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comments2.xml" ContentType="application/vnd.openxmlformats-officedocument.spreadsheetml.comments+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OneDrive\Desktop\random files\Conestoga College class assgn\Sem 2\Diagnostic Analysis\Case Study 1\"/>
    </mc:Choice>
  </mc:AlternateContent>
  <xr:revisionPtr revIDLastSave="0" documentId="13_ncr:1_{71916BFF-C076-4316-A8C8-D379076A3B26}" xr6:coauthVersionLast="47" xr6:coauthVersionMax="47" xr10:uidLastSave="{00000000-0000-0000-0000-000000000000}"/>
  <bookViews>
    <workbookView xWindow="-108" yWindow="-108" windowWidth="23256" windowHeight="12456" firstSheet="1" activeTab="2" xr2:uid="{17C8E740-2A48-4F61-8B49-CA67CAFD7523}"/>
  </bookViews>
  <sheets>
    <sheet name="ReadMeFirst" sheetId="2" r:id="rId1"/>
    <sheet name="Deliverables" sheetId="8" r:id="rId2"/>
    <sheet name="Modes" sheetId="3" r:id="rId3"/>
    <sheet name="DS Inspection" sheetId="9" r:id="rId4"/>
    <sheet name="AreaCodes" sheetId="10" r:id="rId5"/>
    <sheet name="Other Data" sheetId="11" r:id="rId6"/>
    <sheet name="Customers" sheetId="12" r:id="rId7"/>
    <sheet name="Greeters DM" sheetId="13" r:id="rId8"/>
    <sheet name="Places" sheetId="14" r:id="rId9"/>
    <sheet name="CSR DM" sheetId="15" r:id="rId10"/>
    <sheet name="CSR PTs" sheetId="16" r:id="rId11"/>
  </sheets>
  <externalReferences>
    <externalReference r:id="rId12"/>
    <externalReference r:id="rId13"/>
  </externalReferences>
  <definedNames>
    <definedName name="_xlnm._FilterDatabase" localSheetId="6" hidden="1">Customers!$B$7:$S$1412</definedName>
    <definedName name="_xlnm._FilterDatabase" localSheetId="8" hidden="1">Places!$B$7:$E$929</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12" l="1"/>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505" i="12"/>
  <c r="K506" i="12"/>
  <c r="K507" i="12"/>
  <c r="K508" i="12"/>
  <c r="K509" i="12"/>
  <c r="K510" i="12"/>
  <c r="K511" i="12"/>
  <c r="K512" i="12"/>
  <c r="K513" i="12"/>
  <c r="K514" i="12"/>
  <c r="K515" i="12"/>
  <c r="K516" i="12"/>
  <c r="K517" i="12"/>
  <c r="K518" i="12"/>
  <c r="K519" i="12"/>
  <c r="K520" i="12"/>
  <c r="K521" i="12"/>
  <c r="K522" i="12"/>
  <c r="K523" i="12"/>
  <c r="K524" i="12"/>
  <c r="K525" i="12"/>
  <c r="K526" i="12"/>
  <c r="K527" i="12"/>
  <c r="K528" i="12"/>
  <c r="K529" i="12"/>
  <c r="K530" i="12"/>
  <c r="K531" i="12"/>
  <c r="K532" i="12"/>
  <c r="K533" i="12"/>
  <c r="K534" i="12"/>
  <c r="K535" i="12"/>
  <c r="K536" i="12"/>
  <c r="K537" i="12"/>
  <c r="K538" i="12"/>
  <c r="K539" i="12"/>
  <c r="K540" i="12"/>
  <c r="K541" i="12"/>
  <c r="K542" i="12"/>
  <c r="K543" i="12"/>
  <c r="K544" i="12"/>
  <c r="K545" i="12"/>
  <c r="K546" i="12"/>
  <c r="K547" i="12"/>
  <c r="K548" i="12"/>
  <c r="K549" i="12"/>
  <c r="K550" i="12"/>
  <c r="K551" i="12"/>
  <c r="K552" i="12"/>
  <c r="K553" i="12"/>
  <c r="K554" i="12"/>
  <c r="K555" i="12"/>
  <c r="K556" i="12"/>
  <c r="K557" i="12"/>
  <c r="K558" i="12"/>
  <c r="K559" i="12"/>
  <c r="K560" i="12"/>
  <c r="K561" i="12"/>
  <c r="K562" i="12"/>
  <c r="K563" i="12"/>
  <c r="K564" i="12"/>
  <c r="K565" i="12"/>
  <c r="K566" i="12"/>
  <c r="K567" i="12"/>
  <c r="K568" i="12"/>
  <c r="K569" i="12"/>
  <c r="K570" i="12"/>
  <c r="K571" i="12"/>
  <c r="K572" i="12"/>
  <c r="K573" i="12"/>
  <c r="K574" i="12"/>
  <c r="K575" i="12"/>
  <c r="K576" i="12"/>
  <c r="K577" i="12"/>
  <c r="K578" i="12"/>
  <c r="K579" i="12"/>
  <c r="K580" i="12"/>
  <c r="K581" i="12"/>
  <c r="K582" i="12"/>
  <c r="K583" i="12"/>
  <c r="K584" i="12"/>
  <c r="K585" i="12"/>
  <c r="K586" i="12"/>
  <c r="K587" i="12"/>
  <c r="K588" i="12"/>
  <c r="K589" i="12"/>
  <c r="K590" i="12"/>
  <c r="K591" i="12"/>
  <c r="K592" i="12"/>
  <c r="K593" i="12"/>
  <c r="K594" i="12"/>
  <c r="K595" i="12"/>
  <c r="K596" i="12"/>
  <c r="K597" i="12"/>
  <c r="K598" i="12"/>
  <c r="K599" i="12"/>
  <c r="K600" i="12"/>
  <c r="K601" i="12"/>
  <c r="K602" i="12"/>
  <c r="K603" i="12"/>
  <c r="K604" i="12"/>
  <c r="K605" i="12"/>
  <c r="K606" i="12"/>
  <c r="K607" i="12"/>
  <c r="K608" i="12"/>
  <c r="K609" i="12"/>
  <c r="K610" i="12"/>
  <c r="K611" i="12"/>
  <c r="K612" i="12"/>
  <c r="K613" i="12"/>
  <c r="K614" i="12"/>
  <c r="K615" i="12"/>
  <c r="K616" i="12"/>
  <c r="K617" i="12"/>
  <c r="K618" i="12"/>
  <c r="K619" i="12"/>
  <c r="K620" i="12"/>
  <c r="K621" i="12"/>
  <c r="K622" i="12"/>
  <c r="K623" i="12"/>
  <c r="K624" i="12"/>
  <c r="K625" i="12"/>
  <c r="K626" i="12"/>
  <c r="K627" i="12"/>
  <c r="K628" i="12"/>
  <c r="K629" i="12"/>
  <c r="K630" i="12"/>
  <c r="K631" i="12"/>
  <c r="K632" i="12"/>
  <c r="K633" i="12"/>
  <c r="K634" i="12"/>
  <c r="K635" i="12"/>
  <c r="K636" i="12"/>
  <c r="K637" i="12"/>
  <c r="K638" i="12"/>
  <c r="K639" i="12"/>
  <c r="K640" i="12"/>
  <c r="K641" i="12"/>
  <c r="K642" i="12"/>
  <c r="K643" i="12"/>
  <c r="K644" i="12"/>
  <c r="K645" i="12"/>
  <c r="K646" i="12"/>
  <c r="K647" i="12"/>
  <c r="K648" i="12"/>
  <c r="K649" i="12"/>
  <c r="K650" i="12"/>
  <c r="K651" i="12"/>
  <c r="K652" i="12"/>
  <c r="K653" i="12"/>
  <c r="K654" i="12"/>
  <c r="K655" i="12"/>
  <c r="K656" i="12"/>
  <c r="K657" i="12"/>
  <c r="K658" i="12"/>
  <c r="K659" i="12"/>
  <c r="K660" i="12"/>
  <c r="K661" i="12"/>
  <c r="K662" i="12"/>
  <c r="K663" i="12"/>
  <c r="K664" i="12"/>
  <c r="K665" i="12"/>
  <c r="K666" i="12"/>
  <c r="K667" i="12"/>
  <c r="K668" i="12"/>
  <c r="K669" i="12"/>
  <c r="K670" i="12"/>
  <c r="K671" i="12"/>
  <c r="K672" i="12"/>
  <c r="K673" i="12"/>
  <c r="K674" i="12"/>
  <c r="K675" i="12"/>
  <c r="K676" i="12"/>
  <c r="K677" i="12"/>
  <c r="K678" i="12"/>
  <c r="K679" i="12"/>
  <c r="K680" i="12"/>
  <c r="K681" i="12"/>
  <c r="K682" i="12"/>
  <c r="K683" i="12"/>
  <c r="K684" i="12"/>
  <c r="K685" i="12"/>
  <c r="K686" i="12"/>
  <c r="K687" i="12"/>
  <c r="K688" i="12"/>
  <c r="K689" i="12"/>
  <c r="K690" i="12"/>
  <c r="K691" i="12"/>
  <c r="K692" i="12"/>
  <c r="K693" i="12"/>
  <c r="K694" i="12"/>
  <c r="K695" i="12"/>
  <c r="K696" i="12"/>
  <c r="K697" i="12"/>
  <c r="K698" i="12"/>
  <c r="K699" i="12"/>
  <c r="K700" i="12"/>
  <c r="K701" i="12"/>
  <c r="K702" i="12"/>
  <c r="K703" i="12"/>
  <c r="K704" i="12"/>
  <c r="K705" i="12"/>
  <c r="K706" i="12"/>
  <c r="K707" i="12"/>
  <c r="K708" i="12"/>
  <c r="K709" i="12"/>
  <c r="K710" i="12"/>
  <c r="K711" i="12"/>
  <c r="K712" i="12"/>
  <c r="K713" i="12"/>
  <c r="K714" i="12"/>
  <c r="K715" i="12"/>
  <c r="K716" i="12"/>
  <c r="K717" i="12"/>
  <c r="K718" i="12"/>
  <c r="K719" i="12"/>
  <c r="K720" i="12"/>
  <c r="K721" i="12"/>
  <c r="K722" i="12"/>
  <c r="K723" i="12"/>
  <c r="K724" i="12"/>
  <c r="K725" i="12"/>
  <c r="K726" i="12"/>
  <c r="K727" i="12"/>
  <c r="K728" i="12"/>
  <c r="K729" i="12"/>
  <c r="K730" i="12"/>
  <c r="K731" i="12"/>
  <c r="K732" i="12"/>
  <c r="K733" i="12"/>
  <c r="K734" i="12"/>
  <c r="K735" i="12"/>
  <c r="K736" i="12"/>
  <c r="K737" i="12"/>
  <c r="K738" i="12"/>
  <c r="K739" i="12"/>
  <c r="K740" i="12"/>
  <c r="K741" i="12"/>
  <c r="K742" i="12"/>
  <c r="K743" i="12"/>
  <c r="K744" i="12"/>
  <c r="K745" i="12"/>
  <c r="K746" i="12"/>
  <c r="K747" i="12"/>
  <c r="K748" i="12"/>
  <c r="K749" i="12"/>
  <c r="K750" i="12"/>
  <c r="K751" i="12"/>
  <c r="K752" i="12"/>
  <c r="K753" i="12"/>
  <c r="K754" i="12"/>
  <c r="K755" i="12"/>
  <c r="K756" i="12"/>
  <c r="K757" i="12"/>
  <c r="K758" i="12"/>
  <c r="K759" i="12"/>
  <c r="K760" i="12"/>
  <c r="K761" i="12"/>
  <c r="K762" i="12"/>
  <c r="K763" i="12"/>
  <c r="K764" i="12"/>
  <c r="K765" i="12"/>
  <c r="K766" i="12"/>
  <c r="K767" i="12"/>
  <c r="K768" i="12"/>
  <c r="K769" i="12"/>
  <c r="K770" i="12"/>
  <c r="K771" i="12"/>
  <c r="K772" i="12"/>
  <c r="K773" i="12"/>
  <c r="K774" i="12"/>
  <c r="K775" i="12"/>
  <c r="K776" i="12"/>
  <c r="K777" i="12"/>
  <c r="K778" i="12"/>
  <c r="K779" i="12"/>
  <c r="K780" i="12"/>
  <c r="K781" i="12"/>
  <c r="K782" i="12"/>
  <c r="K783" i="12"/>
  <c r="K784" i="12"/>
  <c r="K785" i="12"/>
  <c r="K786" i="12"/>
  <c r="K787" i="12"/>
  <c r="K788" i="12"/>
  <c r="K789" i="12"/>
  <c r="K790" i="12"/>
  <c r="K791" i="12"/>
  <c r="K792" i="12"/>
  <c r="K793" i="12"/>
  <c r="K794" i="12"/>
  <c r="K795" i="12"/>
  <c r="K796" i="12"/>
  <c r="K797" i="12"/>
  <c r="K798" i="12"/>
  <c r="K799" i="12"/>
  <c r="K800" i="12"/>
  <c r="K801" i="12"/>
  <c r="K802" i="12"/>
  <c r="K803" i="12"/>
  <c r="K804" i="12"/>
  <c r="K805" i="12"/>
  <c r="K806" i="12"/>
  <c r="K807" i="12"/>
  <c r="K808" i="12"/>
  <c r="K809" i="12"/>
  <c r="K810" i="12"/>
  <c r="K811" i="12"/>
  <c r="K812" i="12"/>
  <c r="K813" i="12"/>
  <c r="K814" i="12"/>
  <c r="K815" i="12"/>
  <c r="K816" i="12"/>
  <c r="K817" i="12"/>
  <c r="K818" i="12"/>
  <c r="K819" i="12"/>
  <c r="K820" i="12"/>
  <c r="K821" i="12"/>
  <c r="K822" i="12"/>
  <c r="K823" i="12"/>
  <c r="K824" i="12"/>
  <c r="K825" i="12"/>
  <c r="K826" i="12"/>
  <c r="K827" i="12"/>
  <c r="K828" i="12"/>
  <c r="K829" i="12"/>
  <c r="K830" i="12"/>
  <c r="K831" i="12"/>
  <c r="K832" i="12"/>
  <c r="K833" i="12"/>
  <c r="K834" i="12"/>
  <c r="K835" i="12"/>
  <c r="K836" i="12"/>
  <c r="K837" i="12"/>
  <c r="K838" i="12"/>
  <c r="K839" i="12"/>
  <c r="K840" i="12"/>
  <c r="K841" i="12"/>
  <c r="K842" i="12"/>
  <c r="K843" i="12"/>
  <c r="K844" i="12"/>
  <c r="K845" i="12"/>
  <c r="K846" i="12"/>
  <c r="K847" i="12"/>
  <c r="K848" i="12"/>
  <c r="K849" i="12"/>
  <c r="K850" i="12"/>
  <c r="K851" i="12"/>
  <c r="K852" i="12"/>
  <c r="K853" i="12"/>
  <c r="K854" i="12"/>
  <c r="K855" i="12"/>
  <c r="K856" i="12"/>
  <c r="K857" i="12"/>
  <c r="K858" i="12"/>
  <c r="K859" i="12"/>
  <c r="K860" i="12"/>
  <c r="K861" i="12"/>
  <c r="K862" i="12"/>
  <c r="K863" i="12"/>
  <c r="K864" i="12"/>
  <c r="K865" i="12"/>
  <c r="K866" i="12"/>
  <c r="K867" i="12"/>
  <c r="K868" i="12"/>
  <c r="K869" i="12"/>
  <c r="K870" i="12"/>
  <c r="K871" i="12"/>
  <c r="K872" i="12"/>
  <c r="K873" i="12"/>
  <c r="K874" i="12"/>
  <c r="K875" i="12"/>
  <c r="K876" i="12"/>
  <c r="K877" i="12"/>
  <c r="K878" i="12"/>
  <c r="K879" i="12"/>
  <c r="K880" i="12"/>
  <c r="K881" i="12"/>
  <c r="K882" i="12"/>
  <c r="K883" i="12"/>
  <c r="K884" i="12"/>
  <c r="K885" i="12"/>
  <c r="K886" i="12"/>
  <c r="K887" i="12"/>
  <c r="K888" i="12"/>
  <c r="K889" i="12"/>
  <c r="K890" i="12"/>
  <c r="K891" i="12"/>
  <c r="K892" i="12"/>
  <c r="K893" i="12"/>
  <c r="K894" i="12"/>
  <c r="K895" i="12"/>
  <c r="K896" i="12"/>
  <c r="K897" i="12"/>
  <c r="K898" i="12"/>
  <c r="K899" i="12"/>
  <c r="K900" i="12"/>
  <c r="K901" i="12"/>
  <c r="K902" i="12"/>
  <c r="K903" i="12"/>
  <c r="K904" i="12"/>
  <c r="K905" i="12"/>
  <c r="K906" i="12"/>
  <c r="K907" i="12"/>
  <c r="K908" i="12"/>
  <c r="K909" i="12"/>
  <c r="K910" i="12"/>
  <c r="K911" i="12"/>
  <c r="K912" i="12"/>
  <c r="K913" i="12"/>
  <c r="K914" i="12"/>
  <c r="K915" i="12"/>
  <c r="K916" i="12"/>
  <c r="K917" i="12"/>
  <c r="K918" i="12"/>
  <c r="K919" i="12"/>
  <c r="K920" i="12"/>
  <c r="K921" i="12"/>
  <c r="K922" i="12"/>
  <c r="K923" i="12"/>
  <c r="K924" i="12"/>
  <c r="K925" i="12"/>
  <c r="K926" i="12"/>
  <c r="K927" i="12"/>
  <c r="K928" i="12"/>
  <c r="K929" i="12"/>
  <c r="K930" i="12"/>
  <c r="K931" i="12"/>
  <c r="K932" i="12"/>
  <c r="K933" i="12"/>
  <c r="K934" i="12"/>
  <c r="K935" i="12"/>
  <c r="K936" i="12"/>
  <c r="K937" i="12"/>
  <c r="K938" i="12"/>
  <c r="K939" i="12"/>
  <c r="K940" i="12"/>
  <c r="K941" i="12"/>
  <c r="K942" i="12"/>
  <c r="K943" i="12"/>
  <c r="K944" i="12"/>
  <c r="K945" i="12"/>
  <c r="K946" i="12"/>
  <c r="K947" i="12"/>
  <c r="K948" i="12"/>
  <c r="K949" i="12"/>
  <c r="K950" i="12"/>
  <c r="K951" i="12"/>
  <c r="K952" i="12"/>
  <c r="K953" i="12"/>
  <c r="K954" i="12"/>
  <c r="K955" i="12"/>
  <c r="K956" i="12"/>
  <c r="K957" i="12"/>
  <c r="K958" i="12"/>
  <c r="K959" i="12"/>
  <c r="K960" i="12"/>
  <c r="K961" i="12"/>
  <c r="K962" i="12"/>
  <c r="K963" i="12"/>
  <c r="K964" i="12"/>
  <c r="K965" i="12"/>
  <c r="K966" i="12"/>
  <c r="K967" i="12"/>
  <c r="K968" i="12"/>
  <c r="K969" i="12"/>
  <c r="K970" i="12"/>
  <c r="K971" i="12"/>
  <c r="K972" i="12"/>
  <c r="K973" i="12"/>
  <c r="K974" i="12"/>
  <c r="K975" i="12"/>
  <c r="K976" i="12"/>
  <c r="K977" i="12"/>
  <c r="K978" i="12"/>
  <c r="K979" i="12"/>
  <c r="K980" i="12"/>
  <c r="K981" i="12"/>
  <c r="K982" i="12"/>
  <c r="K983" i="12"/>
  <c r="K984" i="12"/>
  <c r="K985" i="12"/>
  <c r="K986" i="12"/>
  <c r="K987" i="12"/>
  <c r="K988" i="12"/>
  <c r="K989" i="12"/>
  <c r="K990" i="12"/>
  <c r="K991" i="12"/>
  <c r="K992" i="12"/>
  <c r="K993" i="12"/>
  <c r="K994" i="12"/>
  <c r="K995" i="12"/>
  <c r="K996" i="12"/>
  <c r="K997" i="12"/>
  <c r="K998" i="12"/>
  <c r="K999" i="12"/>
  <c r="K1000" i="12"/>
  <c r="K1001" i="12"/>
  <c r="K1002" i="12"/>
  <c r="K1003" i="12"/>
  <c r="K1004" i="12"/>
  <c r="K1005" i="12"/>
  <c r="K1006" i="12"/>
  <c r="K1007" i="12"/>
  <c r="K1008" i="12"/>
  <c r="K1009" i="12"/>
  <c r="K1010" i="12"/>
  <c r="K1011" i="12"/>
  <c r="K1012" i="12"/>
  <c r="K1013" i="12"/>
  <c r="K1014" i="12"/>
  <c r="K1015" i="12"/>
  <c r="K1016" i="12"/>
  <c r="K1017" i="12"/>
  <c r="K1018" i="12"/>
  <c r="K1019" i="12"/>
  <c r="K1020" i="12"/>
  <c r="K1021" i="12"/>
  <c r="K1022" i="12"/>
  <c r="K1023" i="12"/>
  <c r="K1024" i="12"/>
  <c r="K1025" i="12"/>
  <c r="K1026" i="12"/>
  <c r="K1027" i="12"/>
  <c r="K1028" i="12"/>
  <c r="K1029" i="12"/>
  <c r="K1030" i="12"/>
  <c r="K1031" i="12"/>
  <c r="K1032" i="12"/>
  <c r="K1033" i="12"/>
  <c r="K1034" i="12"/>
  <c r="K1035" i="12"/>
  <c r="K1036" i="12"/>
  <c r="K1037" i="12"/>
  <c r="K1038" i="12"/>
  <c r="K1039" i="12"/>
  <c r="K1040" i="12"/>
  <c r="K1041" i="12"/>
  <c r="K1042" i="12"/>
  <c r="K1043" i="12"/>
  <c r="K1044" i="12"/>
  <c r="K1045" i="12"/>
  <c r="K1046" i="12"/>
  <c r="K1047" i="12"/>
  <c r="K1048" i="12"/>
  <c r="K1049" i="12"/>
  <c r="K1050" i="12"/>
  <c r="K1051" i="12"/>
  <c r="K1052" i="12"/>
  <c r="K1053" i="12"/>
  <c r="K1054" i="12"/>
  <c r="K1055" i="12"/>
  <c r="K1056" i="12"/>
  <c r="K1057" i="12"/>
  <c r="K1058" i="12"/>
  <c r="K1059" i="12"/>
  <c r="K1060" i="12"/>
  <c r="K1061" i="12"/>
  <c r="K1062" i="12"/>
  <c r="K1063" i="12"/>
  <c r="K1064" i="12"/>
  <c r="K1065" i="12"/>
  <c r="K1066" i="12"/>
  <c r="K1067" i="12"/>
  <c r="K1068" i="12"/>
  <c r="K1069" i="12"/>
  <c r="K1070" i="12"/>
  <c r="K1071" i="12"/>
  <c r="K1072" i="12"/>
  <c r="K1073" i="12"/>
  <c r="K1074" i="12"/>
  <c r="K1075" i="12"/>
  <c r="K1076" i="12"/>
  <c r="K1077" i="12"/>
  <c r="K1078" i="12"/>
  <c r="K1079" i="12"/>
  <c r="K1080" i="12"/>
  <c r="K1081" i="12"/>
  <c r="K1082" i="12"/>
  <c r="K1083" i="12"/>
  <c r="K1084" i="12"/>
  <c r="K1085" i="12"/>
  <c r="K1086" i="12"/>
  <c r="K1087" i="12"/>
  <c r="K1088" i="12"/>
  <c r="K1089" i="12"/>
  <c r="K1090" i="12"/>
  <c r="K1091" i="12"/>
  <c r="K1092" i="12"/>
  <c r="K1093" i="12"/>
  <c r="K1094" i="12"/>
  <c r="K1095" i="12"/>
  <c r="K1096" i="12"/>
  <c r="K1097" i="12"/>
  <c r="K1098" i="12"/>
  <c r="K1099" i="12"/>
  <c r="K1100" i="12"/>
  <c r="K1101" i="12"/>
  <c r="K1102" i="12"/>
  <c r="K1103" i="12"/>
  <c r="K1104" i="12"/>
  <c r="K1105" i="12"/>
  <c r="K1106" i="12"/>
  <c r="K1107" i="12"/>
  <c r="K1108" i="12"/>
  <c r="K1109" i="12"/>
  <c r="K1110" i="12"/>
  <c r="K1111" i="12"/>
  <c r="K1112" i="12"/>
  <c r="K1113" i="12"/>
  <c r="K1114" i="12"/>
  <c r="K1115" i="12"/>
  <c r="K1116" i="12"/>
  <c r="K1117" i="12"/>
  <c r="K1118" i="12"/>
  <c r="K1119" i="12"/>
  <c r="K1120" i="12"/>
  <c r="K1121" i="12"/>
  <c r="K1122" i="12"/>
  <c r="K1123" i="12"/>
  <c r="K1124" i="12"/>
  <c r="K1125" i="12"/>
  <c r="K1126" i="12"/>
  <c r="K1127" i="12"/>
  <c r="K1128" i="12"/>
  <c r="K1129" i="12"/>
  <c r="K1130" i="12"/>
  <c r="K1131" i="12"/>
  <c r="K1132" i="12"/>
  <c r="K1133" i="12"/>
  <c r="K1134" i="12"/>
  <c r="K1135" i="12"/>
  <c r="K1136" i="12"/>
  <c r="K1137" i="12"/>
  <c r="K1138" i="12"/>
  <c r="K1139" i="12"/>
  <c r="K1140" i="12"/>
  <c r="K1141" i="12"/>
  <c r="K1142" i="12"/>
  <c r="K1143" i="12"/>
  <c r="K1144" i="12"/>
  <c r="K1145" i="12"/>
  <c r="K1146" i="12"/>
  <c r="K1147" i="12"/>
  <c r="K1148" i="12"/>
  <c r="K1149" i="12"/>
  <c r="K1150" i="12"/>
  <c r="K1151" i="12"/>
  <c r="K1152" i="12"/>
  <c r="K1153" i="12"/>
  <c r="K1154" i="12"/>
  <c r="K1155" i="12"/>
  <c r="K1156" i="12"/>
  <c r="K1157" i="12"/>
  <c r="K1158" i="12"/>
  <c r="K1159" i="12"/>
  <c r="K1160" i="12"/>
  <c r="K1161" i="12"/>
  <c r="K1162" i="12"/>
  <c r="K1163" i="12"/>
  <c r="K1164" i="12"/>
  <c r="K1165" i="12"/>
  <c r="K1166" i="12"/>
  <c r="K1167" i="12"/>
  <c r="K1168" i="12"/>
  <c r="K1169" i="12"/>
  <c r="K1170" i="12"/>
  <c r="K1171" i="12"/>
  <c r="K1172" i="12"/>
  <c r="K1173" i="12"/>
  <c r="K1174" i="12"/>
  <c r="K1175" i="12"/>
  <c r="K1176" i="12"/>
  <c r="K1177" i="12"/>
  <c r="K1178" i="12"/>
  <c r="K1179" i="12"/>
  <c r="K1180" i="12"/>
  <c r="K1181" i="12"/>
  <c r="K1182" i="12"/>
  <c r="K1183" i="12"/>
  <c r="K1184" i="12"/>
  <c r="K1185" i="12"/>
  <c r="K1186" i="12"/>
  <c r="K1187" i="12"/>
  <c r="K1188" i="12"/>
  <c r="K1189" i="12"/>
  <c r="K1190" i="12"/>
  <c r="K1191" i="12"/>
  <c r="K1192" i="12"/>
  <c r="K1193" i="12"/>
  <c r="K1194" i="12"/>
  <c r="K1195" i="12"/>
  <c r="K1196" i="12"/>
  <c r="K1197" i="12"/>
  <c r="K1198" i="12"/>
  <c r="K1199" i="12"/>
  <c r="K1200" i="12"/>
  <c r="K1201" i="12"/>
  <c r="K1202" i="12"/>
  <c r="K1203" i="12"/>
  <c r="K1204" i="12"/>
  <c r="K1205" i="12"/>
  <c r="K1206" i="12"/>
  <c r="K1207" i="12"/>
  <c r="K1208" i="12"/>
  <c r="K1209" i="12"/>
  <c r="K1210" i="12"/>
  <c r="K1211" i="12"/>
  <c r="K1212" i="12"/>
  <c r="K1213" i="12"/>
  <c r="K1214" i="12"/>
  <c r="K1215" i="12"/>
  <c r="K1216" i="12"/>
  <c r="K1217" i="12"/>
  <c r="K1218" i="12"/>
  <c r="K1219" i="12"/>
  <c r="K1220" i="12"/>
  <c r="K1221" i="12"/>
  <c r="K1222" i="12"/>
  <c r="K1223" i="12"/>
  <c r="K1224" i="12"/>
  <c r="K1225" i="12"/>
  <c r="K1226" i="12"/>
  <c r="K1227" i="12"/>
  <c r="K1228" i="12"/>
  <c r="K1229" i="12"/>
  <c r="K1230" i="12"/>
  <c r="K1231" i="12"/>
  <c r="K1232" i="12"/>
  <c r="K1233" i="12"/>
  <c r="K1234" i="12"/>
  <c r="K1235" i="12"/>
  <c r="K1236" i="12"/>
  <c r="K1237" i="12"/>
  <c r="K1238" i="12"/>
  <c r="K1239" i="12"/>
  <c r="K1240" i="12"/>
  <c r="K1241" i="12"/>
  <c r="K1242" i="12"/>
  <c r="K1243" i="12"/>
  <c r="K1244" i="12"/>
  <c r="K1245" i="12"/>
  <c r="K1246" i="12"/>
  <c r="K1247" i="12"/>
  <c r="K1248" i="12"/>
  <c r="K1249" i="12"/>
  <c r="K1250" i="12"/>
  <c r="K1251" i="12"/>
  <c r="K1252" i="12"/>
  <c r="K1253" i="12"/>
  <c r="K1254" i="12"/>
  <c r="K1255" i="12"/>
  <c r="K1256" i="12"/>
  <c r="K1257" i="12"/>
  <c r="K1258" i="12"/>
  <c r="K1259" i="12"/>
  <c r="K1260" i="12"/>
  <c r="K1261" i="12"/>
  <c r="K1262" i="12"/>
  <c r="K1263" i="12"/>
  <c r="K1264" i="12"/>
  <c r="K1265" i="12"/>
  <c r="K1266" i="12"/>
  <c r="K1267" i="12"/>
  <c r="K1268" i="12"/>
  <c r="K1269" i="12"/>
  <c r="K1270" i="12"/>
  <c r="K1271" i="12"/>
  <c r="K1272" i="12"/>
  <c r="K1273" i="12"/>
  <c r="K1274" i="12"/>
  <c r="K1275" i="12"/>
  <c r="K1276" i="12"/>
  <c r="K1277" i="12"/>
  <c r="K1278" i="12"/>
  <c r="K1279" i="12"/>
  <c r="K1280" i="12"/>
  <c r="K1281" i="12"/>
  <c r="K1282" i="12"/>
  <c r="K1283" i="12"/>
  <c r="K1284" i="12"/>
  <c r="K1285" i="12"/>
  <c r="K1286" i="12"/>
  <c r="K1287" i="12"/>
  <c r="K1288" i="12"/>
  <c r="K1289" i="12"/>
  <c r="K1290" i="12"/>
  <c r="K1291" i="12"/>
  <c r="K1292" i="12"/>
  <c r="K1293" i="12"/>
  <c r="K1294" i="12"/>
  <c r="K1295" i="12"/>
  <c r="K1296" i="12"/>
  <c r="K1297" i="12"/>
  <c r="K1298" i="12"/>
  <c r="K1299" i="12"/>
  <c r="K1300" i="12"/>
  <c r="K1301" i="12"/>
  <c r="K1302" i="12"/>
  <c r="K1303" i="12"/>
  <c r="K1304" i="12"/>
  <c r="K1305" i="12"/>
  <c r="K1306" i="12"/>
  <c r="K1307" i="12"/>
  <c r="K1308" i="12"/>
  <c r="K1309" i="12"/>
  <c r="K1310" i="12"/>
  <c r="K1311" i="12"/>
  <c r="K1312" i="12"/>
  <c r="K1313" i="12"/>
  <c r="K1314" i="12"/>
  <c r="K1315" i="12"/>
  <c r="K1316" i="12"/>
  <c r="K1317" i="12"/>
  <c r="K1318" i="12"/>
  <c r="K1319" i="12"/>
  <c r="K1320" i="12"/>
  <c r="K1321" i="12"/>
  <c r="K1322" i="12"/>
  <c r="K1323" i="12"/>
  <c r="K1324" i="12"/>
  <c r="K1325" i="12"/>
  <c r="K1326" i="12"/>
  <c r="K1327" i="12"/>
  <c r="K1328" i="12"/>
  <c r="K1329" i="12"/>
  <c r="K1330" i="12"/>
  <c r="K1331" i="12"/>
  <c r="K1332" i="12"/>
  <c r="K1333" i="12"/>
  <c r="K1334" i="12"/>
  <c r="K1335" i="12"/>
  <c r="K1336" i="12"/>
  <c r="K1337" i="12"/>
  <c r="K1338" i="12"/>
  <c r="K1339" i="12"/>
  <c r="K1340" i="12"/>
  <c r="K1341" i="12"/>
  <c r="K1342" i="12"/>
  <c r="K1343" i="12"/>
  <c r="K1344" i="12"/>
  <c r="K1345" i="12"/>
  <c r="K1346" i="12"/>
  <c r="K1347" i="12"/>
  <c r="K1348" i="12"/>
  <c r="K1349" i="12"/>
  <c r="K1350" i="12"/>
  <c r="K1351" i="12"/>
  <c r="K1352" i="12"/>
  <c r="K1353" i="12"/>
  <c r="K1354" i="12"/>
  <c r="K1355" i="12"/>
  <c r="K1356" i="12"/>
  <c r="K1357" i="12"/>
  <c r="K1358" i="12"/>
  <c r="K1359" i="12"/>
  <c r="K1360" i="12"/>
  <c r="K1361" i="12"/>
  <c r="K1362" i="12"/>
  <c r="K1363" i="12"/>
  <c r="K1364" i="12"/>
  <c r="K1365" i="12"/>
  <c r="K1366" i="12"/>
  <c r="K1367" i="12"/>
  <c r="K1368" i="12"/>
  <c r="K1369" i="12"/>
  <c r="K1370" i="12"/>
  <c r="K1371" i="12"/>
  <c r="K1372" i="12"/>
  <c r="K1373" i="12"/>
  <c r="K1374" i="12"/>
  <c r="K1375" i="12"/>
  <c r="K1376" i="12"/>
  <c r="K1377" i="12"/>
  <c r="K1378" i="12"/>
  <c r="K1379" i="12"/>
  <c r="K1380" i="12"/>
  <c r="K1381" i="12"/>
  <c r="K1382" i="12"/>
  <c r="K1383" i="12"/>
  <c r="K1384" i="12"/>
  <c r="K1385" i="12"/>
  <c r="K1386" i="12"/>
  <c r="K1387" i="12"/>
  <c r="K1388" i="12"/>
  <c r="K1389" i="12"/>
  <c r="K1390" i="12"/>
  <c r="K1391" i="12"/>
  <c r="K1392" i="12"/>
  <c r="K1393" i="12"/>
  <c r="K1394" i="12"/>
  <c r="K1395" i="12"/>
  <c r="K1396" i="12"/>
  <c r="K1397" i="12"/>
  <c r="K1398" i="12"/>
  <c r="K1399" i="12"/>
  <c r="K1400" i="12"/>
  <c r="K1401" i="12"/>
  <c r="K1402" i="12"/>
  <c r="K1403" i="12"/>
  <c r="K1404" i="12"/>
  <c r="K1405" i="12"/>
  <c r="K1406" i="12"/>
  <c r="K1407" i="12"/>
  <c r="K1408" i="12"/>
  <c r="K1409" i="12"/>
  <c r="K1410" i="12"/>
  <c r="K1411" i="12"/>
  <c r="K1412" i="12"/>
  <c r="AI727" i="15"/>
  <c r="AG727" i="15"/>
  <c r="AH727" i="15" s="1"/>
  <c r="AF727" i="15"/>
  <c r="AC727" i="15"/>
  <c r="AD727" i="15" s="1"/>
  <c r="AE727" i="15" s="1"/>
  <c r="AB727" i="15"/>
  <c r="AA727" i="15"/>
  <c r="Z727" i="15"/>
  <c r="AI726" i="15"/>
  <c r="AH726" i="15"/>
  <c r="AG726" i="15"/>
  <c r="AF726" i="15"/>
  <c r="AE726" i="15"/>
  <c r="AB726" i="15"/>
  <c r="AA726" i="15"/>
  <c r="Z726" i="15"/>
  <c r="AC726" i="15" s="1"/>
  <c r="AD726" i="15" s="1"/>
  <c r="AI725" i="15"/>
  <c r="AG725" i="15"/>
  <c r="AH725" i="15" s="1"/>
  <c r="AF725" i="15"/>
  <c r="AC725" i="15"/>
  <c r="AD725" i="15" s="1"/>
  <c r="AE725" i="15" s="1"/>
  <c r="AB725" i="15"/>
  <c r="AA725" i="15"/>
  <c r="Z725" i="15"/>
  <c r="AI724" i="15"/>
  <c r="AH724" i="15"/>
  <c r="AG724" i="15"/>
  <c r="AF724" i="15"/>
  <c r="AE724" i="15"/>
  <c r="AB724" i="15"/>
  <c r="AA724" i="15"/>
  <c r="Z724" i="15"/>
  <c r="AC724" i="15" s="1"/>
  <c r="AD724" i="15" s="1"/>
  <c r="AI723" i="15"/>
  <c r="AG723" i="15"/>
  <c r="AH723" i="15" s="1"/>
  <c r="AF723" i="15"/>
  <c r="AC723" i="15"/>
  <c r="AD723" i="15" s="1"/>
  <c r="AE723" i="15" s="1"/>
  <c r="AB723" i="15"/>
  <c r="AA723" i="15"/>
  <c r="Z723" i="15"/>
  <c r="AI722" i="15"/>
  <c r="AH722" i="15"/>
  <c r="AG722" i="15"/>
  <c r="AF722" i="15"/>
  <c r="AB722" i="15"/>
  <c r="AA722" i="15"/>
  <c r="Z722" i="15"/>
  <c r="AI721" i="15"/>
  <c r="AG721" i="15"/>
  <c r="AH721" i="15" s="1"/>
  <c r="AF721" i="15"/>
  <c r="AC721" i="15"/>
  <c r="AD721" i="15" s="1"/>
  <c r="AE721" i="15" s="1"/>
  <c r="AB721" i="15"/>
  <c r="AA721" i="15"/>
  <c r="Z721" i="15"/>
  <c r="AI720" i="15"/>
  <c r="AH720" i="15"/>
  <c r="AG720" i="15"/>
  <c r="AF720" i="15"/>
  <c r="AB720" i="15"/>
  <c r="AA720" i="15"/>
  <c r="Z720" i="15"/>
  <c r="AC720" i="15" s="1"/>
  <c r="AD720" i="15" s="1"/>
  <c r="AE720" i="15" s="1"/>
  <c r="AI719" i="15"/>
  <c r="AG719" i="15"/>
  <c r="AH719" i="15" s="1"/>
  <c r="AF719" i="15"/>
  <c r="AC719" i="15"/>
  <c r="AD719" i="15" s="1"/>
  <c r="AE719" i="15" s="1"/>
  <c r="AB719" i="15"/>
  <c r="AA719" i="15"/>
  <c r="Z719" i="15"/>
  <c r="AI718" i="15"/>
  <c r="AH718" i="15"/>
  <c r="AG718" i="15"/>
  <c r="AF718" i="15"/>
  <c r="AE718" i="15"/>
  <c r="AB718" i="15"/>
  <c r="AA718" i="15"/>
  <c r="Z718" i="15"/>
  <c r="AC718" i="15" s="1"/>
  <c r="AD718" i="15" s="1"/>
  <c r="AI717" i="15"/>
  <c r="AG717" i="15"/>
  <c r="AH717" i="15" s="1"/>
  <c r="AF717" i="15"/>
  <c r="AC717" i="15"/>
  <c r="AD717" i="15" s="1"/>
  <c r="AE717" i="15" s="1"/>
  <c r="AB717" i="15"/>
  <c r="AA717" i="15"/>
  <c r="Z717" i="15"/>
  <c r="AI716" i="15"/>
  <c r="AH716" i="15"/>
  <c r="AG716" i="15"/>
  <c r="AF716" i="15"/>
  <c r="AE716" i="15"/>
  <c r="AB716" i="15"/>
  <c r="AA716" i="15"/>
  <c r="Z716" i="15"/>
  <c r="AC716" i="15" s="1"/>
  <c r="AD716" i="15" s="1"/>
  <c r="AI715" i="15"/>
  <c r="AG715" i="15"/>
  <c r="AH715" i="15" s="1"/>
  <c r="AF715" i="15"/>
  <c r="AC715" i="15"/>
  <c r="AD715" i="15" s="1"/>
  <c r="AE715" i="15" s="1"/>
  <c r="AB715" i="15"/>
  <c r="AA715" i="15"/>
  <c r="Z715" i="15"/>
  <c r="AI714" i="15"/>
  <c r="AH714" i="15"/>
  <c r="AG714" i="15"/>
  <c r="AF714" i="15"/>
  <c r="AB714" i="15"/>
  <c r="AA714" i="15"/>
  <c r="Z714" i="15"/>
  <c r="AI713" i="15"/>
  <c r="AG713" i="15"/>
  <c r="AH713" i="15" s="1"/>
  <c r="AF713" i="15"/>
  <c r="AC713" i="15"/>
  <c r="AD713" i="15" s="1"/>
  <c r="AE713" i="15" s="1"/>
  <c r="AB713" i="15"/>
  <c r="AA713" i="15"/>
  <c r="Z713" i="15"/>
  <c r="AI712" i="15"/>
  <c r="AH712" i="15"/>
  <c r="AG712" i="15"/>
  <c r="AF712" i="15"/>
  <c r="AB712" i="15"/>
  <c r="AA712" i="15"/>
  <c r="Z712" i="15"/>
  <c r="AC712" i="15" s="1"/>
  <c r="AD712" i="15" s="1"/>
  <c r="AE712" i="15" s="1"/>
  <c r="AI711" i="15"/>
  <c r="AG711" i="15"/>
  <c r="AH711" i="15" s="1"/>
  <c r="AF711" i="15"/>
  <c r="AC711" i="15"/>
  <c r="AD711" i="15" s="1"/>
  <c r="AE711" i="15" s="1"/>
  <c r="AB711" i="15"/>
  <c r="AA711" i="15"/>
  <c r="Z711" i="15"/>
  <c r="AI710" i="15"/>
  <c r="AH710" i="15"/>
  <c r="AG710" i="15"/>
  <c r="AF710" i="15"/>
  <c r="AE710" i="15"/>
  <c r="AB710" i="15"/>
  <c r="AA710" i="15"/>
  <c r="Z710" i="15"/>
  <c r="AC710" i="15" s="1"/>
  <c r="AD710" i="15" s="1"/>
  <c r="AI709" i="15"/>
  <c r="AG709" i="15"/>
  <c r="AH709" i="15" s="1"/>
  <c r="AF709" i="15"/>
  <c r="AC709" i="15"/>
  <c r="AD709" i="15" s="1"/>
  <c r="AE709" i="15" s="1"/>
  <c r="AB709" i="15"/>
  <c r="AA709" i="15"/>
  <c r="Z709" i="15"/>
  <c r="AI708" i="15"/>
  <c r="AH708" i="15"/>
  <c r="AG708" i="15"/>
  <c r="AF708" i="15"/>
  <c r="AE708" i="15"/>
  <c r="AB708" i="15"/>
  <c r="AA708" i="15"/>
  <c r="Z708" i="15"/>
  <c r="AC708" i="15" s="1"/>
  <c r="AD708" i="15" s="1"/>
  <c r="AI707" i="15"/>
  <c r="AG707" i="15"/>
  <c r="AH707" i="15" s="1"/>
  <c r="AF707" i="15"/>
  <c r="AC707" i="15"/>
  <c r="AD707" i="15" s="1"/>
  <c r="AE707" i="15" s="1"/>
  <c r="AB707" i="15"/>
  <c r="AA707" i="15"/>
  <c r="Z707" i="15"/>
  <c r="AI706" i="15"/>
  <c r="AH706" i="15"/>
  <c r="AG706" i="15"/>
  <c r="AF706" i="15"/>
  <c r="AB706" i="15"/>
  <c r="AA706" i="15"/>
  <c r="Z706" i="15"/>
  <c r="AI705" i="15"/>
  <c r="AG705" i="15"/>
  <c r="AH705" i="15" s="1"/>
  <c r="AF705" i="15"/>
  <c r="AC705" i="15"/>
  <c r="AD705" i="15" s="1"/>
  <c r="AE705" i="15" s="1"/>
  <c r="AB705" i="15"/>
  <c r="AA705" i="15"/>
  <c r="Z705" i="15"/>
  <c r="AI704" i="15"/>
  <c r="AH704" i="15"/>
  <c r="AG704" i="15"/>
  <c r="AF704" i="15"/>
  <c r="AB704" i="15"/>
  <c r="AA704" i="15"/>
  <c r="Z704" i="15"/>
  <c r="AI703" i="15"/>
  <c r="AG703" i="15"/>
  <c r="AH703" i="15" s="1"/>
  <c r="AF703" i="15"/>
  <c r="AC703" i="15"/>
  <c r="AD703" i="15" s="1"/>
  <c r="AE703" i="15" s="1"/>
  <c r="AB703" i="15"/>
  <c r="AA703" i="15"/>
  <c r="Z703" i="15"/>
  <c r="AI702" i="15"/>
  <c r="AH702" i="15"/>
  <c r="AG702" i="15"/>
  <c r="AF702" i="15"/>
  <c r="AB702" i="15"/>
  <c r="AA702" i="15"/>
  <c r="Z702" i="15"/>
  <c r="AC702" i="15" s="1"/>
  <c r="AD702" i="15" s="1"/>
  <c r="AE702" i="15" s="1"/>
  <c r="AI701" i="15"/>
  <c r="AG701" i="15"/>
  <c r="AH701" i="15" s="1"/>
  <c r="AF701" i="15"/>
  <c r="AC701" i="15"/>
  <c r="AD701" i="15" s="1"/>
  <c r="AE701" i="15" s="1"/>
  <c r="AB701" i="15"/>
  <c r="AA701" i="15"/>
  <c r="Z701" i="15"/>
  <c r="AI700" i="15"/>
  <c r="AH700" i="15"/>
  <c r="AG700" i="15"/>
  <c r="AF700" i="15"/>
  <c r="AE700" i="15"/>
  <c r="AB700" i="15"/>
  <c r="AA700" i="15"/>
  <c r="Z700" i="15"/>
  <c r="AC700" i="15" s="1"/>
  <c r="AD700" i="15" s="1"/>
  <c r="AI699" i="15"/>
  <c r="AG699" i="15"/>
  <c r="AH699" i="15" s="1"/>
  <c r="AF699" i="15"/>
  <c r="AC699" i="15"/>
  <c r="AD699" i="15" s="1"/>
  <c r="AE699" i="15" s="1"/>
  <c r="AB699" i="15"/>
  <c r="AA699" i="15"/>
  <c r="Z699" i="15"/>
  <c r="AI698" i="15"/>
  <c r="AH698" i="15"/>
  <c r="AG698" i="15"/>
  <c r="AF698" i="15"/>
  <c r="AB698" i="15"/>
  <c r="AA698" i="15"/>
  <c r="Z698" i="15"/>
  <c r="AI697" i="15"/>
  <c r="AG697" i="15"/>
  <c r="AH697" i="15" s="1"/>
  <c r="AF697" i="15"/>
  <c r="AC697" i="15"/>
  <c r="AD697" i="15" s="1"/>
  <c r="AE697" i="15" s="1"/>
  <c r="AB697" i="15"/>
  <c r="AA697" i="15"/>
  <c r="Z697" i="15"/>
  <c r="AI696" i="15"/>
  <c r="AH696" i="15"/>
  <c r="AG696" i="15"/>
  <c r="AF696" i="15"/>
  <c r="AB696" i="15"/>
  <c r="AA696" i="15"/>
  <c r="Z696" i="15"/>
  <c r="AC696" i="15" s="1"/>
  <c r="AD696" i="15" s="1"/>
  <c r="AE696" i="15" s="1"/>
  <c r="AI695" i="15"/>
  <c r="AG695" i="15"/>
  <c r="AH695" i="15" s="1"/>
  <c r="AF695" i="15"/>
  <c r="AC695" i="15"/>
  <c r="AD695" i="15" s="1"/>
  <c r="AE695" i="15" s="1"/>
  <c r="AB695" i="15"/>
  <c r="AA695" i="15"/>
  <c r="Z695" i="15"/>
  <c r="AI694" i="15"/>
  <c r="AH694" i="15"/>
  <c r="AG694" i="15"/>
  <c r="AF694" i="15"/>
  <c r="AE694" i="15"/>
  <c r="AB694" i="15"/>
  <c r="AA694" i="15"/>
  <c r="Z694" i="15"/>
  <c r="AC694" i="15" s="1"/>
  <c r="AD694" i="15" s="1"/>
  <c r="AI693" i="15"/>
  <c r="AG693" i="15"/>
  <c r="AH693" i="15" s="1"/>
  <c r="AF693" i="15"/>
  <c r="AC693" i="15"/>
  <c r="AD693" i="15" s="1"/>
  <c r="AE693" i="15" s="1"/>
  <c r="AB693" i="15"/>
  <c r="AA693" i="15"/>
  <c r="Z693" i="15"/>
  <c r="AI692" i="15"/>
  <c r="AH692" i="15"/>
  <c r="AG692" i="15"/>
  <c r="AF692" i="15"/>
  <c r="AE692" i="15"/>
  <c r="AB692" i="15"/>
  <c r="AA692" i="15"/>
  <c r="Z692" i="15"/>
  <c r="AC692" i="15" s="1"/>
  <c r="AD692" i="15" s="1"/>
  <c r="AI691" i="15"/>
  <c r="AG691" i="15"/>
  <c r="AH691" i="15" s="1"/>
  <c r="AF691" i="15"/>
  <c r="AC691" i="15"/>
  <c r="AD691" i="15" s="1"/>
  <c r="AE691" i="15" s="1"/>
  <c r="AB691" i="15"/>
  <c r="AA691" i="15"/>
  <c r="Z691" i="15"/>
  <c r="AI690" i="15"/>
  <c r="AH690" i="15"/>
  <c r="AG690" i="15"/>
  <c r="AF690" i="15"/>
  <c r="AB690" i="15"/>
  <c r="AA690" i="15"/>
  <c r="Z690" i="15"/>
  <c r="AI689" i="15"/>
  <c r="AG689" i="15"/>
  <c r="AH689" i="15" s="1"/>
  <c r="AF689" i="15"/>
  <c r="AC689" i="15"/>
  <c r="AD689" i="15" s="1"/>
  <c r="AE689" i="15" s="1"/>
  <c r="AB689" i="15"/>
  <c r="AA689" i="15"/>
  <c r="Z689" i="15"/>
  <c r="AI688" i="15"/>
  <c r="AH688" i="15"/>
  <c r="AG688" i="15"/>
  <c r="AF688" i="15"/>
  <c r="AB688" i="15"/>
  <c r="AA688" i="15"/>
  <c r="Z688" i="15"/>
  <c r="AI687" i="15"/>
  <c r="AG687" i="15"/>
  <c r="AH687" i="15" s="1"/>
  <c r="AF687" i="15"/>
  <c r="AC687" i="15"/>
  <c r="AD687" i="15" s="1"/>
  <c r="AE687" i="15" s="1"/>
  <c r="AB687" i="15"/>
  <c r="AA687" i="15"/>
  <c r="Z687" i="15"/>
  <c r="AI686" i="15"/>
  <c r="AH686" i="15"/>
  <c r="AG686" i="15"/>
  <c r="AF686" i="15"/>
  <c r="AB686" i="15"/>
  <c r="AA686" i="15"/>
  <c r="Z686" i="15"/>
  <c r="AC686" i="15" s="1"/>
  <c r="AD686" i="15" s="1"/>
  <c r="AE686" i="15" s="1"/>
  <c r="AI685" i="15"/>
  <c r="AG685" i="15"/>
  <c r="AH685" i="15" s="1"/>
  <c r="AF685" i="15"/>
  <c r="AC685" i="15"/>
  <c r="AD685" i="15" s="1"/>
  <c r="AE685" i="15" s="1"/>
  <c r="AB685" i="15"/>
  <c r="AA685" i="15"/>
  <c r="Z685" i="15"/>
  <c r="AI684" i="15"/>
  <c r="AH684" i="15"/>
  <c r="AG684" i="15"/>
  <c r="AF684" i="15"/>
  <c r="AE684" i="15"/>
  <c r="AB684" i="15"/>
  <c r="AA684" i="15"/>
  <c r="Z684" i="15"/>
  <c r="AC684" i="15" s="1"/>
  <c r="AD684" i="15" s="1"/>
  <c r="AI683" i="15"/>
  <c r="AG683" i="15"/>
  <c r="AH683" i="15" s="1"/>
  <c r="AF683" i="15"/>
  <c r="AC683" i="15"/>
  <c r="AD683" i="15" s="1"/>
  <c r="AE683" i="15" s="1"/>
  <c r="AB683" i="15"/>
  <c r="AA683" i="15"/>
  <c r="Z683" i="15"/>
  <c r="AI682" i="15"/>
  <c r="AH682" i="15"/>
  <c r="AG682" i="15"/>
  <c r="AF682" i="15"/>
  <c r="AB682" i="15"/>
  <c r="AA682" i="15"/>
  <c r="Z682" i="15"/>
  <c r="AI681" i="15"/>
  <c r="AG681" i="15"/>
  <c r="AH681" i="15" s="1"/>
  <c r="AF681" i="15"/>
  <c r="AC681" i="15"/>
  <c r="AD681" i="15" s="1"/>
  <c r="AE681" i="15" s="1"/>
  <c r="AB681" i="15"/>
  <c r="AA681" i="15"/>
  <c r="Z681" i="15"/>
  <c r="AI680" i="15"/>
  <c r="AH680" i="15"/>
  <c r="AG680" i="15"/>
  <c r="AF680" i="15"/>
  <c r="AB680" i="15"/>
  <c r="AA680" i="15"/>
  <c r="Z680" i="15"/>
  <c r="AC680" i="15" s="1"/>
  <c r="AD680" i="15" s="1"/>
  <c r="AE680" i="15" s="1"/>
  <c r="AI679" i="15"/>
  <c r="AG679" i="15"/>
  <c r="AH679" i="15" s="1"/>
  <c r="AF679" i="15"/>
  <c r="AC679" i="15"/>
  <c r="AD679" i="15" s="1"/>
  <c r="AE679" i="15" s="1"/>
  <c r="AB679" i="15"/>
  <c r="AA679" i="15"/>
  <c r="Z679" i="15"/>
  <c r="AI678" i="15"/>
  <c r="AH678" i="15"/>
  <c r="AG678" i="15"/>
  <c r="AF678" i="15"/>
  <c r="AE678" i="15"/>
  <c r="AB678" i="15"/>
  <c r="AA678" i="15"/>
  <c r="Z678" i="15"/>
  <c r="AC678" i="15" s="1"/>
  <c r="AD678" i="15" s="1"/>
  <c r="AI677" i="15"/>
  <c r="AG677" i="15"/>
  <c r="AH677" i="15" s="1"/>
  <c r="AF677" i="15"/>
  <c r="AC677" i="15"/>
  <c r="AD677" i="15" s="1"/>
  <c r="AE677" i="15" s="1"/>
  <c r="AB677" i="15"/>
  <c r="AA677" i="15"/>
  <c r="Z677" i="15"/>
  <c r="AI676" i="15"/>
  <c r="AH676" i="15"/>
  <c r="AG676" i="15"/>
  <c r="AF676" i="15"/>
  <c r="AE676" i="15"/>
  <c r="AB676" i="15"/>
  <c r="AA676" i="15"/>
  <c r="Z676" i="15"/>
  <c r="AC676" i="15" s="1"/>
  <c r="AD676" i="15" s="1"/>
  <c r="AI675" i="15"/>
  <c r="AG675" i="15"/>
  <c r="AH675" i="15" s="1"/>
  <c r="AF675" i="15"/>
  <c r="AC675" i="15"/>
  <c r="AD675" i="15" s="1"/>
  <c r="AE675" i="15" s="1"/>
  <c r="AB675" i="15"/>
  <c r="AA675" i="15"/>
  <c r="Z675" i="15"/>
  <c r="AI674" i="15"/>
  <c r="AH674" i="15"/>
  <c r="AG674" i="15"/>
  <c r="AF674" i="15"/>
  <c r="AB674" i="15"/>
  <c r="AA674" i="15"/>
  <c r="Z674" i="15"/>
  <c r="AI673" i="15"/>
  <c r="AG673" i="15"/>
  <c r="AH673" i="15" s="1"/>
  <c r="AF673" i="15"/>
  <c r="AC673" i="15"/>
  <c r="AD673" i="15" s="1"/>
  <c r="AE673" i="15" s="1"/>
  <c r="AB673" i="15"/>
  <c r="AA673" i="15"/>
  <c r="Z673" i="15"/>
  <c r="AI672" i="15"/>
  <c r="AH672" i="15"/>
  <c r="AG672" i="15"/>
  <c r="AF672" i="15"/>
  <c r="AB672" i="15"/>
  <c r="AA672" i="15"/>
  <c r="Z672" i="15"/>
  <c r="AI671" i="15"/>
  <c r="AG671" i="15"/>
  <c r="AH671" i="15" s="1"/>
  <c r="AF671" i="15"/>
  <c r="AC671" i="15"/>
  <c r="AD671" i="15" s="1"/>
  <c r="AE671" i="15" s="1"/>
  <c r="AB671" i="15"/>
  <c r="AA671" i="15"/>
  <c r="Z671" i="15"/>
  <c r="AI670" i="15"/>
  <c r="AH670" i="15"/>
  <c r="AG670" i="15"/>
  <c r="AF670" i="15"/>
  <c r="AB670" i="15"/>
  <c r="AA670" i="15"/>
  <c r="Z670" i="15"/>
  <c r="AC670" i="15" s="1"/>
  <c r="AD670" i="15" s="1"/>
  <c r="AE670" i="15" s="1"/>
  <c r="AI669" i="15"/>
  <c r="AG669" i="15"/>
  <c r="AH669" i="15" s="1"/>
  <c r="AF669" i="15"/>
  <c r="AC669" i="15"/>
  <c r="AD669" i="15" s="1"/>
  <c r="AE669" i="15" s="1"/>
  <c r="AB669" i="15"/>
  <c r="AA669" i="15"/>
  <c r="Z669" i="15"/>
  <c r="AI668" i="15"/>
  <c r="AH668" i="15"/>
  <c r="AG668" i="15"/>
  <c r="AF668" i="15"/>
  <c r="AE668" i="15"/>
  <c r="AB668" i="15"/>
  <c r="AA668" i="15"/>
  <c r="Z668" i="15"/>
  <c r="AC668" i="15" s="1"/>
  <c r="AD668" i="15" s="1"/>
  <c r="AI667" i="15"/>
  <c r="AG667" i="15"/>
  <c r="AH667" i="15" s="1"/>
  <c r="AF667" i="15"/>
  <c r="AC667" i="15"/>
  <c r="AD667" i="15" s="1"/>
  <c r="AE667" i="15" s="1"/>
  <c r="AB667" i="15"/>
  <c r="AA667" i="15"/>
  <c r="Z667" i="15"/>
  <c r="AI666" i="15"/>
  <c r="AH666" i="15"/>
  <c r="AG666" i="15"/>
  <c r="AF666" i="15"/>
  <c r="AB666" i="15"/>
  <c r="AA666" i="15"/>
  <c r="Z666" i="15"/>
  <c r="AI665" i="15"/>
  <c r="AG665" i="15"/>
  <c r="AH665" i="15" s="1"/>
  <c r="AF665" i="15"/>
  <c r="AC665" i="15"/>
  <c r="AD665" i="15" s="1"/>
  <c r="AE665" i="15" s="1"/>
  <c r="AB665" i="15"/>
  <c r="AA665" i="15"/>
  <c r="Z665" i="15"/>
  <c r="AI664" i="15"/>
  <c r="AH664" i="15"/>
  <c r="AG664" i="15"/>
  <c r="AF664" i="15"/>
  <c r="AB664" i="15"/>
  <c r="AA664" i="15"/>
  <c r="Z664" i="15"/>
  <c r="AI663" i="15"/>
  <c r="AG663" i="15"/>
  <c r="AH663" i="15" s="1"/>
  <c r="AF663" i="15"/>
  <c r="AC663" i="15"/>
  <c r="AD663" i="15" s="1"/>
  <c r="AE663" i="15" s="1"/>
  <c r="AB663" i="15"/>
  <c r="AA663" i="15"/>
  <c r="Z663" i="15"/>
  <c r="AI662" i="15"/>
  <c r="AH662" i="15"/>
  <c r="AG662" i="15"/>
  <c r="AF662" i="15"/>
  <c r="AB662" i="15"/>
  <c r="AA662" i="15"/>
  <c r="Z662" i="15"/>
  <c r="AC662" i="15" s="1"/>
  <c r="AD662" i="15" s="1"/>
  <c r="AE662" i="15" s="1"/>
  <c r="AI661" i="15"/>
  <c r="AG661" i="15"/>
  <c r="AH661" i="15" s="1"/>
  <c r="AF661" i="15"/>
  <c r="AC661" i="15"/>
  <c r="AD661" i="15" s="1"/>
  <c r="AE661" i="15" s="1"/>
  <c r="AB661" i="15"/>
  <c r="AA661" i="15"/>
  <c r="Z661" i="15"/>
  <c r="AI660" i="15"/>
  <c r="AH660" i="15"/>
  <c r="AG660" i="15"/>
  <c r="AF660" i="15"/>
  <c r="AE660" i="15"/>
  <c r="AB660" i="15"/>
  <c r="AA660" i="15"/>
  <c r="Z660" i="15"/>
  <c r="AC660" i="15" s="1"/>
  <c r="AD660" i="15" s="1"/>
  <c r="AI659" i="15"/>
  <c r="AG659" i="15"/>
  <c r="AH659" i="15" s="1"/>
  <c r="AF659" i="15"/>
  <c r="AC659" i="15"/>
  <c r="AD659" i="15" s="1"/>
  <c r="AE659" i="15" s="1"/>
  <c r="AB659" i="15"/>
  <c r="AA659" i="15"/>
  <c r="Z659" i="15"/>
  <c r="AI658" i="15"/>
  <c r="AH658" i="15"/>
  <c r="AG658" i="15"/>
  <c r="AF658" i="15"/>
  <c r="AB658" i="15"/>
  <c r="AA658" i="15"/>
  <c r="Z658" i="15"/>
  <c r="AI657" i="15"/>
  <c r="AG657" i="15"/>
  <c r="AH657" i="15" s="1"/>
  <c r="AF657" i="15"/>
  <c r="AC657" i="15"/>
  <c r="AD657" i="15" s="1"/>
  <c r="AE657" i="15" s="1"/>
  <c r="AB657" i="15"/>
  <c r="AA657" i="15"/>
  <c r="Z657" i="15"/>
  <c r="AI656" i="15"/>
  <c r="AH656" i="15"/>
  <c r="AG656" i="15"/>
  <c r="AF656" i="15"/>
  <c r="AB656" i="15"/>
  <c r="AA656" i="15"/>
  <c r="Z656" i="15"/>
  <c r="AI655" i="15"/>
  <c r="AG655" i="15"/>
  <c r="AH655" i="15" s="1"/>
  <c r="AF655" i="15"/>
  <c r="AC655" i="15"/>
  <c r="AD655" i="15" s="1"/>
  <c r="AE655" i="15" s="1"/>
  <c r="AB655" i="15"/>
  <c r="AA655" i="15"/>
  <c r="Z655" i="15"/>
  <c r="AI654" i="15"/>
  <c r="AH654" i="15"/>
  <c r="AG654" i="15"/>
  <c r="AF654" i="15"/>
  <c r="AB654" i="15"/>
  <c r="AA654" i="15"/>
  <c r="Z654" i="15"/>
  <c r="AC654" i="15" s="1"/>
  <c r="AD654" i="15" s="1"/>
  <c r="AE654" i="15" s="1"/>
  <c r="AI653" i="15"/>
  <c r="AG653" i="15"/>
  <c r="AH653" i="15" s="1"/>
  <c r="AF653" i="15"/>
  <c r="AC653" i="15"/>
  <c r="AD653" i="15" s="1"/>
  <c r="AE653" i="15" s="1"/>
  <c r="AB653" i="15"/>
  <c r="AA653" i="15"/>
  <c r="Z653" i="15"/>
  <c r="AI652" i="15"/>
  <c r="AH652" i="15"/>
  <c r="AG652" i="15"/>
  <c r="AF652" i="15"/>
  <c r="AE652" i="15"/>
  <c r="AB652" i="15"/>
  <c r="AA652" i="15"/>
  <c r="Z652" i="15"/>
  <c r="AC652" i="15" s="1"/>
  <c r="AD652" i="15" s="1"/>
  <c r="AI651" i="15"/>
  <c r="AG651" i="15"/>
  <c r="AH651" i="15" s="1"/>
  <c r="AF651" i="15"/>
  <c r="AC651" i="15"/>
  <c r="AD651" i="15" s="1"/>
  <c r="AE651" i="15" s="1"/>
  <c r="AB651" i="15"/>
  <c r="AA651" i="15"/>
  <c r="Z651" i="15"/>
  <c r="AI650" i="15"/>
  <c r="AH650" i="15"/>
  <c r="AG650" i="15"/>
  <c r="AF650" i="15"/>
  <c r="AB650" i="15"/>
  <c r="AA650" i="15"/>
  <c r="Z650" i="15"/>
  <c r="AI649" i="15"/>
  <c r="AG649" i="15"/>
  <c r="AH649" i="15" s="1"/>
  <c r="AF649" i="15"/>
  <c r="AC649" i="15"/>
  <c r="AD649" i="15" s="1"/>
  <c r="AE649" i="15" s="1"/>
  <c r="AB649" i="15"/>
  <c r="AA649" i="15"/>
  <c r="Z649" i="15"/>
  <c r="AI648" i="15"/>
  <c r="AH648" i="15"/>
  <c r="AG648" i="15"/>
  <c r="AF648" i="15"/>
  <c r="AB648" i="15"/>
  <c r="AA648" i="15"/>
  <c r="Z648" i="15"/>
  <c r="AC648" i="15" s="1"/>
  <c r="AD648" i="15" s="1"/>
  <c r="AE648" i="15" s="1"/>
  <c r="AI647" i="15"/>
  <c r="AG647" i="15"/>
  <c r="AH647" i="15" s="1"/>
  <c r="AF647" i="15"/>
  <c r="AC647" i="15"/>
  <c r="AD647" i="15" s="1"/>
  <c r="AE647" i="15" s="1"/>
  <c r="AB647" i="15"/>
  <c r="AA647" i="15"/>
  <c r="Z647" i="15"/>
  <c r="AI646" i="15"/>
  <c r="AH646" i="15"/>
  <c r="AG646" i="15"/>
  <c r="AF646" i="15"/>
  <c r="AE646" i="15"/>
  <c r="AB646" i="15"/>
  <c r="AA646" i="15"/>
  <c r="Z646" i="15"/>
  <c r="AC646" i="15" s="1"/>
  <c r="AD646" i="15" s="1"/>
  <c r="AI645" i="15"/>
  <c r="AG645" i="15"/>
  <c r="AH645" i="15" s="1"/>
  <c r="AF645" i="15"/>
  <c r="AC645" i="15"/>
  <c r="AD645" i="15" s="1"/>
  <c r="AE645" i="15" s="1"/>
  <c r="AB645" i="15"/>
  <c r="AA645" i="15"/>
  <c r="Z645" i="15"/>
  <c r="AI644" i="15"/>
  <c r="AH644" i="15"/>
  <c r="AG644" i="15"/>
  <c r="AF644" i="15"/>
  <c r="AE644" i="15"/>
  <c r="AB644" i="15"/>
  <c r="AA644" i="15"/>
  <c r="Z644" i="15"/>
  <c r="AC644" i="15" s="1"/>
  <c r="AD644" i="15" s="1"/>
  <c r="AI643" i="15"/>
  <c r="AG643" i="15"/>
  <c r="AH643" i="15" s="1"/>
  <c r="AF643" i="15"/>
  <c r="AB643" i="15"/>
  <c r="AA643" i="15"/>
  <c r="Z643" i="15"/>
  <c r="AI642" i="15"/>
  <c r="AG642" i="15"/>
  <c r="AH642" i="15" s="1"/>
  <c r="AF642" i="15"/>
  <c r="AB642" i="15"/>
  <c r="AC642" i="15" s="1"/>
  <c r="AD642" i="15" s="1"/>
  <c r="AE642" i="15" s="1"/>
  <c r="AA642" i="15"/>
  <c r="Z642" i="15"/>
  <c r="AI641" i="15"/>
  <c r="AH641" i="15"/>
  <c r="AG641" i="15"/>
  <c r="AF641" i="15"/>
  <c r="AB641" i="15"/>
  <c r="AA641" i="15"/>
  <c r="Z641" i="15"/>
  <c r="AI640" i="15"/>
  <c r="AG640" i="15"/>
  <c r="AH640" i="15" s="1"/>
  <c r="AF640" i="15"/>
  <c r="AB640" i="15"/>
  <c r="AC640" i="15" s="1"/>
  <c r="AD640" i="15" s="1"/>
  <c r="AE640" i="15" s="1"/>
  <c r="AA640" i="15"/>
  <c r="Z640" i="15"/>
  <c r="AI639" i="15"/>
  <c r="AH639" i="15"/>
  <c r="AG639" i="15"/>
  <c r="AF639" i="15"/>
  <c r="AB639" i="15"/>
  <c r="AA639" i="15"/>
  <c r="Z639" i="15"/>
  <c r="AI638" i="15"/>
  <c r="AG638" i="15"/>
  <c r="AH638" i="15" s="1"/>
  <c r="AF638" i="15"/>
  <c r="AB638" i="15"/>
  <c r="AC638" i="15" s="1"/>
  <c r="AD638" i="15" s="1"/>
  <c r="AE638" i="15" s="1"/>
  <c r="AA638" i="15"/>
  <c r="Z638" i="15"/>
  <c r="AI637" i="15"/>
  <c r="AH637" i="15"/>
  <c r="AG637" i="15"/>
  <c r="AF637" i="15"/>
  <c r="AB637" i="15"/>
  <c r="AA637" i="15"/>
  <c r="Z637" i="15"/>
  <c r="AI636" i="15"/>
  <c r="AG636" i="15"/>
  <c r="AH636" i="15" s="1"/>
  <c r="AF636" i="15"/>
  <c r="AB636" i="15"/>
  <c r="AC636" i="15" s="1"/>
  <c r="AD636" i="15" s="1"/>
  <c r="AE636" i="15" s="1"/>
  <c r="AA636" i="15"/>
  <c r="Z636" i="15"/>
  <c r="AI635" i="15"/>
  <c r="AH635" i="15"/>
  <c r="AG635" i="15"/>
  <c r="AF635" i="15"/>
  <c r="AB635" i="15"/>
  <c r="AA635" i="15"/>
  <c r="Z635" i="15"/>
  <c r="AI634" i="15"/>
  <c r="AG634" i="15"/>
  <c r="AH634" i="15" s="1"/>
  <c r="AF634" i="15"/>
  <c r="AB634" i="15"/>
  <c r="AC634" i="15" s="1"/>
  <c r="AD634" i="15" s="1"/>
  <c r="AE634" i="15" s="1"/>
  <c r="AA634" i="15"/>
  <c r="Z634" i="15"/>
  <c r="AI633" i="15"/>
  <c r="AH633" i="15"/>
  <c r="AG633" i="15"/>
  <c r="AF633" i="15"/>
  <c r="AB633" i="15"/>
  <c r="AA633" i="15"/>
  <c r="Z633" i="15"/>
  <c r="AI632" i="15"/>
  <c r="AG632" i="15"/>
  <c r="AH632" i="15" s="1"/>
  <c r="AF632" i="15"/>
  <c r="AB632" i="15"/>
  <c r="AC632" i="15" s="1"/>
  <c r="AD632" i="15" s="1"/>
  <c r="AE632" i="15" s="1"/>
  <c r="AA632" i="15"/>
  <c r="Z632" i="15"/>
  <c r="AI631" i="15"/>
  <c r="AH631" i="15"/>
  <c r="AG631" i="15"/>
  <c r="AF631" i="15"/>
  <c r="AB631" i="15"/>
  <c r="AA631" i="15"/>
  <c r="Z631" i="15"/>
  <c r="AI630" i="15"/>
  <c r="AG630" i="15"/>
  <c r="AH630" i="15" s="1"/>
  <c r="AF630" i="15"/>
  <c r="AC630" i="15"/>
  <c r="AD630" i="15" s="1"/>
  <c r="AE630" i="15" s="1"/>
  <c r="AB630" i="15"/>
  <c r="AA630" i="15"/>
  <c r="Z630" i="15"/>
  <c r="AI629" i="15"/>
  <c r="AH629" i="15"/>
  <c r="AG629" i="15"/>
  <c r="AF629" i="15"/>
  <c r="AB629" i="15"/>
  <c r="AA629" i="15"/>
  <c r="Z629" i="15"/>
  <c r="AI628" i="15"/>
  <c r="AG628" i="15"/>
  <c r="AH628" i="15" s="1"/>
  <c r="AF628" i="15"/>
  <c r="AC628" i="15"/>
  <c r="AD628" i="15" s="1"/>
  <c r="AE628" i="15" s="1"/>
  <c r="AB628" i="15"/>
  <c r="AA628" i="15"/>
  <c r="Z628" i="15"/>
  <c r="AI627" i="15"/>
  <c r="AH627" i="15"/>
  <c r="AG627" i="15"/>
  <c r="AF627" i="15"/>
  <c r="AB627" i="15"/>
  <c r="AA627" i="15"/>
  <c r="Z627" i="15"/>
  <c r="AI626" i="15"/>
  <c r="AG626" i="15"/>
  <c r="AH626" i="15" s="1"/>
  <c r="AF626" i="15"/>
  <c r="AC626" i="15"/>
  <c r="AD626" i="15" s="1"/>
  <c r="AE626" i="15" s="1"/>
  <c r="AB626" i="15"/>
  <c r="AA626" i="15"/>
  <c r="Z626" i="15"/>
  <c r="AI625" i="15"/>
  <c r="AH625" i="15"/>
  <c r="AG625" i="15"/>
  <c r="AF625" i="15"/>
  <c r="AB625" i="15"/>
  <c r="AA625" i="15"/>
  <c r="Z625" i="15"/>
  <c r="AI624" i="15"/>
  <c r="AG624" i="15"/>
  <c r="AH624" i="15" s="1"/>
  <c r="AF624" i="15"/>
  <c r="AC624" i="15"/>
  <c r="AD624" i="15" s="1"/>
  <c r="AE624" i="15" s="1"/>
  <c r="AB624" i="15"/>
  <c r="AA624" i="15"/>
  <c r="Z624" i="15"/>
  <c r="AI623" i="15"/>
  <c r="AH623" i="15"/>
  <c r="AG623" i="15"/>
  <c r="AF623" i="15"/>
  <c r="AB623" i="15"/>
  <c r="AA623" i="15"/>
  <c r="Z623" i="15"/>
  <c r="AI622" i="15"/>
  <c r="AG622" i="15"/>
  <c r="AH622" i="15" s="1"/>
  <c r="AF622" i="15"/>
  <c r="AC622" i="15"/>
  <c r="AD622" i="15" s="1"/>
  <c r="AE622" i="15" s="1"/>
  <c r="AB622" i="15"/>
  <c r="AA622" i="15"/>
  <c r="Z622" i="15"/>
  <c r="AI621" i="15"/>
  <c r="AH621" i="15"/>
  <c r="AG621" i="15"/>
  <c r="AF621" i="15"/>
  <c r="AB621" i="15"/>
  <c r="AA621" i="15"/>
  <c r="Z621" i="15"/>
  <c r="AI620" i="15"/>
  <c r="AG620" i="15"/>
  <c r="AH620" i="15" s="1"/>
  <c r="AF620" i="15"/>
  <c r="AC620" i="15"/>
  <c r="AD620" i="15" s="1"/>
  <c r="AE620" i="15" s="1"/>
  <c r="AB620" i="15"/>
  <c r="AA620" i="15"/>
  <c r="Z620" i="15"/>
  <c r="AI619" i="15"/>
  <c r="AH619" i="15"/>
  <c r="AG619" i="15"/>
  <c r="AF619" i="15"/>
  <c r="AB619" i="15"/>
  <c r="AA619" i="15"/>
  <c r="Z619" i="15"/>
  <c r="AI618" i="15"/>
  <c r="AG618" i="15"/>
  <c r="AH618" i="15" s="1"/>
  <c r="AF618" i="15"/>
  <c r="AC618" i="15"/>
  <c r="AD618" i="15" s="1"/>
  <c r="AE618" i="15" s="1"/>
  <c r="AB618" i="15"/>
  <c r="AA618" i="15"/>
  <c r="Z618" i="15"/>
  <c r="AI617" i="15"/>
  <c r="AH617" i="15"/>
  <c r="AG617" i="15"/>
  <c r="AF617" i="15"/>
  <c r="AB617" i="15"/>
  <c r="AA617" i="15"/>
  <c r="Z617" i="15"/>
  <c r="AI616" i="15"/>
  <c r="AG616" i="15"/>
  <c r="AH616" i="15" s="1"/>
  <c r="AF616" i="15"/>
  <c r="AC616" i="15"/>
  <c r="AD616" i="15" s="1"/>
  <c r="AE616" i="15" s="1"/>
  <c r="AB616" i="15"/>
  <c r="AA616" i="15"/>
  <c r="Z616" i="15"/>
  <c r="AI615" i="15"/>
  <c r="AH615" i="15"/>
  <c r="AG615" i="15"/>
  <c r="AF615" i="15"/>
  <c r="AB615" i="15"/>
  <c r="AA615" i="15"/>
  <c r="Z615" i="15"/>
  <c r="AI614" i="15"/>
  <c r="AG614" i="15"/>
  <c r="AH614" i="15" s="1"/>
  <c r="AF614" i="15"/>
  <c r="AC614" i="15"/>
  <c r="AD614" i="15" s="1"/>
  <c r="AE614" i="15" s="1"/>
  <c r="AB614" i="15"/>
  <c r="AA614" i="15"/>
  <c r="Z614" i="15"/>
  <c r="AI613" i="15"/>
  <c r="AH613" i="15"/>
  <c r="AG613" i="15"/>
  <c r="AF613" i="15"/>
  <c r="AB613" i="15"/>
  <c r="AA613" i="15"/>
  <c r="Z613" i="15"/>
  <c r="AI612" i="15"/>
  <c r="AG612" i="15"/>
  <c r="AH612" i="15" s="1"/>
  <c r="AF612" i="15"/>
  <c r="AC612" i="15"/>
  <c r="AD612" i="15" s="1"/>
  <c r="AE612" i="15" s="1"/>
  <c r="AB612" i="15"/>
  <c r="AA612" i="15"/>
  <c r="Z612" i="15"/>
  <c r="AI611" i="15"/>
  <c r="AH611" i="15"/>
  <c r="AG611" i="15"/>
  <c r="AF611" i="15"/>
  <c r="AB611" i="15"/>
  <c r="AA611" i="15"/>
  <c r="Z611" i="15"/>
  <c r="AI610" i="15"/>
  <c r="AG610" i="15"/>
  <c r="AH610" i="15" s="1"/>
  <c r="AF610" i="15"/>
  <c r="AC610" i="15"/>
  <c r="AD610" i="15" s="1"/>
  <c r="AE610" i="15" s="1"/>
  <c r="AB610" i="15"/>
  <c r="AA610" i="15"/>
  <c r="Z610" i="15"/>
  <c r="AI609" i="15"/>
  <c r="AH609" i="15"/>
  <c r="AG609" i="15"/>
  <c r="AF609" i="15"/>
  <c r="AB609" i="15"/>
  <c r="AA609" i="15"/>
  <c r="Z609" i="15"/>
  <c r="AI608" i="15"/>
  <c r="AG608" i="15"/>
  <c r="AH608" i="15" s="1"/>
  <c r="AF608" i="15"/>
  <c r="AC608" i="15"/>
  <c r="AD608" i="15" s="1"/>
  <c r="AE608" i="15" s="1"/>
  <c r="AB608" i="15"/>
  <c r="AA608" i="15"/>
  <c r="Z608" i="15"/>
  <c r="AI607" i="15"/>
  <c r="AH607" i="15"/>
  <c r="AG607" i="15"/>
  <c r="AF607" i="15"/>
  <c r="AB607" i="15"/>
  <c r="AA607" i="15"/>
  <c r="Z607" i="15"/>
  <c r="AI606" i="15"/>
  <c r="AG606" i="15"/>
  <c r="AH606" i="15" s="1"/>
  <c r="AF606" i="15"/>
  <c r="AC606" i="15"/>
  <c r="AD606" i="15" s="1"/>
  <c r="AE606" i="15" s="1"/>
  <c r="AB606" i="15"/>
  <c r="AA606" i="15"/>
  <c r="Z606" i="15"/>
  <c r="AI605" i="15"/>
  <c r="AH605" i="15"/>
  <c r="AG605" i="15"/>
  <c r="AF605" i="15"/>
  <c r="AB605" i="15"/>
  <c r="AA605" i="15"/>
  <c r="Z605" i="15"/>
  <c r="AI604" i="15"/>
  <c r="AG604" i="15"/>
  <c r="AH604" i="15" s="1"/>
  <c r="AF604" i="15"/>
  <c r="AC604" i="15"/>
  <c r="AD604" i="15" s="1"/>
  <c r="AE604" i="15" s="1"/>
  <c r="AB604" i="15"/>
  <c r="AA604" i="15"/>
  <c r="Z604" i="15"/>
  <c r="AI603" i="15"/>
  <c r="AH603" i="15"/>
  <c r="AG603" i="15"/>
  <c r="AF603" i="15"/>
  <c r="AB603" i="15"/>
  <c r="AA603" i="15"/>
  <c r="Z603" i="15"/>
  <c r="AI602" i="15"/>
  <c r="AG602" i="15"/>
  <c r="AH602" i="15" s="1"/>
  <c r="AF602" i="15"/>
  <c r="AC602" i="15"/>
  <c r="AD602" i="15" s="1"/>
  <c r="AE602" i="15" s="1"/>
  <c r="AB602" i="15"/>
  <c r="AA602" i="15"/>
  <c r="Z602" i="15"/>
  <c r="AI601" i="15"/>
  <c r="AH601" i="15"/>
  <c r="AG601" i="15"/>
  <c r="AF601" i="15"/>
  <c r="AB601" i="15"/>
  <c r="AA601" i="15"/>
  <c r="Z601" i="15"/>
  <c r="AI600" i="15"/>
  <c r="AG600" i="15"/>
  <c r="AH600" i="15" s="1"/>
  <c r="AF600" i="15"/>
  <c r="AC600" i="15"/>
  <c r="AD600" i="15" s="1"/>
  <c r="AE600" i="15" s="1"/>
  <c r="AB600" i="15"/>
  <c r="AA600" i="15"/>
  <c r="Z600" i="15"/>
  <c r="AI599" i="15"/>
  <c r="AH599" i="15"/>
  <c r="AG599" i="15"/>
  <c r="AF599" i="15"/>
  <c r="AB599" i="15"/>
  <c r="AA599" i="15"/>
  <c r="Z599" i="15"/>
  <c r="AI598" i="15"/>
  <c r="AG598" i="15"/>
  <c r="AH598" i="15" s="1"/>
  <c r="AF598" i="15"/>
  <c r="AC598" i="15"/>
  <c r="AD598" i="15" s="1"/>
  <c r="AE598" i="15" s="1"/>
  <c r="AB598" i="15"/>
  <c r="AA598" i="15"/>
  <c r="Z598" i="15"/>
  <c r="AI597" i="15"/>
  <c r="AH597" i="15"/>
  <c r="AG597" i="15"/>
  <c r="AF597" i="15"/>
  <c r="AB597" i="15"/>
  <c r="AA597" i="15"/>
  <c r="Z597" i="15"/>
  <c r="AI596" i="15"/>
  <c r="AG596" i="15"/>
  <c r="AH596" i="15" s="1"/>
  <c r="AF596" i="15"/>
  <c r="AC596" i="15"/>
  <c r="AD596" i="15" s="1"/>
  <c r="AE596" i="15" s="1"/>
  <c r="AB596" i="15"/>
  <c r="AA596" i="15"/>
  <c r="Z596" i="15"/>
  <c r="AI595" i="15"/>
  <c r="AH595" i="15"/>
  <c r="AG595" i="15"/>
  <c r="AF595" i="15"/>
  <c r="AB595" i="15"/>
  <c r="AA595" i="15"/>
  <c r="Z595" i="15"/>
  <c r="AI594" i="15"/>
  <c r="AG594" i="15"/>
  <c r="AH594" i="15" s="1"/>
  <c r="AF594" i="15"/>
  <c r="AC594" i="15"/>
  <c r="AD594" i="15" s="1"/>
  <c r="AE594" i="15" s="1"/>
  <c r="AB594" i="15"/>
  <c r="AA594" i="15"/>
  <c r="Z594" i="15"/>
  <c r="AI593" i="15"/>
  <c r="AH593" i="15"/>
  <c r="AG593" i="15"/>
  <c r="AF593" i="15"/>
  <c r="AB593" i="15"/>
  <c r="AA593" i="15"/>
  <c r="Z593" i="15"/>
  <c r="AI592" i="15"/>
  <c r="AG592" i="15"/>
  <c r="AH592" i="15" s="1"/>
  <c r="AF592" i="15"/>
  <c r="AC592" i="15"/>
  <c r="AD592" i="15" s="1"/>
  <c r="AE592" i="15" s="1"/>
  <c r="AB592" i="15"/>
  <c r="AA592" i="15"/>
  <c r="Z592" i="15"/>
  <c r="AI591" i="15"/>
  <c r="AH591" i="15"/>
  <c r="AG591" i="15"/>
  <c r="AF591" i="15"/>
  <c r="AB591" i="15"/>
  <c r="AA591" i="15"/>
  <c r="Z591" i="15"/>
  <c r="AI590" i="15"/>
  <c r="AG590" i="15"/>
  <c r="AH590" i="15" s="1"/>
  <c r="AF590" i="15"/>
  <c r="AC590" i="15"/>
  <c r="AD590" i="15" s="1"/>
  <c r="AE590" i="15" s="1"/>
  <c r="AB590" i="15"/>
  <c r="AA590" i="15"/>
  <c r="Z590" i="15"/>
  <c r="AI589" i="15"/>
  <c r="AH589" i="15"/>
  <c r="AG589" i="15"/>
  <c r="AF589" i="15"/>
  <c r="AB589" i="15"/>
  <c r="AA589" i="15"/>
  <c r="Z589" i="15"/>
  <c r="AI588" i="15"/>
  <c r="AG588" i="15"/>
  <c r="AH588" i="15" s="1"/>
  <c r="AF588" i="15"/>
  <c r="AC588" i="15"/>
  <c r="AD588" i="15" s="1"/>
  <c r="AE588" i="15" s="1"/>
  <c r="AB588" i="15"/>
  <c r="AA588" i="15"/>
  <c r="Z588" i="15"/>
  <c r="AI587" i="15"/>
  <c r="AH587" i="15"/>
  <c r="AG587" i="15"/>
  <c r="AF587" i="15"/>
  <c r="AB587" i="15"/>
  <c r="AA587" i="15"/>
  <c r="Z587" i="15"/>
  <c r="AI586" i="15"/>
  <c r="AG586" i="15"/>
  <c r="AH586" i="15" s="1"/>
  <c r="AF586" i="15"/>
  <c r="AC586" i="15"/>
  <c r="AD586" i="15" s="1"/>
  <c r="AE586" i="15" s="1"/>
  <c r="AB586" i="15"/>
  <c r="AA586" i="15"/>
  <c r="Z586" i="15"/>
  <c r="AI585" i="15"/>
  <c r="AH585" i="15"/>
  <c r="AG585" i="15"/>
  <c r="AF585" i="15"/>
  <c r="AB585" i="15"/>
  <c r="AA585" i="15"/>
  <c r="Z585" i="15"/>
  <c r="AI584" i="15"/>
  <c r="AG584" i="15"/>
  <c r="AH584" i="15" s="1"/>
  <c r="AF584" i="15"/>
  <c r="AC584" i="15"/>
  <c r="AD584" i="15" s="1"/>
  <c r="AE584" i="15" s="1"/>
  <c r="AB584" i="15"/>
  <c r="AA584" i="15"/>
  <c r="Z584" i="15"/>
  <c r="AI583" i="15"/>
  <c r="AH583" i="15"/>
  <c r="AG583" i="15"/>
  <c r="AF583" i="15"/>
  <c r="AB583" i="15"/>
  <c r="AA583" i="15"/>
  <c r="Z583" i="15"/>
  <c r="AI582" i="15"/>
  <c r="AG582" i="15"/>
  <c r="AH582" i="15" s="1"/>
  <c r="AF582" i="15"/>
  <c r="AC582" i="15"/>
  <c r="AD582" i="15" s="1"/>
  <c r="AE582" i="15" s="1"/>
  <c r="AB582" i="15"/>
  <c r="AA582" i="15"/>
  <c r="Z582" i="15"/>
  <c r="AI581" i="15"/>
  <c r="AH581" i="15"/>
  <c r="AG581" i="15"/>
  <c r="AF581" i="15"/>
  <c r="AB581" i="15"/>
  <c r="AA581" i="15"/>
  <c r="Z581" i="15"/>
  <c r="AI580" i="15"/>
  <c r="AG580" i="15"/>
  <c r="AH580" i="15" s="1"/>
  <c r="AF580" i="15"/>
  <c r="AC580" i="15"/>
  <c r="AD580" i="15" s="1"/>
  <c r="AE580" i="15" s="1"/>
  <c r="AB580" i="15"/>
  <c r="AA580" i="15"/>
  <c r="Z580" i="15"/>
  <c r="AI579" i="15"/>
  <c r="AH579" i="15"/>
  <c r="AG579" i="15"/>
  <c r="AF579" i="15"/>
  <c r="AB579" i="15"/>
  <c r="AA579" i="15"/>
  <c r="Z579" i="15"/>
  <c r="AI578" i="15"/>
  <c r="AG578" i="15"/>
  <c r="AH578" i="15" s="1"/>
  <c r="AF578" i="15"/>
  <c r="AC578" i="15"/>
  <c r="AD578" i="15" s="1"/>
  <c r="AE578" i="15" s="1"/>
  <c r="AB578" i="15"/>
  <c r="AA578" i="15"/>
  <c r="Z578" i="15"/>
  <c r="AI577" i="15"/>
  <c r="AH577" i="15"/>
  <c r="AG577" i="15"/>
  <c r="AF577" i="15"/>
  <c r="AB577" i="15"/>
  <c r="AA577" i="15"/>
  <c r="Z577" i="15"/>
  <c r="AI576" i="15"/>
  <c r="AG576" i="15"/>
  <c r="AH576" i="15" s="1"/>
  <c r="AF576" i="15"/>
  <c r="AC576" i="15"/>
  <c r="AD576" i="15" s="1"/>
  <c r="AE576" i="15" s="1"/>
  <c r="AB576" i="15"/>
  <c r="AA576" i="15"/>
  <c r="Z576" i="15"/>
  <c r="AI575" i="15"/>
  <c r="AH575" i="15"/>
  <c r="AG575" i="15"/>
  <c r="AF575" i="15"/>
  <c r="AB575" i="15"/>
  <c r="AA575" i="15"/>
  <c r="Z575" i="15"/>
  <c r="AI574" i="15"/>
  <c r="AG574" i="15"/>
  <c r="AH574" i="15" s="1"/>
  <c r="AF574" i="15"/>
  <c r="AC574" i="15"/>
  <c r="AD574" i="15" s="1"/>
  <c r="AE574" i="15" s="1"/>
  <c r="AB574" i="15"/>
  <c r="AA574" i="15"/>
  <c r="Z574" i="15"/>
  <c r="AI573" i="15"/>
  <c r="AH573" i="15"/>
  <c r="AG573" i="15"/>
  <c r="AF573" i="15"/>
  <c r="AB573" i="15"/>
  <c r="AA573" i="15"/>
  <c r="Z573" i="15"/>
  <c r="AI572" i="15"/>
  <c r="AG572" i="15"/>
  <c r="AH572" i="15" s="1"/>
  <c r="AF572" i="15"/>
  <c r="AC572" i="15"/>
  <c r="AD572" i="15" s="1"/>
  <c r="AE572" i="15" s="1"/>
  <c r="AB572" i="15"/>
  <c r="AA572" i="15"/>
  <c r="Z572" i="15"/>
  <c r="AI571" i="15"/>
  <c r="AH571" i="15"/>
  <c r="AG571" i="15"/>
  <c r="AF571" i="15"/>
  <c r="AB571" i="15"/>
  <c r="AA571" i="15"/>
  <c r="Z571" i="15"/>
  <c r="AI570" i="15"/>
  <c r="AG570" i="15"/>
  <c r="AH570" i="15" s="1"/>
  <c r="AF570" i="15"/>
  <c r="AC570" i="15"/>
  <c r="AD570" i="15" s="1"/>
  <c r="AE570" i="15" s="1"/>
  <c r="AB570" i="15"/>
  <c r="AA570" i="15"/>
  <c r="Z570" i="15"/>
  <c r="AI569" i="15"/>
  <c r="AH569" i="15"/>
  <c r="AG569" i="15"/>
  <c r="AF569" i="15"/>
  <c r="AB569" i="15"/>
  <c r="AA569" i="15"/>
  <c r="Z569" i="15"/>
  <c r="AI568" i="15"/>
  <c r="AG568" i="15"/>
  <c r="AH568" i="15" s="1"/>
  <c r="AF568" i="15"/>
  <c r="AC568" i="15"/>
  <c r="AD568" i="15" s="1"/>
  <c r="AE568" i="15" s="1"/>
  <c r="AB568" i="15"/>
  <c r="AA568" i="15"/>
  <c r="Z568" i="15"/>
  <c r="AI567" i="15"/>
  <c r="AH567" i="15"/>
  <c r="AG567" i="15"/>
  <c r="AF567" i="15"/>
  <c r="AB567" i="15"/>
  <c r="AA567" i="15"/>
  <c r="Z567" i="15"/>
  <c r="AI566" i="15"/>
  <c r="AG566" i="15"/>
  <c r="AH566" i="15" s="1"/>
  <c r="AF566" i="15"/>
  <c r="AC566" i="15"/>
  <c r="AD566" i="15" s="1"/>
  <c r="AE566" i="15" s="1"/>
  <c r="AB566" i="15"/>
  <c r="AA566" i="15"/>
  <c r="Z566" i="15"/>
  <c r="AI565" i="15"/>
  <c r="AH565" i="15"/>
  <c r="AG565" i="15"/>
  <c r="AF565" i="15"/>
  <c r="AB565" i="15"/>
  <c r="AA565" i="15"/>
  <c r="Z565" i="15"/>
  <c r="AI564" i="15"/>
  <c r="AG564" i="15"/>
  <c r="AH564" i="15" s="1"/>
  <c r="AF564" i="15"/>
  <c r="AC564" i="15"/>
  <c r="AD564" i="15" s="1"/>
  <c r="AE564" i="15" s="1"/>
  <c r="AB564" i="15"/>
  <c r="AA564" i="15"/>
  <c r="Z564" i="15"/>
  <c r="AI563" i="15"/>
  <c r="AH563" i="15"/>
  <c r="AG563" i="15"/>
  <c r="AF563" i="15"/>
  <c r="AB563" i="15"/>
  <c r="AA563" i="15"/>
  <c r="Z563" i="15"/>
  <c r="AI562" i="15"/>
  <c r="AG562" i="15"/>
  <c r="AH562" i="15" s="1"/>
  <c r="AF562" i="15"/>
  <c r="AC562" i="15"/>
  <c r="AD562" i="15" s="1"/>
  <c r="AE562" i="15" s="1"/>
  <c r="AB562" i="15"/>
  <c r="AA562" i="15"/>
  <c r="Z562" i="15"/>
  <c r="AI561" i="15"/>
  <c r="AH561" i="15"/>
  <c r="AG561" i="15"/>
  <c r="AF561" i="15"/>
  <c r="AB561" i="15"/>
  <c r="AA561" i="15"/>
  <c r="Z561" i="15"/>
  <c r="AI560" i="15"/>
  <c r="AG560" i="15"/>
  <c r="AH560" i="15" s="1"/>
  <c r="AF560" i="15"/>
  <c r="AC560" i="15"/>
  <c r="AD560" i="15" s="1"/>
  <c r="AE560" i="15" s="1"/>
  <c r="AB560" i="15"/>
  <c r="AA560" i="15"/>
  <c r="Z560" i="15"/>
  <c r="AI559" i="15"/>
  <c r="AH559" i="15"/>
  <c r="AG559" i="15"/>
  <c r="AF559" i="15"/>
  <c r="AB559" i="15"/>
  <c r="AA559" i="15"/>
  <c r="Z559" i="15"/>
  <c r="AI558" i="15"/>
  <c r="AG558" i="15"/>
  <c r="AH558" i="15" s="1"/>
  <c r="AF558" i="15"/>
  <c r="AC558" i="15"/>
  <c r="AD558" i="15" s="1"/>
  <c r="AE558" i="15" s="1"/>
  <c r="AB558" i="15"/>
  <c r="AA558" i="15"/>
  <c r="Z558" i="15"/>
  <c r="AI557" i="15"/>
  <c r="AH557" i="15"/>
  <c r="AG557" i="15"/>
  <c r="AF557" i="15"/>
  <c r="AB557" i="15"/>
  <c r="AA557" i="15"/>
  <c r="Z557" i="15"/>
  <c r="AI556" i="15"/>
  <c r="AG556" i="15"/>
  <c r="AH556" i="15" s="1"/>
  <c r="AF556" i="15"/>
  <c r="AC556" i="15"/>
  <c r="AD556" i="15" s="1"/>
  <c r="AE556" i="15" s="1"/>
  <c r="AB556" i="15"/>
  <c r="AA556" i="15"/>
  <c r="Z556" i="15"/>
  <c r="AI555" i="15"/>
  <c r="AH555" i="15"/>
  <c r="AG555" i="15"/>
  <c r="AF555" i="15"/>
  <c r="AB555" i="15"/>
  <c r="AA555" i="15"/>
  <c r="Z555" i="15"/>
  <c r="AI554" i="15"/>
  <c r="AG554" i="15"/>
  <c r="AH554" i="15" s="1"/>
  <c r="AF554" i="15"/>
  <c r="AC554" i="15"/>
  <c r="AD554" i="15" s="1"/>
  <c r="AE554" i="15" s="1"/>
  <c r="AB554" i="15"/>
  <c r="AA554" i="15"/>
  <c r="Z554" i="15"/>
  <c r="AI553" i="15"/>
  <c r="AH553" i="15"/>
  <c r="AG553" i="15"/>
  <c r="AF553" i="15"/>
  <c r="AB553" i="15"/>
  <c r="AA553" i="15"/>
  <c r="Z553" i="15"/>
  <c r="AI552" i="15"/>
  <c r="AG552" i="15"/>
  <c r="AH552" i="15" s="1"/>
  <c r="AF552" i="15"/>
  <c r="AC552" i="15"/>
  <c r="AD552" i="15" s="1"/>
  <c r="AE552" i="15" s="1"/>
  <c r="AB552" i="15"/>
  <c r="AA552" i="15"/>
  <c r="Z552" i="15"/>
  <c r="AI551" i="15"/>
  <c r="AH551" i="15"/>
  <c r="AG551" i="15"/>
  <c r="AF551" i="15"/>
  <c r="AB551" i="15"/>
  <c r="AA551" i="15"/>
  <c r="Z551" i="15"/>
  <c r="AI550" i="15"/>
  <c r="AG550" i="15"/>
  <c r="AH550" i="15" s="1"/>
  <c r="AF550" i="15"/>
  <c r="AC550" i="15"/>
  <c r="AD550" i="15" s="1"/>
  <c r="AE550" i="15" s="1"/>
  <c r="AB550" i="15"/>
  <c r="AA550" i="15"/>
  <c r="Z550" i="15"/>
  <c r="AI549" i="15"/>
  <c r="AH549" i="15"/>
  <c r="AG549" i="15"/>
  <c r="AF549" i="15"/>
  <c r="AB549" i="15"/>
  <c r="AA549" i="15"/>
  <c r="Z549" i="15"/>
  <c r="AI548" i="15"/>
  <c r="AG548" i="15"/>
  <c r="AH548" i="15" s="1"/>
  <c r="AF548" i="15"/>
  <c r="AC548" i="15"/>
  <c r="AD548" i="15" s="1"/>
  <c r="AE548" i="15" s="1"/>
  <c r="AB548" i="15"/>
  <c r="AA548" i="15"/>
  <c r="Z548" i="15"/>
  <c r="AI547" i="15"/>
  <c r="AH547" i="15"/>
  <c r="AG547" i="15"/>
  <c r="AF547" i="15"/>
  <c r="AB547" i="15"/>
  <c r="AA547" i="15"/>
  <c r="Z547" i="15"/>
  <c r="AI546" i="15"/>
  <c r="AG546" i="15"/>
  <c r="AH546" i="15" s="1"/>
  <c r="AF546" i="15"/>
  <c r="AC546" i="15"/>
  <c r="AD546" i="15" s="1"/>
  <c r="AE546" i="15" s="1"/>
  <c r="AB546" i="15"/>
  <c r="AA546" i="15"/>
  <c r="Z546" i="15"/>
  <c r="AI545" i="15"/>
  <c r="AH545" i="15"/>
  <c r="AG545" i="15"/>
  <c r="AF545" i="15"/>
  <c r="AB545" i="15"/>
  <c r="AA545" i="15"/>
  <c r="Z545" i="15"/>
  <c r="AI544" i="15"/>
  <c r="AG544" i="15"/>
  <c r="AH544" i="15" s="1"/>
  <c r="AF544" i="15"/>
  <c r="AC544" i="15"/>
  <c r="AD544" i="15" s="1"/>
  <c r="AE544" i="15" s="1"/>
  <c r="AB544" i="15"/>
  <c r="AA544" i="15"/>
  <c r="Z544" i="15"/>
  <c r="AI543" i="15"/>
  <c r="AH543" i="15"/>
  <c r="AG543" i="15"/>
  <c r="AF543" i="15"/>
  <c r="AB543" i="15"/>
  <c r="AA543" i="15"/>
  <c r="Z543" i="15"/>
  <c r="AI542" i="15"/>
  <c r="AG542" i="15"/>
  <c r="AH542" i="15" s="1"/>
  <c r="AF542" i="15"/>
  <c r="AC542" i="15"/>
  <c r="AD542" i="15" s="1"/>
  <c r="AE542" i="15" s="1"/>
  <c r="AB542" i="15"/>
  <c r="AA542" i="15"/>
  <c r="Z542" i="15"/>
  <c r="AI541" i="15"/>
  <c r="AH541" i="15"/>
  <c r="AG541" i="15"/>
  <c r="AF541" i="15"/>
  <c r="AB541" i="15"/>
  <c r="AA541" i="15"/>
  <c r="Z541" i="15"/>
  <c r="AI540" i="15"/>
  <c r="AG540" i="15"/>
  <c r="AH540" i="15" s="1"/>
  <c r="AF540" i="15"/>
  <c r="AC540" i="15"/>
  <c r="AD540" i="15" s="1"/>
  <c r="AE540" i="15" s="1"/>
  <c r="AB540" i="15"/>
  <c r="AA540" i="15"/>
  <c r="Z540" i="15"/>
  <c r="AI539" i="15"/>
  <c r="AH539" i="15"/>
  <c r="AG539" i="15"/>
  <c r="AF539" i="15"/>
  <c r="AB539" i="15"/>
  <c r="AA539" i="15"/>
  <c r="Z539" i="15"/>
  <c r="AI538" i="15"/>
  <c r="AG538" i="15"/>
  <c r="AH538" i="15" s="1"/>
  <c r="AF538" i="15"/>
  <c r="AC538" i="15"/>
  <c r="AD538" i="15" s="1"/>
  <c r="AE538" i="15" s="1"/>
  <c r="AB538" i="15"/>
  <c r="AA538" i="15"/>
  <c r="Z538" i="15"/>
  <c r="AI537" i="15"/>
  <c r="AH537" i="15"/>
  <c r="AG537" i="15"/>
  <c r="AF537" i="15"/>
  <c r="AB537" i="15"/>
  <c r="AA537" i="15"/>
  <c r="Z537" i="15"/>
  <c r="AI536" i="15"/>
  <c r="AG536" i="15"/>
  <c r="AH536" i="15" s="1"/>
  <c r="AF536" i="15"/>
  <c r="AC536" i="15"/>
  <c r="AD536" i="15" s="1"/>
  <c r="AE536" i="15" s="1"/>
  <c r="AB536" i="15"/>
  <c r="AA536" i="15"/>
  <c r="Z536" i="15"/>
  <c r="AI535" i="15"/>
  <c r="AH535" i="15"/>
  <c r="AG535" i="15"/>
  <c r="AF535" i="15"/>
  <c r="AB535" i="15"/>
  <c r="AA535" i="15"/>
  <c r="Z535" i="15"/>
  <c r="AI534" i="15"/>
  <c r="AG534" i="15"/>
  <c r="AH534" i="15" s="1"/>
  <c r="AF534" i="15"/>
  <c r="AC534" i="15"/>
  <c r="AD534" i="15" s="1"/>
  <c r="AE534" i="15" s="1"/>
  <c r="AB534" i="15"/>
  <c r="AA534" i="15"/>
  <c r="Z534" i="15"/>
  <c r="AI533" i="15"/>
  <c r="AH533" i="15"/>
  <c r="AG533" i="15"/>
  <c r="AF533" i="15"/>
  <c r="AB533" i="15"/>
  <c r="AA533" i="15"/>
  <c r="Z533" i="15"/>
  <c r="AI532" i="15"/>
  <c r="AG532" i="15"/>
  <c r="AH532" i="15" s="1"/>
  <c r="AF532" i="15"/>
  <c r="AC532" i="15"/>
  <c r="AD532" i="15" s="1"/>
  <c r="AE532" i="15" s="1"/>
  <c r="AB532" i="15"/>
  <c r="AA532" i="15"/>
  <c r="Z532" i="15"/>
  <c r="AI531" i="15"/>
  <c r="AH531" i="15"/>
  <c r="AG531" i="15"/>
  <c r="AF531" i="15"/>
  <c r="AB531" i="15"/>
  <c r="AA531" i="15"/>
  <c r="Z531" i="15"/>
  <c r="AI530" i="15"/>
  <c r="AG530" i="15"/>
  <c r="AH530" i="15" s="1"/>
  <c r="AF530" i="15"/>
  <c r="AC530" i="15"/>
  <c r="AD530" i="15" s="1"/>
  <c r="AE530" i="15" s="1"/>
  <c r="AB530" i="15"/>
  <c r="AA530" i="15"/>
  <c r="Z530" i="15"/>
  <c r="AI529" i="15"/>
  <c r="AH529" i="15"/>
  <c r="AG529" i="15"/>
  <c r="AF529" i="15"/>
  <c r="AB529" i="15"/>
  <c r="AA529" i="15"/>
  <c r="Z529" i="15"/>
  <c r="AI528" i="15"/>
  <c r="AG528" i="15"/>
  <c r="AH528" i="15" s="1"/>
  <c r="AF528" i="15"/>
  <c r="AC528" i="15"/>
  <c r="AD528" i="15" s="1"/>
  <c r="AE528" i="15" s="1"/>
  <c r="AB528" i="15"/>
  <c r="AA528" i="15"/>
  <c r="Z528" i="15"/>
  <c r="AI527" i="15"/>
  <c r="AH527" i="15"/>
  <c r="AG527" i="15"/>
  <c r="AF527" i="15"/>
  <c r="AB527" i="15"/>
  <c r="AA527" i="15"/>
  <c r="Z527" i="15"/>
  <c r="AI526" i="15"/>
  <c r="AG526" i="15"/>
  <c r="AH526" i="15" s="1"/>
  <c r="AF526" i="15"/>
  <c r="AC526" i="15"/>
  <c r="AD526" i="15" s="1"/>
  <c r="AE526" i="15" s="1"/>
  <c r="AB526" i="15"/>
  <c r="AA526" i="15"/>
  <c r="Z526" i="15"/>
  <c r="AI525" i="15"/>
  <c r="AH525" i="15"/>
  <c r="AG525" i="15"/>
  <c r="AF525" i="15"/>
  <c r="AB525" i="15"/>
  <c r="AA525" i="15"/>
  <c r="Z525" i="15"/>
  <c r="AI524" i="15"/>
  <c r="AG524" i="15"/>
  <c r="AH524" i="15" s="1"/>
  <c r="AF524" i="15"/>
  <c r="AC524" i="15"/>
  <c r="AD524" i="15" s="1"/>
  <c r="AE524" i="15" s="1"/>
  <c r="AB524" i="15"/>
  <c r="AA524" i="15"/>
  <c r="Z524" i="15"/>
  <c r="AI523" i="15"/>
  <c r="AH523" i="15"/>
  <c r="AG523" i="15"/>
  <c r="AF523" i="15"/>
  <c r="AB523" i="15"/>
  <c r="AA523" i="15"/>
  <c r="Z523" i="15"/>
  <c r="AI522" i="15"/>
  <c r="AG522" i="15"/>
  <c r="AH522" i="15" s="1"/>
  <c r="AF522" i="15"/>
  <c r="AC522" i="15"/>
  <c r="AD522" i="15" s="1"/>
  <c r="AE522" i="15" s="1"/>
  <c r="AB522" i="15"/>
  <c r="AA522" i="15"/>
  <c r="Z522" i="15"/>
  <c r="AI521" i="15"/>
  <c r="AH521" i="15"/>
  <c r="AG521" i="15"/>
  <c r="AF521" i="15"/>
  <c r="AB521" i="15"/>
  <c r="AA521" i="15"/>
  <c r="Z521" i="15"/>
  <c r="AI520" i="15"/>
  <c r="AG520" i="15"/>
  <c r="AH520" i="15" s="1"/>
  <c r="AF520" i="15"/>
  <c r="AC520" i="15"/>
  <c r="AD520" i="15" s="1"/>
  <c r="AE520" i="15" s="1"/>
  <c r="AB520" i="15"/>
  <c r="AA520" i="15"/>
  <c r="Z520" i="15"/>
  <c r="AI519" i="15"/>
  <c r="AH519" i="15"/>
  <c r="AG519" i="15"/>
  <c r="AF519" i="15"/>
  <c r="AB519" i="15"/>
  <c r="AA519" i="15"/>
  <c r="Z519" i="15"/>
  <c r="AI518" i="15"/>
  <c r="AG518" i="15"/>
  <c r="AH518" i="15" s="1"/>
  <c r="AF518" i="15"/>
  <c r="AC518" i="15"/>
  <c r="AD518" i="15" s="1"/>
  <c r="AE518" i="15" s="1"/>
  <c r="AB518" i="15"/>
  <c r="AA518" i="15"/>
  <c r="Z518" i="15"/>
  <c r="AI517" i="15"/>
  <c r="AH517" i="15"/>
  <c r="AG517" i="15"/>
  <c r="AF517" i="15"/>
  <c r="AB517" i="15"/>
  <c r="AA517" i="15"/>
  <c r="Z517" i="15"/>
  <c r="AI516" i="15"/>
  <c r="AG516" i="15"/>
  <c r="AH516" i="15" s="1"/>
  <c r="AF516" i="15"/>
  <c r="AB516" i="15"/>
  <c r="AA516" i="15"/>
  <c r="AC516" i="15" s="1"/>
  <c r="AD516" i="15" s="1"/>
  <c r="AE516" i="15" s="1"/>
  <c r="Z516" i="15"/>
  <c r="AI515" i="15"/>
  <c r="AG515" i="15"/>
  <c r="AH515" i="15" s="1"/>
  <c r="AF515" i="15"/>
  <c r="AB515" i="15"/>
  <c r="AC515" i="15" s="1"/>
  <c r="AD515" i="15" s="1"/>
  <c r="AE515" i="15" s="1"/>
  <c r="AA515" i="15"/>
  <c r="Z515" i="15"/>
  <c r="AI514" i="15"/>
  <c r="AH514" i="15"/>
  <c r="AG514" i="15"/>
  <c r="AF514" i="15"/>
  <c r="AB514" i="15"/>
  <c r="AA514" i="15"/>
  <c r="Z514" i="15"/>
  <c r="AI513" i="15"/>
  <c r="AG513" i="15"/>
  <c r="AH513" i="15" s="1"/>
  <c r="AF513" i="15"/>
  <c r="AB513" i="15"/>
  <c r="AC513" i="15" s="1"/>
  <c r="AD513" i="15" s="1"/>
  <c r="AE513" i="15" s="1"/>
  <c r="AA513" i="15"/>
  <c r="Z513" i="15"/>
  <c r="AI512" i="15"/>
  <c r="AH512" i="15"/>
  <c r="AG512" i="15"/>
  <c r="AF512" i="15"/>
  <c r="AB512" i="15"/>
  <c r="AA512" i="15"/>
  <c r="Z512" i="15"/>
  <c r="AI511" i="15"/>
  <c r="AG511" i="15"/>
  <c r="AH511" i="15" s="1"/>
  <c r="AF511" i="15"/>
  <c r="AB511" i="15"/>
  <c r="AC511" i="15" s="1"/>
  <c r="AD511" i="15" s="1"/>
  <c r="AE511" i="15" s="1"/>
  <c r="AA511" i="15"/>
  <c r="Z511" i="15"/>
  <c r="AI510" i="15"/>
  <c r="AH510" i="15"/>
  <c r="AG510" i="15"/>
  <c r="AF510" i="15"/>
  <c r="AB510" i="15"/>
  <c r="AA510" i="15"/>
  <c r="Z510" i="15"/>
  <c r="AI509" i="15"/>
  <c r="AG509" i="15"/>
  <c r="AH509" i="15" s="1"/>
  <c r="AF509" i="15"/>
  <c r="AB509" i="15"/>
  <c r="AC509" i="15" s="1"/>
  <c r="AD509" i="15" s="1"/>
  <c r="AE509" i="15" s="1"/>
  <c r="AA509" i="15"/>
  <c r="Z509" i="15"/>
  <c r="AI508" i="15"/>
  <c r="AH508" i="15"/>
  <c r="AG508" i="15"/>
  <c r="AF508" i="15"/>
  <c r="AD508" i="15"/>
  <c r="AE508" i="15" s="1"/>
  <c r="AB508" i="15"/>
  <c r="AA508" i="15"/>
  <c r="Z508" i="15"/>
  <c r="AC508" i="15" s="1"/>
  <c r="AI507" i="15"/>
  <c r="AG507" i="15"/>
  <c r="AH507" i="15" s="1"/>
  <c r="AF507" i="15"/>
  <c r="AB507" i="15"/>
  <c r="AC507" i="15" s="1"/>
  <c r="AD507" i="15" s="1"/>
  <c r="AE507" i="15" s="1"/>
  <c r="AA507" i="15"/>
  <c r="Z507" i="15"/>
  <c r="AI506" i="15"/>
  <c r="AH506" i="15"/>
  <c r="AG506" i="15"/>
  <c r="AF506" i="15"/>
  <c r="AD506" i="15"/>
  <c r="AE506" i="15" s="1"/>
  <c r="AB506" i="15"/>
  <c r="AA506" i="15"/>
  <c r="Z506" i="15"/>
  <c r="AC506" i="15" s="1"/>
  <c r="AI505" i="15"/>
  <c r="AG505" i="15"/>
  <c r="AH505" i="15" s="1"/>
  <c r="AF505" i="15"/>
  <c r="AB505" i="15"/>
  <c r="AC505" i="15" s="1"/>
  <c r="AD505" i="15" s="1"/>
  <c r="AE505" i="15" s="1"/>
  <c r="AA505" i="15"/>
  <c r="Z505" i="15"/>
  <c r="AI504" i="15"/>
  <c r="AH504" i="15"/>
  <c r="AG504" i="15"/>
  <c r="AF504" i="15"/>
  <c r="AD504" i="15"/>
  <c r="AE504" i="15" s="1"/>
  <c r="AB504" i="15"/>
  <c r="AA504" i="15"/>
  <c r="Z504" i="15"/>
  <c r="AC504" i="15" s="1"/>
  <c r="AI503" i="15"/>
  <c r="AG503" i="15"/>
  <c r="AH503" i="15" s="1"/>
  <c r="AF503" i="15"/>
  <c r="AB503" i="15"/>
  <c r="AC503" i="15" s="1"/>
  <c r="AD503" i="15" s="1"/>
  <c r="AE503" i="15" s="1"/>
  <c r="AA503" i="15"/>
  <c r="Z503" i="15"/>
  <c r="AI502" i="15"/>
  <c r="AH502" i="15"/>
  <c r="AG502" i="15"/>
  <c r="AF502" i="15"/>
  <c r="AD502" i="15"/>
  <c r="AE502" i="15" s="1"/>
  <c r="AB502" i="15"/>
  <c r="AA502" i="15"/>
  <c r="Z502" i="15"/>
  <c r="AC502" i="15" s="1"/>
  <c r="AI501" i="15"/>
  <c r="AG501" i="15"/>
  <c r="AH501" i="15" s="1"/>
  <c r="AF501" i="15"/>
  <c r="AB501" i="15"/>
  <c r="AC501" i="15" s="1"/>
  <c r="AD501" i="15" s="1"/>
  <c r="AE501" i="15" s="1"/>
  <c r="AA501" i="15"/>
  <c r="Z501" i="15"/>
  <c r="AI500" i="15"/>
  <c r="AH500" i="15"/>
  <c r="AG500" i="15"/>
  <c r="AF500" i="15"/>
  <c r="AD500" i="15"/>
  <c r="AE500" i="15" s="1"/>
  <c r="AB500" i="15"/>
  <c r="AA500" i="15"/>
  <c r="Z500" i="15"/>
  <c r="AC500" i="15" s="1"/>
  <c r="AI499" i="15"/>
  <c r="AG499" i="15"/>
  <c r="AH499" i="15" s="1"/>
  <c r="AF499" i="15"/>
  <c r="AB499" i="15"/>
  <c r="AC499" i="15" s="1"/>
  <c r="AD499" i="15" s="1"/>
  <c r="AE499" i="15" s="1"/>
  <c r="AA499" i="15"/>
  <c r="Z499" i="15"/>
  <c r="AI498" i="15"/>
  <c r="AH498" i="15"/>
  <c r="AG498" i="15"/>
  <c r="AF498" i="15"/>
  <c r="AD498" i="15"/>
  <c r="AE498" i="15" s="1"/>
  <c r="AB498" i="15"/>
  <c r="AA498" i="15"/>
  <c r="Z498" i="15"/>
  <c r="AC498" i="15" s="1"/>
  <c r="AI497" i="15"/>
  <c r="AG497" i="15"/>
  <c r="AH497" i="15" s="1"/>
  <c r="AF497" i="15"/>
  <c r="AB497" i="15"/>
  <c r="AC497" i="15" s="1"/>
  <c r="AD497" i="15" s="1"/>
  <c r="AE497" i="15" s="1"/>
  <c r="AA497" i="15"/>
  <c r="Z497" i="15"/>
  <c r="AI496" i="15"/>
  <c r="AH496" i="15"/>
  <c r="AG496" i="15"/>
  <c r="AF496" i="15"/>
  <c r="AD496" i="15"/>
  <c r="AE496" i="15" s="1"/>
  <c r="AB496" i="15"/>
  <c r="AA496" i="15"/>
  <c r="Z496" i="15"/>
  <c r="AC496" i="15" s="1"/>
  <c r="AI495" i="15"/>
  <c r="AG495" i="15"/>
  <c r="AH495" i="15" s="1"/>
  <c r="AF495" i="15"/>
  <c r="AB495" i="15"/>
  <c r="AC495" i="15" s="1"/>
  <c r="AD495" i="15" s="1"/>
  <c r="AE495" i="15" s="1"/>
  <c r="AA495" i="15"/>
  <c r="Z495" i="15"/>
  <c r="AI494" i="15"/>
  <c r="AH494" i="15"/>
  <c r="AG494" i="15"/>
  <c r="AF494" i="15"/>
  <c r="AD494" i="15"/>
  <c r="AE494" i="15" s="1"/>
  <c r="AB494" i="15"/>
  <c r="AA494" i="15"/>
  <c r="Z494" i="15"/>
  <c r="AC494" i="15" s="1"/>
  <c r="AI493" i="15"/>
  <c r="AG493" i="15"/>
  <c r="AH493" i="15" s="1"/>
  <c r="AF493" i="15"/>
  <c r="AB493" i="15"/>
  <c r="AC493" i="15" s="1"/>
  <c r="AD493" i="15" s="1"/>
  <c r="AE493" i="15" s="1"/>
  <c r="AA493" i="15"/>
  <c r="Z493" i="15"/>
  <c r="AI492" i="15"/>
  <c r="AH492" i="15"/>
  <c r="AG492" i="15"/>
  <c r="AF492" i="15"/>
  <c r="AD492" i="15"/>
  <c r="AE492" i="15" s="1"/>
  <c r="AB492" i="15"/>
  <c r="AA492" i="15"/>
  <c r="Z492" i="15"/>
  <c r="AC492" i="15" s="1"/>
  <c r="AI491" i="15"/>
  <c r="AG491" i="15"/>
  <c r="AH491" i="15" s="1"/>
  <c r="AF491" i="15"/>
  <c r="AB491" i="15"/>
  <c r="AC491" i="15" s="1"/>
  <c r="AD491" i="15" s="1"/>
  <c r="AE491" i="15" s="1"/>
  <c r="AA491" i="15"/>
  <c r="Z491" i="15"/>
  <c r="AI490" i="15"/>
  <c r="AH490" i="15"/>
  <c r="AG490" i="15"/>
  <c r="AF490" i="15"/>
  <c r="AD490" i="15"/>
  <c r="AE490" i="15" s="1"/>
  <c r="AB490" i="15"/>
  <c r="AA490" i="15"/>
  <c r="Z490" i="15"/>
  <c r="AC490" i="15" s="1"/>
  <c r="AI489" i="15"/>
  <c r="AG489" i="15"/>
  <c r="AH489" i="15" s="1"/>
  <c r="AF489" i="15"/>
  <c r="AB489" i="15"/>
  <c r="AC489" i="15" s="1"/>
  <c r="AD489" i="15" s="1"/>
  <c r="AE489" i="15" s="1"/>
  <c r="AA489" i="15"/>
  <c r="Z489" i="15"/>
  <c r="AI488" i="15"/>
  <c r="AH488" i="15"/>
  <c r="AG488" i="15"/>
  <c r="AF488" i="15"/>
  <c r="AD488" i="15"/>
  <c r="AE488" i="15" s="1"/>
  <c r="AB488" i="15"/>
  <c r="AA488" i="15"/>
  <c r="Z488" i="15"/>
  <c r="AC488" i="15" s="1"/>
  <c r="AI487" i="15"/>
  <c r="AG487" i="15"/>
  <c r="AH487" i="15" s="1"/>
  <c r="AF487" i="15"/>
  <c r="AB487" i="15"/>
  <c r="AC487" i="15" s="1"/>
  <c r="AD487" i="15" s="1"/>
  <c r="AE487" i="15" s="1"/>
  <c r="AA487" i="15"/>
  <c r="Z487" i="15"/>
  <c r="AI486" i="15"/>
  <c r="AH486" i="15"/>
  <c r="AG486" i="15"/>
  <c r="AF486" i="15"/>
  <c r="AD486" i="15"/>
  <c r="AE486" i="15" s="1"/>
  <c r="AB486" i="15"/>
  <c r="AA486" i="15"/>
  <c r="Z486" i="15"/>
  <c r="AC486" i="15" s="1"/>
  <c r="AI485" i="15"/>
  <c r="AG485" i="15"/>
  <c r="AH485" i="15" s="1"/>
  <c r="AF485" i="15"/>
  <c r="AB485" i="15"/>
  <c r="AC485" i="15" s="1"/>
  <c r="AD485" i="15" s="1"/>
  <c r="AE485" i="15" s="1"/>
  <c r="AA485" i="15"/>
  <c r="Z485" i="15"/>
  <c r="AI484" i="15"/>
  <c r="AH484" i="15"/>
  <c r="AG484" i="15"/>
  <c r="AF484" i="15"/>
  <c r="AD484" i="15"/>
  <c r="AE484" i="15" s="1"/>
  <c r="AB484" i="15"/>
  <c r="AA484" i="15"/>
  <c r="Z484" i="15"/>
  <c r="AC484" i="15" s="1"/>
  <c r="AI483" i="15"/>
  <c r="AG483" i="15"/>
  <c r="AH483" i="15" s="1"/>
  <c r="AF483" i="15"/>
  <c r="AB483" i="15"/>
  <c r="AC483" i="15" s="1"/>
  <c r="AD483" i="15" s="1"/>
  <c r="AE483" i="15" s="1"/>
  <c r="AA483" i="15"/>
  <c r="Z483" i="15"/>
  <c r="AI482" i="15"/>
  <c r="AH482" i="15"/>
  <c r="AG482" i="15"/>
  <c r="AF482" i="15"/>
  <c r="AD482" i="15"/>
  <c r="AE482" i="15" s="1"/>
  <c r="AB482" i="15"/>
  <c r="AA482" i="15"/>
  <c r="Z482" i="15"/>
  <c r="AC482" i="15" s="1"/>
  <c r="AI481" i="15"/>
  <c r="AG481" i="15"/>
  <c r="AH481" i="15" s="1"/>
  <c r="AF481" i="15"/>
  <c r="AB481" i="15"/>
  <c r="AC481" i="15" s="1"/>
  <c r="AD481" i="15" s="1"/>
  <c r="AE481" i="15" s="1"/>
  <c r="AA481" i="15"/>
  <c r="Z481" i="15"/>
  <c r="AI480" i="15"/>
  <c r="AH480" i="15"/>
  <c r="AG480" i="15"/>
  <c r="AF480" i="15"/>
  <c r="AD480" i="15"/>
  <c r="AE480" i="15" s="1"/>
  <c r="AB480" i="15"/>
  <c r="AA480" i="15"/>
  <c r="Z480" i="15"/>
  <c r="AC480" i="15" s="1"/>
  <c r="AI479" i="15"/>
  <c r="AG479" i="15"/>
  <c r="AH479" i="15" s="1"/>
  <c r="AF479" i="15"/>
  <c r="AB479" i="15"/>
  <c r="AC479" i="15" s="1"/>
  <c r="AD479" i="15" s="1"/>
  <c r="AE479" i="15" s="1"/>
  <c r="AA479" i="15"/>
  <c r="Z479" i="15"/>
  <c r="AI478" i="15"/>
  <c r="AH478" i="15"/>
  <c r="AG478" i="15"/>
  <c r="AF478" i="15"/>
  <c r="AD478" i="15"/>
  <c r="AE478" i="15" s="1"/>
  <c r="AB478" i="15"/>
  <c r="AA478" i="15"/>
  <c r="Z478" i="15"/>
  <c r="AC478" i="15" s="1"/>
  <c r="AI477" i="15"/>
  <c r="AG477" i="15"/>
  <c r="AH477" i="15" s="1"/>
  <c r="AF477" i="15"/>
  <c r="AB477" i="15"/>
  <c r="AC477" i="15" s="1"/>
  <c r="AD477" i="15" s="1"/>
  <c r="AE477" i="15" s="1"/>
  <c r="AA477" i="15"/>
  <c r="Z477" i="15"/>
  <c r="AI476" i="15"/>
  <c r="AH476" i="15"/>
  <c r="AG476" i="15"/>
  <c r="AF476" i="15"/>
  <c r="AD476" i="15"/>
  <c r="AE476" i="15" s="1"/>
  <c r="AB476" i="15"/>
  <c r="AA476" i="15"/>
  <c r="Z476" i="15"/>
  <c r="AC476" i="15" s="1"/>
  <c r="AI475" i="15"/>
  <c r="AG475" i="15"/>
  <c r="AH475" i="15" s="1"/>
  <c r="AF475" i="15"/>
  <c r="AB475" i="15"/>
  <c r="AC475" i="15" s="1"/>
  <c r="AD475" i="15" s="1"/>
  <c r="AE475" i="15" s="1"/>
  <c r="AA475" i="15"/>
  <c r="Z475" i="15"/>
  <c r="AI474" i="15"/>
  <c r="AH474" i="15"/>
  <c r="AG474" i="15"/>
  <c r="AF474" i="15"/>
  <c r="AD474" i="15"/>
  <c r="AE474" i="15" s="1"/>
  <c r="AB474" i="15"/>
  <c r="AA474" i="15"/>
  <c r="Z474" i="15"/>
  <c r="AC474" i="15" s="1"/>
  <c r="AI473" i="15"/>
  <c r="AG473" i="15"/>
  <c r="AH473" i="15" s="1"/>
  <c r="AF473" i="15"/>
  <c r="AB473" i="15"/>
  <c r="AC473" i="15" s="1"/>
  <c r="AD473" i="15" s="1"/>
  <c r="AE473" i="15" s="1"/>
  <c r="AA473" i="15"/>
  <c r="Z473" i="15"/>
  <c r="AI472" i="15"/>
  <c r="AH472" i="15"/>
  <c r="AG472" i="15"/>
  <c r="AF472" i="15"/>
  <c r="AD472" i="15"/>
  <c r="AE472" i="15" s="1"/>
  <c r="AB472" i="15"/>
  <c r="AA472" i="15"/>
  <c r="Z472" i="15"/>
  <c r="AC472" i="15" s="1"/>
  <c r="AI471" i="15"/>
  <c r="AG471" i="15"/>
  <c r="AH471" i="15" s="1"/>
  <c r="AF471" i="15"/>
  <c r="AB471" i="15"/>
  <c r="AC471" i="15" s="1"/>
  <c r="AD471" i="15" s="1"/>
  <c r="AE471" i="15" s="1"/>
  <c r="AA471" i="15"/>
  <c r="Z471" i="15"/>
  <c r="AI470" i="15"/>
  <c r="AH470" i="15"/>
  <c r="AG470" i="15"/>
  <c r="AF470" i="15"/>
  <c r="AD470" i="15"/>
  <c r="AE470" i="15" s="1"/>
  <c r="AB470" i="15"/>
  <c r="AA470" i="15"/>
  <c r="Z470" i="15"/>
  <c r="AC470" i="15" s="1"/>
  <c r="AI469" i="15"/>
  <c r="AG469" i="15"/>
  <c r="AH469" i="15" s="1"/>
  <c r="AF469" i="15"/>
  <c r="AB469" i="15"/>
  <c r="AC469" i="15" s="1"/>
  <c r="AD469" i="15" s="1"/>
  <c r="AE469" i="15" s="1"/>
  <c r="AA469" i="15"/>
  <c r="Z469" i="15"/>
  <c r="AI468" i="15"/>
  <c r="AH468" i="15"/>
  <c r="AG468" i="15"/>
  <c r="AF468" i="15"/>
  <c r="AD468" i="15"/>
  <c r="AE468" i="15" s="1"/>
  <c r="AB468" i="15"/>
  <c r="AA468" i="15"/>
  <c r="Z468" i="15"/>
  <c r="AC468" i="15" s="1"/>
  <c r="AI467" i="15"/>
  <c r="AG467" i="15"/>
  <c r="AH467" i="15" s="1"/>
  <c r="AF467" i="15"/>
  <c r="AB467" i="15"/>
  <c r="AC467" i="15" s="1"/>
  <c r="AD467" i="15" s="1"/>
  <c r="AE467" i="15" s="1"/>
  <c r="AA467" i="15"/>
  <c r="Z467" i="15"/>
  <c r="AI466" i="15"/>
  <c r="AH466" i="15"/>
  <c r="AG466" i="15"/>
  <c r="AF466" i="15"/>
  <c r="AD466" i="15"/>
  <c r="AE466" i="15" s="1"/>
  <c r="AB466" i="15"/>
  <c r="AA466" i="15"/>
  <c r="Z466" i="15"/>
  <c r="AC466" i="15" s="1"/>
  <c r="AI465" i="15"/>
  <c r="AG465" i="15"/>
  <c r="AH465" i="15" s="1"/>
  <c r="AF465" i="15"/>
  <c r="AB465" i="15"/>
  <c r="AC465" i="15" s="1"/>
  <c r="AD465" i="15" s="1"/>
  <c r="AE465" i="15" s="1"/>
  <c r="AA465" i="15"/>
  <c r="Z465" i="15"/>
  <c r="AI464" i="15"/>
  <c r="AH464" i="15"/>
  <c r="AG464" i="15"/>
  <c r="AF464" i="15"/>
  <c r="AD464" i="15"/>
  <c r="AE464" i="15" s="1"/>
  <c r="AB464" i="15"/>
  <c r="AA464" i="15"/>
  <c r="Z464" i="15"/>
  <c r="AC464" i="15" s="1"/>
  <c r="AI463" i="15"/>
  <c r="AG463" i="15"/>
  <c r="AH463" i="15" s="1"/>
  <c r="AF463" i="15"/>
  <c r="AB463" i="15"/>
  <c r="AC463" i="15" s="1"/>
  <c r="AD463" i="15" s="1"/>
  <c r="AE463" i="15" s="1"/>
  <c r="AA463" i="15"/>
  <c r="Z463" i="15"/>
  <c r="AI462" i="15"/>
  <c r="AH462" i="15"/>
  <c r="AG462" i="15"/>
  <c r="AF462" i="15"/>
  <c r="AD462" i="15"/>
  <c r="AE462" i="15" s="1"/>
  <c r="AB462" i="15"/>
  <c r="AA462" i="15"/>
  <c r="Z462" i="15"/>
  <c r="AC462" i="15" s="1"/>
  <c r="AI461" i="15"/>
  <c r="AG461" i="15"/>
  <c r="AH461" i="15" s="1"/>
  <c r="AF461" i="15"/>
  <c r="AB461" i="15"/>
  <c r="AC461" i="15" s="1"/>
  <c r="AD461" i="15" s="1"/>
  <c r="AE461" i="15" s="1"/>
  <c r="AA461" i="15"/>
  <c r="Z461" i="15"/>
  <c r="AI460" i="15"/>
  <c r="AH460" i="15"/>
  <c r="AG460" i="15"/>
  <c r="AF460" i="15"/>
  <c r="AD460" i="15"/>
  <c r="AE460" i="15" s="1"/>
  <c r="AB460" i="15"/>
  <c r="AA460" i="15"/>
  <c r="Z460" i="15"/>
  <c r="AC460" i="15" s="1"/>
  <c r="AI459" i="15"/>
  <c r="AG459" i="15"/>
  <c r="AH459" i="15" s="1"/>
  <c r="AF459" i="15"/>
  <c r="AB459" i="15"/>
  <c r="AC459" i="15" s="1"/>
  <c r="AD459" i="15" s="1"/>
  <c r="AE459" i="15" s="1"/>
  <c r="AA459" i="15"/>
  <c r="Z459" i="15"/>
  <c r="AI458" i="15"/>
  <c r="AH458" i="15"/>
  <c r="AG458" i="15"/>
  <c r="AF458" i="15"/>
  <c r="AD458" i="15"/>
  <c r="AE458" i="15" s="1"/>
  <c r="AB458" i="15"/>
  <c r="AA458" i="15"/>
  <c r="Z458" i="15"/>
  <c r="AC458" i="15" s="1"/>
  <c r="AI457" i="15"/>
  <c r="AG457" i="15"/>
  <c r="AH457" i="15" s="1"/>
  <c r="AF457" i="15"/>
  <c r="AB457" i="15"/>
  <c r="AC457" i="15" s="1"/>
  <c r="AD457" i="15" s="1"/>
  <c r="AE457" i="15" s="1"/>
  <c r="AA457" i="15"/>
  <c r="Z457" i="15"/>
  <c r="AI456" i="15"/>
  <c r="AH456" i="15"/>
  <c r="AG456" i="15"/>
  <c r="AF456" i="15"/>
  <c r="AD456" i="15"/>
  <c r="AE456" i="15" s="1"/>
  <c r="AB456" i="15"/>
  <c r="AA456" i="15"/>
  <c r="Z456" i="15"/>
  <c r="AC456" i="15" s="1"/>
  <c r="AI455" i="15"/>
  <c r="AG455" i="15"/>
  <c r="AH455" i="15" s="1"/>
  <c r="AF455" i="15"/>
  <c r="AB455" i="15"/>
  <c r="AC455" i="15" s="1"/>
  <c r="AD455" i="15" s="1"/>
  <c r="AE455" i="15" s="1"/>
  <c r="AA455" i="15"/>
  <c r="Z455" i="15"/>
  <c r="AI454" i="15"/>
  <c r="AH454" i="15"/>
  <c r="AG454" i="15"/>
  <c r="AF454" i="15"/>
  <c r="AD454" i="15"/>
  <c r="AE454" i="15" s="1"/>
  <c r="AB454" i="15"/>
  <c r="AA454" i="15"/>
  <c r="Z454" i="15"/>
  <c r="AC454" i="15" s="1"/>
  <c r="AI453" i="15"/>
  <c r="AG453" i="15"/>
  <c r="AH453" i="15" s="1"/>
  <c r="AF453" i="15"/>
  <c r="AB453" i="15"/>
  <c r="AC453" i="15" s="1"/>
  <c r="AD453" i="15" s="1"/>
  <c r="AE453" i="15" s="1"/>
  <c r="AA453" i="15"/>
  <c r="Z453" i="15"/>
  <c r="AI452" i="15"/>
  <c r="AH452" i="15"/>
  <c r="AG452" i="15"/>
  <c r="AF452" i="15"/>
  <c r="AD452" i="15"/>
  <c r="AE452" i="15" s="1"/>
  <c r="AB452" i="15"/>
  <c r="AA452" i="15"/>
  <c r="Z452" i="15"/>
  <c r="AC452" i="15" s="1"/>
  <c r="AI451" i="15"/>
  <c r="AG451" i="15"/>
  <c r="AH451" i="15" s="1"/>
  <c r="AF451" i="15"/>
  <c r="AB451" i="15"/>
  <c r="AC451" i="15" s="1"/>
  <c r="AD451" i="15" s="1"/>
  <c r="AE451" i="15" s="1"/>
  <c r="AA451" i="15"/>
  <c r="Z451" i="15"/>
  <c r="AI450" i="15"/>
  <c r="AH450" i="15"/>
  <c r="AG450" i="15"/>
  <c r="AF450" i="15"/>
  <c r="AD450" i="15"/>
  <c r="AE450" i="15" s="1"/>
  <c r="AB450" i="15"/>
  <c r="AA450" i="15"/>
  <c r="Z450" i="15"/>
  <c r="AC450" i="15" s="1"/>
  <c r="AI449" i="15"/>
  <c r="AG449" i="15"/>
  <c r="AH449" i="15" s="1"/>
  <c r="AF449" i="15"/>
  <c r="AB449" i="15"/>
  <c r="AC449" i="15" s="1"/>
  <c r="AD449" i="15" s="1"/>
  <c r="AE449" i="15" s="1"/>
  <c r="AA449" i="15"/>
  <c r="Z449" i="15"/>
  <c r="AI448" i="15"/>
  <c r="AH448" i="15"/>
  <c r="AG448" i="15"/>
  <c r="AF448" i="15"/>
  <c r="AD448" i="15"/>
  <c r="AE448" i="15" s="1"/>
  <c r="AB448" i="15"/>
  <c r="AA448" i="15"/>
  <c r="Z448" i="15"/>
  <c r="AC448" i="15" s="1"/>
  <c r="AI447" i="15"/>
  <c r="AG447" i="15"/>
  <c r="AH447" i="15" s="1"/>
  <c r="AF447" i="15"/>
  <c r="AB447" i="15"/>
  <c r="AC447" i="15" s="1"/>
  <c r="AD447" i="15" s="1"/>
  <c r="AE447" i="15" s="1"/>
  <c r="AA447" i="15"/>
  <c r="Z447" i="15"/>
  <c r="AI446" i="15"/>
  <c r="AH446" i="15"/>
  <c r="AG446" i="15"/>
  <c r="AF446" i="15"/>
  <c r="AD446" i="15"/>
  <c r="AE446" i="15" s="1"/>
  <c r="AB446" i="15"/>
  <c r="AA446" i="15"/>
  <c r="Z446" i="15"/>
  <c r="AC446" i="15" s="1"/>
  <c r="AI445" i="15"/>
  <c r="AG445" i="15"/>
  <c r="AH445" i="15" s="1"/>
  <c r="AF445" i="15"/>
  <c r="AB445" i="15"/>
  <c r="AC445" i="15" s="1"/>
  <c r="AD445" i="15" s="1"/>
  <c r="AE445" i="15" s="1"/>
  <c r="AA445" i="15"/>
  <c r="Z445" i="15"/>
  <c r="AI444" i="15"/>
  <c r="AH444" i="15"/>
  <c r="AG444" i="15"/>
  <c r="AF444" i="15"/>
  <c r="AD444" i="15"/>
  <c r="AE444" i="15" s="1"/>
  <c r="AB444" i="15"/>
  <c r="AA444" i="15"/>
  <c r="Z444" i="15"/>
  <c r="AC444" i="15" s="1"/>
  <c r="AI443" i="15"/>
  <c r="AG443" i="15"/>
  <c r="AH443" i="15" s="1"/>
  <c r="AF443" i="15"/>
  <c r="AB443" i="15"/>
  <c r="AC443" i="15" s="1"/>
  <c r="AD443" i="15" s="1"/>
  <c r="AE443" i="15" s="1"/>
  <c r="AA443" i="15"/>
  <c r="Z443" i="15"/>
  <c r="AI442" i="15"/>
  <c r="AH442" i="15"/>
  <c r="AG442" i="15"/>
  <c r="AF442" i="15"/>
  <c r="AD442" i="15"/>
  <c r="AE442" i="15" s="1"/>
  <c r="AB442" i="15"/>
  <c r="AA442" i="15"/>
  <c r="Z442" i="15"/>
  <c r="AC442" i="15" s="1"/>
  <c r="AI441" i="15"/>
  <c r="AG441" i="15"/>
  <c r="AH441" i="15" s="1"/>
  <c r="AF441" i="15"/>
  <c r="AB441" i="15"/>
  <c r="AC441" i="15" s="1"/>
  <c r="AD441" i="15" s="1"/>
  <c r="AE441" i="15" s="1"/>
  <c r="AA441" i="15"/>
  <c r="Z441" i="15"/>
  <c r="AI440" i="15"/>
  <c r="AH440" i="15"/>
  <c r="AG440" i="15"/>
  <c r="AF440" i="15"/>
  <c r="AD440" i="15"/>
  <c r="AE440" i="15" s="1"/>
  <c r="AB440" i="15"/>
  <c r="AA440" i="15"/>
  <c r="Z440" i="15"/>
  <c r="AC440" i="15" s="1"/>
  <c r="AI439" i="15"/>
  <c r="AG439" i="15"/>
  <c r="AH439" i="15" s="1"/>
  <c r="AF439" i="15"/>
  <c r="AB439" i="15"/>
  <c r="AC439" i="15" s="1"/>
  <c r="AD439" i="15" s="1"/>
  <c r="AE439" i="15" s="1"/>
  <c r="AA439" i="15"/>
  <c r="Z439" i="15"/>
  <c r="AI438" i="15"/>
  <c r="AH438" i="15"/>
  <c r="AG438" i="15"/>
  <c r="AF438" i="15"/>
  <c r="AD438" i="15"/>
  <c r="AE438" i="15" s="1"/>
  <c r="AB438" i="15"/>
  <c r="AA438" i="15"/>
  <c r="Z438" i="15"/>
  <c r="AC438" i="15" s="1"/>
  <c r="AI437" i="15"/>
  <c r="AG437" i="15"/>
  <c r="AH437" i="15" s="1"/>
  <c r="AF437" i="15"/>
  <c r="AB437" i="15"/>
  <c r="AC437" i="15" s="1"/>
  <c r="AD437" i="15" s="1"/>
  <c r="AE437" i="15" s="1"/>
  <c r="AA437" i="15"/>
  <c r="Z437" i="15"/>
  <c r="AI436" i="15"/>
  <c r="AH436" i="15"/>
  <c r="AG436" i="15"/>
  <c r="AF436" i="15"/>
  <c r="AD436" i="15"/>
  <c r="AE436" i="15" s="1"/>
  <c r="AB436" i="15"/>
  <c r="AA436" i="15"/>
  <c r="Z436" i="15"/>
  <c r="AC436" i="15" s="1"/>
  <c r="AI435" i="15"/>
  <c r="AG435" i="15"/>
  <c r="AH435" i="15" s="1"/>
  <c r="AF435" i="15"/>
  <c r="AB435" i="15"/>
  <c r="AC435" i="15" s="1"/>
  <c r="AD435" i="15" s="1"/>
  <c r="AE435" i="15" s="1"/>
  <c r="AA435" i="15"/>
  <c r="Z435" i="15"/>
  <c r="AI434" i="15"/>
  <c r="AH434" i="15"/>
  <c r="AG434" i="15"/>
  <c r="AF434" i="15"/>
  <c r="AD434" i="15"/>
  <c r="AE434" i="15" s="1"/>
  <c r="AB434" i="15"/>
  <c r="AA434" i="15"/>
  <c r="Z434" i="15"/>
  <c r="AC434" i="15" s="1"/>
  <c r="AI433" i="15"/>
  <c r="AG433" i="15"/>
  <c r="AH433" i="15" s="1"/>
  <c r="AF433" i="15"/>
  <c r="AB433" i="15"/>
  <c r="AC433" i="15" s="1"/>
  <c r="AD433" i="15" s="1"/>
  <c r="AE433" i="15" s="1"/>
  <c r="AA433" i="15"/>
  <c r="Z433" i="15"/>
  <c r="AI432" i="15"/>
  <c r="AH432" i="15"/>
  <c r="AG432" i="15"/>
  <c r="AF432" i="15"/>
  <c r="AD432" i="15"/>
  <c r="AE432" i="15" s="1"/>
  <c r="AB432" i="15"/>
  <c r="AA432" i="15"/>
  <c r="Z432" i="15"/>
  <c r="AC432" i="15" s="1"/>
  <c r="AI431" i="15"/>
  <c r="AG431" i="15"/>
  <c r="AH431" i="15" s="1"/>
  <c r="AF431" i="15"/>
  <c r="AB431" i="15"/>
  <c r="AC431" i="15" s="1"/>
  <c r="AD431" i="15" s="1"/>
  <c r="AE431" i="15" s="1"/>
  <c r="AA431" i="15"/>
  <c r="Z431" i="15"/>
  <c r="AI430" i="15"/>
  <c r="AH430" i="15"/>
  <c r="AG430" i="15"/>
  <c r="AF430" i="15"/>
  <c r="AD430" i="15"/>
  <c r="AE430" i="15" s="1"/>
  <c r="AB430" i="15"/>
  <c r="AA430" i="15"/>
  <c r="Z430" i="15"/>
  <c r="AC430" i="15" s="1"/>
  <c r="AI429" i="15"/>
  <c r="AG429" i="15"/>
  <c r="AH429" i="15" s="1"/>
  <c r="AF429" i="15"/>
  <c r="AB429" i="15"/>
  <c r="AC429" i="15" s="1"/>
  <c r="AD429" i="15" s="1"/>
  <c r="AE429" i="15" s="1"/>
  <c r="AA429" i="15"/>
  <c r="Z429" i="15"/>
  <c r="AI428" i="15"/>
  <c r="AH428" i="15"/>
  <c r="AG428" i="15"/>
  <c r="AF428" i="15"/>
  <c r="AD428" i="15"/>
  <c r="AE428" i="15" s="1"/>
  <c r="AB428" i="15"/>
  <c r="AA428" i="15"/>
  <c r="Z428" i="15"/>
  <c r="AC428" i="15" s="1"/>
  <c r="AI427" i="15"/>
  <c r="AG427" i="15"/>
  <c r="AH427" i="15" s="1"/>
  <c r="AF427" i="15"/>
  <c r="AB427" i="15"/>
  <c r="AC427" i="15" s="1"/>
  <c r="AD427" i="15" s="1"/>
  <c r="AE427" i="15" s="1"/>
  <c r="AA427" i="15"/>
  <c r="Z427" i="15"/>
  <c r="AI426" i="15"/>
  <c r="AH426" i="15"/>
  <c r="AG426" i="15"/>
  <c r="AF426" i="15"/>
  <c r="AD426" i="15"/>
  <c r="AE426" i="15" s="1"/>
  <c r="AB426" i="15"/>
  <c r="AA426" i="15"/>
  <c r="Z426" i="15"/>
  <c r="AC426" i="15" s="1"/>
  <c r="AI425" i="15"/>
  <c r="AG425" i="15"/>
  <c r="AH425" i="15" s="1"/>
  <c r="AF425" i="15"/>
  <c r="AB425" i="15"/>
  <c r="AC425" i="15" s="1"/>
  <c r="AD425" i="15" s="1"/>
  <c r="AE425" i="15" s="1"/>
  <c r="AA425" i="15"/>
  <c r="Z425" i="15"/>
  <c r="AI424" i="15"/>
  <c r="AH424" i="15"/>
  <c r="AG424" i="15"/>
  <c r="AF424" i="15"/>
  <c r="AD424" i="15"/>
  <c r="AE424" i="15" s="1"/>
  <c r="AB424" i="15"/>
  <c r="AA424" i="15"/>
  <c r="Z424" i="15"/>
  <c r="AC424" i="15" s="1"/>
  <c r="AI423" i="15"/>
  <c r="AG423" i="15"/>
  <c r="AH423" i="15" s="1"/>
  <c r="AF423" i="15"/>
  <c r="AB423" i="15"/>
  <c r="AC423" i="15" s="1"/>
  <c r="AD423" i="15" s="1"/>
  <c r="AE423" i="15" s="1"/>
  <c r="AA423" i="15"/>
  <c r="Z423" i="15"/>
  <c r="AI422" i="15"/>
  <c r="AH422" i="15"/>
  <c r="AG422" i="15"/>
  <c r="AF422" i="15"/>
  <c r="AC422" i="15"/>
  <c r="AD422" i="15" s="1"/>
  <c r="AE422" i="15" s="1"/>
  <c r="AB422" i="15"/>
  <c r="AA422" i="15"/>
  <c r="Z422" i="15"/>
  <c r="AI421" i="15"/>
  <c r="AG421" i="15"/>
  <c r="AH421" i="15" s="1"/>
  <c r="AF421" i="15"/>
  <c r="AC421" i="15"/>
  <c r="AD421" i="15" s="1"/>
  <c r="AE421" i="15" s="1"/>
  <c r="AB421" i="15"/>
  <c r="AA421" i="15"/>
  <c r="Z421" i="15"/>
  <c r="AI420" i="15"/>
  <c r="AG420" i="15"/>
  <c r="AH420" i="15" s="1"/>
  <c r="AF420" i="15"/>
  <c r="AB420" i="15"/>
  <c r="AA420" i="15"/>
  <c r="AC420" i="15" s="1"/>
  <c r="AD420" i="15" s="1"/>
  <c r="AE420" i="15" s="1"/>
  <c r="Z420" i="15"/>
  <c r="AI419" i="15"/>
  <c r="AG419" i="15"/>
  <c r="AH419" i="15" s="1"/>
  <c r="AF419" i="15"/>
  <c r="AC419" i="15"/>
  <c r="AD419" i="15" s="1"/>
  <c r="AE419" i="15" s="1"/>
  <c r="AB419" i="15"/>
  <c r="AA419" i="15"/>
  <c r="Z419" i="15"/>
  <c r="AI418" i="15"/>
  <c r="AG418" i="15"/>
  <c r="AH418" i="15" s="1"/>
  <c r="AF418" i="15"/>
  <c r="AB418" i="15"/>
  <c r="AA418" i="15"/>
  <c r="AC418" i="15" s="1"/>
  <c r="AD418" i="15" s="1"/>
  <c r="AE418" i="15" s="1"/>
  <c r="Z418" i="15"/>
  <c r="AI417" i="15"/>
  <c r="AG417" i="15"/>
  <c r="AH417" i="15" s="1"/>
  <c r="AF417" i="15"/>
  <c r="AC417" i="15"/>
  <c r="AD417" i="15" s="1"/>
  <c r="AE417" i="15" s="1"/>
  <c r="AB417" i="15"/>
  <c r="AA417" i="15"/>
  <c r="Z417" i="15"/>
  <c r="AI416" i="15"/>
  <c r="AG416" i="15"/>
  <c r="AH416" i="15" s="1"/>
  <c r="AF416" i="15"/>
  <c r="AB416" i="15"/>
  <c r="AA416" i="15"/>
  <c r="AC416" i="15" s="1"/>
  <c r="AD416" i="15" s="1"/>
  <c r="AE416" i="15" s="1"/>
  <c r="Z416" i="15"/>
  <c r="AI415" i="15"/>
  <c r="AG415" i="15"/>
  <c r="AH415" i="15" s="1"/>
  <c r="AF415" i="15"/>
  <c r="AC415" i="15"/>
  <c r="AD415" i="15" s="1"/>
  <c r="AE415" i="15" s="1"/>
  <c r="AB415" i="15"/>
  <c r="AA415" i="15"/>
  <c r="Z415" i="15"/>
  <c r="AI414" i="15"/>
  <c r="AG414" i="15"/>
  <c r="AH414" i="15" s="1"/>
  <c r="AF414" i="15"/>
  <c r="AB414" i="15"/>
  <c r="AA414" i="15"/>
  <c r="AC414" i="15" s="1"/>
  <c r="AD414" i="15" s="1"/>
  <c r="AE414" i="15" s="1"/>
  <c r="Z414" i="15"/>
  <c r="AI413" i="15"/>
  <c r="AG413" i="15"/>
  <c r="AH413" i="15" s="1"/>
  <c r="AF413" i="15"/>
  <c r="AC413" i="15"/>
  <c r="AD413" i="15" s="1"/>
  <c r="AE413" i="15" s="1"/>
  <c r="AB413" i="15"/>
  <c r="AA413" i="15"/>
  <c r="Z413" i="15"/>
  <c r="AI412" i="15"/>
  <c r="AG412" i="15"/>
  <c r="AH412" i="15" s="1"/>
  <c r="AF412" i="15"/>
  <c r="AB412" i="15"/>
  <c r="AA412" i="15"/>
  <c r="AC412" i="15" s="1"/>
  <c r="AD412" i="15" s="1"/>
  <c r="AE412" i="15" s="1"/>
  <c r="Z412" i="15"/>
  <c r="AI411" i="15"/>
  <c r="AG411" i="15"/>
  <c r="AH411" i="15" s="1"/>
  <c r="AF411" i="15"/>
  <c r="AC411" i="15"/>
  <c r="AD411" i="15" s="1"/>
  <c r="AE411" i="15" s="1"/>
  <c r="AB411" i="15"/>
  <c r="AA411" i="15"/>
  <c r="Z411" i="15"/>
  <c r="AI410" i="15"/>
  <c r="AG410" i="15"/>
  <c r="AH410" i="15" s="1"/>
  <c r="AF410" i="15"/>
  <c r="AB410" i="15"/>
  <c r="AA410" i="15"/>
  <c r="AC410" i="15" s="1"/>
  <c r="AD410" i="15" s="1"/>
  <c r="AE410" i="15" s="1"/>
  <c r="Z410" i="15"/>
  <c r="AI409" i="15"/>
  <c r="AG409" i="15"/>
  <c r="AH409" i="15" s="1"/>
  <c r="AF409" i="15"/>
  <c r="AC409" i="15"/>
  <c r="AD409" i="15" s="1"/>
  <c r="AE409" i="15" s="1"/>
  <c r="AB409" i="15"/>
  <c r="AA409" i="15"/>
  <c r="Z409" i="15"/>
  <c r="AI408" i="15"/>
  <c r="AG408" i="15"/>
  <c r="AH408" i="15" s="1"/>
  <c r="AF408" i="15"/>
  <c r="AB408" i="15"/>
  <c r="AA408" i="15"/>
  <c r="AC408" i="15" s="1"/>
  <c r="AD408" i="15" s="1"/>
  <c r="AE408" i="15" s="1"/>
  <c r="Z408" i="15"/>
  <c r="AI407" i="15"/>
  <c r="AG407" i="15"/>
  <c r="AH407" i="15" s="1"/>
  <c r="AF407" i="15"/>
  <c r="AC407" i="15"/>
  <c r="AD407" i="15" s="1"/>
  <c r="AE407" i="15" s="1"/>
  <c r="AB407" i="15"/>
  <c r="AA407" i="15"/>
  <c r="Z407" i="15"/>
  <c r="AI406" i="15"/>
  <c r="AG406" i="15"/>
  <c r="AH406" i="15" s="1"/>
  <c r="AF406" i="15"/>
  <c r="AB406" i="15"/>
  <c r="AA406" i="15"/>
  <c r="AC406" i="15" s="1"/>
  <c r="AD406" i="15" s="1"/>
  <c r="AE406" i="15" s="1"/>
  <c r="Z406" i="15"/>
  <c r="AI405" i="15"/>
  <c r="AG405" i="15"/>
  <c r="AH405" i="15" s="1"/>
  <c r="AF405" i="15"/>
  <c r="AC405" i="15"/>
  <c r="AD405" i="15" s="1"/>
  <c r="AE405" i="15" s="1"/>
  <c r="AB405" i="15"/>
  <c r="AA405" i="15"/>
  <c r="Z405" i="15"/>
  <c r="AI404" i="15"/>
  <c r="AG404" i="15"/>
  <c r="AH404" i="15" s="1"/>
  <c r="AF404" i="15"/>
  <c r="AB404" i="15"/>
  <c r="AA404" i="15"/>
  <c r="AC404" i="15" s="1"/>
  <c r="AD404" i="15" s="1"/>
  <c r="AE404" i="15" s="1"/>
  <c r="Z404" i="15"/>
  <c r="AI403" i="15"/>
  <c r="AG403" i="15"/>
  <c r="AH403" i="15" s="1"/>
  <c r="AF403" i="15"/>
  <c r="AC403" i="15"/>
  <c r="AD403" i="15" s="1"/>
  <c r="AE403" i="15" s="1"/>
  <c r="AB403" i="15"/>
  <c r="AA403" i="15"/>
  <c r="Z403" i="15"/>
  <c r="AI402" i="15"/>
  <c r="AG402" i="15"/>
  <c r="AH402" i="15" s="1"/>
  <c r="AF402" i="15"/>
  <c r="AB402" i="15"/>
  <c r="AA402" i="15"/>
  <c r="AC402" i="15" s="1"/>
  <c r="AD402" i="15" s="1"/>
  <c r="AE402" i="15" s="1"/>
  <c r="Z402" i="15"/>
  <c r="AI401" i="15"/>
  <c r="AG401" i="15"/>
  <c r="AH401" i="15" s="1"/>
  <c r="AF401" i="15"/>
  <c r="AC401" i="15"/>
  <c r="AD401" i="15" s="1"/>
  <c r="AE401" i="15" s="1"/>
  <c r="AB401" i="15"/>
  <c r="AA401" i="15"/>
  <c r="Z401" i="15"/>
  <c r="AI400" i="15"/>
  <c r="AG400" i="15"/>
  <c r="AH400" i="15" s="1"/>
  <c r="AF400" i="15"/>
  <c r="AB400" i="15"/>
  <c r="AA400" i="15"/>
  <c r="AC400" i="15" s="1"/>
  <c r="AD400" i="15" s="1"/>
  <c r="AE400" i="15" s="1"/>
  <c r="Z400" i="15"/>
  <c r="AI399" i="15"/>
  <c r="AG399" i="15"/>
  <c r="AH399" i="15" s="1"/>
  <c r="AF399" i="15"/>
  <c r="AC399" i="15"/>
  <c r="AD399" i="15" s="1"/>
  <c r="AE399" i="15" s="1"/>
  <c r="AB399" i="15"/>
  <c r="AA399" i="15"/>
  <c r="Z399" i="15"/>
  <c r="AI398" i="15"/>
  <c r="AG398" i="15"/>
  <c r="AH398" i="15" s="1"/>
  <c r="AF398" i="15"/>
  <c r="AB398" i="15"/>
  <c r="AA398" i="15"/>
  <c r="AC398" i="15" s="1"/>
  <c r="AD398" i="15" s="1"/>
  <c r="AE398" i="15" s="1"/>
  <c r="Z398" i="15"/>
  <c r="AI397" i="15"/>
  <c r="AG397" i="15"/>
  <c r="AH397" i="15" s="1"/>
  <c r="AF397" i="15"/>
  <c r="AC397" i="15"/>
  <c r="AD397" i="15" s="1"/>
  <c r="AE397" i="15" s="1"/>
  <c r="AB397" i="15"/>
  <c r="AA397" i="15"/>
  <c r="Z397" i="15"/>
  <c r="AI396" i="15"/>
  <c r="AG396" i="15"/>
  <c r="AH396" i="15" s="1"/>
  <c r="AF396" i="15"/>
  <c r="AB396" i="15"/>
  <c r="AA396" i="15"/>
  <c r="AC396" i="15" s="1"/>
  <c r="AD396" i="15" s="1"/>
  <c r="AE396" i="15" s="1"/>
  <c r="Z396" i="15"/>
  <c r="AI395" i="15"/>
  <c r="AG395" i="15"/>
  <c r="AH395" i="15" s="1"/>
  <c r="AF395" i="15"/>
  <c r="AC395" i="15"/>
  <c r="AD395" i="15" s="1"/>
  <c r="AE395" i="15" s="1"/>
  <c r="AB395" i="15"/>
  <c r="AA395" i="15"/>
  <c r="Z395" i="15"/>
  <c r="AI394" i="15"/>
  <c r="AG394" i="15"/>
  <c r="AH394" i="15" s="1"/>
  <c r="AF394" i="15"/>
  <c r="AB394" i="15"/>
  <c r="AA394" i="15"/>
  <c r="AC394" i="15" s="1"/>
  <c r="AD394" i="15" s="1"/>
  <c r="AE394" i="15" s="1"/>
  <c r="Z394" i="15"/>
  <c r="AI393" i="15"/>
  <c r="AG393" i="15"/>
  <c r="AH393" i="15" s="1"/>
  <c r="AF393" i="15"/>
  <c r="AC393" i="15"/>
  <c r="AD393" i="15" s="1"/>
  <c r="AE393" i="15" s="1"/>
  <c r="AB393" i="15"/>
  <c r="AA393" i="15"/>
  <c r="Z393" i="15"/>
  <c r="AI392" i="15"/>
  <c r="AG392" i="15"/>
  <c r="AH392" i="15" s="1"/>
  <c r="AF392" i="15"/>
  <c r="AB392" i="15"/>
  <c r="AA392" i="15"/>
  <c r="AC392" i="15" s="1"/>
  <c r="AD392" i="15" s="1"/>
  <c r="AE392" i="15" s="1"/>
  <c r="Z392" i="15"/>
  <c r="AI391" i="15"/>
  <c r="AG391" i="15"/>
  <c r="AH391" i="15" s="1"/>
  <c r="AF391" i="15"/>
  <c r="AC391" i="15"/>
  <c r="AD391" i="15" s="1"/>
  <c r="AE391" i="15" s="1"/>
  <c r="AB391" i="15"/>
  <c r="AA391" i="15"/>
  <c r="Z391" i="15"/>
  <c r="AI390" i="15"/>
  <c r="AG390" i="15"/>
  <c r="AH390" i="15" s="1"/>
  <c r="AF390" i="15"/>
  <c r="AB390" i="15"/>
  <c r="AA390" i="15"/>
  <c r="AC390" i="15" s="1"/>
  <c r="AD390" i="15" s="1"/>
  <c r="AE390" i="15" s="1"/>
  <c r="Z390" i="15"/>
  <c r="AI389" i="15"/>
  <c r="AG389" i="15"/>
  <c r="AH389" i="15" s="1"/>
  <c r="AF389" i="15"/>
  <c r="AC389" i="15"/>
  <c r="AD389" i="15" s="1"/>
  <c r="AE389" i="15" s="1"/>
  <c r="AB389" i="15"/>
  <c r="AA389" i="15"/>
  <c r="Z389" i="15"/>
  <c r="AI388" i="15"/>
  <c r="AG388" i="15"/>
  <c r="AH388" i="15" s="1"/>
  <c r="AF388" i="15"/>
  <c r="AB388" i="15"/>
  <c r="AA388" i="15"/>
  <c r="AC388" i="15" s="1"/>
  <c r="AD388" i="15" s="1"/>
  <c r="AE388" i="15" s="1"/>
  <c r="Z388" i="15"/>
  <c r="AI387" i="15"/>
  <c r="AG387" i="15"/>
  <c r="AH387" i="15" s="1"/>
  <c r="AF387" i="15"/>
  <c r="AC387" i="15"/>
  <c r="AD387" i="15" s="1"/>
  <c r="AE387" i="15" s="1"/>
  <c r="AB387" i="15"/>
  <c r="AA387" i="15"/>
  <c r="Z387" i="15"/>
  <c r="AI386" i="15"/>
  <c r="AG386" i="15"/>
  <c r="AH386" i="15" s="1"/>
  <c r="AF386" i="15"/>
  <c r="AB386" i="15"/>
  <c r="AA386" i="15"/>
  <c r="AC386" i="15" s="1"/>
  <c r="AD386" i="15" s="1"/>
  <c r="AE386" i="15" s="1"/>
  <c r="Z386" i="15"/>
  <c r="AI385" i="15"/>
  <c r="AG385" i="15"/>
  <c r="AH385" i="15" s="1"/>
  <c r="AF385" i="15"/>
  <c r="AC385" i="15"/>
  <c r="AD385" i="15" s="1"/>
  <c r="AE385" i="15" s="1"/>
  <c r="AB385" i="15"/>
  <c r="AA385" i="15"/>
  <c r="Z385" i="15"/>
  <c r="AI384" i="15"/>
  <c r="AG384" i="15"/>
  <c r="AH384" i="15" s="1"/>
  <c r="AF384" i="15"/>
  <c r="AB384" i="15"/>
  <c r="AA384" i="15"/>
  <c r="AC384" i="15" s="1"/>
  <c r="AD384" i="15" s="1"/>
  <c r="AE384" i="15" s="1"/>
  <c r="Z384" i="15"/>
  <c r="AI383" i="15"/>
  <c r="AG383" i="15"/>
  <c r="AH383" i="15" s="1"/>
  <c r="AF383" i="15"/>
  <c r="AC383" i="15"/>
  <c r="AD383" i="15" s="1"/>
  <c r="AE383" i="15" s="1"/>
  <c r="AB383" i="15"/>
  <c r="AA383" i="15"/>
  <c r="Z383" i="15"/>
  <c r="AI382" i="15"/>
  <c r="AG382" i="15"/>
  <c r="AH382" i="15" s="1"/>
  <c r="AF382" i="15"/>
  <c r="AB382" i="15"/>
  <c r="AA382" i="15"/>
  <c r="AC382" i="15" s="1"/>
  <c r="AD382" i="15" s="1"/>
  <c r="AE382" i="15" s="1"/>
  <c r="Z382" i="15"/>
  <c r="AI381" i="15"/>
  <c r="AG381" i="15"/>
  <c r="AH381" i="15" s="1"/>
  <c r="AF381" i="15"/>
  <c r="AC381" i="15"/>
  <c r="AD381" i="15" s="1"/>
  <c r="AE381" i="15" s="1"/>
  <c r="AB381" i="15"/>
  <c r="AA381" i="15"/>
  <c r="Z381" i="15"/>
  <c r="AI380" i="15"/>
  <c r="AG380" i="15"/>
  <c r="AH380" i="15" s="1"/>
  <c r="AF380" i="15"/>
  <c r="AB380" i="15"/>
  <c r="AA380" i="15"/>
  <c r="AC380" i="15" s="1"/>
  <c r="AD380" i="15" s="1"/>
  <c r="AE380" i="15" s="1"/>
  <c r="Z380" i="15"/>
  <c r="AI379" i="15"/>
  <c r="AG379" i="15"/>
  <c r="AH379" i="15" s="1"/>
  <c r="AF379" i="15"/>
  <c r="AC379" i="15"/>
  <c r="AD379" i="15" s="1"/>
  <c r="AE379" i="15" s="1"/>
  <c r="AB379" i="15"/>
  <c r="AA379" i="15"/>
  <c r="Z379" i="15"/>
  <c r="AI378" i="15"/>
  <c r="AG378" i="15"/>
  <c r="AH378" i="15" s="1"/>
  <c r="AF378" i="15"/>
  <c r="AB378" i="15"/>
  <c r="AA378" i="15"/>
  <c r="AC378" i="15" s="1"/>
  <c r="AD378" i="15" s="1"/>
  <c r="AE378" i="15" s="1"/>
  <c r="Z378" i="15"/>
  <c r="AI377" i="15"/>
  <c r="AG377" i="15"/>
  <c r="AH377" i="15" s="1"/>
  <c r="AF377" i="15"/>
  <c r="AC377" i="15"/>
  <c r="AD377" i="15" s="1"/>
  <c r="AE377" i="15" s="1"/>
  <c r="AB377" i="15"/>
  <c r="AA377" i="15"/>
  <c r="Z377" i="15"/>
  <c r="AI376" i="15"/>
  <c r="AG376" i="15"/>
  <c r="AH376" i="15" s="1"/>
  <c r="AF376" i="15"/>
  <c r="AB376" i="15"/>
  <c r="AA376" i="15"/>
  <c r="AC376" i="15" s="1"/>
  <c r="AD376" i="15" s="1"/>
  <c r="AE376" i="15" s="1"/>
  <c r="Z376" i="15"/>
  <c r="AI375" i="15"/>
  <c r="AG375" i="15"/>
  <c r="AH375" i="15" s="1"/>
  <c r="AF375" i="15"/>
  <c r="AC375" i="15"/>
  <c r="AD375" i="15" s="1"/>
  <c r="AE375" i="15" s="1"/>
  <c r="AB375" i="15"/>
  <c r="AA375" i="15"/>
  <c r="Z375" i="15"/>
  <c r="AI374" i="15"/>
  <c r="AG374" i="15"/>
  <c r="AH374" i="15" s="1"/>
  <c r="AF374" i="15"/>
  <c r="AB374" i="15"/>
  <c r="AA374" i="15"/>
  <c r="AC374" i="15" s="1"/>
  <c r="AD374" i="15" s="1"/>
  <c r="AE374" i="15" s="1"/>
  <c r="Z374" i="15"/>
  <c r="AI373" i="15"/>
  <c r="AG373" i="15"/>
  <c r="AH373" i="15" s="1"/>
  <c r="AF373" i="15"/>
  <c r="AC373" i="15"/>
  <c r="AD373" i="15" s="1"/>
  <c r="AE373" i="15" s="1"/>
  <c r="AB373" i="15"/>
  <c r="AA373" i="15"/>
  <c r="Z373" i="15"/>
  <c r="AI372" i="15"/>
  <c r="AG372" i="15"/>
  <c r="AH372" i="15" s="1"/>
  <c r="AF372" i="15"/>
  <c r="AB372" i="15"/>
  <c r="AA372" i="15"/>
  <c r="AC372" i="15" s="1"/>
  <c r="AD372" i="15" s="1"/>
  <c r="AE372" i="15" s="1"/>
  <c r="Z372" i="15"/>
  <c r="AI371" i="15"/>
  <c r="AG371" i="15"/>
  <c r="AH371" i="15" s="1"/>
  <c r="AF371" i="15"/>
  <c r="AC371" i="15"/>
  <c r="AD371" i="15" s="1"/>
  <c r="AE371" i="15" s="1"/>
  <c r="AB371" i="15"/>
  <c r="AA371" i="15"/>
  <c r="Z371" i="15"/>
  <c r="AI370" i="15"/>
  <c r="AG370" i="15"/>
  <c r="AH370" i="15" s="1"/>
  <c r="AF370" i="15"/>
  <c r="AB370" i="15"/>
  <c r="AA370" i="15"/>
  <c r="AC370" i="15" s="1"/>
  <c r="AD370" i="15" s="1"/>
  <c r="AE370" i="15" s="1"/>
  <c r="Z370" i="15"/>
  <c r="AI369" i="15"/>
  <c r="AG369" i="15"/>
  <c r="AH369" i="15" s="1"/>
  <c r="AF369" i="15"/>
  <c r="AC369" i="15"/>
  <c r="AD369" i="15" s="1"/>
  <c r="AE369" i="15" s="1"/>
  <c r="AB369" i="15"/>
  <c r="AA369" i="15"/>
  <c r="Z369" i="15"/>
  <c r="AI368" i="15"/>
  <c r="AG368" i="15"/>
  <c r="AH368" i="15" s="1"/>
  <c r="AF368" i="15"/>
  <c r="AB368" i="15"/>
  <c r="AA368" i="15"/>
  <c r="Z368" i="15"/>
  <c r="AC368" i="15" s="1"/>
  <c r="AD368" i="15" s="1"/>
  <c r="AE368" i="15" s="1"/>
  <c r="AI367" i="15"/>
  <c r="AG367" i="15"/>
  <c r="AH367" i="15" s="1"/>
  <c r="AF367" i="15"/>
  <c r="AC367" i="15"/>
  <c r="AD367" i="15" s="1"/>
  <c r="AE367" i="15" s="1"/>
  <c r="AB367" i="15"/>
  <c r="AA367" i="15"/>
  <c r="Z367" i="15"/>
  <c r="AI366" i="15"/>
  <c r="AG366" i="15"/>
  <c r="AH366" i="15" s="1"/>
  <c r="AF366" i="15"/>
  <c r="AB366" i="15"/>
  <c r="AA366" i="15"/>
  <c r="AC366" i="15" s="1"/>
  <c r="AD366" i="15" s="1"/>
  <c r="AE366" i="15" s="1"/>
  <c r="Z366" i="15"/>
  <c r="AI365" i="15"/>
  <c r="AG365" i="15"/>
  <c r="AH365" i="15" s="1"/>
  <c r="AF365" i="15"/>
  <c r="AC365" i="15"/>
  <c r="AD365" i="15" s="1"/>
  <c r="AE365" i="15" s="1"/>
  <c r="AB365" i="15"/>
  <c r="AA365" i="15"/>
  <c r="Z365" i="15"/>
  <c r="AI364" i="15"/>
  <c r="AH364" i="15"/>
  <c r="AG364" i="15"/>
  <c r="AF364" i="15"/>
  <c r="AB364" i="15"/>
  <c r="AA364" i="15"/>
  <c r="Z364" i="15"/>
  <c r="AI363" i="15"/>
  <c r="AG363" i="15"/>
  <c r="AH363" i="15" s="1"/>
  <c r="AF363" i="15"/>
  <c r="AC363" i="15"/>
  <c r="AD363" i="15" s="1"/>
  <c r="AE363" i="15" s="1"/>
  <c r="AB363" i="15"/>
  <c r="AA363" i="15"/>
  <c r="Z363" i="15"/>
  <c r="AI362" i="15"/>
  <c r="AG362" i="15"/>
  <c r="AH362" i="15" s="1"/>
  <c r="AF362" i="15"/>
  <c r="AB362" i="15"/>
  <c r="AA362" i="15"/>
  <c r="AC362" i="15" s="1"/>
  <c r="AD362" i="15" s="1"/>
  <c r="AE362" i="15" s="1"/>
  <c r="Z362" i="15"/>
  <c r="AI361" i="15"/>
  <c r="AG361" i="15"/>
  <c r="AH361" i="15" s="1"/>
  <c r="AF361" i="15"/>
  <c r="AC361" i="15"/>
  <c r="AD361" i="15" s="1"/>
  <c r="AE361" i="15" s="1"/>
  <c r="AB361" i="15"/>
  <c r="AA361" i="15"/>
  <c r="Z361" i="15"/>
  <c r="AI360" i="15"/>
  <c r="AG360" i="15"/>
  <c r="AH360" i="15" s="1"/>
  <c r="AF360" i="15"/>
  <c r="AB360" i="15"/>
  <c r="AA360" i="15"/>
  <c r="Z360" i="15"/>
  <c r="AI359" i="15"/>
  <c r="AG359" i="15"/>
  <c r="AH359" i="15" s="1"/>
  <c r="AF359" i="15"/>
  <c r="AC359" i="15"/>
  <c r="AD359" i="15" s="1"/>
  <c r="AE359" i="15" s="1"/>
  <c r="AB359" i="15"/>
  <c r="AA359" i="15"/>
  <c r="Z359" i="15"/>
  <c r="AI358" i="15"/>
  <c r="AG358" i="15"/>
  <c r="AH358" i="15" s="1"/>
  <c r="AF358" i="15"/>
  <c r="AB358" i="15"/>
  <c r="AA358" i="15"/>
  <c r="Z358" i="15"/>
  <c r="AI357" i="15"/>
  <c r="AG357" i="15"/>
  <c r="AH357" i="15" s="1"/>
  <c r="AF357" i="15"/>
  <c r="AC357" i="15"/>
  <c r="AD357" i="15" s="1"/>
  <c r="AE357" i="15" s="1"/>
  <c r="AB357" i="15"/>
  <c r="AA357" i="15"/>
  <c r="Z357" i="15"/>
  <c r="AI356" i="15"/>
  <c r="AG356" i="15"/>
  <c r="AH356" i="15" s="1"/>
  <c r="AF356" i="15"/>
  <c r="AB356" i="15"/>
  <c r="AA356" i="15"/>
  <c r="AC356" i="15" s="1"/>
  <c r="AD356" i="15" s="1"/>
  <c r="AE356" i="15" s="1"/>
  <c r="Z356" i="15"/>
  <c r="AI355" i="15"/>
  <c r="AG355" i="15"/>
  <c r="AH355" i="15" s="1"/>
  <c r="AF355" i="15"/>
  <c r="AC355" i="15"/>
  <c r="AD355" i="15" s="1"/>
  <c r="AE355" i="15" s="1"/>
  <c r="AB355" i="15"/>
  <c r="AA355" i="15"/>
  <c r="Z355" i="15"/>
  <c r="AI354" i="15"/>
  <c r="AG354" i="15"/>
  <c r="AH354" i="15" s="1"/>
  <c r="AF354" i="15"/>
  <c r="AB354" i="15"/>
  <c r="AA354" i="15"/>
  <c r="AC354" i="15" s="1"/>
  <c r="AD354" i="15" s="1"/>
  <c r="AE354" i="15" s="1"/>
  <c r="Z354" i="15"/>
  <c r="AI353" i="15"/>
  <c r="AG353" i="15"/>
  <c r="AH353" i="15" s="1"/>
  <c r="AF353" i="15"/>
  <c r="AC353" i="15"/>
  <c r="AD353" i="15" s="1"/>
  <c r="AE353" i="15" s="1"/>
  <c r="AB353" i="15"/>
  <c r="AA353" i="15"/>
  <c r="Z353" i="15"/>
  <c r="AI352" i="15"/>
  <c r="AG352" i="15"/>
  <c r="AH352" i="15" s="1"/>
  <c r="AF352" i="15"/>
  <c r="AB352" i="15"/>
  <c r="AA352" i="15"/>
  <c r="AC352" i="15" s="1"/>
  <c r="AD352" i="15" s="1"/>
  <c r="AE352" i="15" s="1"/>
  <c r="Z352" i="15"/>
  <c r="AI351" i="15"/>
  <c r="AG351" i="15"/>
  <c r="AH351" i="15" s="1"/>
  <c r="AF351" i="15"/>
  <c r="AC351" i="15"/>
  <c r="AD351" i="15" s="1"/>
  <c r="AE351" i="15" s="1"/>
  <c r="AB351" i="15"/>
  <c r="AA351" i="15"/>
  <c r="Z351" i="15"/>
  <c r="AI350" i="15"/>
  <c r="AG350" i="15"/>
  <c r="AH350" i="15" s="1"/>
  <c r="AF350" i="15"/>
  <c r="AB350" i="15"/>
  <c r="AA350" i="15"/>
  <c r="Z350" i="15"/>
  <c r="AI349" i="15"/>
  <c r="AG349" i="15"/>
  <c r="AH349" i="15" s="1"/>
  <c r="AF349" i="15"/>
  <c r="AC349" i="15"/>
  <c r="AD349" i="15" s="1"/>
  <c r="AE349" i="15" s="1"/>
  <c r="AB349" i="15"/>
  <c r="AA349" i="15"/>
  <c r="Z349" i="15"/>
  <c r="AI348" i="15"/>
  <c r="AG348" i="15"/>
  <c r="AH348" i="15" s="1"/>
  <c r="AF348" i="15"/>
  <c r="AB348" i="15"/>
  <c r="AA348" i="15"/>
  <c r="Z348" i="15"/>
  <c r="AI347" i="15"/>
  <c r="AG347" i="15"/>
  <c r="AH347" i="15" s="1"/>
  <c r="AF347" i="15"/>
  <c r="AC347" i="15"/>
  <c r="AD347" i="15" s="1"/>
  <c r="AE347" i="15" s="1"/>
  <c r="AB347" i="15"/>
  <c r="AA347" i="15"/>
  <c r="Z347" i="15"/>
  <c r="AI346" i="15"/>
  <c r="AG346" i="15"/>
  <c r="AH346" i="15" s="1"/>
  <c r="AF346" i="15"/>
  <c r="AB346" i="15"/>
  <c r="AA346" i="15"/>
  <c r="Z346" i="15"/>
  <c r="AI345" i="15"/>
  <c r="AG345" i="15"/>
  <c r="AH345" i="15" s="1"/>
  <c r="AF345" i="15"/>
  <c r="AC345" i="15"/>
  <c r="AD345" i="15" s="1"/>
  <c r="AE345" i="15" s="1"/>
  <c r="AB345" i="15"/>
  <c r="AA345" i="15"/>
  <c r="Z345" i="15"/>
  <c r="AI344" i="15"/>
  <c r="AG344" i="15"/>
  <c r="AH344" i="15" s="1"/>
  <c r="AF344" i="15"/>
  <c r="AB344" i="15"/>
  <c r="AA344" i="15"/>
  <c r="Z344" i="15"/>
  <c r="AI343" i="15"/>
  <c r="AG343" i="15"/>
  <c r="AH343" i="15" s="1"/>
  <c r="AF343" i="15"/>
  <c r="AC343" i="15"/>
  <c r="AD343" i="15" s="1"/>
  <c r="AE343" i="15" s="1"/>
  <c r="AB343" i="15"/>
  <c r="AA343" i="15"/>
  <c r="Z343" i="15"/>
  <c r="AI342" i="15"/>
  <c r="AG342" i="15"/>
  <c r="AH342" i="15" s="1"/>
  <c r="AF342" i="15"/>
  <c r="AB342" i="15"/>
  <c r="AA342" i="15"/>
  <c r="Z342" i="15"/>
  <c r="AI341" i="15"/>
  <c r="AG341" i="15"/>
  <c r="AH341" i="15" s="1"/>
  <c r="AF341" i="15"/>
  <c r="AC341" i="15"/>
  <c r="AD341" i="15" s="1"/>
  <c r="AE341" i="15" s="1"/>
  <c r="AB341" i="15"/>
  <c r="AA341" i="15"/>
  <c r="Z341" i="15"/>
  <c r="AI340" i="15"/>
  <c r="AG340" i="15"/>
  <c r="AH340" i="15" s="1"/>
  <c r="AF340" i="15"/>
  <c r="AB340" i="15"/>
  <c r="AA340" i="15"/>
  <c r="AC340" i="15" s="1"/>
  <c r="AD340" i="15" s="1"/>
  <c r="AE340" i="15" s="1"/>
  <c r="Z340" i="15"/>
  <c r="AI339" i="15"/>
  <c r="AG339" i="15"/>
  <c r="AH339" i="15" s="1"/>
  <c r="AF339" i="15"/>
  <c r="AC339" i="15"/>
  <c r="AD339" i="15" s="1"/>
  <c r="AE339" i="15" s="1"/>
  <c r="AB339" i="15"/>
  <c r="AA339" i="15"/>
  <c r="Z339" i="15"/>
  <c r="AI338" i="15"/>
  <c r="AG338" i="15"/>
  <c r="AH338" i="15" s="1"/>
  <c r="AF338" i="15"/>
  <c r="AB338" i="15"/>
  <c r="AA338" i="15"/>
  <c r="AC338" i="15" s="1"/>
  <c r="AD338" i="15" s="1"/>
  <c r="AE338" i="15" s="1"/>
  <c r="Z338" i="15"/>
  <c r="AI337" i="15"/>
  <c r="AG337" i="15"/>
  <c r="AH337" i="15" s="1"/>
  <c r="AF337" i="15"/>
  <c r="AC337" i="15"/>
  <c r="AD337" i="15" s="1"/>
  <c r="AE337" i="15" s="1"/>
  <c r="AB337" i="15"/>
  <c r="AA337" i="15"/>
  <c r="Z337" i="15"/>
  <c r="AI336" i="15"/>
  <c r="AG336" i="15"/>
  <c r="AH336" i="15" s="1"/>
  <c r="AF336" i="15"/>
  <c r="AB336" i="15"/>
  <c r="AA336" i="15"/>
  <c r="AC336" i="15" s="1"/>
  <c r="AD336" i="15" s="1"/>
  <c r="AE336" i="15" s="1"/>
  <c r="Z336" i="15"/>
  <c r="AI335" i="15"/>
  <c r="AG335" i="15"/>
  <c r="AH335" i="15" s="1"/>
  <c r="AF335" i="15"/>
  <c r="AC335" i="15"/>
  <c r="AD335" i="15" s="1"/>
  <c r="AE335" i="15" s="1"/>
  <c r="AB335" i="15"/>
  <c r="AA335" i="15"/>
  <c r="Z335" i="15"/>
  <c r="AI334" i="15"/>
  <c r="AH334" i="15"/>
  <c r="AG334" i="15"/>
  <c r="AF334" i="15"/>
  <c r="AB334" i="15"/>
  <c r="AA334" i="15"/>
  <c r="Z334" i="15"/>
  <c r="AI333" i="15"/>
  <c r="AH333" i="15"/>
  <c r="AG333" i="15"/>
  <c r="AF333" i="15"/>
  <c r="AC333" i="15"/>
  <c r="AD333" i="15" s="1"/>
  <c r="AE333" i="15" s="1"/>
  <c r="AB333" i="15"/>
  <c r="AA333" i="15"/>
  <c r="Z333" i="15"/>
  <c r="AI332" i="15"/>
  <c r="AG332" i="15"/>
  <c r="AH332" i="15" s="1"/>
  <c r="AF332" i="15"/>
  <c r="AB332" i="15"/>
  <c r="AA332" i="15"/>
  <c r="Z332" i="15"/>
  <c r="AI331" i="15"/>
  <c r="AH331" i="15"/>
  <c r="AG331" i="15"/>
  <c r="AF331" i="15"/>
  <c r="AC331" i="15"/>
  <c r="AD331" i="15" s="1"/>
  <c r="AE331" i="15" s="1"/>
  <c r="AB331" i="15"/>
  <c r="AA331" i="15"/>
  <c r="Z331" i="15"/>
  <c r="AI330" i="15"/>
  <c r="AG330" i="15"/>
  <c r="AH330" i="15" s="1"/>
  <c r="AF330" i="15"/>
  <c r="AB330" i="15"/>
  <c r="AA330" i="15"/>
  <c r="Z330" i="15"/>
  <c r="AI329" i="15"/>
  <c r="AH329" i="15"/>
  <c r="AG329" i="15"/>
  <c r="AF329" i="15"/>
  <c r="AC329" i="15"/>
  <c r="AD329" i="15" s="1"/>
  <c r="AE329" i="15" s="1"/>
  <c r="AB329" i="15"/>
  <c r="AA329" i="15"/>
  <c r="Z329" i="15"/>
  <c r="AI328" i="15"/>
  <c r="AH328" i="15"/>
  <c r="AG328" i="15"/>
  <c r="AF328" i="15"/>
  <c r="AE328" i="15"/>
  <c r="AB328" i="15"/>
  <c r="AA328" i="15"/>
  <c r="Z328" i="15"/>
  <c r="AC328" i="15" s="1"/>
  <c r="AD328" i="15" s="1"/>
  <c r="AI327" i="15"/>
  <c r="AG327" i="15"/>
  <c r="AH327" i="15" s="1"/>
  <c r="AF327" i="15"/>
  <c r="AB327" i="15"/>
  <c r="AA327" i="15"/>
  <c r="Z327" i="15"/>
  <c r="AC327" i="15" s="1"/>
  <c r="AD327" i="15" s="1"/>
  <c r="AE327" i="15" s="1"/>
  <c r="AI326" i="15"/>
  <c r="AH326" i="15"/>
  <c r="AG326" i="15"/>
  <c r="AF326" i="15"/>
  <c r="AB326" i="15"/>
  <c r="AA326" i="15"/>
  <c r="Z326" i="15"/>
  <c r="AC326" i="15" s="1"/>
  <c r="AD326" i="15" s="1"/>
  <c r="AE326" i="15" s="1"/>
  <c r="AI325" i="15"/>
  <c r="AG325" i="15"/>
  <c r="AH325" i="15" s="1"/>
  <c r="AF325" i="15"/>
  <c r="AC325" i="15"/>
  <c r="AD325" i="15" s="1"/>
  <c r="AE325" i="15" s="1"/>
  <c r="AB325" i="15"/>
  <c r="AA325" i="15"/>
  <c r="Z325" i="15"/>
  <c r="AI324" i="15"/>
  <c r="AH324" i="15"/>
  <c r="AG324" i="15"/>
  <c r="AF324" i="15"/>
  <c r="AB324" i="15"/>
  <c r="AA324" i="15"/>
  <c r="Z324" i="15"/>
  <c r="AI323" i="15"/>
  <c r="AG323" i="15"/>
  <c r="AH323" i="15" s="1"/>
  <c r="AF323" i="15"/>
  <c r="AC323" i="15"/>
  <c r="AD323" i="15" s="1"/>
  <c r="AE323" i="15" s="1"/>
  <c r="AB323" i="15"/>
  <c r="AA323" i="15"/>
  <c r="Z323" i="15"/>
  <c r="AI322" i="15"/>
  <c r="AG322" i="15"/>
  <c r="AH322" i="15" s="1"/>
  <c r="AF322" i="15"/>
  <c r="AB322" i="15"/>
  <c r="AA322" i="15"/>
  <c r="Z322" i="15"/>
  <c r="AI321" i="15"/>
  <c r="AG321" i="15"/>
  <c r="AH321" i="15" s="1"/>
  <c r="AF321" i="15"/>
  <c r="AC321" i="15"/>
  <c r="AD321" i="15" s="1"/>
  <c r="AE321" i="15" s="1"/>
  <c r="AB321" i="15"/>
  <c r="AA321" i="15"/>
  <c r="Z321" i="15"/>
  <c r="AI320" i="15"/>
  <c r="AG320" i="15"/>
  <c r="AH320" i="15" s="1"/>
  <c r="AF320" i="15"/>
  <c r="AB320" i="15"/>
  <c r="AA320" i="15"/>
  <c r="Z320" i="15"/>
  <c r="AI319" i="15"/>
  <c r="AG319" i="15"/>
  <c r="AH319" i="15" s="1"/>
  <c r="AF319" i="15"/>
  <c r="AC319" i="15"/>
  <c r="AD319" i="15" s="1"/>
  <c r="AE319" i="15" s="1"/>
  <c r="AB319" i="15"/>
  <c r="AA319" i="15"/>
  <c r="Z319" i="15"/>
  <c r="AI318" i="15"/>
  <c r="AG318" i="15"/>
  <c r="AH318" i="15" s="1"/>
  <c r="AF318" i="15"/>
  <c r="AB318" i="15"/>
  <c r="AA318" i="15"/>
  <c r="Z318" i="15"/>
  <c r="AI317" i="15"/>
  <c r="AG317" i="15"/>
  <c r="AH317" i="15" s="1"/>
  <c r="AF317" i="15"/>
  <c r="AC317" i="15"/>
  <c r="AD317" i="15" s="1"/>
  <c r="AE317" i="15" s="1"/>
  <c r="AB317" i="15"/>
  <c r="AA317" i="15"/>
  <c r="Z317" i="15"/>
  <c r="AI316" i="15"/>
  <c r="AG316" i="15"/>
  <c r="AH316" i="15" s="1"/>
  <c r="AF316" i="15"/>
  <c r="AB316" i="15"/>
  <c r="AA316" i="15"/>
  <c r="Z316" i="15"/>
  <c r="AI315" i="15"/>
  <c r="AG315" i="15"/>
  <c r="AH315" i="15" s="1"/>
  <c r="AF315" i="15"/>
  <c r="AC315" i="15"/>
  <c r="AD315" i="15" s="1"/>
  <c r="AE315" i="15" s="1"/>
  <c r="AB315" i="15"/>
  <c r="AA315" i="15"/>
  <c r="Z315" i="15"/>
  <c r="AI314" i="15"/>
  <c r="AG314" i="15"/>
  <c r="AH314" i="15" s="1"/>
  <c r="AF314" i="15"/>
  <c r="AB314" i="15"/>
  <c r="AA314" i="15"/>
  <c r="Z314" i="15"/>
  <c r="AI313" i="15"/>
  <c r="AG313" i="15"/>
  <c r="AH313" i="15" s="1"/>
  <c r="AF313" i="15"/>
  <c r="AC313" i="15"/>
  <c r="AD313" i="15" s="1"/>
  <c r="AE313" i="15" s="1"/>
  <c r="AB313" i="15"/>
  <c r="AA313" i="15"/>
  <c r="Z313" i="15"/>
  <c r="AI312" i="15"/>
  <c r="AG312" i="15"/>
  <c r="AH312" i="15" s="1"/>
  <c r="AF312" i="15"/>
  <c r="AB312" i="15"/>
  <c r="AA312" i="15"/>
  <c r="AC312" i="15" s="1"/>
  <c r="AD312" i="15" s="1"/>
  <c r="AE312" i="15" s="1"/>
  <c r="Z312" i="15"/>
  <c r="AI311" i="15"/>
  <c r="AG311" i="15"/>
  <c r="AH311" i="15" s="1"/>
  <c r="AF311" i="15"/>
  <c r="AC311" i="15"/>
  <c r="AD311" i="15" s="1"/>
  <c r="AE311" i="15" s="1"/>
  <c r="AB311" i="15"/>
  <c r="AA311" i="15"/>
  <c r="Z311" i="15"/>
  <c r="AI310" i="15"/>
  <c r="AG310" i="15"/>
  <c r="AH310" i="15" s="1"/>
  <c r="AF310" i="15"/>
  <c r="AB310" i="15"/>
  <c r="AA310" i="15"/>
  <c r="AC310" i="15" s="1"/>
  <c r="AD310" i="15" s="1"/>
  <c r="AE310" i="15" s="1"/>
  <c r="Z310" i="15"/>
  <c r="AI309" i="15"/>
  <c r="AG309" i="15"/>
  <c r="AH309" i="15" s="1"/>
  <c r="AF309" i="15"/>
  <c r="AC309" i="15"/>
  <c r="AD309" i="15" s="1"/>
  <c r="AE309" i="15" s="1"/>
  <c r="AB309" i="15"/>
  <c r="AA309" i="15"/>
  <c r="Z309" i="15"/>
  <c r="AI308" i="15"/>
  <c r="AG308" i="15"/>
  <c r="AH308" i="15" s="1"/>
  <c r="AF308" i="15"/>
  <c r="AB308" i="15"/>
  <c r="AA308" i="15"/>
  <c r="AC308" i="15" s="1"/>
  <c r="AD308" i="15" s="1"/>
  <c r="AE308" i="15" s="1"/>
  <c r="Z308" i="15"/>
  <c r="AI307" i="15"/>
  <c r="AG307" i="15"/>
  <c r="AH307" i="15" s="1"/>
  <c r="AF307" i="15"/>
  <c r="AC307" i="15"/>
  <c r="AD307" i="15" s="1"/>
  <c r="AE307" i="15" s="1"/>
  <c r="AB307" i="15"/>
  <c r="AA307" i="15"/>
  <c r="Z307" i="15"/>
  <c r="AI306" i="15"/>
  <c r="AG306" i="15"/>
  <c r="AH306" i="15" s="1"/>
  <c r="AF306" i="15"/>
  <c r="AB306" i="15"/>
  <c r="AA306" i="15"/>
  <c r="AC306" i="15" s="1"/>
  <c r="AD306" i="15" s="1"/>
  <c r="AE306" i="15" s="1"/>
  <c r="Z306" i="15"/>
  <c r="AI305" i="15"/>
  <c r="AG305" i="15"/>
  <c r="AH305" i="15" s="1"/>
  <c r="AF305" i="15"/>
  <c r="AC305" i="15"/>
  <c r="AD305" i="15" s="1"/>
  <c r="AE305" i="15" s="1"/>
  <c r="AB305" i="15"/>
  <c r="AA305" i="15"/>
  <c r="Z305" i="15"/>
  <c r="AI304" i="15"/>
  <c r="AG304" i="15"/>
  <c r="AH304" i="15" s="1"/>
  <c r="AF304" i="15"/>
  <c r="AB304" i="15"/>
  <c r="AA304" i="15"/>
  <c r="AC304" i="15" s="1"/>
  <c r="AD304" i="15" s="1"/>
  <c r="AE304" i="15" s="1"/>
  <c r="Z304" i="15"/>
  <c r="AI303" i="15"/>
  <c r="AG303" i="15"/>
  <c r="AH303" i="15" s="1"/>
  <c r="AF303" i="15"/>
  <c r="AC303" i="15"/>
  <c r="AD303" i="15" s="1"/>
  <c r="AE303" i="15" s="1"/>
  <c r="AB303" i="15"/>
  <c r="AA303" i="15"/>
  <c r="Z303" i="15"/>
  <c r="AI302" i="15"/>
  <c r="AG302" i="15"/>
  <c r="AH302" i="15" s="1"/>
  <c r="AF302" i="15"/>
  <c r="AB302" i="15"/>
  <c r="AA302" i="15"/>
  <c r="Z302" i="15"/>
  <c r="AI301" i="15"/>
  <c r="AG301" i="15"/>
  <c r="AH301" i="15" s="1"/>
  <c r="AF301" i="15"/>
  <c r="AC301" i="15"/>
  <c r="AD301" i="15" s="1"/>
  <c r="AE301" i="15" s="1"/>
  <c r="AB301" i="15"/>
  <c r="AA301" i="15"/>
  <c r="Z301" i="15"/>
  <c r="AI300" i="15"/>
  <c r="AG300" i="15"/>
  <c r="AH300" i="15" s="1"/>
  <c r="AF300" i="15"/>
  <c r="AB300" i="15"/>
  <c r="AA300" i="15"/>
  <c r="AC300" i="15" s="1"/>
  <c r="AD300" i="15" s="1"/>
  <c r="AE300" i="15" s="1"/>
  <c r="Z300" i="15"/>
  <c r="AI299" i="15"/>
  <c r="AG299" i="15"/>
  <c r="AH299" i="15" s="1"/>
  <c r="AF299" i="15"/>
  <c r="AC299" i="15"/>
  <c r="AD299" i="15" s="1"/>
  <c r="AE299" i="15" s="1"/>
  <c r="AB299" i="15"/>
  <c r="AA299" i="15"/>
  <c r="Z299" i="15"/>
  <c r="AI298" i="15"/>
  <c r="AG298" i="15"/>
  <c r="AH298" i="15" s="1"/>
  <c r="AF298" i="15"/>
  <c r="AB298" i="15"/>
  <c r="AA298" i="15"/>
  <c r="AC298" i="15" s="1"/>
  <c r="AD298" i="15" s="1"/>
  <c r="AE298" i="15" s="1"/>
  <c r="Z298" i="15"/>
  <c r="AI297" i="15"/>
  <c r="AG297" i="15"/>
  <c r="AH297" i="15" s="1"/>
  <c r="AF297" i="15"/>
  <c r="AC297" i="15"/>
  <c r="AD297" i="15" s="1"/>
  <c r="AE297" i="15" s="1"/>
  <c r="AB297" i="15"/>
  <c r="AA297" i="15"/>
  <c r="Z297" i="15"/>
  <c r="AI296" i="15"/>
  <c r="AG296" i="15"/>
  <c r="AH296" i="15" s="1"/>
  <c r="AF296" i="15"/>
  <c r="AB296" i="15"/>
  <c r="AA296" i="15"/>
  <c r="Z296" i="15"/>
  <c r="AI295" i="15"/>
  <c r="AG295" i="15"/>
  <c r="AH295" i="15" s="1"/>
  <c r="AF295" i="15"/>
  <c r="AC295" i="15"/>
  <c r="AD295" i="15" s="1"/>
  <c r="AE295" i="15" s="1"/>
  <c r="AB295" i="15"/>
  <c r="AA295" i="15"/>
  <c r="Z295" i="15"/>
  <c r="AI294" i="15"/>
  <c r="AG294" i="15"/>
  <c r="AH294" i="15" s="1"/>
  <c r="AF294" i="15"/>
  <c r="AB294" i="15"/>
  <c r="AA294" i="15"/>
  <c r="AC294" i="15" s="1"/>
  <c r="AD294" i="15" s="1"/>
  <c r="AE294" i="15" s="1"/>
  <c r="Z294" i="15"/>
  <c r="AI293" i="15"/>
  <c r="AG293" i="15"/>
  <c r="AH293" i="15" s="1"/>
  <c r="AF293" i="15"/>
  <c r="AC293" i="15"/>
  <c r="AD293" i="15" s="1"/>
  <c r="AE293" i="15" s="1"/>
  <c r="AB293" i="15"/>
  <c r="AA293" i="15"/>
  <c r="Z293" i="15"/>
  <c r="AI292" i="15"/>
  <c r="AG292" i="15"/>
  <c r="AH292" i="15" s="1"/>
  <c r="AF292" i="15"/>
  <c r="AB292" i="15"/>
  <c r="AA292" i="15"/>
  <c r="AC292" i="15" s="1"/>
  <c r="AD292" i="15" s="1"/>
  <c r="AE292" i="15" s="1"/>
  <c r="Z292" i="15"/>
  <c r="AI291" i="15"/>
  <c r="AG291" i="15"/>
  <c r="AH291" i="15" s="1"/>
  <c r="AF291" i="15"/>
  <c r="AC291" i="15"/>
  <c r="AD291" i="15" s="1"/>
  <c r="AE291" i="15" s="1"/>
  <c r="AB291" i="15"/>
  <c r="AA291" i="15"/>
  <c r="Z291" i="15"/>
  <c r="AI290" i="15"/>
  <c r="AG290" i="15"/>
  <c r="AH290" i="15" s="1"/>
  <c r="AF290" i="15"/>
  <c r="AB290" i="15"/>
  <c r="AA290" i="15"/>
  <c r="Z290" i="15"/>
  <c r="AI289" i="15"/>
  <c r="AG289" i="15"/>
  <c r="AH289" i="15" s="1"/>
  <c r="AF289" i="15"/>
  <c r="AC289" i="15"/>
  <c r="AD289" i="15" s="1"/>
  <c r="AE289" i="15" s="1"/>
  <c r="AB289" i="15"/>
  <c r="AA289" i="15"/>
  <c r="Z289" i="15"/>
  <c r="AI288" i="15"/>
  <c r="AG288" i="15"/>
  <c r="AH288" i="15" s="1"/>
  <c r="AF288" i="15"/>
  <c r="AB288" i="15"/>
  <c r="AA288" i="15"/>
  <c r="Z288" i="15"/>
  <c r="AI287" i="15"/>
  <c r="AG287" i="15"/>
  <c r="AH287" i="15" s="1"/>
  <c r="AF287" i="15"/>
  <c r="AC287" i="15"/>
  <c r="AD287" i="15" s="1"/>
  <c r="AE287" i="15" s="1"/>
  <c r="AB287" i="15"/>
  <c r="AA287" i="15"/>
  <c r="Z287" i="15"/>
  <c r="AI286" i="15"/>
  <c r="AG286" i="15"/>
  <c r="AH286" i="15" s="1"/>
  <c r="AF286" i="15"/>
  <c r="AB286" i="15"/>
  <c r="AA286" i="15"/>
  <c r="AC286" i="15" s="1"/>
  <c r="AD286" i="15" s="1"/>
  <c r="AE286" i="15" s="1"/>
  <c r="Z286" i="15"/>
  <c r="AI285" i="15"/>
  <c r="AG285" i="15"/>
  <c r="AH285" i="15" s="1"/>
  <c r="AF285" i="15"/>
  <c r="AC285" i="15"/>
  <c r="AD285" i="15" s="1"/>
  <c r="AE285" i="15" s="1"/>
  <c r="AB285" i="15"/>
  <c r="AA285" i="15"/>
  <c r="Z285" i="15"/>
  <c r="AI284" i="15"/>
  <c r="AG284" i="15"/>
  <c r="AH284" i="15" s="1"/>
  <c r="AF284" i="15"/>
  <c r="AB284" i="15"/>
  <c r="AA284" i="15"/>
  <c r="AC284" i="15" s="1"/>
  <c r="AD284" i="15" s="1"/>
  <c r="AE284" i="15" s="1"/>
  <c r="Z284" i="15"/>
  <c r="AI283" i="15"/>
  <c r="AG283" i="15"/>
  <c r="AH283" i="15" s="1"/>
  <c r="AF283" i="15"/>
  <c r="AC283" i="15"/>
  <c r="AD283" i="15" s="1"/>
  <c r="AE283" i="15" s="1"/>
  <c r="AB283" i="15"/>
  <c r="AA283" i="15"/>
  <c r="Z283" i="15"/>
  <c r="AI282" i="15"/>
  <c r="AG282" i="15"/>
  <c r="AH282" i="15" s="1"/>
  <c r="AF282" i="15"/>
  <c r="AB282" i="15"/>
  <c r="AA282" i="15"/>
  <c r="AC282" i="15" s="1"/>
  <c r="AD282" i="15" s="1"/>
  <c r="AE282" i="15" s="1"/>
  <c r="Z282" i="15"/>
  <c r="AI281" i="15"/>
  <c r="AG281" i="15"/>
  <c r="AH281" i="15" s="1"/>
  <c r="AF281" i="15"/>
  <c r="AC281" i="15"/>
  <c r="AD281" i="15" s="1"/>
  <c r="AE281" i="15" s="1"/>
  <c r="AB281" i="15"/>
  <c r="AA281" i="15"/>
  <c r="Z281" i="15"/>
  <c r="AI280" i="15"/>
  <c r="AG280" i="15"/>
  <c r="AH280" i="15" s="1"/>
  <c r="AF280" i="15"/>
  <c r="AB280" i="15"/>
  <c r="AA280" i="15"/>
  <c r="Z280" i="15"/>
  <c r="AI279" i="15"/>
  <c r="AG279" i="15"/>
  <c r="AH279" i="15" s="1"/>
  <c r="AF279" i="15"/>
  <c r="AC279" i="15"/>
  <c r="AD279" i="15" s="1"/>
  <c r="AE279" i="15" s="1"/>
  <c r="AB279" i="15"/>
  <c r="AA279" i="15"/>
  <c r="Z279" i="15"/>
  <c r="AI278" i="15"/>
  <c r="AG278" i="15"/>
  <c r="AH278" i="15" s="1"/>
  <c r="AF278" i="15"/>
  <c r="AB278" i="15"/>
  <c r="AA278" i="15"/>
  <c r="Z278" i="15"/>
  <c r="AI277" i="15"/>
  <c r="AG277" i="15"/>
  <c r="AH277" i="15" s="1"/>
  <c r="AF277" i="15"/>
  <c r="AC277" i="15"/>
  <c r="AD277" i="15" s="1"/>
  <c r="AE277" i="15" s="1"/>
  <c r="AB277" i="15"/>
  <c r="AA277" i="15"/>
  <c r="Z277" i="15"/>
  <c r="AI276" i="15"/>
  <c r="AG276" i="15"/>
  <c r="AH276" i="15" s="1"/>
  <c r="AF276" i="15"/>
  <c r="AB276" i="15"/>
  <c r="AA276" i="15"/>
  <c r="AC276" i="15" s="1"/>
  <c r="AD276" i="15" s="1"/>
  <c r="AE276" i="15" s="1"/>
  <c r="Z276" i="15"/>
  <c r="AI275" i="15"/>
  <c r="AG275" i="15"/>
  <c r="AH275" i="15" s="1"/>
  <c r="AF275" i="15"/>
  <c r="AC275" i="15"/>
  <c r="AD275" i="15" s="1"/>
  <c r="AE275" i="15" s="1"/>
  <c r="AB275" i="15"/>
  <c r="AA275" i="15"/>
  <c r="Z275" i="15"/>
  <c r="AI274" i="15"/>
  <c r="AG274" i="15"/>
  <c r="AH274" i="15" s="1"/>
  <c r="AF274" i="15"/>
  <c r="AB274" i="15"/>
  <c r="AA274" i="15"/>
  <c r="AC274" i="15" s="1"/>
  <c r="AD274" i="15" s="1"/>
  <c r="AE274" i="15" s="1"/>
  <c r="Z274" i="15"/>
  <c r="AI273" i="15"/>
  <c r="AG273" i="15"/>
  <c r="AH273" i="15" s="1"/>
  <c r="AF273" i="15"/>
  <c r="AC273" i="15"/>
  <c r="AD273" i="15" s="1"/>
  <c r="AE273" i="15" s="1"/>
  <c r="AB273" i="15"/>
  <c r="AA273" i="15"/>
  <c r="Z273" i="15"/>
  <c r="AI272" i="15"/>
  <c r="AG272" i="15"/>
  <c r="AH272" i="15" s="1"/>
  <c r="AF272" i="15"/>
  <c r="AB272" i="15"/>
  <c r="AA272" i="15"/>
  <c r="AC272" i="15" s="1"/>
  <c r="AD272" i="15" s="1"/>
  <c r="AE272" i="15" s="1"/>
  <c r="Z272" i="15"/>
  <c r="AI271" i="15"/>
  <c r="AG271" i="15"/>
  <c r="AH271" i="15" s="1"/>
  <c r="AF271" i="15"/>
  <c r="AC271" i="15"/>
  <c r="AD271" i="15" s="1"/>
  <c r="AE271" i="15" s="1"/>
  <c r="AB271" i="15"/>
  <c r="AA271" i="15"/>
  <c r="Z271" i="15"/>
  <c r="AI270" i="15"/>
  <c r="AG270" i="15"/>
  <c r="AH270" i="15" s="1"/>
  <c r="AF270" i="15"/>
  <c r="AB270" i="15"/>
  <c r="AA270" i="15"/>
  <c r="AC270" i="15" s="1"/>
  <c r="AD270" i="15" s="1"/>
  <c r="AE270" i="15" s="1"/>
  <c r="Z270" i="15"/>
  <c r="AI269" i="15"/>
  <c r="AG269" i="15"/>
  <c r="AH269" i="15" s="1"/>
  <c r="AF269" i="15"/>
  <c r="AC269" i="15"/>
  <c r="AD269" i="15" s="1"/>
  <c r="AE269" i="15" s="1"/>
  <c r="AB269" i="15"/>
  <c r="AA269" i="15"/>
  <c r="Z269" i="15"/>
  <c r="AI268" i="15"/>
  <c r="AG268" i="15"/>
  <c r="AH268" i="15" s="1"/>
  <c r="AF268" i="15"/>
  <c r="AB268" i="15"/>
  <c r="AA268" i="15"/>
  <c r="AC268" i="15" s="1"/>
  <c r="AD268" i="15" s="1"/>
  <c r="AE268" i="15" s="1"/>
  <c r="Z268" i="15"/>
  <c r="AI267" i="15"/>
  <c r="AG267" i="15"/>
  <c r="AH267" i="15" s="1"/>
  <c r="AF267" i="15"/>
  <c r="AC267" i="15"/>
  <c r="AD267" i="15" s="1"/>
  <c r="AE267" i="15" s="1"/>
  <c r="AB267" i="15"/>
  <c r="AA267" i="15"/>
  <c r="Z267" i="15"/>
  <c r="AI266" i="15"/>
  <c r="AG266" i="15"/>
  <c r="AH266" i="15" s="1"/>
  <c r="AF266" i="15"/>
  <c r="AB266" i="15"/>
  <c r="AA266" i="15"/>
  <c r="AC266" i="15" s="1"/>
  <c r="AD266" i="15" s="1"/>
  <c r="AE266" i="15" s="1"/>
  <c r="Z266" i="15"/>
  <c r="AI265" i="15"/>
  <c r="AG265" i="15"/>
  <c r="AH265" i="15" s="1"/>
  <c r="AF265" i="15"/>
  <c r="AC265" i="15"/>
  <c r="AD265" i="15" s="1"/>
  <c r="AE265" i="15" s="1"/>
  <c r="AB265" i="15"/>
  <c r="AA265" i="15"/>
  <c r="Z265" i="15"/>
  <c r="AI264" i="15"/>
  <c r="AG264" i="15"/>
  <c r="AH264" i="15" s="1"/>
  <c r="AF264" i="15"/>
  <c r="AB264" i="15"/>
  <c r="AA264" i="15"/>
  <c r="Z264" i="15"/>
  <c r="AI263" i="15"/>
  <c r="AG263" i="15"/>
  <c r="AH263" i="15" s="1"/>
  <c r="AF263" i="15"/>
  <c r="AC263" i="15"/>
  <c r="AD263" i="15" s="1"/>
  <c r="AE263" i="15" s="1"/>
  <c r="AB263" i="15"/>
  <c r="AA263" i="15"/>
  <c r="Z263" i="15"/>
  <c r="AI262" i="15"/>
  <c r="AH262" i="15"/>
  <c r="AG262" i="15"/>
  <c r="AF262" i="15"/>
  <c r="AB262" i="15"/>
  <c r="AA262" i="15"/>
  <c r="Z262" i="15"/>
  <c r="AI261" i="15"/>
  <c r="AH261" i="15"/>
  <c r="AG261" i="15"/>
  <c r="AF261" i="15"/>
  <c r="AC261" i="15"/>
  <c r="AD261" i="15" s="1"/>
  <c r="AE261" i="15" s="1"/>
  <c r="AB261" i="15"/>
  <c r="AA261" i="15"/>
  <c r="Z261" i="15"/>
  <c r="AI260" i="15"/>
  <c r="AH260" i="15"/>
  <c r="AG260" i="15"/>
  <c r="AF260" i="15"/>
  <c r="AE260" i="15"/>
  <c r="AB260" i="15"/>
  <c r="AA260" i="15"/>
  <c r="Z260" i="15"/>
  <c r="AC260" i="15" s="1"/>
  <c r="AD260" i="15" s="1"/>
  <c r="AI259" i="15"/>
  <c r="AG259" i="15"/>
  <c r="AH259" i="15" s="1"/>
  <c r="AF259" i="15"/>
  <c r="AB259" i="15"/>
  <c r="AA259" i="15"/>
  <c r="Z259" i="15"/>
  <c r="AC259" i="15" s="1"/>
  <c r="AD259" i="15" s="1"/>
  <c r="AE259" i="15" s="1"/>
  <c r="AI258" i="15"/>
  <c r="AH258" i="15"/>
  <c r="AG258" i="15"/>
  <c r="AF258" i="15"/>
  <c r="AB258" i="15"/>
  <c r="AA258" i="15"/>
  <c r="Z258" i="15"/>
  <c r="AC258" i="15" s="1"/>
  <c r="AD258" i="15" s="1"/>
  <c r="AE258" i="15" s="1"/>
  <c r="AI257" i="15"/>
  <c r="AG257" i="15"/>
  <c r="AH257" i="15" s="1"/>
  <c r="AF257" i="15"/>
  <c r="AC257" i="15"/>
  <c r="AD257" i="15" s="1"/>
  <c r="AE257" i="15" s="1"/>
  <c r="AB257" i="15"/>
  <c r="AA257" i="15"/>
  <c r="Z257" i="15"/>
  <c r="AI256" i="15"/>
  <c r="AG256" i="15"/>
  <c r="AH256" i="15" s="1"/>
  <c r="AF256" i="15"/>
  <c r="AB256" i="15"/>
  <c r="AA256" i="15"/>
  <c r="Z256" i="15"/>
  <c r="AC256" i="15" s="1"/>
  <c r="AD256" i="15" s="1"/>
  <c r="AE256" i="15" s="1"/>
  <c r="AI255" i="15"/>
  <c r="AG255" i="15"/>
  <c r="AH255" i="15" s="1"/>
  <c r="AF255" i="15"/>
  <c r="AC255" i="15"/>
  <c r="AD255" i="15" s="1"/>
  <c r="AE255" i="15" s="1"/>
  <c r="AB255" i="15"/>
  <c r="AA255" i="15"/>
  <c r="Z255" i="15"/>
  <c r="AI254" i="15"/>
  <c r="AG254" i="15"/>
  <c r="AH254" i="15" s="1"/>
  <c r="AF254" i="15"/>
  <c r="AB254" i="15"/>
  <c r="AA254" i="15"/>
  <c r="Z254" i="15"/>
  <c r="AC254" i="15" s="1"/>
  <c r="AD254" i="15" s="1"/>
  <c r="AE254" i="15" s="1"/>
  <c r="AI253" i="15"/>
  <c r="AG253" i="15"/>
  <c r="AH253" i="15" s="1"/>
  <c r="AF253" i="15"/>
  <c r="AC253" i="15"/>
  <c r="AD253" i="15" s="1"/>
  <c r="AE253" i="15" s="1"/>
  <c r="AB253" i="15"/>
  <c r="AA253" i="15"/>
  <c r="Z253" i="15"/>
  <c r="AI252" i="15"/>
  <c r="AG252" i="15"/>
  <c r="AH252" i="15" s="1"/>
  <c r="AF252" i="15"/>
  <c r="AB252" i="15"/>
  <c r="AA252" i="15"/>
  <c r="AC252" i="15" s="1"/>
  <c r="AD252" i="15" s="1"/>
  <c r="AE252" i="15" s="1"/>
  <c r="Z252" i="15"/>
  <c r="AI251" i="15"/>
  <c r="AG251" i="15"/>
  <c r="AH251" i="15" s="1"/>
  <c r="AF251" i="15"/>
  <c r="AC251" i="15"/>
  <c r="AD251" i="15" s="1"/>
  <c r="AE251" i="15" s="1"/>
  <c r="AB251" i="15"/>
  <c r="AA251" i="15"/>
  <c r="Z251" i="15"/>
  <c r="AI250" i="15"/>
  <c r="AG250" i="15"/>
  <c r="AH250" i="15" s="1"/>
  <c r="AF250" i="15"/>
  <c r="AB250" i="15"/>
  <c r="AA250" i="15"/>
  <c r="AC250" i="15" s="1"/>
  <c r="AD250" i="15" s="1"/>
  <c r="AE250" i="15" s="1"/>
  <c r="Z250" i="15"/>
  <c r="AI249" i="15"/>
  <c r="AG249" i="15"/>
  <c r="AH249" i="15" s="1"/>
  <c r="AF249" i="15"/>
  <c r="AC249" i="15"/>
  <c r="AD249" i="15" s="1"/>
  <c r="AE249" i="15" s="1"/>
  <c r="AB249" i="15"/>
  <c r="AA249" i="15"/>
  <c r="Z249" i="15"/>
  <c r="AI248" i="15"/>
  <c r="AG248" i="15"/>
  <c r="AH248" i="15" s="1"/>
  <c r="AF248" i="15"/>
  <c r="AB248" i="15"/>
  <c r="AA248" i="15"/>
  <c r="AC248" i="15" s="1"/>
  <c r="AD248" i="15" s="1"/>
  <c r="AE248" i="15" s="1"/>
  <c r="Z248" i="15"/>
  <c r="AI247" i="15"/>
  <c r="AG247" i="15"/>
  <c r="AH247" i="15" s="1"/>
  <c r="AF247" i="15"/>
  <c r="AC247" i="15"/>
  <c r="AD247" i="15" s="1"/>
  <c r="AE247" i="15" s="1"/>
  <c r="AB247" i="15"/>
  <c r="AA247" i="15"/>
  <c r="Z247" i="15"/>
  <c r="AI246" i="15"/>
  <c r="AG246" i="15"/>
  <c r="AH246" i="15" s="1"/>
  <c r="AF246" i="15"/>
  <c r="AB246" i="15"/>
  <c r="AA246" i="15"/>
  <c r="Z246" i="15"/>
  <c r="AC246" i="15" s="1"/>
  <c r="AD246" i="15" s="1"/>
  <c r="AE246" i="15" s="1"/>
  <c r="AI245" i="15"/>
  <c r="AG245" i="15"/>
  <c r="AH245" i="15" s="1"/>
  <c r="AF245" i="15"/>
  <c r="AC245" i="15"/>
  <c r="AD245" i="15" s="1"/>
  <c r="AE245" i="15" s="1"/>
  <c r="AB245" i="15"/>
  <c r="AA245" i="15"/>
  <c r="Z245" i="15"/>
  <c r="AI244" i="15"/>
  <c r="AG244" i="15"/>
  <c r="AH244" i="15" s="1"/>
  <c r="AF244" i="15"/>
  <c r="AB244" i="15"/>
  <c r="AA244" i="15"/>
  <c r="AC244" i="15" s="1"/>
  <c r="AD244" i="15" s="1"/>
  <c r="AE244" i="15" s="1"/>
  <c r="Z244" i="15"/>
  <c r="AI243" i="15"/>
  <c r="AG243" i="15"/>
  <c r="AH243" i="15" s="1"/>
  <c r="AF243" i="15"/>
  <c r="AC243" i="15"/>
  <c r="AD243" i="15" s="1"/>
  <c r="AE243" i="15" s="1"/>
  <c r="AB243" i="15"/>
  <c r="AA243" i="15"/>
  <c r="Z243" i="15"/>
  <c r="AI242" i="15"/>
  <c r="AG242" i="15"/>
  <c r="AH242" i="15" s="1"/>
  <c r="AF242" i="15"/>
  <c r="AB242" i="15"/>
  <c r="AA242" i="15"/>
  <c r="AC242" i="15" s="1"/>
  <c r="AD242" i="15" s="1"/>
  <c r="AE242" i="15" s="1"/>
  <c r="Z242" i="15"/>
  <c r="AI241" i="15"/>
  <c r="AG241" i="15"/>
  <c r="AH241" i="15" s="1"/>
  <c r="AF241" i="15"/>
  <c r="AC241" i="15"/>
  <c r="AD241" i="15" s="1"/>
  <c r="AE241" i="15" s="1"/>
  <c r="AB241" i="15"/>
  <c r="AA241" i="15"/>
  <c r="Z241" i="15"/>
  <c r="AI240" i="15"/>
  <c r="AG240" i="15"/>
  <c r="AH240" i="15" s="1"/>
  <c r="AF240" i="15"/>
  <c r="AB240" i="15"/>
  <c r="AA240" i="15"/>
  <c r="Z240" i="15"/>
  <c r="AC240" i="15" s="1"/>
  <c r="AD240" i="15" s="1"/>
  <c r="AE240" i="15" s="1"/>
  <c r="AI239" i="15"/>
  <c r="AG239" i="15"/>
  <c r="AH239" i="15" s="1"/>
  <c r="AF239" i="15"/>
  <c r="AC239" i="15"/>
  <c r="AD239" i="15" s="1"/>
  <c r="AE239" i="15" s="1"/>
  <c r="AB239" i="15"/>
  <c r="AA239" i="15"/>
  <c r="Z239" i="15"/>
  <c r="AI238" i="15"/>
  <c r="AG238" i="15"/>
  <c r="AH238" i="15" s="1"/>
  <c r="AF238" i="15"/>
  <c r="AB238" i="15"/>
  <c r="AA238" i="15"/>
  <c r="Z238" i="15"/>
  <c r="AC238" i="15" s="1"/>
  <c r="AD238" i="15" s="1"/>
  <c r="AE238" i="15" s="1"/>
  <c r="AI237" i="15"/>
  <c r="AG237" i="15"/>
  <c r="AH237" i="15" s="1"/>
  <c r="AF237" i="15"/>
  <c r="AC237" i="15"/>
  <c r="AD237" i="15" s="1"/>
  <c r="AE237" i="15" s="1"/>
  <c r="AB237" i="15"/>
  <c r="AA237" i="15"/>
  <c r="Z237" i="15"/>
  <c r="AI236" i="15"/>
  <c r="AG236" i="15"/>
  <c r="AH236" i="15" s="1"/>
  <c r="AF236" i="15"/>
  <c r="AB236" i="15"/>
  <c r="AA236" i="15"/>
  <c r="Z236" i="15"/>
  <c r="AC236" i="15" s="1"/>
  <c r="AD236" i="15" s="1"/>
  <c r="AE236" i="15" s="1"/>
  <c r="AI235" i="15"/>
  <c r="AG235" i="15"/>
  <c r="AH235" i="15" s="1"/>
  <c r="AF235" i="15"/>
  <c r="AC235" i="15"/>
  <c r="AD235" i="15" s="1"/>
  <c r="AE235" i="15" s="1"/>
  <c r="AB235" i="15"/>
  <c r="AA235" i="15"/>
  <c r="Z235" i="15"/>
  <c r="AI234" i="15"/>
  <c r="AG234" i="15"/>
  <c r="AH234" i="15" s="1"/>
  <c r="AF234" i="15"/>
  <c r="AB234" i="15"/>
  <c r="AA234" i="15"/>
  <c r="Z234" i="15"/>
  <c r="AC234" i="15" s="1"/>
  <c r="AD234" i="15" s="1"/>
  <c r="AE234" i="15" s="1"/>
  <c r="AI233" i="15"/>
  <c r="AG233" i="15"/>
  <c r="AH233" i="15" s="1"/>
  <c r="AF233" i="15"/>
  <c r="AC233" i="15"/>
  <c r="AD233" i="15" s="1"/>
  <c r="AE233" i="15" s="1"/>
  <c r="AB233" i="15"/>
  <c r="AA233" i="15"/>
  <c r="Z233" i="15"/>
  <c r="AI232" i="15"/>
  <c r="AG232" i="15"/>
  <c r="AH232" i="15" s="1"/>
  <c r="AF232" i="15"/>
  <c r="AB232" i="15"/>
  <c r="AA232" i="15"/>
  <c r="Z232" i="15"/>
  <c r="AC232" i="15" s="1"/>
  <c r="AD232" i="15" s="1"/>
  <c r="AE232" i="15" s="1"/>
  <c r="AI231" i="15"/>
  <c r="AG231" i="15"/>
  <c r="AH231" i="15" s="1"/>
  <c r="AF231" i="15"/>
  <c r="AC231" i="15"/>
  <c r="AD231" i="15" s="1"/>
  <c r="AE231" i="15" s="1"/>
  <c r="AB231" i="15"/>
  <c r="AA231" i="15"/>
  <c r="Z231" i="15"/>
  <c r="AI230" i="15"/>
  <c r="AH230" i="15"/>
  <c r="AG230" i="15"/>
  <c r="AF230" i="15"/>
  <c r="AB230" i="15"/>
  <c r="AA230" i="15"/>
  <c r="Z230" i="15"/>
  <c r="AI229" i="15"/>
  <c r="AG229" i="15"/>
  <c r="AH229" i="15" s="1"/>
  <c r="AF229" i="15"/>
  <c r="AC229" i="15"/>
  <c r="AD229" i="15" s="1"/>
  <c r="AE229" i="15" s="1"/>
  <c r="AB229" i="15"/>
  <c r="AA229" i="15"/>
  <c r="Z229" i="15"/>
  <c r="AI228" i="15"/>
  <c r="AH228" i="15"/>
  <c r="AG228" i="15"/>
  <c r="AF228" i="15"/>
  <c r="AB228" i="15"/>
  <c r="AA228" i="15"/>
  <c r="Z228" i="15"/>
  <c r="AI227" i="15"/>
  <c r="AH227" i="15"/>
  <c r="AG227" i="15"/>
  <c r="AF227" i="15"/>
  <c r="AC227" i="15"/>
  <c r="AD227" i="15" s="1"/>
  <c r="AE227" i="15" s="1"/>
  <c r="AB227" i="15"/>
  <c r="AA227" i="15"/>
  <c r="Z227" i="15"/>
  <c r="AI226" i="15"/>
  <c r="AH226" i="15"/>
  <c r="AG226" i="15"/>
  <c r="AF226" i="15"/>
  <c r="AE226" i="15"/>
  <c r="AB226" i="15"/>
  <c r="AA226" i="15"/>
  <c r="Z226" i="15"/>
  <c r="AC226" i="15" s="1"/>
  <c r="AD226" i="15" s="1"/>
  <c r="AI225" i="15"/>
  <c r="AG225" i="15"/>
  <c r="AH225" i="15" s="1"/>
  <c r="AF225" i="15"/>
  <c r="AB225" i="15"/>
  <c r="AA225" i="15"/>
  <c r="Z225" i="15"/>
  <c r="AC225" i="15" s="1"/>
  <c r="AD225" i="15" s="1"/>
  <c r="AE225" i="15" s="1"/>
  <c r="AI224" i="15"/>
  <c r="AH224" i="15"/>
  <c r="AG224" i="15"/>
  <c r="AF224" i="15"/>
  <c r="AB224" i="15"/>
  <c r="AA224" i="15"/>
  <c r="Z224" i="15"/>
  <c r="AC224" i="15" s="1"/>
  <c r="AD224" i="15" s="1"/>
  <c r="AE224" i="15" s="1"/>
  <c r="AI223" i="15"/>
  <c r="AG223" i="15"/>
  <c r="AH223" i="15" s="1"/>
  <c r="AF223" i="15"/>
  <c r="AC223" i="15"/>
  <c r="AD223" i="15" s="1"/>
  <c r="AE223" i="15" s="1"/>
  <c r="AB223" i="15"/>
  <c r="AA223" i="15"/>
  <c r="Z223" i="15"/>
  <c r="AI222" i="15"/>
  <c r="AH222" i="15"/>
  <c r="AG222" i="15"/>
  <c r="AF222" i="15"/>
  <c r="AB222" i="15"/>
  <c r="AA222" i="15"/>
  <c r="Z222" i="15"/>
  <c r="AI221" i="15"/>
  <c r="AG221" i="15"/>
  <c r="AH221" i="15" s="1"/>
  <c r="AF221" i="15"/>
  <c r="AC221" i="15"/>
  <c r="AD221" i="15" s="1"/>
  <c r="AE221" i="15" s="1"/>
  <c r="AB221" i="15"/>
  <c r="AA221" i="15"/>
  <c r="Z221" i="15"/>
  <c r="AI220" i="15"/>
  <c r="AG220" i="15"/>
  <c r="AH220" i="15" s="1"/>
  <c r="AF220" i="15"/>
  <c r="AB220" i="15"/>
  <c r="AA220" i="15"/>
  <c r="AC220" i="15" s="1"/>
  <c r="AD220" i="15" s="1"/>
  <c r="AE220" i="15" s="1"/>
  <c r="Z220" i="15"/>
  <c r="AI219" i="15"/>
  <c r="AG219" i="15"/>
  <c r="AH219" i="15" s="1"/>
  <c r="AF219" i="15"/>
  <c r="AC219" i="15"/>
  <c r="AD219" i="15" s="1"/>
  <c r="AE219" i="15" s="1"/>
  <c r="AB219" i="15"/>
  <c r="AA219" i="15"/>
  <c r="Z219" i="15"/>
  <c r="AI218" i="15"/>
  <c r="AG218" i="15"/>
  <c r="AH218" i="15" s="1"/>
  <c r="AF218" i="15"/>
  <c r="AB218" i="15"/>
  <c r="AA218" i="15"/>
  <c r="AC218" i="15" s="1"/>
  <c r="AD218" i="15" s="1"/>
  <c r="AE218" i="15" s="1"/>
  <c r="Z218" i="15"/>
  <c r="AI217" i="15"/>
  <c r="AG217" i="15"/>
  <c r="AH217" i="15" s="1"/>
  <c r="AF217" i="15"/>
  <c r="AC217" i="15"/>
  <c r="AD217" i="15" s="1"/>
  <c r="AE217" i="15" s="1"/>
  <c r="AB217" i="15"/>
  <c r="AA217" i="15"/>
  <c r="Z217" i="15"/>
  <c r="AI216" i="15"/>
  <c r="AG216" i="15"/>
  <c r="AH216" i="15" s="1"/>
  <c r="AF216" i="15"/>
  <c r="AB216" i="15"/>
  <c r="AA216" i="15"/>
  <c r="AC216" i="15" s="1"/>
  <c r="AD216" i="15" s="1"/>
  <c r="AE216" i="15" s="1"/>
  <c r="Z216" i="15"/>
  <c r="AI215" i="15"/>
  <c r="AG215" i="15"/>
  <c r="AH215" i="15" s="1"/>
  <c r="AF215" i="15"/>
  <c r="AC215" i="15"/>
  <c r="AD215" i="15" s="1"/>
  <c r="AE215" i="15" s="1"/>
  <c r="AB215" i="15"/>
  <c r="AA215" i="15"/>
  <c r="Z215" i="15"/>
  <c r="AI214" i="15"/>
  <c r="AG214" i="15"/>
  <c r="AH214" i="15" s="1"/>
  <c r="AF214" i="15"/>
  <c r="AB214" i="15"/>
  <c r="AA214" i="15"/>
  <c r="Z214" i="15"/>
  <c r="AI213" i="15"/>
  <c r="AG213" i="15"/>
  <c r="AH213" i="15" s="1"/>
  <c r="AF213" i="15"/>
  <c r="AC213" i="15"/>
  <c r="AD213" i="15" s="1"/>
  <c r="AE213" i="15" s="1"/>
  <c r="AB213" i="15"/>
  <c r="AA213" i="15"/>
  <c r="Z213" i="15"/>
  <c r="AI212" i="15"/>
  <c r="AG212" i="15"/>
  <c r="AH212" i="15" s="1"/>
  <c r="AF212" i="15"/>
  <c r="AB212" i="15"/>
  <c r="AA212" i="15"/>
  <c r="Z212" i="15"/>
  <c r="AI211" i="15"/>
  <c r="AG211" i="15"/>
  <c r="AH211" i="15" s="1"/>
  <c r="AF211" i="15"/>
  <c r="AC211" i="15"/>
  <c r="AD211" i="15" s="1"/>
  <c r="AE211" i="15" s="1"/>
  <c r="AB211" i="15"/>
  <c r="AA211" i="15"/>
  <c r="Z211" i="15"/>
  <c r="AI210" i="15"/>
  <c r="AG210" i="15"/>
  <c r="AH210" i="15" s="1"/>
  <c r="AF210" i="15"/>
  <c r="AB210" i="15"/>
  <c r="AA210" i="15"/>
  <c r="AC210" i="15" s="1"/>
  <c r="AD210" i="15" s="1"/>
  <c r="AE210" i="15" s="1"/>
  <c r="Z210" i="15"/>
  <c r="AI209" i="15"/>
  <c r="AG209" i="15"/>
  <c r="AH209" i="15" s="1"/>
  <c r="AF209" i="15"/>
  <c r="AC209" i="15"/>
  <c r="AD209" i="15" s="1"/>
  <c r="AE209" i="15" s="1"/>
  <c r="AB209" i="15"/>
  <c r="AA209" i="15"/>
  <c r="Z209" i="15"/>
  <c r="AI208" i="15"/>
  <c r="AG208" i="15"/>
  <c r="AH208" i="15" s="1"/>
  <c r="AF208" i="15"/>
  <c r="AB208" i="15"/>
  <c r="AA208" i="15"/>
  <c r="AC208" i="15" s="1"/>
  <c r="AD208" i="15" s="1"/>
  <c r="AE208" i="15" s="1"/>
  <c r="Z208" i="15"/>
  <c r="AI207" i="15"/>
  <c r="AG207" i="15"/>
  <c r="AH207" i="15" s="1"/>
  <c r="AF207" i="15"/>
  <c r="AC207" i="15"/>
  <c r="AD207" i="15" s="1"/>
  <c r="AE207" i="15" s="1"/>
  <c r="AB207" i="15"/>
  <c r="AA207" i="15"/>
  <c r="Z207" i="15"/>
  <c r="AI206" i="15"/>
  <c r="AG206" i="15"/>
  <c r="AH206" i="15" s="1"/>
  <c r="AF206" i="15"/>
  <c r="AB206" i="15"/>
  <c r="AA206" i="15"/>
  <c r="AC206" i="15" s="1"/>
  <c r="AD206" i="15" s="1"/>
  <c r="AE206" i="15" s="1"/>
  <c r="Z206" i="15"/>
  <c r="AI205" i="15"/>
  <c r="AG205" i="15"/>
  <c r="AH205" i="15" s="1"/>
  <c r="AF205" i="15"/>
  <c r="AC205" i="15"/>
  <c r="AD205" i="15" s="1"/>
  <c r="AE205" i="15" s="1"/>
  <c r="AB205" i="15"/>
  <c r="AA205" i="15"/>
  <c r="Z205" i="15"/>
  <c r="AI204" i="15"/>
  <c r="AG204" i="15"/>
  <c r="AH204" i="15" s="1"/>
  <c r="AF204" i="15"/>
  <c r="AB204" i="15"/>
  <c r="AA204" i="15"/>
  <c r="AC204" i="15" s="1"/>
  <c r="AD204" i="15" s="1"/>
  <c r="AE204" i="15" s="1"/>
  <c r="Z204" i="15"/>
  <c r="AI203" i="15"/>
  <c r="AG203" i="15"/>
  <c r="AH203" i="15" s="1"/>
  <c r="AF203" i="15"/>
  <c r="AC203" i="15"/>
  <c r="AD203" i="15" s="1"/>
  <c r="AE203" i="15" s="1"/>
  <c r="AB203" i="15"/>
  <c r="AA203" i="15"/>
  <c r="Z203" i="15"/>
  <c r="AI202" i="15"/>
  <c r="AG202" i="15"/>
  <c r="AH202" i="15" s="1"/>
  <c r="AF202" i="15"/>
  <c r="AB202" i="15"/>
  <c r="AA202" i="15"/>
  <c r="AC202" i="15" s="1"/>
  <c r="AD202" i="15" s="1"/>
  <c r="AE202" i="15" s="1"/>
  <c r="Z202" i="15"/>
  <c r="AI201" i="15"/>
  <c r="AG201" i="15"/>
  <c r="AH201" i="15" s="1"/>
  <c r="AF201" i="15"/>
  <c r="AC201" i="15"/>
  <c r="AD201" i="15" s="1"/>
  <c r="AE201" i="15" s="1"/>
  <c r="AB201" i="15"/>
  <c r="AA201" i="15"/>
  <c r="Z201" i="15"/>
  <c r="AI200" i="15"/>
  <c r="AG200" i="15"/>
  <c r="AH200" i="15" s="1"/>
  <c r="AF200" i="15"/>
  <c r="AB200" i="15"/>
  <c r="AA200" i="15"/>
  <c r="Z200" i="15"/>
  <c r="AI199" i="15"/>
  <c r="AG199" i="15"/>
  <c r="AH199" i="15" s="1"/>
  <c r="AF199" i="15"/>
  <c r="AC199" i="15"/>
  <c r="AD199" i="15" s="1"/>
  <c r="AE199" i="15" s="1"/>
  <c r="AB199" i="15"/>
  <c r="AA199" i="15"/>
  <c r="Z199" i="15"/>
  <c r="AI198" i="15"/>
  <c r="AG198" i="15"/>
  <c r="AH198" i="15" s="1"/>
  <c r="AF198" i="15"/>
  <c r="AB198" i="15"/>
  <c r="AA198" i="15"/>
  <c r="Z198" i="15"/>
  <c r="AI197" i="15"/>
  <c r="AG197" i="15"/>
  <c r="AH197" i="15" s="1"/>
  <c r="AF197" i="15"/>
  <c r="AC197" i="15"/>
  <c r="AD197" i="15" s="1"/>
  <c r="AE197" i="15" s="1"/>
  <c r="AB197" i="15"/>
  <c r="AA197" i="15"/>
  <c r="Z197" i="15"/>
  <c r="AI196" i="15"/>
  <c r="AG196" i="15"/>
  <c r="AH196" i="15" s="1"/>
  <c r="AF196" i="15"/>
  <c r="AB196" i="15"/>
  <c r="AA196" i="15"/>
  <c r="Z196" i="15"/>
  <c r="AI195" i="15"/>
  <c r="AG195" i="15"/>
  <c r="AH195" i="15" s="1"/>
  <c r="AF195" i="15"/>
  <c r="AC195" i="15"/>
  <c r="AD195" i="15" s="1"/>
  <c r="AE195" i="15" s="1"/>
  <c r="AB195" i="15"/>
  <c r="AA195" i="15"/>
  <c r="Z195" i="15"/>
  <c r="AI194" i="15"/>
  <c r="AG194" i="15"/>
  <c r="AH194" i="15" s="1"/>
  <c r="AF194" i="15"/>
  <c r="AB194" i="15"/>
  <c r="AA194" i="15"/>
  <c r="Z194" i="15"/>
  <c r="AI193" i="15"/>
  <c r="AG193" i="15"/>
  <c r="AH193" i="15" s="1"/>
  <c r="AF193" i="15"/>
  <c r="AC193" i="15"/>
  <c r="AD193" i="15" s="1"/>
  <c r="AE193" i="15" s="1"/>
  <c r="AB193" i="15"/>
  <c r="AA193" i="15"/>
  <c r="Z193" i="15"/>
  <c r="AI192" i="15"/>
  <c r="AG192" i="15"/>
  <c r="AH192" i="15" s="1"/>
  <c r="AF192" i="15"/>
  <c r="AB192" i="15"/>
  <c r="AA192" i="15"/>
  <c r="Z192" i="15"/>
  <c r="AI191" i="15"/>
  <c r="AG191" i="15"/>
  <c r="AH191" i="15" s="1"/>
  <c r="AF191" i="15"/>
  <c r="AC191" i="15"/>
  <c r="AD191" i="15" s="1"/>
  <c r="AE191" i="15" s="1"/>
  <c r="AB191" i="15"/>
  <c r="AA191" i="15"/>
  <c r="Z191" i="15"/>
  <c r="AI190" i="15"/>
  <c r="AG190" i="15"/>
  <c r="AH190" i="15" s="1"/>
  <c r="AF190" i="15"/>
  <c r="AB190" i="15"/>
  <c r="AA190" i="15"/>
  <c r="AC190" i="15" s="1"/>
  <c r="AD190" i="15" s="1"/>
  <c r="AE190" i="15" s="1"/>
  <c r="Z190" i="15"/>
  <c r="AI189" i="15"/>
  <c r="AG189" i="15"/>
  <c r="AH189" i="15" s="1"/>
  <c r="AF189" i="15"/>
  <c r="AC189" i="15"/>
  <c r="AD189" i="15" s="1"/>
  <c r="AE189" i="15" s="1"/>
  <c r="AB189" i="15"/>
  <c r="AA189" i="15"/>
  <c r="Z189" i="15"/>
  <c r="AI188" i="15"/>
  <c r="AG188" i="15"/>
  <c r="AH188" i="15" s="1"/>
  <c r="AF188" i="15"/>
  <c r="AB188" i="15"/>
  <c r="AA188" i="15"/>
  <c r="AC188" i="15" s="1"/>
  <c r="AD188" i="15" s="1"/>
  <c r="AE188" i="15" s="1"/>
  <c r="Z188" i="15"/>
  <c r="AI187" i="15"/>
  <c r="AG187" i="15"/>
  <c r="AH187" i="15" s="1"/>
  <c r="AF187" i="15"/>
  <c r="AC187" i="15"/>
  <c r="AD187" i="15" s="1"/>
  <c r="AE187" i="15" s="1"/>
  <c r="AB187" i="15"/>
  <c r="AA187" i="15"/>
  <c r="Z187" i="15"/>
  <c r="AI186" i="15"/>
  <c r="AG186" i="15"/>
  <c r="AH186" i="15" s="1"/>
  <c r="AF186" i="15"/>
  <c r="AB186" i="15"/>
  <c r="AA186" i="15"/>
  <c r="AC186" i="15" s="1"/>
  <c r="AD186" i="15" s="1"/>
  <c r="AE186" i="15" s="1"/>
  <c r="Z186" i="15"/>
  <c r="AI185" i="15"/>
  <c r="AG185" i="15"/>
  <c r="AH185" i="15" s="1"/>
  <c r="AF185" i="15"/>
  <c r="AC185" i="15"/>
  <c r="AD185" i="15" s="1"/>
  <c r="AE185" i="15" s="1"/>
  <c r="AB185" i="15"/>
  <c r="AA185" i="15"/>
  <c r="Z185" i="15"/>
  <c r="AI184" i="15"/>
  <c r="AG184" i="15"/>
  <c r="AH184" i="15" s="1"/>
  <c r="AF184" i="15"/>
  <c r="AB184" i="15"/>
  <c r="AC184" i="15" s="1"/>
  <c r="AD184" i="15" s="1"/>
  <c r="AE184" i="15" s="1"/>
  <c r="AA184" i="15"/>
  <c r="Z184" i="15"/>
  <c r="AI183" i="15"/>
  <c r="AH183" i="15"/>
  <c r="AG183" i="15"/>
  <c r="AF183" i="15"/>
  <c r="AB183" i="15"/>
  <c r="AA183" i="15"/>
  <c r="Z183" i="15"/>
  <c r="AC183" i="15" s="1"/>
  <c r="AD183" i="15" s="1"/>
  <c r="AE183" i="15" s="1"/>
  <c r="AI182" i="15"/>
  <c r="AG182" i="15"/>
  <c r="AH182" i="15" s="1"/>
  <c r="AF182" i="15"/>
  <c r="AB182" i="15"/>
  <c r="AC182" i="15" s="1"/>
  <c r="AD182" i="15" s="1"/>
  <c r="AE182" i="15" s="1"/>
  <c r="AA182" i="15"/>
  <c r="Z182" i="15"/>
  <c r="AI181" i="15"/>
  <c r="AH181" i="15"/>
  <c r="AG181" i="15"/>
  <c r="AF181" i="15"/>
  <c r="AB181" i="15"/>
  <c r="AA181" i="15"/>
  <c r="Z181" i="15"/>
  <c r="AC181" i="15" s="1"/>
  <c r="AD181" i="15" s="1"/>
  <c r="AE181" i="15" s="1"/>
  <c r="AI180" i="15"/>
  <c r="AG180" i="15"/>
  <c r="AH180" i="15" s="1"/>
  <c r="AF180" i="15"/>
  <c r="AB180" i="15"/>
  <c r="AC180" i="15" s="1"/>
  <c r="AD180" i="15" s="1"/>
  <c r="AE180" i="15" s="1"/>
  <c r="AA180" i="15"/>
  <c r="Z180" i="15"/>
  <c r="AI179" i="15"/>
  <c r="AH179" i="15"/>
  <c r="AG179" i="15"/>
  <c r="AF179" i="15"/>
  <c r="AB179" i="15"/>
  <c r="AA179" i="15"/>
  <c r="Z179" i="15"/>
  <c r="AC179" i="15" s="1"/>
  <c r="AD179" i="15" s="1"/>
  <c r="AE179" i="15" s="1"/>
  <c r="AI178" i="15"/>
  <c r="AG178" i="15"/>
  <c r="AH178" i="15" s="1"/>
  <c r="AF178" i="15"/>
  <c r="AB178" i="15"/>
  <c r="AC178" i="15" s="1"/>
  <c r="AD178" i="15" s="1"/>
  <c r="AE178" i="15" s="1"/>
  <c r="AA178" i="15"/>
  <c r="Z178" i="15"/>
  <c r="AI177" i="15"/>
  <c r="AH177" i="15"/>
  <c r="AG177" i="15"/>
  <c r="AF177" i="15"/>
  <c r="AB177" i="15"/>
  <c r="AA177" i="15"/>
  <c r="Z177" i="15"/>
  <c r="AC177" i="15" s="1"/>
  <c r="AD177" i="15" s="1"/>
  <c r="AE177" i="15" s="1"/>
  <c r="AI176" i="15"/>
  <c r="AG176" i="15"/>
  <c r="AH176" i="15" s="1"/>
  <c r="AF176" i="15"/>
  <c r="AB176" i="15"/>
  <c r="AC176" i="15" s="1"/>
  <c r="AD176" i="15" s="1"/>
  <c r="AE176" i="15" s="1"/>
  <c r="AA176" i="15"/>
  <c r="Z176" i="15"/>
  <c r="AI175" i="15"/>
  <c r="AH175" i="15"/>
  <c r="AG175" i="15"/>
  <c r="AF175" i="15"/>
  <c r="AB175" i="15"/>
  <c r="AA175" i="15"/>
  <c r="Z175" i="15"/>
  <c r="AC175" i="15" s="1"/>
  <c r="AD175" i="15" s="1"/>
  <c r="AE175" i="15" s="1"/>
  <c r="AI174" i="15"/>
  <c r="AG174" i="15"/>
  <c r="AH174" i="15" s="1"/>
  <c r="AF174" i="15"/>
  <c r="AB174" i="15"/>
  <c r="AC174" i="15" s="1"/>
  <c r="AD174" i="15" s="1"/>
  <c r="AE174" i="15" s="1"/>
  <c r="AA174" i="15"/>
  <c r="Z174" i="15"/>
  <c r="AI173" i="15"/>
  <c r="AH173" i="15"/>
  <c r="AG173" i="15"/>
  <c r="AF173" i="15"/>
  <c r="AB173" i="15"/>
  <c r="AA173" i="15"/>
  <c r="Z173" i="15"/>
  <c r="AC173" i="15" s="1"/>
  <c r="AD173" i="15" s="1"/>
  <c r="AE173" i="15" s="1"/>
  <c r="AI172" i="15"/>
  <c r="AG172" i="15"/>
  <c r="AH172" i="15" s="1"/>
  <c r="AF172" i="15"/>
  <c r="AB172" i="15"/>
  <c r="AC172" i="15" s="1"/>
  <c r="AD172" i="15" s="1"/>
  <c r="AE172" i="15" s="1"/>
  <c r="AA172" i="15"/>
  <c r="Z172" i="15"/>
  <c r="AI171" i="15"/>
  <c r="AH171" i="15"/>
  <c r="AG171" i="15"/>
  <c r="AF171" i="15"/>
  <c r="AB171" i="15"/>
  <c r="AA171" i="15"/>
  <c r="Z171" i="15"/>
  <c r="AC171" i="15" s="1"/>
  <c r="AD171" i="15" s="1"/>
  <c r="AE171" i="15" s="1"/>
  <c r="AI170" i="15"/>
  <c r="AG170" i="15"/>
  <c r="AH170" i="15" s="1"/>
  <c r="AF170" i="15"/>
  <c r="AB170" i="15"/>
  <c r="AC170" i="15" s="1"/>
  <c r="AD170" i="15" s="1"/>
  <c r="AE170" i="15" s="1"/>
  <c r="AA170" i="15"/>
  <c r="Z170" i="15"/>
  <c r="AI169" i="15"/>
  <c r="AH169" i="15"/>
  <c r="AG169" i="15"/>
  <c r="AF169" i="15"/>
  <c r="AB169" i="15"/>
  <c r="AA169" i="15"/>
  <c r="Z169" i="15"/>
  <c r="AC169" i="15" s="1"/>
  <c r="AD169" i="15" s="1"/>
  <c r="AE169" i="15" s="1"/>
  <c r="AI168" i="15"/>
  <c r="AG168" i="15"/>
  <c r="AH168" i="15" s="1"/>
  <c r="AF168" i="15"/>
  <c r="AB168" i="15"/>
  <c r="AC168" i="15" s="1"/>
  <c r="AD168" i="15" s="1"/>
  <c r="AE168" i="15" s="1"/>
  <c r="AA168" i="15"/>
  <c r="Z168" i="15"/>
  <c r="AI167" i="15"/>
  <c r="AH167" i="15"/>
  <c r="AG167" i="15"/>
  <c r="AF167" i="15"/>
  <c r="AB167" i="15"/>
  <c r="AA167" i="15"/>
  <c r="Z167" i="15"/>
  <c r="AC167" i="15" s="1"/>
  <c r="AD167" i="15" s="1"/>
  <c r="AE167" i="15" s="1"/>
  <c r="AI166" i="15"/>
  <c r="AG166" i="15"/>
  <c r="AH166" i="15" s="1"/>
  <c r="AF166" i="15"/>
  <c r="AB166" i="15"/>
  <c r="AC166" i="15" s="1"/>
  <c r="AD166" i="15" s="1"/>
  <c r="AE166" i="15" s="1"/>
  <c r="AA166" i="15"/>
  <c r="Z166" i="15"/>
  <c r="AI165" i="15"/>
  <c r="AH165" i="15"/>
  <c r="AG165" i="15"/>
  <c r="AF165" i="15"/>
  <c r="AB165" i="15"/>
  <c r="AA165" i="15"/>
  <c r="Z165" i="15"/>
  <c r="AC165" i="15" s="1"/>
  <c r="AD165" i="15" s="1"/>
  <c r="AE165" i="15" s="1"/>
  <c r="AI164" i="15"/>
  <c r="AG164" i="15"/>
  <c r="AH164" i="15" s="1"/>
  <c r="AF164" i="15"/>
  <c r="AB164" i="15"/>
  <c r="AC164" i="15" s="1"/>
  <c r="AD164" i="15" s="1"/>
  <c r="AE164" i="15" s="1"/>
  <c r="AA164" i="15"/>
  <c r="Z164" i="15"/>
  <c r="AI163" i="15"/>
  <c r="AH163" i="15"/>
  <c r="AG163" i="15"/>
  <c r="AF163" i="15"/>
  <c r="AB163" i="15"/>
  <c r="AA163" i="15"/>
  <c r="Z163" i="15"/>
  <c r="AC163" i="15" s="1"/>
  <c r="AD163" i="15" s="1"/>
  <c r="AE163" i="15" s="1"/>
  <c r="AI162" i="15"/>
  <c r="AG162" i="15"/>
  <c r="AH162" i="15" s="1"/>
  <c r="AF162" i="15"/>
  <c r="AB162" i="15"/>
  <c r="AC162" i="15" s="1"/>
  <c r="AD162" i="15" s="1"/>
  <c r="AE162" i="15" s="1"/>
  <c r="AA162" i="15"/>
  <c r="Z162" i="15"/>
  <c r="AI161" i="15"/>
  <c r="AH161" i="15"/>
  <c r="AG161" i="15"/>
  <c r="AF161" i="15"/>
  <c r="AB161" i="15"/>
  <c r="AA161" i="15"/>
  <c r="Z161" i="15"/>
  <c r="AC161" i="15" s="1"/>
  <c r="AD161" i="15" s="1"/>
  <c r="AE161" i="15" s="1"/>
  <c r="AI160" i="15"/>
  <c r="AG160" i="15"/>
  <c r="AH160" i="15" s="1"/>
  <c r="AF160" i="15"/>
  <c r="AB160" i="15"/>
  <c r="AC160" i="15" s="1"/>
  <c r="AD160" i="15" s="1"/>
  <c r="AE160" i="15" s="1"/>
  <c r="AA160" i="15"/>
  <c r="Z160" i="15"/>
  <c r="AI159" i="15"/>
  <c r="AH159" i="15"/>
  <c r="AG159" i="15"/>
  <c r="AF159" i="15"/>
  <c r="AB159" i="15"/>
  <c r="AA159" i="15"/>
  <c r="Z159" i="15"/>
  <c r="AC159" i="15" s="1"/>
  <c r="AD159" i="15" s="1"/>
  <c r="AE159" i="15" s="1"/>
  <c r="AI158" i="15"/>
  <c r="AG158" i="15"/>
  <c r="AH158" i="15" s="1"/>
  <c r="AF158" i="15"/>
  <c r="AB158" i="15"/>
  <c r="AC158" i="15" s="1"/>
  <c r="AD158" i="15" s="1"/>
  <c r="AE158" i="15" s="1"/>
  <c r="AA158" i="15"/>
  <c r="Z158" i="15"/>
  <c r="AI157" i="15"/>
  <c r="AH157" i="15"/>
  <c r="AG157" i="15"/>
  <c r="AF157" i="15"/>
  <c r="AB157" i="15"/>
  <c r="AA157" i="15"/>
  <c r="Z157" i="15"/>
  <c r="AC157" i="15" s="1"/>
  <c r="AD157" i="15" s="1"/>
  <c r="AE157" i="15" s="1"/>
  <c r="AI156" i="15"/>
  <c r="AG156" i="15"/>
  <c r="AH156" i="15" s="1"/>
  <c r="AF156" i="15"/>
  <c r="AB156" i="15"/>
  <c r="AC156" i="15" s="1"/>
  <c r="AD156" i="15" s="1"/>
  <c r="AE156" i="15" s="1"/>
  <c r="AA156" i="15"/>
  <c r="Z156" i="15"/>
  <c r="AI155" i="15"/>
  <c r="AH155" i="15"/>
  <c r="AG155" i="15"/>
  <c r="AF155" i="15"/>
  <c r="AB155" i="15"/>
  <c r="AA155" i="15"/>
  <c r="Z155" i="15"/>
  <c r="AC155" i="15" s="1"/>
  <c r="AD155" i="15" s="1"/>
  <c r="AE155" i="15" s="1"/>
  <c r="AI154" i="15"/>
  <c r="AG154" i="15"/>
  <c r="AH154" i="15" s="1"/>
  <c r="AF154" i="15"/>
  <c r="AB154" i="15"/>
  <c r="AC154" i="15" s="1"/>
  <c r="AD154" i="15" s="1"/>
  <c r="AE154" i="15" s="1"/>
  <c r="AA154" i="15"/>
  <c r="Z154" i="15"/>
  <c r="AI153" i="15"/>
  <c r="AH153" i="15"/>
  <c r="AG153" i="15"/>
  <c r="AF153" i="15"/>
  <c r="AB153" i="15"/>
  <c r="AA153" i="15"/>
  <c r="Z153" i="15"/>
  <c r="AC153" i="15" s="1"/>
  <c r="AD153" i="15" s="1"/>
  <c r="AE153" i="15" s="1"/>
  <c r="AI152" i="15"/>
  <c r="AG152" i="15"/>
  <c r="AH152" i="15" s="1"/>
  <c r="AF152" i="15"/>
  <c r="AB152" i="15"/>
  <c r="AC152" i="15" s="1"/>
  <c r="AD152" i="15" s="1"/>
  <c r="AE152" i="15" s="1"/>
  <c r="AA152" i="15"/>
  <c r="Z152" i="15"/>
  <c r="AI151" i="15"/>
  <c r="AH151" i="15"/>
  <c r="AG151" i="15"/>
  <c r="AF151" i="15"/>
  <c r="AB151" i="15"/>
  <c r="AA151" i="15"/>
  <c r="Z151" i="15"/>
  <c r="AC151" i="15" s="1"/>
  <c r="AD151" i="15" s="1"/>
  <c r="AE151" i="15" s="1"/>
  <c r="AI150" i="15"/>
  <c r="AG150" i="15"/>
  <c r="AH150" i="15" s="1"/>
  <c r="AF150" i="15"/>
  <c r="AB150" i="15"/>
  <c r="AC150" i="15" s="1"/>
  <c r="AD150" i="15" s="1"/>
  <c r="AE150" i="15" s="1"/>
  <c r="AA150" i="15"/>
  <c r="Z150" i="15"/>
  <c r="AI149" i="15"/>
  <c r="AH149" i="15"/>
  <c r="AG149" i="15"/>
  <c r="AF149" i="15"/>
  <c r="AB149" i="15"/>
  <c r="AA149" i="15"/>
  <c r="Z149" i="15"/>
  <c r="AC149" i="15" s="1"/>
  <c r="AD149" i="15" s="1"/>
  <c r="AE149" i="15" s="1"/>
  <c r="AI148" i="15"/>
  <c r="AG148" i="15"/>
  <c r="AH148" i="15" s="1"/>
  <c r="AF148" i="15"/>
  <c r="AB148" i="15"/>
  <c r="AC148" i="15" s="1"/>
  <c r="AD148" i="15" s="1"/>
  <c r="AE148" i="15" s="1"/>
  <c r="AA148" i="15"/>
  <c r="Z148" i="15"/>
  <c r="AI147" i="15"/>
  <c r="AH147" i="15"/>
  <c r="AG147" i="15"/>
  <c r="AF147" i="15"/>
  <c r="AB147" i="15"/>
  <c r="AA147" i="15"/>
  <c r="Z147" i="15"/>
  <c r="AC147" i="15" s="1"/>
  <c r="AD147" i="15" s="1"/>
  <c r="AE147" i="15" s="1"/>
  <c r="AI146" i="15"/>
  <c r="AG146" i="15"/>
  <c r="AH146" i="15" s="1"/>
  <c r="AF146" i="15"/>
  <c r="AB146" i="15"/>
  <c r="AC146" i="15" s="1"/>
  <c r="AD146" i="15" s="1"/>
  <c r="AE146" i="15" s="1"/>
  <c r="AA146" i="15"/>
  <c r="Z146" i="15"/>
  <c r="AI145" i="15"/>
  <c r="AH145" i="15"/>
  <c r="AG145" i="15"/>
  <c r="AF145" i="15"/>
  <c r="AB145" i="15"/>
  <c r="AA145" i="15"/>
  <c r="Z145" i="15"/>
  <c r="AC145" i="15" s="1"/>
  <c r="AD145" i="15" s="1"/>
  <c r="AE145" i="15" s="1"/>
  <c r="AI144" i="15"/>
  <c r="AG144" i="15"/>
  <c r="AH144" i="15" s="1"/>
  <c r="AF144" i="15"/>
  <c r="AB144" i="15"/>
  <c r="AC144" i="15" s="1"/>
  <c r="AD144" i="15" s="1"/>
  <c r="AE144" i="15" s="1"/>
  <c r="AA144" i="15"/>
  <c r="Z144" i="15"/>
  <c r="AI143" i="15"/>
  <c r="AH143" i="15"/>
  <c r="AG143" i="15"/>
  <c r="AF143" i="15"/>
  <c r="AB143" i="15"/>
  <c r="AA143" i="15"/>
  <c r="Z143" i="15"/>
  <c r="AC143" i="15" s="1"/>
  <c r="AD143" i="15" s="1"/>
  <c r="AE143" i="15" s="1"/>
  <c r="AI142" i="15"/>
  <c r="AG142" i="15"/>
  <c r="AH142" i="15" s="1"/>
  <c r="AF142" i="15"/>
  <c r="AB142" i="15"/>
  <c r="AC142" i="15" s="1"/>
  <c r="AD142" i="15" s="1"/>
  <c r="AE142" i="15" s="1"/>
  <c r="AA142" i="15"/>
  <c r="Z142" i="15"/>
  <c r="AI141" i="15"/>
  <c r="AH141" i="15"/>
  <c r="AG141" i="15"/>
  <c r="AF141" i="15"/>
  <c r="AB141" i="15"/>
  <c r="AA141" i="15"/>
  <c r="Z141" i="15"/>
  <c r="AC141" i="15" s="1"/>
  <c r="AD141" i="15" s="1"/>
  <c r="AE141" i="15" s="1"/>
  <c r="AI140" i="15"/>
  <c r="AG140" i="15"/>
  <c r="AH140" i="15" s="1"/>
  <c r="AF140" i="15"/>
  <c r="AB140" i="15"/>
  <c r="AC140" i="15" s="1"/>
  <c r="AD140" i="15" s="1"/>
  <c r="AE140" i="15" s="1"/>
  <c r="AA140" i="15"/>
  <c r="Z140" i="15"/>
  <c r="AI139" i="15"/>
  <c r="AH139" i="15"/>
  <c r="AG139" i="15"/>
  <c r="AF139" i="15"/>
  <c r="AB139" i="15"/>
  <c r="AA139" i="15"/>
  <c r="Z139" i="15"/>
  <c r="AC139" i="15" s="1"/>
  <c r="AD139" i="15" s="1"/>
  <c r="AE139" i="15" s="1"/>
  <c r="AI138" i="15"/>
  <c r="AG138" i="15"/>
  <c r="AH138" i="15" s="1"/>
  <c r="AF138" i="15"/>
  <c r="AB138" i="15"/>
  <c r="AC138" i="15" s="1"/>
  <c r="AD138" i="15" s="1"/>
  <c r="AE138" i="15" s="1"/>
  <c r="AA138" i="15"/>
  <c r="Z138" i="15"/>
  <c r="AI137" i="15"/>
  <c r="AH137" i="15"/>
  <c r="AG137" i="15"/>
  <c r="AF137" i="15"/>
  <c r="AB137" i="15"/>
  <c r="AA137" i="15"/>
  <c r="Z137" i="15"/>
  <c r="AC137" i="15" s="1"/>
  <c r="AD137" i="15" s="1"/>
  <c r="AE137" i="15" s="1"/>
  <c r="AI136" i="15"/>
  <c r="AG136" i="15"/>
  <c r="AH136" i="15" s="1"/>
  <c r="AF136" i="15"/>
  <c r="AB136" i="15"/>
  <c r="AC136" i="15" s="1"/>
  <c r="AD136" i="15" s="1"/>
  <c r="AE136" i="15" s="1"/>
  <c r="AA136" i="15"/>
  <c r="Z136" i="15"/>
  <c r="AI135" i="15"/>
  <c r="AH135" i="15"/>
  <c r="AG135" i="15"/>
  <c r="AF135" i="15"/>
  <c r="AB135" i="15"/>
  <c r="AA135" i="15"/>
  <c r="Z135" i="15"/>
  <c r="AC135" i="15" s="1"/>
  <c r="AD135" i="15" s="1"/>
  <c r="AE135" i="15" s="1"/>
  <c r="AI134" i="15"/>
  <c r="AG134" i="15"/>
  <c r="AH134" i="15" s="1"/>
  <c r="AF134" i="15"/>
  <c r="AB134" i="15"/>
  <c r="AC134" i="15" s="1"/>
  <c r="AD134" i="15" s="1"/>
  <c r="AE134" i="15" s="1"/>
  <c r="AA134" i="15"/>
  <c r="Z134" i="15"/>
  <c r="AI133" i="15"/>
  <c r="AH133" i="15"/>
  <c r="AG133" i="15"/>
  <c r="AF133" i="15"/>
  <c r="AB133" i="15"/>
  <c r="AA133" i="15"/>
  <c r="Z133" i="15"/>
  <c r="AC133" i="15" s="1"/>
  <c r="AD133" i="15" s="1"/>
  <c r="AE133" i="15" s="1"/>
  <c r="AI132" i="15"/>
  <c r="AG132" i="15"/>
  <c r="AH132" i="15" s="1"/>
  <c r="AF132" i="15"/>
  <c r="AB132" i="15"/>
  <c r="AC132" i="15" s="1"/>
  <c r="AD132" i="15" s="1"/>
  <c r="AE132" i="15" s="1"/>
  <c r="AA132" i="15"/>
  <c r="Z132" i="15"/>
  <c r="AI131" i="15"/>
  <c r="AH131" i="15"/>
  <c r="AG131" i="15"/>
  <c r="AF131" i="15"/>
  <c r="AB131" i="15"/>
  <c r="AA131" i="15"/>
  <c r="Z131" i="15"/>
  <c r="AC131" i="15" s="1"/>
  <c r="AD131" i="15" s="1"/>
  <c r="AE131" i="15" s="1"/>
  <c r="AI130" i="15"/>
  <c r="AG130" i="15"/>
  <c r="AH130" i="15" s="1"/>
  <c r="AF130" i="15"/>
  <c r="AB130" i="15"/>
  <c r="AC130" i="15" s="1"/>
  <c r="AD130" i="15" s="1"/>
  <c r="AE130" i="15" s="1"/>
  <c r="AA130" i="15"/>
  <c r="Z130" i="15"/>
  <c r="AI129" i="15"/>
  <c r="AH129" i="15"/>
  <c r="AG129" i="15"/>
  <c r="AF129" i="15"/>
  <c r="AB129" i="15"/>
  <c r="AA129" i="15"/>
  <c r="Z129" i="15"/>
  <c r="AC129" i="15" s="1"/>
  <c r="AD129" i="15" s="1"/>
  <c r="AE129" i="15" s="1"/>
  <c r="AI128" i="15"/>
  <c r="AG128" i="15"/>
  <c r="AH128" i="15" s="1"/>
  <c r="AF128" i="15"/>
  <c r="AB128" i="15"/>
  <c r="AC128" i="15" s="1"/>
  <c r="AD128" i="15" s="1"/>
  <c r="AE128" i="15" s="1"/>
  <c r="AA128" i="15"/>
  <c r="Z128" i="15"/>
  <c r="AI127" i="15"/>
  <c r="AH127" i="15"/>
  <c r="AG127" i="15"/>
  <c r="AF127" i="15"/>
  <c r="AB127" i="15"/>
  <c r="AA127" i="15"/>
  <c r="Z127" i="15"/>
  <c r="AC127" i="15" s="1"/>
  <c r="AD127" i="15" s="1"/>
  <c r="AE127" i="15" s="1"/>
  <c r="AI126" i="15"/>
  <c r="AG126" i="15"/>
  <c r="AH126" i="15" s="1"/>
  <c r="AF126" i="15"/>
  <c r="AB126" i="15"/>
  <c r="AC126" i="15" s="1"/>
  <c r="AD126" i="15" s="1"/>
  <c r="AE126" i="15" s="1"/>
  <c r="AA126" i="15"/>
  <c r="Z126" i="15"/>
  <c r="AI125" i="15"/>
  <c r="AH125" i="15"/>
  <c r="AG125" i="15"/>
  <c r="AF125" i="15"/>
  <c r="AB125" i="15"/>
  <c r="AA125" i="15"/>
  <c r="Z125" i="15"/>
  <c r="AC125" i="15" s="1"/>
  <c r="AD125" i="15" s="1"/>
  <c r="AE125" i="15" s="1"/>
  <c r="AI124" i="15"/>
  <c r="AG124" i="15"/>
  <c r="AH124" i="15" s="1"/>
  <c r="AF124" i="15"/>
  <c r="AB124" i="15"/>
  <c r="AC124" i="15" s="1"/>
  <c r="AD124" i="15" s="1"/>
  <c r="AE124" i="15" s="1"/>
  <c r="AA124" i="15"/>
  <c r="Z124" i="15"/>
  <c r="AI123" i="15"/>
  <c r="AH123" i="15"/>
  <c r="AG123" i="15"/>
  <c r="AF123" i="15"/>
  <c r="AB123" i="15"/>
  <c r="AA123" i="15"/>
  <c r="Z123" i="15"/>
  <c r="AC123" i="15" s="1"/>
  <c r="AD123" i="15" s="1"/>
  <c r="AE123" i="15" s="1"/>
  <c r="AI122" i="15"/>
  <c r="AG122" i="15"/>
  <c r="AH122" i="15" s="1"/>
  <c r="AF122" i="15"/>
  <c r="AB122" i="15"/>
  <c r="AC122" i="15" s="1"/>
  <c r="AD122" i="15" s="1"/>
  <c r="AE122" i="15" s="1"/>
  <c r="AA122" i="15"/>
  <c r="Z122" i="15"/>
  <c r="AI121" i="15"/>
  <c r="AH121" i="15"/>
  <c r="AG121" i="15"/>
  <c r="AF121" i="15"/>
  <c r="AB121" i="15"/>
  <c r="AA121" i="15"/>
  <c r="Z121" i="15"/>
  <c r="AC121" i="15" s="1"/>
  <c r="AD121" i="15" s="1"/>
  <c r="AE121" i="15" s="1"/>
  <c r="AI120" i="15"/>
  <c r="AG120" i="15"/>
  <c r="AH120" i="15" s="1"/>
  <c r="AF120" i="15"/>
  <c r="AB120" i="15"/>
  <c r="AC120" i="15" s="1"/>
  <c r="AD120" i="15" s="1"/>
  <c r="AE120" i="15" s="1"/>
  <c r="AA120" i="15"/>
  <c r="Z120" i="15"/>
  <c r="AI119" i="15"/>
  <c r="AH119" i="15"/>
  <c r="AG119" i="15"/>
  <c r="AF119" i="15"/>
  <c r="AB119" i="15"/>
  <c r="AA119" i="15"/>
  <c r="Z119" i="15"/>
  <c r="AC119" i="15" s="1"/>
  <c r="AD119" i="15" s="1"/>
  <c r="AE119" i="15" s="1"/>
  <c r="AI118" i="15"/>
  <c r="AG118" i="15"/>
  <c r="AH118" i="15" s="1"/>
  <c r="AF118" i="15"/>
  <c r="AB118" i="15"/>
  <c r="AC118" i="15" s="1"/>
  <c r="AD118" i="15" s="1"/>
  <c r="AE118" i="15" s="1"/>
  <c r="AA118" i="15"/>
  <c r="Z118" i="15"/>
  <c r="AI117" i="15"/>
  <c r="AH117" i="15"/>
  <c r="AG117" i="15"/>
  <c r="AF117" i="15"/>
  <c r="AB117" i="15"/>
  <c r="AA117" i="15"/>
  <c r="Z117" i="15"/>
  <c r="AC117" i="15" s="1"/>
  <c r="AD117" i="15" s="1"/>
  <c r="AE117" i="15" s="1"/>
  <c r="AI116" i="15"/>
  <c r="AG116" i="15"/>
  <c r="AH116" i="15" s="1"/>
  <c r="AF116" i="15"/>
  <c r="AB116" i="15"/>
  <c r="AC116" i="15" s="1"/>
  <c r="AD116" i="15" s="1"/>
  <c r="AE116" i="15" s="1"/>
  <c r="AA116" i="15"/>
  <c r="Z116" i="15"/>
  <c r="AI115" i="15"/>
  <c r="AH115" i="15"/>
  <c r="AG115" i="15"/>
  <c r="AF115" i="15"/>
  <c r="AB115" i="15"/>
  <c r="AA115" i="15"/>
  <c r="Z115" i="15"/>
  <c r="AC115" i="15" s="1"/>
  <c r="AD115" i="15" s="1"/>
  <c r="AE115" i="15" s="1"/>
  <c r="AI114" i="15"/>
  <c r="AG114" i="15"/>
  <c r="AH114" i="15" s="1"/>
  <c r="AF114" i="15"/>
  <c r="AB114" i="15"/>
  <c r="AC114" i="15" s="1"/>
  <c r="AD114" i="15" s="1"/>
  <c r="AE114" i="15" s="1"/>
  <c r="AA114" i="15"/>
  <c r="Z114" i="15"/>
  <c r="AI113" i="15"/>
  <c r="AH113" i="15"/>
  <c r="AG113" i="15"/>
  <c r="AF113" i="15"/>
  <c r="AB113" i="15"/>
  <c r="AA113" i="15"/>
  <c r="Z113" i="15"/>
  <c r="AC113" i="15" s="1"/>
  <c r="AD113" i="15" s="1"/>
  <c r="AE113" i="15" s="1"/>
  <c r="AI112" i="15"/>
  <c r="AG112" i="15"/>
  <c r="AH112" i="15" s="1"/>
  <c r="AF112" i="15"/>
  <c r="AB112" i="15"/>
  <c r="AC112" i="15" s="1"/>
  <c r="AD112" i="15" s="1"/>
  <c r="AE112" i="15" s="1"/>
  <c r="AA112" i="15"/>
  <c r="Z112" i="15"/>
  <c r="AI111" i="15"/>
  <c r="AH111" i="15"/>
  <c r="AG111" i="15"/>
  <c r="AF111" i="15"/>
  <c r="AB111" i="15"/>
  <c r="AA111" i="15"/>
  <c r="Z111" i="15"/>
  <c r="AC111" i="15" s="1"/>
  <c r="AD111" i="15" s="1"/>
  <c r="AE111" i="15" s="1"/>
  <c r="AI110" i="15"/>
  <c r="AG110" i="15"/>
  <c r="AH110" i="15" s="1"/>
  <c r="AF110" i="15"/>
  <c r="AB110" i="15"/>
  <c r="AC110" i="15" s="1"/>
  <c r="AD110" i="15" s="1"/>
  <c r="AE110" i="15" s="1"/>
  <c r="AA110" i="15"/>
  <c r="Z110" i="15"/>
  <c r="AI109" i="15"/>
  <c r="AH109" i="15"/>
  <c r="AG109" i="15"/>
  <c r="AF109" i="15"/>
  <c r="AB109" i="15"/>
  <c r="AA109" i="15"/>
  <c r="Z109" i="15"/>
  <c r="AC109" i="15" s="1"/>
  <c r="AD109" i="15" s="1"/>
  <c r="AE109" i="15" s="1"/>
  <c r="AI108" i="15"/>
  <c r="AG108" i="15"/>
  <c r="AH108" i="15" s="1"/>
  <c r="AF108" i="15"/>
  <c r="AB108" i="15"/>
  <c r="AC108" i="15" s="1"/>
  <c r="AD108" i="15" s="1"/>
  <c r="AE108" i="15" s="1"/>
  <c r="AA108" i="15"/>
  <c r="Z108" i="15"/>
  <c r="AI107" i="15"/>
  <c r="AH107" i="15"/>
  <c r="AG107" i="15"/>
  <c r="AF107" i="15"/>
  <c r="AB107" i="15"/>
  <c r="AA107" i="15"/>
  <c r="Z107" i="15"/>
  <c r="AC107" i="15" s="1"/>
  <c r="AD107" i="15" s="1"/>
  <c r="AE107" i="15" s="1"/>
  <c r="AI106" i="15"/>
  <c r="AG106" i="15"/>
  <c r="AH106" i="15" s="1"/>
  <c r="AF106" i="15"/>
  <c r="AB106" i="15"/>
  <c r="AC106" i="15" s="1"/>
  <c r="AD106" i="15" s="1"/>
  <c r="AE106" i="15" s="1"/>
  <c r="AA106" i="15"/>
  <c r="Z106" i="15"/>
  <c r="AI105" i="15"/>
  <c r="AH105" i="15"/>
  <c r="AG105" i="15"/>
  <c r="AF105" i="15"/>
  <c r="AB105" i="15"/>
  <c r="AA105" i="15"/>
  <c r="Z105" i="15"/>
  <c r="AC105" i="15" s="1"/>
  <c r="AD105" i="15" s="1"/>
  <c r="AE105" i="15" s="1"/>
  <c r="AI104" i="15"/>
  <c r="AG104" i="15"/>
  <c r="AH104" i="15" s="1"/>
  <c r="AF104" i="15"/>
  <c r="AB104" i="15"/>
  <c r="AC104" i="15" s="1"/>
  <c r="AD104" i="15" s="1"/>
  <c r="AE104" i="15" s="1"/>
  <c r="AA104" i="15"/>
  <c r="Z104" i="15"/>
  <c r="AI103" i="15"/>
  <c r="AH103" i="15"/>
  <c r="AG103" i="15"/>
  <c r="AF103" i="15"/>
  <c r="AB103" i="15"/>
  <c r="AA103" i="15"/>
  <c r="Z103" i="15"/>
  <c r="AC103" i="15" s="1"/>
  <c r="AD103" i="15" s="1"/>
  <c r="AE103" i="15" s="1"/>
  <c r="AI102" i="15"/>
  <c r="AG102" i="15"/>
  <c r="AH102" i="15" s="1"/>
  <c r="AF102" i="15"/>
  <c r="AB102" i="15"/>
  <c r="AC102" i="15" s="1"/>
  <c r="AD102" i="15" s="1"/>
  <c r="AE102" i="15" s="1"/>
  <c r="AA102" i="15"/>
  <c r="Z102" i="15"/>
  <c r="AI101" i="15"/>
  <c r="AH101" i="15"/>
  <c r="AG101" i="15"/>
  <c r="AF101" i="15"/>
  <c r="AB101" i="15"/>
  <c r="AA101" i="15"/>
  <c r="Z101" i="15"/>
  <c r="AC101" i="15" s="1"/>
  <c r="AD101" i="15" s="1"/>
  <c r="AE101" i="15" s="1"/>
  <c r="AI100" i="15"/>
  <c r="AG100" i="15"/>
  <c r="AH100" i="15" s="1"/>
  <c r="AF100" i="15"/>
  <c r="AB100" i="15"/>
  <c r="AC100" i="15" s="1"/>
  <c r="AD100" i="15" s="1"/>
  <c r="AE100" i="15" s="1"/>
  <c r="AA100" i="15"/>
  <c r="Z100" i="15"/>
  <c r="AI99" i="15"/>
  <c r="AH99" i="15"/>
  <c r="AG99" i="15"/>
  <c r="AF99" i="15"/>
  <c r="AB99" i="15"/>
  <c r="AA99" i="15"/>
  <c r="Z99" i="15"/>
  <c r="AC99" i="15" s="1"/>
  <c r="AD99" i="15" s="1"/>
  <c r="AE99" i="15" s="1"/>
  <c r="AI98" i="15"/>
  <c r="AG98" i="15"/>
  <c r="AH98" i="15" s="1"/>
  <c r="AF98" i="15"/>
  <c r="AB98" i="15"/>
  <c r="AC98" i="15" s="1"/>
  <c r="AD98" i="15" s="1"/>
  <c r="AE98" i="15" s="1"/>
  <c r="AA98" i="15"/>
  <c r="Z98" i="15"/>
  <c r="AI97" i="15"/>
  <c r="AH97" i="15"/>
  <c r="AG97" i="15"/>
  <c r="AF97" i="15"/>
  <c r="AB97" i="15"/>
  <c r="AA97" i="15"/>
  <c r="Z97" i="15"/>
  <c r="AC97" i="15" s="1"/>
  <c r="AD97" i="15" s="1"/>
  <c r="AE97" i="15" s="1"/>
  <c r="AI96" i="15"/>
  <c r="AG96" i="15"/>
  <c r="AH96" i="15" s="1"/>
  <c r="AF96" i="15"/>
  <c r="AB96" i="15"/>
  <c r="AC96" i="15" s="1"/>
  <c r="AD96" i="15" s="1"/>
  <c r="AE96" i="15" s="1"/>
  <c r="AA96" i="15"/>
  <c r="Z96" i="15"/>
  <c r="AI95" i="15"/>
  <c r="AH95" i="15"/>
  <c r="AG95" i="15"/>
  <c r="AF95" i="15"/>
  <c r="AB95" i="15"/>
  <c r="AA95" i="15"/>
  <c r="Z95" i="15"/>
  <c r="AC95" i="15" s="1"/>
  <c r="AD95" i="15" s="1"/>
  <c r="AE95" i="15" s="1"/>
  <c r="AI94" i="15"/>
  <c r="AG94" i="15"/>
  <c r="AH94" i="15" s="1"/>
  <c r="AF94" i="15"/>
  <c r="AB94" i="15"/>
  <c r="AC94" i="15" s="1"/>
  <c r="AD94" i="15" s="1"/>
  <c r="AE94" i="15" s="1"/>
  <c r="AA94" i="15"/>
  <c r="Z94" i="15"/>
  <c r="AI93" i="15"/>
  <c r="AH93" i="15"/>
  <c r="AG93" i="15"/>
  <c r="AF93" i="15"/>
  <c r="AB93" i="15"/>
  <c r="AA93" i="15"/>
  <c r="Z93" i="15"/>
  <c r="AC93" i="15" s="1"/>
  <c r="AD93" i="15" s="1"/>
  <c r="AE93" i="15" s="1"/>
  <c r="AI92" i="15"/>
  <c r="AG92" i="15"/>
  <c r="AH92" i="15" s="1"/>
  <c r="AF92" i="15"/>
  <c r="AB92" i="15"/>
  <c r="AC92" i="15" s="1"/>
  <c r="AD92" i="15" s="1"/>
  <c r="AE92" i="15" s="1"/>
  <c r="AA92" i="15"/>
  <c r="Z92" i="15"/>
  <c r="AI91" i="15"/>
  <c r="AH91" i="15"/>
  <c r="AG91" i="15"/>
  <c r="AF91" i="15"/>
  <c r="AB91" i="15"/>
  <c r="AA91" i="15"/>
  <c r="Z91" i="15"/>
  <c r="AC91" i="15" s="1"/>
  <c r="AD91" i="15" s="1"/>
  <c r="AE91" i="15" s="1"/>
  <c r="AI90" i="15"/>
  <c r="AG90" i="15"/>
  <c r="AH90" i="15" s="1"/>
  <c r="AF90" i="15"/>
  <c r="AB90" i="15"/>
  <c r="AC90" i="15" s="1"/>
  <c r="AD90" i="15" s="1"/>
  <c r="AE90" i="15" s="1"/>
  <c r="AA90" i="15"/>
  <c r="Z90" i="15"/>
  <c r="AI89" i="15"/>
  <c r="AH89" i="15"/>
  <c r="AG89" i="15"/>
  <c r="AF89" i="15"/>
  <c r="AB89" i="15"/>
  <c r="AA89" i="15"/>
  <c r="Z89" i="15"/>
  <c r="AC89" i="15" s="1"/>
  <c r="AD89" i="15" s="1"/>
  <c r="AE89" i="15" s="1"/>
  <c r="AI88" i="15"/>
  <c r="AG88" i="15"/>
  <c r="AH88" i="15" s="1"/>
  <c r="AF88" i="15"/>
  <c r="AB88" i="15"/>
  <c r="AC88" i="15" s="1"/>
  <c r="AD88" i="15" s="1"/>
  <c r="AE88" i="15" s="1"/>
  <c r="AA88" i="15"/>
  <c r="Z88" i="15"/>
  <c r="AI87" i="15"/>
  <c r="AH87" i="15"/>
  <c r="AG87" i="15"/>
  <c r="AF87" i="15"/>
  <c r="AB87" i="15"/>
  <c r="AA87" i="15"/>
  <c r="Z87" i="15"/>
  <c r="AC87" i="15" s="1"/>
  <c r="AD87" i="15" s="1"/>
  <c r="AE87" i="15" s="1"/>
  <c r="AI86" i="15"/>
  <c r="AG86" i="15"/>
  <c r="AH86" i="15" s="1"/>
  <c r="AF86" i="15"/>
  <c r="AB86" i="15"/>
  <c r="AC86" i="15" s="1"/>
  <c r="AD86" i="15" s="1"/>
  <c r="AE86" i="15" s="1"/>
  <c r="AA86" i="15"/>
  <c r="Z86" i="15"/>
  <c r="AI85" i="15"/>
  <c r="AH85" i="15"/>
  <c r="AG85" i="15"/>
  <c r="AF85" i="15"/>
  <c r="AB85" i="15"/>
  <c r="AA85" i="15"/>
  <c r="Z85" i="15"/>
  <c r="AC85" i="15" s="1"/>
  <c r="AD85" i="15" s="1"/>
  <c r="AE85" i="15" s="1"/>
  <c r="AI84" i="15"/>
  <c r="AG84" i="15"/>
  <c r="AH84" i="15" s="1"/>
  <c r="AF84" i="15"/>
  <c r="AB84" i="15"/>
  <c r="AC84" i="15" s="1"/>
  <c r="AD84" i="15" s="1"/>
  <c r="AE84" i="15" s="1"/>
  <c r="AA84" i="15"/>
  <c r="Z84" i="15"/>
  <c r="AI83" i="15"/>
  <c r="AH83" i="15"/>
  <c r="AG83" i="15"/>
  <c r="AF83" i="15"/>
  <c r="AB83" i="15"/>
  <c r="AA83" i="15"/>
  <c r="Z83" i="15"/>
  <c r="AC83" i="15" s="1"/>
  <c r="AD83" i="15" s="1"/>
  <c r="AE83" i="15" s="1"/>
  <c r="AI82" i="15"/>
  <c r="AG82" i="15"/>
  <c r="AH82" i="15" s="1"/>
  <c r="AF82" i="15"/>
  <c r="AB82" i="15"/>
  <c r="AC82" i="15" s="1"/>
  <c r="AD82" i="15" s="1"/>
  <c r="AE82" i="15" s="1"/>
  <c r="AA82" i="15"/>
  <c r="Z82" i="15"/>
  <c r="AI81" i="15"/>
  <c r="AH81" i="15"/>
  <c r="AG81" i="15"/>
  <c r="AF81" i="15"/>
  <c r="AB81" i="15"/>
  <c r="AA81" i="15"/>
  <c r="Z81" i="15"/>
  <c r="AC81" i="15" s="1"/>
  <c r="AD81" i="15" s="1"/>
  <c r="AE81" i="15" s="1"/>
  <c r="AI80" i="15"/>
  <c r="AG80" i="15"/>
  <c r="AH80" i="15" s="1"/>
  <c r="AF80" i="15"/>
  <c r="AB80" i="15"/>
  <c r="AC80" i="15" s="1"/>
  <c r="AD80" i="15" s="1"/>
  <c r="AE80" i="15" s="1"/>
  <c r="AA80" i="15"/>
  <c r="Z80" i="15"/>
  <c r="AI79" i="15"/>
  <c r="AH79" i="15"/>
  <c r="AG79" i="15"/>
  <c r="AF79" i="15"/>
  <c r="AB79" i="15"/>
  <c r="AA79" i="15"/>
  <c r="Z79" i="15"/>
  <c r="AC79" i="15" s="1"/>
  <c r="AD79" i="15" s="1"/>
  <c r="AE79" i="15" s="1"/>
  <c r="AI78" i="15"/>
  <c r="AG78" i="15"/>
  <c r="AH78" i="15" s="1"/>
  <c r="AF78" i="15"/>
  <c r="AB78" i="15"/>
  <c r="AC78" i="15" s="1"/>
  <c r="AD78" i="15" s="1"/>
  <c r="AE78" i="15" s="1"/>
  <c r="AA78" i="15"/>
  <c r="Z78" i="15"/>
  <c r="AI77" i="15"/>
  <c r="AH77" i="15"/>
  <c r="AG77" i="15"/>
  <c r="AF77" i="15"/>
  <c r="AB77" i="15"/>
  <c r="AA77" i="15"/>
  <c r="Z77" i="15"/>
  <c r="AC77" i="15" s="1"/>
  <c r="AD77" i="15" s="1"/>
  <c r="AE77" i="15" s="1"/>
  <c r="AI76" i="15"/>
  <c r="AG76" i="15"/>
  <c r="AH76" i="15" s="1"/>
  <c r="AF76" i="15"/>
  <c r="AB76" i="15"/>
  <c r="AC76" i="15" s="1"/>
  <c r="AD76" i="15" s="1"/>
  <c r="AE76" i="15" s="1"/>
  <c r="AA76" i="15"/>
  <c r="Z76" i="15"/>
  <c r="AI75" i="15"/>
  <c r="AH75" i="15"/>
  <c r="AG75" i="15"/>
  <c r="AF75" i="15"/>
  <c r="AB75" i="15"/>
  <c r="AA75" i="15"/>
  <c r="Z75" i="15"/>
  <c r="AC75" i="15" s="1"/>
  <c r="AD75" i="15" s="1"/>
  <c r="AE75" i="15" s="1"/>
  <c r="AI74" i="15"/>
  <c r="AG74" i="15"/>
  <c r="AH74" i="15" s="1"/>
  <c r="AF74" i="15"/>
  <c r="AB74" i="15"/>
  <c r="AC74" i="15" s="1"/>
  <c r="AD74" i="15" s="1"/>
  <c r="AE74" i="15" s="1"/>
  <c r="AA74" i="15"/>
  <c r="Z74" i="15"/>
  <c r="AI73" i="15"/>
  <c r="AH73" i="15"/>
  <c r="AG73" i="15"/>
  <c r="AF73" i="15"/>
  <c r="AB73" i="15"/>
  <c r="AA73" i="15"/>
  <c r="Z73" i="15"/>
  <c r="AC73" i="15" s="1"/>
  <c r="AD73" i="15" s="1"/>
  <c r="AE73" i="15" s="1"/>
  <c r="AI72" i="15"/>
  <c r="AG72" i="15"/>
  <c r="AH72" i="15" s="1"/>
  <c r="AF72" i="15"/>
  <c r="AB72" i="15"/>
  <c r="AC72" i="15" s="1"/>
  <c r="AD72" i="15" s="1"/>
  <c r="AE72" i="15" s="1"/>
  <c r="AA72" i="15"/>
  <c r="Z72" i="15"/>
  <c r="AI71" i="15"/>
  <c r="AH71" i="15"/>
  <c r="AG71" i="15"/>
  <c r="AF71" i="15"/>
  <c r="AB71" i="15"/>
  <c r="AA71" i="15"/>
  <c r="Z71" i="15"/>
  <c r="AC71" i="15" s="1"/>
  <c r="AD71" i="15" s="1"/>
  <c r="AE71" i="15" s="1"/>
  <c r="AI70" i="15"/>
  <c r="AG70" i="15"/>
  <c r="AH70" i="15" s="1"/>
  <c r="AF70" i="15"/>
  <c r="AB70" i="15"/>
  <c r="AC70" i="15" s="1"/>
  <c r="AD70" i="15" s="1"/>
  <c r="AE70" i="15" s="1"/>
  <c r="AA70" i="15"/>
  <c r="Z70" i="15"/>
  <c r="AI69" i="15"/>
  <c r="AH69" i="15"/>
  <c r="AG69" i="15"/>
  <c r="AF69" i="15"/>
  <c r="AB69" i="15"/>
  <c r="AA69" i="15"/>
  <c r="Z69" i="15"/>
  <c r="AC69" i="15" s="1"/>
  <c r="AD69" i="15" s="1"/>
  <c r="AE69" i="15" s="1"/>
  <c r="AI68" i="15"/>
  <c r="AG68" i="15"/>
  <c r="AH68" i="15" s="1"/>
  <c r="AF68" i="15"/>
  <c r="AB68" i="15"/>
  <c r="AC68" i="15" s="1"/>
  <c r="AD68" i="15" s="1"/>
  <c r="AE68" i="15" s="1"/>
  <c r="AA68" i="15"/>
  <c r="Z68" i="15"/>
  <c r="AI67" i="15"/>
  <c r="AH67" i="15"/>
  <c r="AG67" i="15"/>
  <c r="AF67" i="15"/>
  <c r="AB67" i="15"/>
  <c r="AA67" i="15"/>
  <c r="Z67" i="15"/>
  <c r="AC67" i="15" s="1"/>
  <c r="AD67" i="15" s="1"/>
  <c r="AE67" i="15" s="1"/>
  <c r="AI66" i="15"/>
  <c r="AG66" i="15"/>
  <c r="AH66" i="15" s="1"/>
  <c r="AF66" i="15"/>
  <c r="AB66" i="15"/>
  <c r="AC66" i="15" s="1"/>
  <c r="AD66" i="15" s="1"/>
  <c r="AE66" i="15" s="1"/>
  <c r="AA66" i="15"/>
  <c r="Z66" i="15"/>
  <c r="AI65" i="15"/>
  <c r="AH65" i="15"/>
  <c r="AG65" i="15"/>
  <c r="AF65" i="15"/>
  <c r="AB65" i="15"/>
  <c r="AA65" i="15"/>
  <c r="Z65" i="15"/>
  <c r="AC65" i="15" s="1"/>
  <c r="AD65" i="15" s="1"/>
  <c r="AE65" i="15" s="1"/>
  <c r="AI64" i="15"/>
  <c r="AG64" i="15"/>
  <c r="AH64" i="15" s="1"/>
  <c r="AF64" i="15"/>
  <c r="AB64" i="15"/>
  <c r="AC64" i="15" s="1"/>
  <c r="AD64" i="15" s="1"/>
  <c r="AE64" i="15" s="1"/>
  <c r="AA64" i="15"/>
  <c r="Z64" i="15"/>
  <c r="AI63" i="15"/>
  <c r="AH63" i="15"/>
  <c r="AG63" i="15"/>
  <c r="AF63" i="15"/>
  <c r="AB63" i="15"/>
  <c r="AA63" i="15"/>
  <c r="Z63" i="15"/>
  <c r="AC63" i="15" s="1"/>
  <c r="AD63" i="15" s="1"/>
  <c r="AE63" i="15" s="1"/>
  <c r="AI62" i="15"/>
  <c r="AG62" i="15"/>
  <c r="AH62" i="15" s="1"/>
  <c r="AF62" i="15"/>
  <c r="AB62" i="15"/>
  <c r="AC62" i="15" s="1"/>
  <c r="AD62" i="15" s="1"/>
  <c r="AE62" i="15" s="1"/>
  <c r="AA62" i="15"/>
  <c r="Z62" i="15"/>
  <c r="AI61" i="15"/>
  <c r="AH61" i="15"/>
  <c r="AG61" i="15"/>
  <c r="AF61" i="15"/>
  <c r="AB61" i="15"/>
  <c r="AA61" i="15"/>
  <c r="Z61" i="15"/>
  <c r="AC61" i="15" s="1"/>
  <c r="AD61" i="15" s="1"/>
  <c r="AE61" i="15" s="1"/>
  <c r="AI60" i="15"/>
  <c r="AG60" i="15"/>
  <c r="AH60" i="15" s="1"/>
  <c r="AF60" i="15"/>
  <c r="AB60" i="15"/>
  <c r="AC60" i="15" s="1"/>
  <c r="AD60" i="15" s="1"/>
  <c r="AE60" i="15" s="1"/>
  <c r="AA60" i="15"/>
  <c r="Z60" i="15"/>
  <c r="AI59" i="15"/>
  <c r="AH59" i="15"/>
  <c r="AG59" i="15"/>
  <c r="AF59" i="15"/>
  <c r="AB59" i="15"/>
  <c r="AA59" i="15"/>
  <c r="Z59" i="15"/>
  <c r="AC59" i="15" s="1"/>
  <c r="AD59" i="15" s="1"/>
  <c r="AE59" i="15" s="1"/>
  <c r="AI58" i="15"/>
  <c r="AG58" i="15"/>
  <c r="AH58" i="15" s="1"/>
  <c r="AF58" i="15"/>
  <c r="AB58" i="15"/>
  <c r="AC58" i="15" s="1"/>
  <c r="AD58" i="15" s="1"/>
  <c r="AE58" i="15" s="1"/>
  <c r="AA58" i="15"/>
  <c r="Z58" i="15"/>
  <c r="AI57" i="15"/>
  <c r="AH57" i="15"/>
  <c r="AG57" i="15"/>
  <c r="AF57" i="15"/>
  <c r="AB57" i="15"/>
  <c r="AA57" i="15"/>
  <c r="Z57" i="15"/>
  <c r="AC57" i="15" s="1"/>
  <c r="AD57" i="15" s="1"/>
  <c r="AE57" i="15" s="1"/>
  <c r="AI56" i="15"/>
  <c r="AG56" i="15"/>
  <c r="AH56" i="15" s="1"/>
  <c r="AF56" i="15"/>
  <c r="AB56" i="15"/>
  <c r="AC56" i="15" s="1"/>
  <c r="AD56" i="15" s="1"/>
  <c r="AE56" i="15" s="1"/>
  <c r="AA56" i="15"/>
  <c r="Z56" i="15"/>
  <c r="AI55" i="15"/>
  <c r="AH55" i="15"/>
  <c r="AG55" i="15"/>
  <c r="AF55" i="15"/>
  <c r="AB55" i="15"/>
  <c r="AA55" i="15"/>
  <c r="Z55" i="15"/>
  <c r="AC55" i="15" s="1"/>
  <c r="AD55" i="15" s="1"/>
  <c r="AE55" i="15" s="1"/>
  <c r="AI54" i="15"/>
  <c r="AG54" i="15"/>
  <c r="AH54" i="15" s="1"/>
  <c r="AF54" i="15"/>
  <c r="AB54" i="15"/>
  <c r="AC54" i="15" s="1"/>
  <c r="AD54" i="15" s="1"/>
  <c r="AE54" i="15" s="1"/>
  <c r="AA54" i="15"/>
  <c r="Z54" i="15"/>
  <c r="AI53" i="15"/>
  <c r="AH53" i="15"/>
  <c r="AG53" i="15"/>
  <c r="AF53" i="15"/>
  <c r="AB53" i="15"/>
  <c r="AA53" i="15"/>
  <c r="Z53" i="15"/>
  <c r="AC53" i="15" s="1"/>
  <c r="AD53" i="15" s="1"/>
  <c r="AE53" i="15" s="1"/>
  <c r="AI52" i="15"/>
  <c r="AG52" i="15"/>
  <c r="AH52" i="15" s="1"/>
  <c r="AF52" i="15"/>
  <c r="AB52" i="15"/>
  <c r="AC52" i="15" s="1"/>
  <c r="AD52" i="15" s="1"/>
  <c r="AE52" i="15" s="1"/>
  <c r="AA52" i="15"/>
  <c r="Z52" i="15"/>
  <c r="AI51" i="15"/>
  <c r="AH51" i="15"/>
  <c r="AG51" i="15"/>
  <c r="AF51" i="15"/>
  <c r="AB51" i="15"/>
  <c r="AA51" i="15"/>
  <c r="Z51" i="15"/>
  <c r="AC51" i="15" s="1"/>
  <c r="AD51" i="15" s="1"/>
  <c r="AE51" i="15" s="1"/>
  <c r="AI50" i="15"/>
  <c r="AG50" i="15"/>
  <c r="AH50" i="15" s="1"/>
  <c r="AF50" i="15"/>
  <c r="AB50" i="15"/>
  <c r="AC50" i="15" s="1"/>
  <c r="AD50" i="15" s="1"/>
  <c r="AE50" i="15" s="1"/>
  <c r="AA50" i="15"/>
  <c r="Z50" i="15"/>
  <c r="AI49" i="15"/>
  <c r="AH49" i="15"/>
  <c r="AG49" i="15"/>
  <c r="AF49" i="15"/>
  <c r="AB49" i="15"/>
  <c r="AA49" i="15"/>
  <c r="Z49" i="15"/>
  <c r="AC49" i="15" s="1"/>
  <c r="AD49" i="15" s="1"/>
  <c r="AE49" i="15" s="1"/>
  <c r="AI48" i="15"/>
  <c r="AG48" i="15"/>
  <c r="AH48" i="15" s="1"/>
  <c r="AF48" i="15"/>
  <c r="AB48" i="15"/>
  <c r="AC48" i="15" s="1"/>
  <c r="AD48" i="15" s="1"/>
  <c r="AE48" i="15" s="1"/>
  <c r="AA48" i="15"/>
  <c r="Z48" i="15"/>
  <c r="AI47" i="15"/>
  <c r="AH47" i="15"/>
  <c r="AG47" i="15"/>
  <c r="AF47" i="15"/>
  <c r="AB47" i="15"/>
  <c r="AA47" i="15"/>
  <c r="Z47" i="15"/>
  <c r="AC47" i="15" s="1"/>
  <c r="AD47" i="15" s="1"/>
  <c r="AE47" i="15" s="1"/>
  <c r="AI46" i="15"/>
  <c r="AG46" i="15"/>
  <c r="AH46" i="15" s="1"/>
  <c r="AF46" i="15"/>
  <c r="AB46" i="15"/>
  <c r="AC46" i="15" s="1"/>
  <c r="AD46" i="15" s="1"/>
  <c r="AE46" i="15" s="1"/>
  <c r="AA46" i="15"/>
  <c r="Z46" i="15"/>
  <c r="AI45" i="15"/>
  <c r="AH45" i="15"/>
  <c r="AG45" i="15"/>
  <c r="AF45" i="15"/>
  <c r="AB45" i="15"/>
  <c r="AA45" i="15"/>
  <c r="Z45" i="15"/>
  <c r="AC45" i="15" s="1"/>
  <c r="AD45" i="15" s="1"/>
  <c r="AE45" i="15" s="1"/>
  <c r="AI44" i="15"/>
  <c r="AG44" i="15"/>
  <c r="AH44" i="15" s="1"/>
  <c r="AF44" i="15"/>
  <c r="AB44" i="15"/>
  <c r="AC44" i="15" s="1"/>
  <c r="AD44" i="15" s="1"/>
  <c r="AE44" i="15" s="1"/>
  <c r="AA44" i="15"/>
  <c r="Z44" i="15"/>
  <c r="AI43" i="15"/>
  <c r="AH43" i="15"/>
  <c r="AG43" i="15"/>
  <c r="AF43" i="15"/>
  <c r="AB43" i="15"/>
  <c r="AA43" i="15"/>
  <c r="Z43" i="15"/>
  <c r="AC43" i="15" s="1"/>
  <c r="AD43" i="15" s="1"/>
  <c r="AE43" i="15" s="1"/>
  <c r="AI42" i="15"/>
  <c r="AG42" i="15"/>
  <c r="AH42" i="15" s="1"/>
  <c r="AF42" i="15"/>
  <c r="AB42" i="15"/>
  <c r="AC42" i="15" s="1"/>
  <c r="AD42" i="15" s="1"/>
  <c r="AE42" i="15" s="1"/>
  <c r="AA42" i="15"/>
  <c r="Z42" i="15"/>
  <c r="AI41" i="15"/>
  <c r="AH41" i="15"/>
  <c r="AG41" i="15"/>
  <c r="AF41" i="15"/>
  <c r="AB41" i="15"/>
  <c r="AA41" i="15"/>
  <c r="Z41" i="15"/>
  <c r="AC41" i="15" s="1"/>
  <c r="AD41" i="15" s="1"/>
  <c r="AE41" i="15" s="1"/>
  <c r="AI40" i="15"/>
  <c r="AG40" i="15"/>
  <c r="AH40" i="15" s="1"/>
  <c r="AF40" i="15"/>
  <c r="AB40" i="15"/>
  <c r="AC40" i="15" s="1"/>
  <c r="AD40" i="15" s="1"/>
  <c r="AE40" i="15" s="1"/>
  <c r="AA40" i="15"/>
  <c r="Z40" i="15"/>
  <c r="AI39" i="15"/>
  <c r="AH39" i="15"/>
  <c r="AG39" i="15"/>
  <c r="AF39" i="15"/>
  <c r="AD39" i="15"/>
  <c r="AE39" i="15" s="1"/>
  <c r="AB39" i="15"/>
  <c r="AA39" i="15"/>
  <c r="Z39" i="15"/>
  <c r="AC39" i="15" s="1"/>
  <c r="AI38" i="15"/>
  <c r="AG38" i="15"/>
  <c r="AH38" i="15" s="1"/>
  <c r="AF38" i="15"/>
  <c r="AB38" i="15"/>
  <c r="AC38" i="15" s="1"/>
  <c r="AD38" i="15" s="1"/>
  <c r="AE38" i="15" s="1"/>
  <c r="AA38" i="15"/>
  <c r="Z38" i="15"/>
  <c r="AI37" i="15"/>
  <c r="AH37" i="15"/>
  <c r="AG37" i="15"/>
  <c r="AF37" i="15"/>
  <c r="AB37" i="15"/>
  <c r="AA37" i="15"/>
  <c r="Z37" i="15"/>
  <c r="AC37" i="15" s="1"/>
  <c r="AD37" i="15" s="1"/>
  <c r="AE37" i="15" s="1"/>
  <c r="AI36" i="15"/>
  <c r="AG36" i="15"/>
  <c r="AH36" i="15" s="1"/>
  <c r="AF36" i="15"/>
  <c r="AB36" i="15"/>
  <c r="AC36" i="15" s="1"/>
  <c r="AD36" i="15" s="1"/>
  <c r="AE36" i="15" s="1"/>
  <c r="AA36" i="15"/>
  <c r="Z36" i="15"/>
  <c r="AI35" i="15"/>
  <c r="AH35" i="15"/>
  <c r="AG35" i="15"/>
  <c r="AF35" i="15"/>
  <c r="AD35" i="15"/>
  <c r="AE35" i="15" s="1"/>
  <c r="AB35" i="15"/>
  <c r="AA35" i="15"/>
  <c r="Z35" i="15"/>
  <c r="AC35" i="15" s="1"/>
  <c r="AI34" i="15"/>
  <c r="AG34" i="15"/>
  <c r="AH34" i="15" s="1"/>
  <c r="AF34" i="15"/>
  <c r="AB34" i="15"/>
  <c r="AC34" i="15" s="1"/>
  <c r="AD34" i="15" s="1"/>
  <c r="AE34" i="15" s="1"/>
  <c r="AA34" i="15"/>
  <c r="Z34" i="15"/>
  <c r="AI33" i="15"/>
  <c r="AH33" i="15"/>
  <c r="AG33" i="15"/>
  <c r="AF33" i="15"/>
  <c r="AB33" i="15"/>
  <c r="AA33" i="15"/>
  <c r="Z33" i="15"/>
  <c r="AC33" i="15" s="1"/>
  <c r="AD33" i="15" s="1"/>
  <c r="AE33" i="15" s="1"/>
  <c r="AI32" i="15"/>
  <c r="AG32" i="15"/>
  <c r="AH32" i="15" s="1"/>
  <c r="AF32" i="15"/>
  <c r="AB32" i="15"/>
  <c r="AC32" i="15" s="1"/>
  <c r="AD32" i="15" s="1"/>
  <c r="AE32" i="15" s="1"/>
  <c r="AA32" i="15"/>
  <c r="Z32" i="15"/>
  <c r="AI31" i="15"/>
  <c r="AH31" i="15"/>
  <c r="AG31" i="15"/>
  <c r="AF31" i="15"/>
  <c r="AD31" i="15"/>
  <c r="AE31" i="15" s="1"/>
  <c r="AB31" i="15"/>
  <c r="AA31" i="15"/>
  <c r="Z31" i="15"/>
  <c r="AC31" i="15" s="1"/>
  <c r="AI30" i="15"/>
  <c r="AG30" i="15"/>
  <c r="AH30" i="15" s="1"/>
  <c r="AF30" i="15"/>
  <c r="AB30" i="15"/>
  <c r="AC30" i="15" s="1"/>
  <c r="AD30" i="15" s="1"/>
  <c r="AE30" i="15" s="1"/>
  <c r="AA30" i="15"/>
  <c r="Z30" i="15"/>
  <c r="AI29" i="15"/>
  <c r="AH29" i="15"/>
  <c r="AG29" i="15"/>
  <c r="AF29" i="15"/>
  <c r="AB29" i="15"/>
  <c r="AA29" i="15"/>
  <c r="Z29" i="15"/>
  <c r="AC29" i="15" s="1"/>
  <c r="AD29" i="15" s="1"/>
  <c r="AE29" i="15" s="1"/>
  <c r="AI28" i="15"/>
  <c r="AG28" i="15"/>
  <c r="AH28" i="15" s="1"/>
  <c r="AF28" i="15"/>
  <c r="AB28" i="15"/>
  <c r="AC28" i="15" s="1"/>
  <c r="AD28" i="15" s="1"/>
  <c r="AE28" i="15" s="1"/>
  <c r="AA28" i="15"/>
  <c r="Z28" i="15"/>
  <c r="AI27" i="15"/>
  <c r="AH27" i="15"/>
  <c r="AG27" i="15"/>
  <c r="AF27" i="15"/>
  <c r="AD27" i="15"/>
  <c r="AE27" i="15" s="1"/>
  <c r="AB27" i="15"/>
  <c r="AA27" i="15"/>
  <c r="Z27" i="15"/>
  <c r="AC27" i="15" s="1"/>
  <c r="AI26" i="15"/>
  <c r="AG26" i="15"/>
  <c r="AH26" i="15" s="1"/>
  <c r="AF26" i="15"/>
  <c r="AB26" i="15"/>
  <c r="AC26" i="15" s="1"/>
  <c r="AD26" i="15" s="1"/>
  <c r="AE26" i="15" s="1"/>
  <c r="AA26" i="15"/>
  <c r="Z26" i="15"/>
  <c r="AI25" i="15"/>
  <c r="AH25" i="15"/>
  <c r="AG25" i="15"/>
  <c r="AF25" i="15"/>
  <c r="AB25" i="15"/>
  <c r="AA25" i="15"/>
  <c r="Z25" i="15"/>
  <c r="AC25" i="15" s="1"/>
  <c r="AD25" i="15" s="1"/>
  <c r="AE25" i="15" s="1"/>
  <c r="AI24" i="15"/>
  <c r="AG24" i="15"/>
  <c r="AH24" i="15" s="1"/>
  <c r="AF24" i="15"/>
  <c r="AB24" i="15"/>
  <c r="AC24" i="15" s="1"/>
  <c r="AD24" i="15" s="1"/>
  <c r="AE24" i="15" s="1"/>
  <c r="AA24" i="15"/>
  <c r="Z24" i="15"/>
  <c r="AI23" i="15"/>
  <c r="AH23" i="15"/>
  <c r="AG23" i="15"/>
  <c r="AF23" i="15"/>
  <c r="AD23" i="15"/>
  <c r="AE23" i="15" s="1"/>
  <c r="AB23" i="15"/>
  <c r="AA23" i="15"/>
  <c r="Z23" i="15"/>
  <c r="AC23" i="15" s="1"/>
  <c r="AI22" i="15"/>
  <c r="AG22" i="15"/>
  <c r="AH22" i="15" s="1"/>
  <c r="AF22" i="15"/>
  <c r="AB22" i="15"/>
  <c r="AC22" i="15" s="1"/>
  <c r="AD22" i="15" s="1"/>
  <c r="AE22" i="15" s="1"/>
  <c r="AA22" i="15"/>
  <c r="Z22" i="15"/>
  <c r="AI21" i="15"/>
  <c r="AH21" i="15"/>
  <c r="AG21" i="15"/>
  <c r="AF21" i="15"/>
  <c r="AB21" i="15"/>
  <c r="AA21" i="15"/>
  <c r="Z21" i="15"/>
  <c r="AC21" i="15" s="1"/>
  <c r="AD21" i="15" s="1"/>
  <c r="AE21" i="15" s="1"/>
  <c r="AI20" i="15"/>
  <c r="AG20" i="15"/>
  <c r="AH20" i="15" s="1"/>
  <c r="AF20" i="15"/>
  <c r="AB20" i="15"/>
  <c r="AC20" i="15" s="1"/>
  <c r="AD20" i="15" s="1"/>
  <c r="AE20" i="15" s="1"/>
  <c r="AA20" i="15"/>
  <c r="Z20" i="15"/>
  <c r="AI19" i="15"/>
  <c r="AH19" i="15"/>
  <c r="AG19" i="15"/>
  <c r="AF19" i="15"/>
  <c r="AD19" i="15"/>
  <c r="AE19" i="15" s="1"/>
  <c r="AB19" i="15"/>
  <c r="AA19" i="15"/>
  <c r="Z19" i="15"/>
  <c r="AC19" i="15" s="1"/>
  <c r="AI18" i="15"/>
  <c r="AG18" i="15"/>
  <c r="AH18" i="15" s="1"/>
  <c r="AF18" i="15"/>
  <c r="AB18" i="15"/>
  <c r="AC18" i="15" s="1"/>
  <c r="AD18" i="15" s="1"/>
  <c r="AE18" i="15" s="1"/>
  <c r="AA18" i="15"/>
  <c r="Z18" i="15"/>
  <c r="AI17" i="15"/>
  <c r="AH17" i="15"/>
  <c r="AG17" i="15"/>
  <c r="AF17" i="15"/>
  <c r="AB17" i="15"/>
  <c r="AA17" i="15"/>
  <c r="Z17" i="15"/>
  <c r="AC17" i="15" s="1"/>
  <c r="AD17" i="15" s="1"/>
  <c r="AE17" i="15" s="1"/>
  <c r="AI16" i="15"/>
  <c r="AG16" i="15"/>
  <c r="AH16" i="15" s="1"/>
  <c r="AF16" i="15"/>
  <c r="AB16" i="15"/>
  <c r="AC16" i="15" s="1"/>
  <c r="AD16" i="15" s="1"/>
  <c r="AE16" i="15" s="1"/>
  <c r="AA16" i="15"/>
  <c r="Z16" i="15"/>
  <c r="AI15" i="15"/>
  <c r="AH15" i="15"/>
  <c r="AG15" i="15"/>
  <c r="AF15" i="15"/>
  <c r="AD15" i="15"/>
  <c r="AE15" i="15" s="1"/>
  <c r="AB15" i="15"/>
  <c r="AA15" i="15"/>
  <c r="Z15" i="15"/>
  <c r="AC15" i="15" s="1"/>
  <c r="AI14" i="15"/>
  <c r="AG14" i="15"/>
  <c r="AH14" i="15" s="1"/>
  <c r="AF14" i="15"/>
  <c r="AB14" i="15"/>
  <c r="AC14" i="15" s="1"/>
  <c r="AD14" i="15" s="1"/>
  <c r="AE14" i="15" s="1"/>
  <c r="AA14" i="15"/>
  <c r="Z14" i="15"/>
  <c r="AI13" i="15"/>
  <c r="AH13" i="15"/>
  <c r="AG13" i="15"/>
  <c r="AF13" i="15"/>
  <c r="AB13" i="15"/>
  <c r="AA13" i="15"/>
  <c r="Z13" i="15"/>
  <c r="AC13" i="15" s="1"/>
  <c r="AD13" i="15" s="1"/>
  <c r="AE13" i="15" s="1"/>
  <c r="AI12" i="15"/>
  <c r="AG12" i="15"/>
  <c r="AH12" i="15" s="1"/>
  <c r="AF12" i="15"/>
  <c r="AB12" i="15"/>
  <c r="AC12" i="15" s="1"/>
  <c r="AD12" i="15" s="1"/>
  <c r="AE12" i="15" s="1"/>
  <c r="AA12" i="15"/>
  <c r="Z12" i="15"/>
  <c r="AI11" i="15"/>
  <c r="AH11" i="15"/>
  <c r="AG11" i="15"/>
  <c r="AF11" i="15"/>
  <c r="AD11" i="15"/>
  <c r="AE11" i="15" s="1"/>
  <c r="AB11" i="15"/>
  <c r="AA11" i="15"/>
  <c r="Z11" i="15"/>
  <c r="AC11" i="15" s="1"/>
  <c r="AI10" i="15"/>
  <c r="AG10" i="15"/>
  <c r="AH10" i="15" s="1"/>
  <c r="AF10" i="15"/>
  <c r="AB10" i="15"/>
  <c r="AC10" i="15" s="1"/>
  <c r="AD10" i="15" s="1"/>
  <c r="AE10" i="15" s="1"/>
  <c r="AA10" i="15"/>
  <c r="Z10" i="15"/>
  <c r="AI9" i="15"/>
  <c r="AH9" i="15"/>
  <c r="AG9" i="15"/>
  <c r="AF9" i="15"/>
  <c r="AB9" i="15"/>
  <c r="AA9" i="15"/>
  <c r="Z9" i="15"/>
  <c r="AC9" i="15" s="1"/>
  <c r="AD9" i="15" s="1"/>
  <c r="AE9" i="15" s="1"/>
  <c r="AI8" i="15"/>
  <c r="AG8" i="15"/>
  <c r="AH8" i="15" s="1"/>
  <c r="AF8" i="15"/>
  <c r="AB8" i="15"/>
  <c r="AC8" i="15" s="1"/>
  <c r="AD8" i="15" s="1"/>
  <c r="AE8" i="15" s="1"/>
  <c r="AA8" i="15"/>
  <c r="Z8" i="15"/>
  <c r="X5" i="15"/>
  <c r="W5" i="15"/>
  <c r="V5" i="15"/>
  <c r="T5" i="15"/>
  <c r="R5" i="15"/>
  <c r="Q5" i="15"/>
  <c r="P5" i="15"/>
  <c r="N5" i="15"/>
  <c r="L5" i="15"/>
  <c r="K5" i="15"/>
  <c r="I5" i="15"/>
  <c r="G5" i="15"/>
  <c r="E5" i="15"/>
  <c r="F927" i="14"/>
  <c r="G927" i="14" s="1"/>
  <c r="E927" i="14"/>
  <c r="F926" i="14"/>
  <c r="G926" i="14" s="1"/>
  <c r="E926" i="14"/>
  <c r="F925" i="14"/>
  <c r="G925" i="14" s="1"/>
  <c r="E925" i="14"/>
  <c r="F924" i="14"/>
  <c r="G924" i="14" s="1"/>
  <c r="E924" i="14"/>
  <c r="F923" i="14"/>
  <c r="G923" i="14" s="1"/>
  <c r="E923" i="14"/>
  <c r="F922" i="14"/>
  <c r="G922" i="14" s="1"/>
  <c r="E922" i="14"/>
  <c r="F921" i="14"/>
  <c r="G921" i="14" s="1"/>
  <c r="E921" i="14"/>
  <c r="F920" i="14"/>
  <c r="G920" i="14" s="1"/>
  <c r="E920" i="14"/>
  <c r="F919" i="14"/>
  <c r="G919" i="14" s="1"/>
  <c r="E919" i="14"/>
  <c r="F918" i="14"/>
  <c r="G918" i="14" s="1"/>
  <c r="E918" i="14"/>
  <c r="F917" i="14"/>
  <c r="G917" i="14" s="1"/>
  <c r="E917" i="14"/>
  <c r="F916" i="14"/>
  <c r="G916" i="14" s="1"/>
  <c r="E916" i="14"/>
  <c r="F915" i="14"/>
  <c r="G915" i="14" s="1"/>
  <c r="E915" i="14"/>
  <c r="F914" i="14"/>
  <c r="G914" i="14" s="1"/>
  <c r="E914" i="14"/>
  <c r="F913" i="14"/>
  <c r="G913" i="14" s="1"/>
  <c r="E913" i="14"/>
  <c r="G912" i="14"/>
  <c r="F912" i="14"/>
  <c r="E912" i="14"/>
  <c r="F911" i="14"/>
  <c r="G911" i="14" s="1"/>
  <c r="E911" i="14"/>
  <c r="F910" i="14"/>
  <c r="G910" i="14" s="1"/>
  <c r="E910" i="14"/>
  <c r="F909" i="14"/>
  <c r="G909" i="14" s="1"/>
  <c r="E909" i="14"/>
  <c r="F908" i="14"/>
  <c r="G908" i="14" s="1"/>
  <c r="E908" i="14"/>
  <c r="F907" i="14"/>
  <c r="G907" i="14" s="1"/>
  <c r="E907" i="14"/>
  <c r="F906" i="14"/>
  <c r="G906" i="14" s="1"/>
  <c r="E906" i="14"/>
  <c r="F905" i="14"/>
  <c r="G905" i="14" s="1"/>
  <c r="E905" i="14"/>
  <c r="F904" i="14"/>
  <c r="G904" i="14" s="1"/>
  <c r="E904" i="14"/>
  <c r="F903" i="14"/>
  <c r="G903" i="14" s="1"/>
  <c r="E903" i="14"/>
  <c r="F902" i="14"/>
  <c r="G902" i="14" s="1"/>
  <c r="E902" i="14"/>
  <c r="F901" i="14"/>
  <c r="G901" i="14" s="1"/>
  <c r="E901" i="14"/>
  <c r="F900" i="14"/>
  <c r="G900" i="14" s="1"/>
  <c r="E900" i="14"/>
  <c r="F899" i="14"/>
  <c r="G899" i="14" s="1"/>
  <c r="E899" i="14"/>
  <c r="F898" i="14"/>
  <c r="G898" i="14" s="1"/>
  <c r="E898" i="14"/>
  <c r="F897" i="14"/>
  <c r="G897" i="14" s="1"/>
  <c r="E897" i="14"/>
  <c r="F896" i="14"/>
  <c r="G896" i="14" s="1"/>
  <c r="E896" i="14"/>
  <c r="F895" i="14"/>
  <c r="G895" i="14" s="1"/>
  <c r="E895" i="14"/>
  <c r="F894" i="14"/>
  <c r="G894" i="14" s="1"/>
  <c r="E894" i="14"/>
  <c r="F893" i="14"/>
  <c r="G893" i="14" s="1"/>
  <c r="E893" i="14"/>
  <c r="F892" i="14"/>
  <c r="G892" i="14" s="1"/>
  <c r="E892" i="14"/>
  <c r="F891" i="14"/>
  <c r="G891" i="14" s="1"/>
  <c r="E891" i="14"/>
  <c r="F890" i="14"/>
  <c r="G890" i="14" s="1"/>
  <c r="E890" i="14"/>
  <c r="F889" i="14"/>
  <c r="G889" i="14" s="1"/>
  <c r="E889" i="14"/>
  <c r="F888" i="14"/>
  <c r="G888" i="14" s="1"/>
  <c r="E888" i="14"/>
  <c r="F887" i="14"/>
  <c r="G887" i="14" s="1"/>
  <c r="E887" i="14"/>
  <c r="F886" i="14"/>
  <c r="G886" i="14" s="1"/>
  <c r="E886" i="14"/>
  <c r="F885" i="14"/>
  <c r="G885" i="14" s="1"/>
  <c r="E885" i="14"/>
  <c r="F884" i="14"/>
  <c r="G884" i="14" s="1"/>
  <c r="E884" i="14"/>
  <c r="F883" i="14"/>
  <c r="G883" i="14" s="1"/>
  <c r="E883" i="14"/>
  <c r="F882" i="14"/>
  <c r="G882" i="14" s="1"/>
  <c r="E882" i="14"/>
  <c r="F881" i="14"/>
  <c r="G881" i="14" s="1"/>
  <c r="E881" i="14"/>
  <c r="F880" i="14"/>
  <c r="G880" i="14" s="1"/>
  <c r="E880" i="14"/>
  <c r="F879" i="14"/>
  <c r="G879" i="14" s="1"/>
  <c r="E879" i="14"/>
  <c r="F878" i="14"/>
  <c r="G878" i="14" s="1"/>
  <c r="E878" i="14"/>
  <c r="F877" i="14"/>
  <c r="G877" i="14" s="1"/>
  <c r="E877" i="14"/>
  <c r="F876" i="14"/>
  <c r="G876" i="14" s="1"/>
  <c r="E876" i="14"/>
  <c r="F875" i="14"/>
  <c r="G875" i="14" s="1"/>
  <c r="E875" i="14"/>
  <c r="F874" i="14"/>
  <c r="G874" i="14" s="1"/>
  <c r="E874" i="14"/>
  <c r="F873" i="14"/>
  <c r="G873" i="14" s="1"/>
  <c r="E873" i="14"/>
  <c r="F872" i="14"/>
  <c r="G872" i="14" s="1"/>
  <c r="E872" i="14"/>
  <c r="F871" i="14"/>
  <c r="G871" i="14" s="1"/>
  <c r="E871" i="14"/>
  <c r="F870" i="14"/>
  <c r="G870" i="14" s="1"/>
  <c r="E870" i="14"/>
  <c r="F869" i="14"/>
  <c r="G869" i="14" s="1"/>
  <c r="E869" i="14"/>
  <c r="F868" i="14"/>
  <c r="G868" i="14" s="1"/>
  <c r="E868" i="14"/>
  <c r="F867" i="14"/>
  <c r="G867" i="14" s="1"/>
  <c r="E867" i="14"/>
  <c r="F866" i="14"/>
  <c r="G866" i="14" s="1"/>
  <c r="E866" i="14"/>
  <c r="F865" i="14"/>
  <c r="G865" i="14" s="1"/>
  <c r="E865" i="14"/>
  <c r="F864" i="14"/>
  <c r="G864" i="14" s="1"/>
  <c r="E864" i="14"/>
  <c r="F863" i="14"/>
  <c r="G863" i="14" s="1"/>
  <c r="E863" i="14"/>
  <c r="F862" i="14"/>
  <c r="G862" i="14" s="1"/>
  <c r="E862" i="14"/>
  <c r="F861" i="14"/>
  <c r="G861" i="14" s="1"/>
  <c r="E861" i="14"/>
  <c r="F860" i="14"/>
  <c r="G860" i="14" s="1"/>
  <c r="E860" i="14"/>
  <c r="F859" i="14"/>
  <c r="G859" i="14" s="1"/>
  <c r="E859" i="14"/>
  <c r="F858" i="14"/>
  <c r="G858" i="14" s="1"/>
  <c r="E858" i="14"/>
  <c r="F857" i="14"/>
  <c r="G857" i="14" s="1"/>
  <c r="E857" i="14"/>
  <c r="F856" i="14"/>
  <c r="G856" i="14" s="1"/>
  <c r="E856" i="14"/>
  <c r="F855" i="14"/>
  <c r="G855" i="14" s="1"/>
  <c r="E855" i="14"/>
  <c r="F854" i="14"/>
  <c r="G854" i="14" s="1"/>
  <c r="E854" i="14"/>
  <c r="F853" i="14"/>
  <c r="G853" i="14" s="1"/>
  <c r="E853" i="14"/>
  <c r="F852" i="14"/>
  <c r="G852" i="14" s="1"/>
  <c r="E852" i="14"/>
  <c r="F851" i="14"/>
  <c r="G851" i="14" s="1"/>
  <c r="E851" i="14"/>
  <c r="F850" i="14"/>
  <c r="G850" i="14" s="1"/>
  <c r="E850" i="14"/>
  <c r="F849" i="14"/>
  <c r="G849" i="14" s="1"/>
  <c r="E849" i="14"/>
  <c r="F848" i="14"/>
  <c r="G848" i="14" s="1"/>
  <c r="E848" i="14"/>
  <c r="F847" i="14"/>
  <c r="G847" i="14" s="1"/>
  <c r="E847" i="14"/>
  <c r="F846" i="14"/>
  <c r="G846" i="14" s="1"/>
  <c r="E846" i="14"/>
  <c r="F845" i="14"/>
  <c r="G845" i="14" s="1"/>
  <c r="E845" i="14"/>
  <c r="F844" i="14"/>
  <c r="G844" i="14" s="1"/>
  <c r="E844" i="14"/>
  <c r="F843" i="14"/>
  <c r="G843" i="14" s="1"/>
  <c r="E843" i="14"/>
  <c r="F842" i="14"/>
  <c r="G842" i="14" s="1"/>
  <c r="E842" i="14"/>
  <c r="G841" i="14"/>
  <c r="F841" i="14"/>
  <c r="E841" i="14"/>
  <c r="F840" i="14"/>
  <c r="G840" i="14" s="1"/>
  <c r="E840" i="14"/>
  <c r="F839" i="14"/>
  <c r="G839" i="14" s="1"/>
  <c r="E839" i="14"/>
  <c r="F838" i="14"/>
  <c r="G838" i="14" s="1"/>
  <c r="E838" i="14"/>
  <c r="F837" i="14"/>
  <c r="G837" i="14" s="1"/>
  <c r="E837" i="14"/>
  <c r="F836" i="14"/>
  <c r="G836" i="14" s="1"/>
  <c r="E836" i="14"/>
  <c r="F835" i="14"/>
  <c r="G835" i="14" s="1"/>
  <c r="E835" i="14"/>
  <c r="F834" i="14"/>
  <c r="G834" i="14" s="1"/>
  <c r="E834" i="14"/>
  <c r="F833" i="14"/>
  <c r="G833" i="14" s="1"/>
  <c r="E833" i="14"/>
  <c r="F832" i="14"/>
  <c r="G832" i="14" s="1"/>
  <c r="E832" i="14"/>
  <c r="F831" i="14"/>
  <c r="G831" i="14" s="1"/>
  <c r="E831" i="14"/>
  <c r="F830" i="14"/>
  <c r="G830" i="14" s="1"/>
  <c r="E830" i="14"/>
  <c r="F829" i="14"/>
  <c r="G829" i="14" s="1"/>
  <c r="E829" i="14"/>
  <c r="F828" i="14"/>
  <c r="G828" i="14" s="1"/>
  <c r="E828" i="14"/>
  <c r="F827" i="14"/>
  <c r="G827" i="14" s="1"/>
  <c r="E827" i="14"/>
  <c r="F826" i="14"/>
  <c r="G826" i="14" s="1"/>
  <c r="E826" i="14"/>
  <c r="F825" i="14"/>
  <c r="G825" i="14" s="1"/>
  <c r="E825" i="14"/>
  <c r="F824" i="14"/>
  <c r="G824" i="14" s="1"/>
  <c r="E824" i="14"/>
  <c r="F823" i="14"/>
  <c r="G823" i="14" s="1"/>
  <c r="E823" i="14"/>
  <c r="F822" i="14"/>
  <c r="G822" i="14" s="1"/>
  <c r="E822" i="14"/>
  <c r="F821" i="14"/>
  <c r="G821" i="14" s="1"/>
  <c r="E821" i="14"/>
  <c r="F820" i="14"/>
  <c r="G820" i="14" s="1"/>
  <c r="E820" i="14"/>
  <c r="F819" i="14"/>
  <c r="G819" i="14" s="1"/>
  <c r="E819" i="14"/>
  <c r="F818" i="14"/>
  <c r="G818" i="14" s="1"/>
  <c r="E818" i="14"/>
  <c r="F817" i="14"/>
  <c r="G817" i="14" s="1"/>
  <c r="E817" i="14"/>
  <c r="F816" i="14"/>
  <c r="G816" i="14" s="1"/>
  <c r="E816" i="14"/>
  <c r="F815" i="14"/>
  <c r="G815" i="14" s="1"/>
  <c r="E815" i="14"/>
  <c r="F814" i="14"/>
  <c r="G814" i="14" s="1"/>
  <c r="E814" i="14"/>
  <c r="F813" i="14"/>
  <c r="G813" i="14" s="1"/>
  <c r="E813" i="14"/>
  <c r="F812" i="14"/>
  <c r="G812" i="14" s="1"/>
  <c r="E812" i="14"/>
  <c r="F811" i="14"/>
  <c r="G811" i="14" s="1"/>
  <c r="E811" i="14"/>
  <c r="F810" i="14"/>
  <c r="G810" i="14" s="1"/>
  <c r="E810" i="14"/>
  <c r="F809" i="14"/>
  <c r="G809" i="14" s="1"/>
  <c r="E809" i="14"/>
  <c r="F808" i="14"/>
  <c r="G808" i="14" s="1"/>
  <c r="E808" i="14"/>
  <c r="F807" i="14"/>
  <c r="G807" i="14" s="1"/>
  <c r="E807" i="14"/>
  <c r="F806" i="14"/>
  <c r="G806" i="14" s="1"/>
  <c r="E806" i="14"/>
  <c r="F805" i="14"/>
  <c r="G805" i="14" s="1"/>
  <c r="E805" i="14"/>
  <c r="F804" i="14"/>
  <c r="G804" i="14" s="1"/>
  <c r="E804" i="14"/>
  <c r="F803" i="14"/>
  <c r="G803" i="14" s="1"/>
  <c r="E803" i="14"/>
  <c r="F802" i="14"/>
  <c r="G802" i="14" s="1"/>
  <c r="E802" i="14"/>
  <c r="F801" i="14"/>
  <c r="G801" i="14" s="1"/>
  <c r="E801" i="14"/>
  <c r="F800" i="14"/>
  <c r="G800" i="14" s="1"/>
  <c r="E800" i="14"/>
  <c r="F799" i="14"/>
  <c r="G799" i="14" s="1"/>
  <c r="E799" i="14"/>
  <c r="F798" i="14"/>
  <c r="G798" i="14" s="1"/>
  <c r="E798" i="14"/>
  <c r="F797" i="14"/>
  <c r="G797" i="14" s="1"/>
  <c r="E797" i="14"/>
  <c r="F796" i="14"/>
  <c r="G796" i="14" s="1"/>
  <c r="E796" i="14"/>
  <c r="F795" i="14"/>
  <c r="G795" i="14" s="1"/>
  <c r="E795" i="14"/>
  <c r="F794" i="14"/>
  <c r="G794" i="14" s="1"/>
  <c r="E794" i="14"/>
  <c r="F793" i="14"/>
  <c r="G793" i="14" s="1"/>
  <c r="E793" i="14"/>
  <c r="F792" i="14"/>
  <c r="G792" i="14" s="1"/>
  <c r="E792" i="14"/>
  <c r="F791" i="14"/>
  <c r="G791" i="14" s="1"/>
  <c r="E791" i="14"/>
  <c r="F790" i="14"/>
  <c r="G790" i="14" s="1"/>
  <c r="E790" i="14"/>
  <c r="F789" i="14"/>
  <c r="G789" i="14" s="1"/>
  <c r="E789" i="14"/>
  <c r="F788" i="14"/>
  <c r="G788" i="14" s="1"/>
  <c r="E788" i="14"/>
  <c r="F787" i="14"/>
  <c r="G787" i="14" s="1"/>
  <c r="E787" i="14"/>
  <c r="F786" i="14"/>
  <c r="G786" i="14" s="1"/>
  <c r="E786" i="14"/>
  <c r="F785" i="14"/>
  <c r="G785" i="14" s="1"/>
  <c r="E785" i="14"/>
  <c r="F784" i="14"/>
  <c r="G784" i="14" s="1"/>
  <c r="E784" i="14"/>
  <c r="F783" i="14"/>
  <c r="G783" i="14" s="1"/>
  <c r="E783" i="14"/>
  <c r="F782" i="14"/>
  <c r="G782" i="14" s="1"/>
  <c r="E782" i="14"/>
  <c r="F781" i="14"/>
  <c r="G781" i="14" s="1"/>
  <c r="E781" i="14"/>
  <c r="F780" i="14"/>
  <c r="G780" i="14" s="1"/>
  <c r="E780" i="14"/>
  <c r="F779" i="14"/>
  <c r="G779" i="14" s="1"/>
  <c r="E779" i="14"/>
  <c r="F778" i="14"/>
  <c r="G778" i="14" s="1"/>
  <c r="E778" i="14"/>
  <c r="F777" i="14"/>
  <c r="G777" i="14" s="1"/>
  <c r="E777" i="14"/>
  <c r="F776" i="14"/>
  <c r="G776" i="14" s="1"/>
  <c r="E776" i="14"/>
  <c r="F775" i="14"/>
  <c r="G775" i="14" s="1"/>
  <c r="E775" i="14"/>
  <c r="F774" i="14"/>
  <c r="G774" i="14" s="1"/>
  <c r="E774" i="14"/>
  <c r="F773" i="14"/>
  <c r="G773" i="14" s="1"/>
  <c r="E773" i="14"/>
  <c r="F772" i="14"/>
  <c r="G772" i="14" s="1"/>
  <c r="E772" i="14"/>
  <c r="F771" i="14"/>
  <c r="G771" i="14" s="1"/>
  <c r="E771" i="14"/>
  <c r="F770" i="14"/>
  <c r="G770" i="14" s="1"/>
  <c r="E770" i="14"/>
  <c r="F769" i="14"/>
  <c r="G769" i="14" s="1"/>
  <c r="E769" i="14"/>
  <c r="F768" i="14"/>
  <c r="G768" i="14" s="1"/>
  <c r="E768" i="14"/>
  <c r="F767" i="14"/>
  <c r="G767" i="14" s="1"/>
  <c r="E767" i="14"/>
  <c r="F766" i="14"/>
  <c r="G766" i="14" s="1"/>
  <c r="E766" i="14"/>
  <c r="F765" i="14"/>
  <c r="G765" i="14" s="1"/>
  <c r="E765" i="14"/>
  <c r="F764" i="14"/>
  <c r="G764" i="14" s="1"/>
  <c r="E764" i="14"/>
  <c r="F763" i="14"/>
  <c r="G763" i="14" s="1"/>
  <c r="E763" i="14"/>
  <c r="F762" i="14"/>
  <c r="G762" i="14" s="1"/>
  <c r="E762" i="14"/>
  <c r="F761" i="14"/>
  <c r="G761" i="14" s="1"/>
  <c r="E761" i="14"/>
  <c r="F760" i="14"/>
  <c r="G760" i="14" s="1"/>
  <c r="E760" i="14"/>
  <c r="F759" i="14"/>
  <c r="G759" i="14" s="1"/>
  <c r="E759" i="14"/>
  <c r="F758" i="14"/>
  <c r="G758" i="14" s="1"/>
  <c r="E758" i="14"/>
  <c r="F757" i="14"/>
  <c r="G757" i="14" s="1"/>
  <c r="E757" i="14"/>
  <c r="F756" i="14"/>
  <c r="G756" i="14" s="1"/>
  <c r="E756" i="14"/>
  <c r="F755" i="14"/>
  <c r="G755" i="14" s="1"/>
  <c r="E755" i="14"/>
  <c r="F754" i="14"/>
  <c r="G754" i="14" s="1"/>
  <c r="E754" i="14"/>
  <c r="F753" i="14"/>
  <c r="G753" i="14" s="1"/>
  <c r="E753" i="14"/>
  <c r="F752" i="14"/>
  <c r="G752" i="14" s="1"/>
  <c r="E752" i="14"/>
  <c r="F751" i="14"/>
  <c r="G751" i="14" s="1"/>
  <c r="E751" i="14"/>
  <c r="F750" i="14"/>
  <c r="G750" i="14" s="1"/>
  <c r="E750" i="14"/>
  <c r="F749" i="14"/>
  <c r="G749" i="14" s="1"/>
  <c r="E749" i="14"/>
  <c r="F748" i="14"/>
  <c r="G748" i="14" s="1"/>
  <c r="E748" i="14"/>
  <c r="F747" i="14"/>
  <c r="G747" i="14" s="1"/>
  <c r="E747" i="14"/>
  <c r="F746" i="14"/>
  <c r="G746" i="14" s="1"/>
  <c r="E746" i="14"/>
  <c r="F745" i="14"/>
  <c r="G745" i="14" s="1"/>
  <c r="E745" i="14"/>
  <c r="F744" i="14"/>
  <c r="G744" i="14" s="1"/>
  <c r="E744" i="14"/>
  <c r="F743" i="14"/>
  <c r="G743" i="14" s="1"/>
  <c r="E743" i="14"/>
  <c r="F742" i="14"/>
  <c r="G742" i="14" s="1"/>
  <c r="E742" i="14"/>
  <c r="F741" i="14"/>
  <c r="G741" i="14" s="1"/>
  <c r="E741" i="14"/>
  <c r="F740" i="14"/>
  <c r="G740" i="14" s="1"/>
  <c r="E740" i="14"/>
  <c r="F739" i="14"/>
  <c r="G739" i="14" s="1"/>
  <c r="E739" i="14"/>
  <c r="F738" i="14"/>
  <c r="G738" i="14" s="1"/>
  <c r="E738" i="14"/>
  <c r="F737" i="14"/>
  <c r="G737" i="14" s="1"/>
  <c r="E737" i="14"/>
  <c r="F736" i="14"/>
  <c r="G736" i="14" s="1"/>
  <c r="E736" i="14"/>
  <c r="F735" i="14"/>
  <c r="G735" i="14" s="1"/>
  <c r="E735" i="14"/>
  <c r="F734" i="14"/>
  <c r="G734" i="14" s="1"/>
  <c r="E734" i="14"/>
  <c r="F733" i="14"/>
  <c r="G733" i="14" s="1"/>
  <c r="E733" i="14"/>
  <c r="F732" i="14"/>
  <c r="G732" i="14" s="1"/>
  <c r="E732" i="14"/>
  <c r="F731" i="14"/>
  <c r="G731" i="14" s="1"/>
  <c r="E731" i="14"/>
  <c r="F730" i="14"/>
  <c r="G730" i="14" s="1"/>
  <c r="E730" i="14"/>
  <c r="F729" i="14"/>
  <c r="G729" i="14" s="1"/>
  <c r="E729" i="14"/>
  <c r="F728" i="14"/>
  <c r="G728" i="14" s="1"/>
  <c r="E728" i="14"/>
  <c r="F727" i="14"/>
  <c r="G727" i="14" s="1"/>
  <c r="E727" i="14"/>
  <c r="F726" i="14"/>
  <c r="G726" i="14" s="1"/>
  <c r="E726" i="14"/>
  <c r="F725" i="14"/>
  <c r="G725" i="14" s="1"/>
  <c r="E725" i="14"/>
  <c r="F724" i="14"/>
  <c r="G724" i="14" s="1"/>
  <c r="E724" i="14"/>
  <c r="F723" i="14"/>
  <c r="G723" i="14" s="1"/>
  <c r="E723" i="14"/>
  <c r="F722" i="14"/>
  <c r="G722" i="14" s="1"/>
  <c r="E722" i="14"/>
  <c r="F721" i="14"/>
  <c r="G721" i="14" s="1"/>
  <c r="E721" i="14"/>
  <c r="F720" i="14"/>
  <c r="G720" i="14" s="1"/>
  <c r="E720" i="14"/>
  <c r="F719" i="14"/>
  <c r="G719" i="14" s="1"/>
  <c r="E719" i="14"/>
  <c r="F718" i="14"/>
  <c r="G718" i="14" s="1"/>
  <c r="E718" i="14"/>
  <c r="F717" i="14"/>
  <c r="G717" i="14" s="1"/>
  <c r="E717" i="14"/>
  <c r="F716" i="14"/>
  <c r="G716" i="14" s="1"/>
  <c r="E716" i="14"/>
  <c r="F715" i="14"/>
  <c r="G715" i="14" s="1"/>
  <c r="E715" i="14"/>
  <c r="F714" i="14"/>
  <c r="G714" i="14" s="1"/>
  <c r="E714" i="14"/>
  <c r="F713" i="14"/>
  <c r="G713" i="14" s="1"/>
  <c r="E713" i="14"/>
  <c r="F712" i="14"/>
  <c r="G712" i="14" s="1"/>
  <c r="E712" i="14"/>
  <c r="F711" i="14"/>
  <c r="G711" i="14" s="1"/>
  <c r="E711" i="14"/>
  <c r="F710" i="14"/>
  <c r="G710" i="14" s="1"/>
  <c r="E710" i="14"/>
  <c r="F709" i="14"/>
  <c r="G709" i="14" s="1"/>
  <c r="E709" i="14"/>
  <c r="F708" i="14"/>
  <c r="G708" i="14" s="1"/>
  <c r="E708" i="14"/>
  <c r="F707" i="14"/>
  <c r="G707" i="14" s="1"/>
  <c r="E707" i="14"/>
  <c r="F706" i="14"/>
  <c r="G706" i="14" s="1"/>
  <c r="E706" i="14"/>
  <c r="F705" i="14"/>
  <c r="G705" i="14" s="1"/>
  <c r="E705" i="14"/>
  <c r="F704" i="14"/>
  <c r="G704" i="14" s="1"/>
  <c r="E704" i="14"/>
  <c r="F703" i="14"/>
  <c r="G703" i="14" s="1"/>
  <c r="E703" i="14"/>
  <c r="F702" i="14"/>
  <c r="G702" i="14" s="1"/>
  <c r="E702" i="14"/>
  <c r="F701" i="14"/>
  <c r="G701" i="14" s="1"/>
  <c r="E701" i="14"/>
  <c r="F700" i="14"/>
  <c r="G700" i="14" s="1"/>
  <c r="E700" i="14"/>
  <c r="F699" i="14"/>
  <c r="G699" i="14" s="1"/>
  <c r="E699" i="14"/>
  <c r="F698" i="14"/>
  <c r="G698" i="14" s="1"/>
  <c r="E698" i="14"/>
  <c r="F697" i="14"/>
  <c r="G697" i="14" s="1"/>
  <c r="E697" i="14"/>
  <c r="F696" i="14"/>
  <c r="G696" i="14" s="1"/>
  <c r="E696" i="14"/>
  <c r="F695" i="14"/>
  <c r="G695" i="14" s="1"/>
  <c r="E695" i="14"/>
  <c r="F694" i="14"/>
  <c r="G694" i="14" s="1"/>
  <c r="E694" i="14"/>
  <c r="F693" i="14"/>
  <c r="G693" i="14" s="1"/>
  <c r="E693" i="14"/>
  <c r="F692" i="14"/>
  <c r="G692" i="14" s="1"/>
  <c r="E692" i="14"/>
  <c r="F691" i="14"/>
  <c r="G691" i="14" s="1"/>
  <c r="E691" i="14"/>
  <c r="F690" i="14"/>
  <c r="G690" i="14" s="1"/>
  <c r="E690" i="14"/>
  <c r="F689" i="14"/>
  <c r="G689" i="14" s="1"/>
  <c r="E689" i="14"/>
  <c r="F688" i="14"/>
  <c r="G688" i="14" s="1"/>
  <c r="E688" i="14"/>
  <c r="F687" i="14"/>
  <c r="G687" i="14" s="1"/>
  <c r="E687" i="14"/>
  <c r="F686" i="14"/>
  <c r="G686" i="14" s="1"/>
  <c r="E686" i="14"/>
  <c r="F685" i="14"/>
  <c r="G685" i="14" s="1"/>
  <c r="E685" i="14"/>
  <c r="F684" i="14"/>
  <c r="G684" i="14" s="1"/>
  <c r="E684" i="14"/>
  <c r="F683" i="14"/>
  <c r="G683" i="14" s="1"/>
  <c r="E683" i="14"/>
  <c r="F682" i="14"/>
  <c r="G682" i="14" s="1"/>
  <c r="E682" i="14"/>
  <c r="F681" i="14"/>
  <c r="G681" i="14" s="1"/>
  <c r="E681" i="14"/>
  <c r="F680" i="14"/>
  <c r="G680" i="14" s="1"/>
  <c r="E680" i="14"/>
  <c r="F679" i="14"/>
  <c r="G679" i="14" s="1"/>
  <c r="E679" i="14"/>
  <c r="F678" i="14"/>
  <c r="G678" i="14" s="1"/>
  <c r="E678" i="14"/>
  <c r="F677" i="14"/>
  <c r="G677" i="14" s="1"/>
  <c r="E677" i="14"/>
  <c r="F676" i="14"/>
  <c r="G676" i="14" s="1"/>
  <c r="E676" i="14"/>
  <c r="F675" i="14"/>
  <c r="G675" i="14" s="1"/>
  <c r="E675" i="14"/>
  <c r="F674" i="14"/>
  <c r="G674" i="14" s="1"/>
  <c r="E674" i="14"/>
  <c r="F673" i="14"/>
  <c r="G673" i="14" s="1"/>
  <c r="E673" i="14"/>
  <c r="F672" i="14"/>
  <c r="G672" i="14" s="1"/>
  <c r="E672" i="14"/>
  <c r="F671" i="14"/>
  <c r="G671" i="14" s="1"/>
  <c r="E671" i="14"/>
  <c r="F670" i="14"/>
  <c r="G670" i="14" s="1"/>
  <c r="E670" i="14"/>
  <c r="F669" i="14"/>
  <c r="G669" i="14" s="1"/>
  <c r="E669" i="14"/>
  <c r="F668" i="14"/>
  <c r="G668" i="14" s="1"/>
  <c r="E668" i="14"/>
  <c r="F667" i="14"/>
  <c r="G667" i="14" s="1"/>
  <c r="E667" i="14"/>
  <c r="F666" i="14"/>
  <c r="G666" i="14" s="1"/>
  <c r="E666" i="14"/>
  <c r="F665" i="14"/>
  <c r="G665" i="14" s="1"/>
  <c r="E665" i="14"/>
  <c r="F664" i="14"/>
  <c r="G664" i="14" s="1"/>
  <c r="E664" i="14"/>
  <c r="F663" i="14"/>
  <c r="G663" i="14" s="1"/>
  <c r="E663" i="14"/>
  <c r="F662" i="14"/>
  <c r="G662" i="14" s="1"/>
  <c r="E662" i="14"/>
  <c r="F661" i="14"/>
  <c r="G661" i="14" s="1"/>
  <c r="E661" i="14"/>
  <c r="F660" i="14"/>
  <c r="G660" i="14" s="1"/>
  <c r="E660" i="14"/>
  <c r="F659" i="14"/>
  <c r="G659" i="14" s="1"/>
  <c r="E659" i="14"/>
  <c r="F658" i="14"/>
  <c r="G658" i="14" s="1"/>
  <c r="E658" i="14"/>
  <c r="F657" i="14"/>
  <c r="G657" i="14" s="1"/>
  <c r="E657" i="14"/>
  <c r="F656" i="14"/>
  <c r="G656" i="14" s="1"/>
  <c r="E656" i="14"/>
  <c r="F655" i="14"/>
  <c r="G655" i="14" s="1"/>
  <c r="E655" i="14"/>
  <c r="F654" i="14"/>
  <c r="G654" i="14" s="1"/>
  <c r="E654" i="14"/>
  <c r="F653" i="14"/>
  <c r="G653" i="14" s="1"/>
  <c r="E653" i="14"/>
  <c r="F652" i="14"/>
  <c r="G652" i="14" s="1"/>
  <c r="E652" i="14"/>
  <c r="F651" i="14"/>
  <c r="G651" i="14" s="1"/>
  <c r="E651" i="14"/>
  <c r="F650" i="14"/>
  <c r="G650" i="14" s="1"/>
  <c r="E650" i="14"/>
  <c r="F649" i="14"/>
  <c r="G649" i="14" s="1"/>
  <c r="E649" i="14"/>
  <c r="F648" i="14"/>
  <c r="G648" i="14" s="1"/>
  <c r="E648" i="14"/>
  <c r="F647" i="14"/>
  <c r="G647" i="14" s="1"/>
  <c r="E647" i="14"/>
  <c r="F646" i="14"/>
  <c r="G646" i="14" s="1"/>
  <c r="E646" i="14"/>
  <c r="F645" i="14"/>
  <c r="G645" i="14" s="1"/>
  <c r="E645" i="14"/>
  <c r="F644" i="14"/>
  <c r="G644" i="14" s="1"/>
  <c r="E644" i="14"/>
  <c r="F643" i="14"/>
  <c r="G643" i="14" s="1"/>
  <c r="E643" i="14"/>
  <c r="F642" i="14"/>
  <c r="G642" i="14" s="1"/>
  <c r="E642" i="14"/>
  <c r="F641" i="14"/>
  <c r="G641" i="14" s="1"/>
  <c r="E641" i="14"/>
  <c r="F640" i="14"/>
  <c r="G640" i="14" s="1"/>
  <c r="E640" i="14"/>
  <c r="F639" i="14"/>
  <c r="G639" i="14" s="1"/>
  <c r="E639" i="14"/>
  <c r="F638" i="14"/>
  <c r="G638" i="14" s="1"/>
  <c r="E638" i="14"/>
  <c r="F637" i="14"/>
  <c r="G637" i="14" s="1"/>
  <c r="E637" i="14"/>
  <c r="F636" i="14"/>
  <c r="G636" i="14" s="1"/>
  <c r="E636" i="14"/>
  <c r="F635" i="14"/>
  <c r="G635" i="14" s="1"/>
  <c r="E635" i="14"/>
  <c r="F634" i="14"/>
  <c r="G634" i="14" s="1"/>
  <c r="E634" i="14"/>
  <c r="F633" i="14"/>
  <c r="G633" i="14" s="1"/>
  <c r="E633" i="14"/>
  <c r="F632" i="14"/>
  <c r="G632" i="14" s="1"/>
  <c r="E632" i="14"/>
  <c r="F631" i="14"/>
  <c r="G631" i="14" s="1"/>
  <c r="E631" i="14"/>
  <c r="F630" i="14"/>
  <c r="G630" i="14" s="1"/>
  <c r="E630" i="14"/>
  <c r="F629" i="14"/>
  <c r="G629" i="14" s="1"/>
  <c r="E629" i="14"/>
  <c r="F628" i="14"/>
  <c r="G628" i="14" s="1"/>
  <c r="E628" i="14"/>
  <c r="F627" i="14"/>
  <c r="G627" i="14" s="1"/>
  <c r="E627" i="14"/>
  <c r="F626" i="14"/>
  <c r="G626" i="14" s="1"/>
  <c r="E626" i="14"/>
  <c r="F625" i="14"/>
  <c r="G625" i="14" s="1"/>
  <c r="E625" i="14"/>
  <c r="F624" i="14"/>
  <c r="G624" i="14" s="1"/>
  <c r="E624" i="14"/>
  <c r="F623" i="14"/>
  <c r="G623" i="14" s="1"/>
  <c r="E623" i="14"/>
  <c r="F622" i="14"/>
  <c r="G622" i="14" s="1"/>
  <c r="E622" i="14"/>
  <c r="F621" i="14"/>
  <c r="G621" i="14" s="1"/>
  <c r="E621" i="14"/>
  <c r="G620" i="14"/>
  <c r="F620" i="14"/>
  <c r="E620" i="14"/>
  <c r="F619" i="14"/>
  <c r="G619" i="14" s="1"/>
  <c r="E619" i="14"/>
  <c r="F618" i="14"/>
  <c r="G618" i="14" s="1"/>
  <c r="E618" i="14"/>
  <c r="F617" i="14"/>
  <c r="G617" i="14" s="1"/>
  <c r="E617" i="14"/>
  <c r="F616" i="14"/>
  <c r="G616" i="14" s="1"/>
  <c r="E616" i="14"/>
  <c r="F615" i="14"/>
  <c r="G615" i="14" s="1"/>
  <c r="E615" i="14"/>
  <c r="F614" i="14"/>
  <c r="G614" i="14" s="1"/>
  <c r="E614" i="14"/>
  <c r="F613" i="14"/>
  <c r="G613" i="14" s="1"/>
  <c r="E613" i="14"/>
  <c r="F612" i="14"/>
  <c r="G612" i="14" s="1"/>
  <c r="E612" i="14"/>
  <c r="F611" i="14"/>
  <c r="G611" i="14" s="1"/>
  <c r="E611" i="14"/>
  <c r="F610" i="14"/>
  <c r="G610" i="14" s="1"/>
  <c r="E610" i="14"/>
  <c r="F609" i="14"/>
  <c r="G609" i="14" s="1"/>
  <c r="E609" i="14"/>
  <c r="F608" i="14"/>
  <c r="G608" i="14" s="1"/>
  <c r="E608" i="14"/>
  <c r="F607" i="14"/>
  <c r="G607" i="14" s="1"/>
  <c r="E607" i="14"/>
  <c r="F606" i="14"/>
  <c r="G606" i="14" s="1"/>
  <c r="E606" i="14"/>
  <c r="F605" i="14"/>
  <c r="G605" i="14" s="1"/>
  <c r="E605" i="14"/>
  <c r="F604" i="14"/>
  <c r="G604" i="14" s="1"/>
  <c r="E604" i="14"/>
  <c r="F603" i="14"/>
  <c r="G603" i="14" s="1"/>
  <c r="E603" i="14"/>
  <c r="F602" i="14"/>
  <c r="G602" i="14" s="1"/>
  <c r="E602" i="14"/>
  <c r="F601" i="14"/>
  <c r="G601" i="14" s="1"/>
  <c r="E601" i="14"/>
  <c r="F600" i="14"/>
  <c r="G600" i="14" s="1"/>
  <c r="E600" i="14"/>
  <c r="F599" i="14"/>
  <c r="G599" i="14" s="1"/>
  <c r="E599" i="14"/>
  <c r="F598" i="14"/>
  <c r="G598" i="14" s="1"/>
  <c r="E598" i="14"/>
  <c r="F597" i="14"/>
  <c r="G597" i="14" s="1"/>
  <c r="E597" i="14"/>
  <c r="F596" i="14"/>
  <c r="G596" i="14" s="1"/>
  <c r="E596" i="14"/>
  <c r="F595" i="14"/>
  <c r="G595" i="14" s="1"/>
  <c r="E595" i="14"/>
  <c r="F594" i="14"/>
  <c r="G594" i="14" s="1"/>
  <c r="E594" i="14"/>
  <c r="F593" i="14"/>
  <c r="G593" i="14" s="1"/>
  <c r="E593" i="14"/>
  <c r="F592" i="14"/>
  <c r="G592" i="14" s="1"/>
  <c r="E592" i="14"/>
  <c r="F591" i="14"/>
  <c r="G591" i="14" s="1"/>
  <c r="E591" i="14"/>
  <c r="F590" i="14"/>
  <c r="G590" i="14" s="1"/>
  <c r="E590" i="14"/>
  <c r="F589" i="14"/>
  <c r="G589" i="14" s="1"/>
  <c r="E589" i="14"/>
  <c r="F588" i="14"/>
  <c r="G588" i="14" s="1"/>
  <c r="E588" i="14"/>
  <c r="F587" i="14"/>
  <c r="G587" i="14" s="1"/>
  <c r="E587" i="14"/>
  <c r="F586" i="14"/>
  <c r="G586" i="14" s="1"/>
  <c r="E586" i="14"/>
  <c r="F585" i="14"/>
  <c r="G585" i="14" s="1"/>
  <c r="E585" i="14"/>
  <c r="F584" i="14"/>
  <c r="G584" i="14" s="1"/>
  <c r="E584" i="14"/>
  <c r="F583" i="14"/>
  <c r="G583" i="14" s="1"/>
  <c r="E583" i="14"/>
  <c r="F582" i="14"/>
  <c r="G582" i="14" s="1"/>
  <c r="E582" i="14"/>
  <c r="F581" i="14"/>
  <c r="G581" i="14" s="1"/>
  <c r="E581" i="14"/>
  <c r="F580" i="14"/>
  <c r="G580" i="14" s="1"/>
  <c r="E580" i="14"/>
  <c r="F579" i="14"/>
  <c r="G579" i="14" s="1"/>
  <c r="E579" i="14"/>
  <c r="F578" i="14"/>
  <c r="G578" i="14" s="1"/>
  <c r="E578" i="14"/>
  <c r="F577" i="14"/>
  <c r="G577" i="14" s="1"/>
  <c r="E577" i="14"/>
  <c r="F576" i="14"/>
  <c r="G576" i="14" s="1"/>
  <c r="E576" i="14"/>
  <c r="F575" i="14"/>
  <c r="G575" i="14" s="1"/>
  <c r="E575" i="14"/>
  <c r="F574" i="14"/>
  <c r="G574" i="14" s="1"/>
  <c r="E574" i="14"/>
  <c r="F573" i="14"/>
  <c r="G573" i="14" s="1"/>
  <c r="E573" i="14"/>
  <c r="F572" i="14"/>
  <c r="G572" i="14" s="1"/>
  <c r="E572" i="14"/>
  <c r="F571" i="14"/>
  <c r="G571" i="14" s="1"/>
  <c r="E571" i="14"/>
  <c r="F570" i="14"/>
  <c r="G570" i="14" s="1"/>
  <c r="E570" i="14"/>
  <c r="F569" i="14"/>
  <c r="G569" i="14" s="1"/>
  <c r="E569" i="14"/>
  <c r="F568" i="14"/>
  <c r="G568" i="14" s="1"/>
  <c r="E568" i="14"/>
  <c r="F567" i="14"/>
  <c r="G567" i="14" s="1"/>
  <c r="E567" i="14"/>
  <c r="F566" i="14"/>
  <c r="G566" i="14" s="1"/>
  <c r="E566" i="14"/>
  <c r="F565" i="14"/>
  <c r="G565" i="14" s="1"/>
  <c r="E565" i="14"/>
  <c r="F564" i="14"/>
  <c r="G564" i="14" s="1"/>
  <c r="E564" i="14"/>
  <c r="F563" i="14"/>
  <c r="G563" i="14" s="1"/>
  <c r="E563" i="14"/>
  <c r="F562" i="14"/>
  <c r="G562" i="14" s="1"/>
  <c r="E562" i="14"/>
  <c r="F561" i="14"/>
  <c r="G561" i="14" s="1"/>
  <c r="E561" i="14"/>
  <c r="F560" i="14"/>
  <c r="G560" i="14" s="1"/>
  <c r="E560" i="14"/>
  <c r="F559" i="14"/>
  <c r="G559" i="14" s="1"/>
  <c r="E559" i="14"/>
  <c r="F558" i="14"/>
  <c r="G558" i="14" s="1"/>
  <c r="E558" i="14"/>
  <c r="F557" i="14"/>
  <c r="G557" i="14" s="1"/>
  <c r="E557" i="14"/>
  <c r="F556" i="14"/>
  <c r="G556" i="14" s="1"/>
  <c r="E556" i="14"/>
  <c r="F555" i="14"/>
  <c r="G555" i="14" s="1"/>
  <c r="E555" i="14"/>
  <c r="F554" i="14"/>
  <c r="G554" i="14" s="1"/>
  <c r="E554" i="14"/>
  <c r="F553" i="14"/>
  <c r="G553" i="14" s="1"/>
  <c r="E553" i="14"/>
  <c r="F552" i="14"/>
  <c r="G552" i="14" s="1"/>
  <c r="E552" i="14"/>
  <c r="F551" i="14"/>
  <c r="G551" i="14" s="1"/>
  <c r="E551" i="14"/>
  <c r="F550" i="14"/>
  <c r="G550" i="14" s="1"/>
  <c r="E550" i="14"/>
  <c r="F549" i="14"/>
  <c r="G549" i="14" s="1"/>
  <c r="E549" i="14"/>
  <c r="F548" i="14"/>
  <c r="G548" i="14" s="1"/>
  <c r="E548" i="14"/>
  <c r="F547" i="14"/>
  <c r="G547" i="14" s="1"/>
  <c r="E547" i="14"/>
  <c r="F546" i="14"/>
  <c r="G546" i="14" s="1"/>
  <c r="E546" i="14"/>
  <c r="F545" i="14"/>
  <c r="G545" i="14" s="1"/>
  <c r="E545" i="14"/>
  <c r="F544" i="14"/>
  <c r="G544" i="14" s="1"/>
  <c r="E544" i="14"/>
  <c r="F543" i="14"/>
  <c r="G543" i="14" s="1"/>
  <c r="E543" i="14"/>
  <c r="F542" i="14"/>
  <c r="G542" i="14" s="1"/>
  <c r="E542" i="14"/>
  <c r="F541" i="14"/>
  <c r="G541" i="14" s="1"/>
  <c r="E541" i="14"/>
  <c r="F540" i="14"/>
  <c r="G540" i="14" s="1"/>
  <c r="E540" i="14"/>
  <c r="F539" i="14"/>
  <c r="G539" i="14" s="1"/>
  <c r="E539" i="14"/>
  <c r="F538" i="14"/>
  <c r="G538" i="14" s="1"/>
  <c r="E538" i="14"/>
  <c r="F537" i="14"/>
  <c r="G537" i="14" s="1"/>
  <c r="E537" i="14"/>
  <c r="F536" i="14"/>
  <c r="G536" i="14" s="1"/>
  <c r="E536" i="14"/>
  <c r="F535" i="14"/>
  <c r="G535" i="14" s="1"/>
  <c r="E535" i="14"/>
  <c r="F534" i="14"/>
  <c r="G534" i="14" s="1"/>
  <c r="E534" i="14"/>
  <c r="F533" i="14"/>
  <c r="G533" i="14" s="1"/>
  <c r="E533" i="14"/>
  <c r="F532" i="14"/>
  <c r="G532" i="14" s="1"/>
  <c r="E532" i="14"/>
  <c r="F531" i="14"/>
  <c r="G531" i="14" s="1"/>
  <c r="E531" i="14"/>
  <c r="F530" i="14"/>
  <c r="G530" i="14" s="1"/>
  <c r="E530" i="14"/>
  <c r="F529" i="14"/>
  <c r="G529" i="14" s="1"/>
  <c r="E529" i="14"/>
  <c r="F528" i="14"/>
  <c r="G528" i="14" s="1"/>
  <c r="E528" i="14"/>
  <c r="F527" i="14"/>
  <c r="G527" i="14" s="1"/>
  <c r="E527" i="14"/>
  <c r="F526" i="14"/>
  <c r="G526" i="14" s="1"/>
  <c r="E526" i="14"/>
  <c r="F525" i="14"/>
  <c r="G525" i="14" s="1"/>
  <c r="E525" i="14"/>
  <c r="F524" i="14"/>
  <c r="G524" i="14" s="1"/>
  <c r="E524" i="14"/>
  <c r="F523" i="14"/>
  <c r="G523" i="14" s="1"/>
  <c r="E523" i="14"/>
  <c r="F522" i="14"/>
  <c r="G522" i="14" s="1"/>
  <c r="E522" i="14"/>
  <c r="G521" i="14"/>
  <c r="F521" i="14"/>
  <c r="E521" i="14"/>
  <c r="F520" i="14"/>
  <c r="G520" i="14" s="1"/>
  <c r="E520" i="14"/>
  <c r="F519" i="14"/>
  <c r="G519" i="14" s="1"/>
  <c r="E519" i="14"/>
  <c r="F518" i="14"/>
  <c r="G518" i="14" s="1"/>
  <c r="E518" i="14"/>
  <c r="F517" i="14"/>
  <c r="G517" i="14" s="1"/>
  <c r="E517" i="14"/>
  <c r="F516" i="14"/>
  <c r="G516" i="14" s="1"/>
  <c r="E516" i="14"/>
  <c r="F515" i="14"/>
  <c r="G515" i="14" s="1"/>
  <c r="E515" i="14"/>
  <c r="F514" i="14"/>
  <c r="G514" i="14" s="1"/>
  <c r="E514" i="14"/>
  <c r="F513" i="14"/>
  <c r="G513" i="14" s="1"/>
  <c r="E513" i="14"/>
  <c r="F512" i="14"/>
  <c r="G512" i="14" s="1"/>
  <c r="E512" i="14"/>
  <c r="F511" i="14"/>
  <c r="G511" i="14" s="1"/>
  <c r="E511" i="14"/>
  <c r="F510" i="14"/>
  <c r="G510" i="14" s="1"/>
  <c r="E510" i="14"/>
  <c r="F509" i="14"/>
  <c r="G509" i="14" s="1"/>
  <c r="E509" i="14"/>
  <c r="F508" i="14"/>
  <c r="G508" i="14" s="1"/>
  <c r="E508" i="14"/>
  <c r="F507" i="14"/>
  <c r="G507" i="14" s="1"/>
  <c r="E507" i="14"/>
  <c r="F506" i="14"/>
  <c r="G506" i="14" s="1"/>
  <c r="E506" i="14"/>
  <c r="F505" i="14"/>
  <c r="G505" i="14" s="1"/>
  <c r="E505" i="14"/>
  <c r="F504" i="14"/>
  <c r="G504" i="14" s="1"/>
  <c r="E504" i="14"/>
  <c r="F503" i="14"/>
  <c r="G503" i="14" s="1"/>
  <c r="E503" i="14"/>
  <c r="F502" i="14"/>
  <c r="G502" i="14" s="1"/>
  <c r="E502" i="14"/>
  <c r="F501" i="14"/>
  <c r="G501" i="14" s="1"/>
  <c r="E501" i="14"/>
  <c r="F500" i="14"/>
  <c r="G500" i="14" s="1"/>
  <c r="E500" i="14"/>
  <c r="F499" i="14"/>
  <c r="G499" i="14" s="1"/>
  <c r="E499" i="14"/>
  <c r="F498" i="14"/>
  <c r="G498" i="14" s="1"/>
  <c r="E498" i="14"/>
  <c r="F497" i="14"/>
  <c r="G497" i="14" s="1"/>
  <c r="E497" i="14"/>
  <c r="F496" i="14"/>
  <c r="G496" i="14" s="1"/>
  <c r="E496" i="14"/>
  <c r="F495" i="14"/>
  <c r="G495" i="14" s="1"/>
  <c r="E495" i="14"/>
  <c r="F494" i="14"/>
  <c r="G494" i="14" s="1"/>
  <c r="E494" i="14"/>
  <c r="F493" i="14"/>
  <c r="G493" i="14" s="1"/>
  <c r="E493" i="14"/>
  <c r="F492" i="14"/>
  <c r="G492" i="14" s="1"/>
  <c r="E492" i="14"/>
  <c r="F491" i="14"/>
  <c r="G491" i="14" s="1"/>
  <c r="E491" i="14"/>
  <c r="F490" i="14"/>
  <c r="G490" i="14" s="1"/>
  <c r="E490" i="14"/>
  <c r="F489" i="14"/>
  <c r="G489" i="14" s="1"/>
  <c r="E489" i="14"/>
  <c r="F488" i="14"/>
  <c r="G488" i="14" s="1"/>
  <c r="E488" i="14"/>
  <c r="F487" i="14"/>
  <c r="G487" i="14" s="1"/>
  <c r="E487" i="14"/>
  <c r="F486" i="14"/>
  <c r="G486" i="14" s="1"/>
  <c r="E486" i="14"/>
  <c r="F485" i="14"/>
  <c r="G485" i="14" s="1"/>
  <c r="E485" i="14"/>
  <c r="F484" i="14"/>
  <c r="G484" i="14" s="1"/>
  <c r="E484" i="14"/>
  <c r="F483" i="14"/>
  <c r="G483" i="14" s="1"/>
  <c r="E483" i="14"/>
  <c r="F482" i="14"/>
  <c r="G482" i="14" s="1"/>
  <c r="E482" i="14"/>
  <c r="F481" i="14"/>
  <c r="G481" i="14" s="1"/>
  <c r="E481" i="14"/>
  <c r="F480" i="14"/>
  <c r="G480" i="14" s="1"/>
  <c r="E480" i="14"/>
  <c r="F479" i="14"/>
  <c r="G479" i="14" s="1"/>
  <c r="E479" i="14"/>
  <c r="F478" i="14"/>
  <c r="G478" i="14" s="1"/>
  <c r="E478" i="14"/>
  <c r="F477" i="14"/>
  <c r="G477" i="14" s="1"/>
  <c r="E477" i="14"/>
  <c r="F476" i="14"/>
  <c r="G476" i="14" s="1"/>
  <c r="E476" i="14"/>
  <c r="F475" i="14"/>
  <c r="G475" i="14" s="1"/>
  <c r="E475" i="14"/>
  <c r="F474" i="14"/>
  <c r="G474" i="14" s="1"/>
  <c r="E474" i="14"/>
  <c r="F473" i="14"/>
  <c r="G473" i="14" s="1"/>
  <c r="E473" i="14"/>
  <c r="F472" i="14"/>
  <c r="G472" i="14" s="1"/>
  <c r="E472" i="14"/>
  <c r="F471" i="14"/>
  <c r="G471" i="14" s="1"/>
  <c r="E471" i="14"/>
  <c r="F470" i="14"/>
  <c r="G470" i="14" s="1"/>
  <c r="E470" i="14"/>
  <c r="F469" i="14"/>
  <c r="G469" i="14" s="1"/>
  <c r="E469" i="14"/>
  <c r="F468" i="14"/>
  <c r="G468" i="14" s="1"/>
  <c r="E468" i="14"/>
  <c r="F467" i="14"/>
  <c r="G467" i="14" s="1"/>
  <c r="E467" i="14"/>
  <c r="F466" i="14"/>
  <c r="G466" i="14" s="1"/>
  <c r="E466" i="14"/>
  <c r="F465" i="14"/>
  <c r="G465" i="14" s="1"/>
  <c r="E465" i="14"/>
  <c r="F464" i="14"/>
  <c r="G464" i="14" s="1"/>
  <c r="E464" i="14"/>
  <c r="F463" i="14"/>
  <c r="G463" i="14" s="1"/>
  <c r="E463" i="14"/>
  <c r="F462" i="14"/>
  <c r="G462" i="14" s="1"/>
  <c r="E462" i="14"/>
  <c r="F461" i="14"/>
  <c r="G461" i="14" s="1"/>
  <c r="E461" i="14"/>
  <c r="F460" i="14"/>
  <c r="G460" i="14" s="1"/>
  <c r="E460" i="14"/>
  <c r="F459" i="14"/>
  <c r="G459" i="14" s="1"/>
  <c r="E459" i="14"/>
  <c r="F458" i="14"/>
  <c r="G458" i="14" s="1"/>
  <c r="E458" i="14"/>
  <c r="F457" i="14"/>
  <c r="G457" i="14" s="1"/>
  <c r="E457" i="14"/>
  <c r="F456" i="14"/>
  <c r="G456" i="14" s="1"/>
  <c r="E456" i="14"/>
  <c r="F455" i="14"/>
  <c r="G455" i="14" s="1"/>
  <c r="E455" i="14"/>
  <c r="F454" i="14"/>
  <c r="G454" i="14" s="1"/>
  <c r="E454" i="14"/>
  <c r="F453" i="14"/>
  <c r="G453" i="14" s="1"/>
  <c r="E453" i="14"/>
  <c r="F452" i="14"/>
  <c r="G452" i="14" s="1"/>
  <c r="E452" i="14"/>
  <c r="F451" i="14"/>
  <c r="G451" i="14" s="1"/>
  <c r="E451" i="14"/>
  <c r="F450" i="14"/>
  <c r="G450" i="14" s="1"/>
  <c r="E450" i="14"/>
  <c r="F449" i="14"/>
  <c r="G449" i="14" s="1"/>
  <c r="E449" i="14"/>
  <c r="F448" i="14"/>
  <c r="G448" i="14" s="1"/>
  <c r="E448" i="14"/>
  <c r="F447" i="14"/>
  <c r="G447" i="14" s="1"/>
  <c r="E447" i="14"/>
  <c r="F446" i="14"/>
  <c r="G446" i="14" s="1"/>
  <c r="E446" i="14"/>
  <c r="F445" i="14"/>
  <c r="G445" i="14" s="1"/>
  <c r="E445" i="14"/>
  <c r="F444" i="14"/>
  <c r="G444" i="14" s="1"/>
  <c r="E444" i="14"/>
  <c r="F443" i="14"/>
  <c r="G443" i="14" s="1"/>
  <c r="E443" i="14"/>
  <c r="F442" i="14"/>
  <c r="G442" i="14" s="1"/>
  <c r="E442" i="14"/>
  <c r="F441" i="14"/>
  <c r="G441" i="14" s="1"/>
  <c r="E441" i="14"/>
  <c r="F440" i="14"/>
  <c r="G440" i="14" s="1"/>
  <c r="E440" i="14"/>
  <c r="F439" i="14"/>
  <c r="G439" i="14" s="1"/>
  <c r="E439" i="14"/>
  <c r="F438" i="14"/>
  <c r="G438" i="14" s="1"/>
  <c r="E438" i="14"/>
  <c r="F437" i="14"/>
  <c r="G437" i="14" s="1"/>
  <c r="E437" i="14"/>
  <c r="F436" i="14"/>
  <c r="G436" i="14" s="1"/>
  <c r="E436" i="14"/>
  <c r="F435" i="14"/>
  <c r="G435" i="14" s="1"/>
  <c r="E435" i="14"/>
  <c r="F434" i="14"/>
  <c r="G434" i="14" s="1"/>
  <c r="E434" i="14"/>
  <c r="F433" i="14"/>
  <c r="G433" i="14" s="1"/>
  <c r="E433" i="14"/>
  <c r="F432" i="14"/>
  <c r="G432" i="14" s="1"/>
  <c r="E432" i="14"/>
  <c r="F431" i="14"/>
  <c r="G431" i="14" s="1"/>
  <c r="E431" i="14"/>
  <c r="F430" i="14"/>
  <c r="G430" i="14" s="1"/>
  <c r="E430" i="14"/>
  <c r="F429" i="14"/>
  <c r="G429" i="14" s="1"/>
  <c r="E429" i="14"/>
  <c r="F428" i="14"/>
  <c r="G428" i="14" s="1"/>
  <c r="E428" i="14"/>
  <c r="F427" i="14"/>
  <c r="G427" i="14" s="1"/>
  <c r="E427" i="14"/>
  <c r="F426" i="14"/>
  <c r="G426" i="14" s="1"/>
  <c r="E426" i="14"/>
  <c r="F425" i="14"/>
  <c r="G425" i="14" s="1"/>
  <c r="E425" i="14"/>
  <c r="F424" i="14"/>
  <c r="G424" i="14" s="1"/>
  <c r="E424" i="14"/>
  <c r="F423" i="14"/>
  <c r="G423" i="14" s="1"/>
  <c r="E423" i="14"/>
  <c r="F422" i="14"/>
  <c r="G422" i="14" s="1"/>
  <c r="E422" i="14"/>
  <c r="F421" i="14"/>
  <c r="G421" i="14" s="1"/>
  <c r="E421" i="14"/>
  <c r="F420" i="14"/>
  <c r="G420" i="14" s="1"/>
  <c r="E420" i="14"/>
  <c r="F419" i="14"/>
  <c r="G419" i="14" s="1"/>
  <c r="E419" i="14"/>
  <c r="F418" i="14"/>
  <c r="G418" i="14" s="1"/>
  <c r="E418" i="14"/>
  <c r="F417" i="14"/>
  <c r="G417" i="14" s="1"/>
  <c r="E417" i="14"/>
  <c r="F416" i="14"/>
  <c r="G416" i="14" s="1"/>
  <c r="E416" i="14"/>
  <c r="F415" i="14"/>
  <c r="G415" i="14" s="1"/>
  <c r="E415" i="14"/>
  <c r="F414" i="14"/>
  <c r="G414" i="14" s="1"/>
  <c r="E414" i="14"/>
  <c r="F413" i="14"/>
  <c r="G413" i="14" s="1"/>
  <c r="E413" i="14"/>
  <c r="F412" i="14"/>
  <c r="G412" i="14" s="1"/>
  <c r="E412" i="14"/>
  <c r="F411" i="14"/>
  <c r="G411" i="14" s="1"/>
  <c r="E411" i="14"/>
  <c r="F410" i="14"/>
  <c r="G410" i="14" s="1"/>
  <c r="E410" i="14"/>
  <c r="F409" i="14"/>
  <c r="G409" i="14" s="1"/>
  <c r="E409" i="14"/>
  <c r="F408" i="14"/>
  <c r="G408" i="14" s="1"/>
  <c r="E408" i="14"/>
  <c r="F407" i="14"/>
  <c r="G407" i="14" s="1"/>
  <c r="E407" i="14"/>
  <c r="F406" i="14"/>
  <c r="G406" i="14" s="1"/>
  <c r="E406" i="14"/>
  <c r="F405" i="14"/>
  <c r="G405" i="14" s="1"/>
  <c r="E405" i="14"/>
  <c r="F404" i="14"/>
  <c r="G404" i="14" s="1"/>
  <c r="E404" i="14"/>
  <c r="F403" i="14"/>
  <c r="G403" i="14" s="1"/>
  <c r="E403" i="14"/>
  <c r="F402" i="14"/>
  <c r="G402" i="14" s="1"/>
  <c r="E402" i="14"/>
  <c r="F401" i="14"/>
  <c r="G401" i="14" s="1"/>
  <c r="E401" i="14"/>
  <c r="F400" i="14"/>
  <c r="G400" i="14" s="1"/>
  <c r="E400" i="14"/>
  <c r="F399" i="14"/>
  <c r="G399" i="14" s="1"/>
  <c r="E399" i="14"/>
  <c r="F398" i="14"/>
  <c r="G398" i="14" s="1"/>
  <c r="E398" i="14"/>
  <c r="F397" i="14"/>
  <c r="G397" i="14" s="1"/>
  <c r="E397" i="14"/>
  <c r="F396" i="14"/>
  <c r="G396" i="14" s="1"/>
  <c r="E396" i="14"/>
  <c r="F395" i="14"/>
  <c r="G395" i="14" s="1"/>
  <c r="E395" i="14"/>
  <c r="F394" i="14"/>
  <c r="G394" i="14" s="1"/>
  <c r="E394" i="14"/>
  <c r="F393" i="14"/>
  <c r="G393" i="14" s="1"/>
  <c r="E393" i="14"/>
  <c r="F392" i="14"/>
  <c r="G392" i="14" s="1"/>
  <c r="E392" i="14"/>
  <c r="F391" i="14"/>
  <c r="G391" i="14" s="1"/>
  <c r="E391" i="14"/>
  <c r="F390" i="14"/>
  <c r="G390" i="14" s="1"/>
  <c r="E390" i="14"/>
  <c r="F389" i="14"/>
  <c r="G389" i="14" s="1"/>
  <c r="E389" i="14"/>
  <c r="F388" i="14"/>
  <c r="G388" i="14" s="1"/>
  <c r="E388" i="14"/>
  <c r="F387" i="14"/>
  <c r="G387" i="14" s="1"/>
  <c r="E387" i="14"/>
  <c r="F386" i="14"/>
  <c r="G386" i="14" s="1"/>
  <c r="E386" i="14"/>
  <c r="F385" i="14"/>
  <c r="G385" i="14" s="1"/>
  <c r="E385" i="14"/>
  <c r="F384" i="14"/>
  <c r="G384" i="14" s="1"/>
  <c r="E384" i="14"/>
  <c r="F383" i="14"/>
  <c r="G383" i="14" s="1"/>
  <c r="E383" i="14"/>
  <c r="F382" i="14"/>
  <c r="G382" i="14" s="1"/>
  <c r="E382" i="14"/>
  <c r="F381" i="14"/>
  <c r="G381" i="14" s="1"/>
  <c r="E381" i="14"/>
  <c r="F380" i="14"/>
  <c r="G380" i="14" s="1"/>
  <c r="E380" i="14"/>
  <c r="F379" i="14"/>
  <c r="G379" i="14" s="1"/>
  <c r="E379" i="14"/>
  <c r="F378" i="14"/>
  <c r="G378" i="14" s="1"/>
  <c r="E378" i="14"/>
  <c r="F377" i="14"/>
  <c r="G377" i="14" s="1"/>
  <c r="E377" i="14"/>
  <c r="F376" i="14"/>
  <c r="G376" i="14" s="1"/>
  <c r="E376" i="14"/>
  <c r="F375" i="14"/>
  <c r="G375" i="14" s="1"/>
  <c r="E375" i="14"/>
  <c r="F374" i="14"/>
  <c r="G374" i="14" s="1"/>
  <c r="E374" i="14"/>
  <c r="F373" i="14"/>
  <c r="G373" i="14" s="1"/>
  <c r="E373" i="14"/>
  <c r="F372" i="14"/>
  <c r="G372" i="14" s="1"/>
  <c r="E372" i="14"/>
  <c r="F371" i="14"/>
  <c r="G371" i="14" s="1"/>
  <c r="E371" i="14"/>
  <c r="F370" i="14"/>
  <c r="G370" i="14" s="1"/>
  <c r="E370" i="14"/>
  <c r="F369" i="14"/>
  <c r="G369" i="14" s="1"/>
  <c r="E369" i="14"/>
  <c r="F368" i="14"/>
  <c r="G368" i="14" s="1"/>
  <c r="E368" i="14"/>
  <c r="F367" i="14"/>
  <c r="G367" i="14" s="1"/>
  <c r="E367" i="14"/>
  <c r="F366" i="14"/>
  <c r="G366" i="14" s="1"/>
  <c r="E366" i="14"/>
  <c r="F365" i="14"/>
  <c r="G365" i="14" s="1"/>
  <c r="E365" i="14"/>
  <c r="F364" i="14"/>
  <c r="G364" i="14" s="1"/>
  <c r="E364" i="14"/>
  <c r="F363" i="14"/>
  <c r="G363" i="14" s="1"/>
  <c r="E363" i="14"/>
  <c r="F362" i="14"/>
  <c r="G362" i="14" s="1"/>
  <c r="E362" i="14"/>
  <c r="F361" i="14"/>
  <c r="G361" i="14" s="1"/>
  <c r="E361" i="14"/>
  <c r="F360" i="14"/>
  <c r="G360" i="14" s="1"/>
  <c r="E360" i="14"/>
  <c r="F359" i="14"/>
  <c r="G359" i="14" s="1"/>
  <c r="E359" i="14"/>
  <c r="F358" i="14"/>
  <c r="G358" i="14" s="1"/>
  <c r="E358" i="14"/>
  <c r="F357" i="14"/>
  <c r="G357" i="14" s="1"/>
  <c r="E357" i="14"/>
  <c r="F356" i="14"/>
  <c r="G356" i="14" s="1"/>
  <c r="E356" i="14"/>
  <c r="F355" i="14"/>
  <c r="G355" i="14" s="1"/>
  <c r="E355" i="14"/>
  <c r="F354" i="14"/>
  <c r="G354" i="14" s="1"/>
  <c r="E354" i="14"/>
  <c r="F353" i="14"/>
  <c r="G353" i="14" s="1"/>
  <c r="E353" i="14"/>
  <c r="F352" i="14"/>
  <c r="G352" i="14" s="1"/>
  <c r="E352" i="14"/>
  <c r="F351" i="14"/>
  <c r="G351" i="14" s="1"/>
  <c r="E351" i="14"/>
  <c r="F350" i="14"/>
  <c r="G350" i="14" s="1"/>
  <c r="E350" i="14"/>
  <c r="F349" i="14"/>
  <c r="G349" i="14" s="1"/>
  <c r="E349" i="14"/>
  <c r="F348" i="14"/>
  <c r="G348" i="14" s="1"/>
  <c r="E348" i="14"/>
  <c r="F347" i="14"/>
  <c r="G347" i="14" s="1"/>
  <c r="E347" i="14"/>
  <c r="F346" i="14"/>
  <c r="G346" i="14" s="1"/>
  <c r="E346" i="14"/>
  <c r="F345" i="14"/>
  <c r="G345" i="14" s="1"/>
  <c r="E345" i="14"/>
  <c r="F344" i="14"/>
  <c r="G344" i="14" s="1"/>
  <c r="E344" i="14"/>
  <c r="F343" i="14"/>
  <c r="G343" i="14" s="1"/>
  <c r="E343" i="14"/>
  <c r="F342" i="14"/>
  <c r="G342" i="14" s="1"/>
  <c r="E342" i="14"/>
  <c r="F341" i="14"/>
  <c r="G341" i="14" s="1"/>
  <c r="E341" i="14"/>
  <c r="F340" i="14"/>
  <c r="G340" i="14" s="1"/>
  <c r="E340" i="14"/>
  <c r="F339" i="14"/>
  <c r="G339" i="14" s="1"/>
  <c r="E339" i="14"/>
  <c r="F338" i="14"/>
  <c r="G338" i="14" s="1"/>
  <c r="E338" i="14"/>
  <c r="F337" i="14"/>
  <c r="G337" i="14" s="1"/>
  <c r="E337" i="14"/>
  <c r="F336" i="14"/>
  <c r="G336" i="14" s="1"/>
  <c r="E336" i="14"/>
  <c r="F335" i="14"/>
  <c r="G335" i="14" s="1"/>
  <c r="E335" i="14"/>
  <c r="F334" i="14"/>
  <c r="G334" i="14" s="1"/>
  <c r="E334" i="14"/>
  <c r="F333" i="14"/>
  <c r="G333" i="14" s="1"/>
  <c r="E333" i="14"/>
  <c r="F332" i="14"/>
  <c r="G332" i="14" s="1"/>
  <c r="E332" i="14"/>
  <c r="F331" i="14"/>
  <c r="G331" i="14" s="1"/>
  <c r="E331" i="14"/>
  <c r="F330" i="14"/>
  <c r="G330" i="14" s="1"/>
  <c r="E330" i="14"/>
  <c r="F329" i="14"/>
  <c r="G329" i="14" s="1"/>
  <c r="E329" i="14"/>
  <c r="F328" i="14"/>
  <c r="G328" i="14" s="1"/>
  <c r="E328" i="14"/>
  <c r="F327" i="14"/>
  <c r="G327" i="14" s="1"/>
  <c r="E327" i="14"/>
  <c r="F326" i="14"/>
  <c r="G326" i="14" s="1"/>
  <c r="E326" i="14"/>
  <c r="F325" i="14"/>
  <c r="G325" i="14" s="1"/>
  <c r="E325" i="14"/>
  <c r="F324" i="14"/>
  <c r="G324" i="14" s="1"/>
  <c r="E324" i="14"/>
  <c r="F323" i="14"/>
  <c r="G323" i="14" s="1"/>
  <c r="E323" i="14"/>
  <c r="F322" i="14"/>
  <c r="G322" i="14" s="1"/>
  <c r="E322" i="14"/>
  <c r="F321" i="14"/>
  <c r="G321" i="14" s="1"/>
  <c r="E321" i="14"/>
  <c r="F320" i="14"/>
  <c r="G320" i="14" s="1"/>
  <c r="E320" i="14"/>
  <c r="F319" i="14"/>
  <c r="G319" i="14" s="1"/>
  <c r="E319" i="14"/>
  <c r="F318" i="14"/>
  <c r="G318" i="14" s="1"/>
  <c r="E318" i="14"/>
  <c r="F317" i="14"/>
  <c r="G317" i="14" s="1"/>
  <c r="E317" i="14"/>
  <c r="F316" i="14"/>
  <c r="G316" i="14" s="1"/>
  <c r="E316" i="14"/>
  <c r="F315" i="14"/>
  <c r="G315" i="14" s="1"/>
  <c r="E315" i="14"/>
  <c r="F314" i="14"/>
  <c r="G314" i="14" s="1"/>
  <c r="E314" i="14"/>
  <c r="F313" i="14"/>
  <c r="G313" i="14" s="1"/>
  <c r="E313" i="14"/>
  <c r="F312" i="14"/>
  <c r="G312" i="14" s="1"/>
  <c r="E312" i="14"/>
  <c r="F311" i="14"/>
  <c r="G311" i="14" s="1"/>
  <c r="E311" i="14"/>
  <c r="F310" i="14"/>
  <c r="G310" i="14" s="1"/>
  <c r="E310" i="14"/>
  <c r="F309" i="14"/>
  <c r="G309" i="14" s="1"/>
  <c r="E309" i="14"/>
  <c r="F308" i="14"/>
  <c r="G308" i="14" s="1"/>
  <c r="E308" i="14"/>
  <c r="F307" i="14"/>
  <c r="G307" i="14" s="1"/>
  <c r="E307" i="14"/>
  <c r="F306" i="14"/>
  <c r="G306" i="14" s="1"/>
  <c r="E306" i="14"/>
  <c r="F305" i="14"/>
  <c r="G305" i="14" s="1"/>
  <c r="E305" i="14"/>
  <c r="F304" i="14"/>
  <c r="G304" i="14" s="1"/>
  <c r="E304" i="14"/>
  <c r="F303" i="14"/>
  <c r="G303" i="14" s="1"/>
  <c r="E303" i="14"/>
  <c r="F302" i="14"/>
  <c r="G302" i="14" s="1"/>
  <c r="E302" i="14"/>
  <c r="F301" i="14"/>
  <c r="G301" i="14" s="1"/>
  <c r="E301" i="14"/>
  <c r="F300" i="14"/>
  <c r="G300" i="14" s="1"/>
  <c r="E300" i="14"/>
  <c r="F299" i="14"/>
  <c r="G299" i="14" s="1"/>
  <c r="E299" i="14"/>
  <c r="F298" i="14"/>
  <c r="G298" i="14" s="1"/>
  <c r="E298" i="14"/>
  <c r="F297" i="14"/>
  <c r="G297" i="14" s="1"/>
  <c r="E297" i="14"/>
  <c r="F296" i="14"/>
  <c r="G296" i="14" s="1"/>
  <c r="E296" i="14"/>
  <c r="F295" i="14"/>
  <c r="G295" i="14" s="1"/>
  <c r="E295" i="14"/>
  <c r="F294" i="14"/>
  <c r="G294" i="14" s="1"/>
  <c r="E294" i="14"/>
  <c r="F293" i="14"/>
  <c r="G293" i="14" s="1"/>
  <c r="E293" i="14"/>
  <c r="F292" i="14"/>
  <c r="G292" i="14" s="1"/>
  <c r="E292" i="14"/>
  <c r="F291" i="14"/>
  <c r="G291" i="14" s="1"/>
  <c r="E291" i="14"/>
  <c r="F290" i="14"/>
  <c r="G290" i="14" s="1"/>
  <c r="E290" i="14"/>
  <c r="F289" i="14"/>
  <c r="G289" i="14" s="1"/>
  <c r="E289" i="14"/>
  <c r="F288" i="14"/>
  <c r="G288" i="14" s="1"/>
  <c r="E288" i="14"/>
  <c r="F287" i="14"/>
  <c r="G287" i="14" s="1"/>
  <c r="E287" i="14"/>
  <c r="F286" i="14"/>
  <c r="G286" i="14" s="1"/>
  <c r="E286" i="14"/>
  <c r="F285" i="14"/>
  <c r="G285" i="14" s="1"/>
  <c r="E285" i="14"/>
  <c r="F284" i="14"/>
  <c r="G284" i="14" s="1"/>
  <c r="E284" i="14"/>
  <c r="F283" i="14"/>
  <c r="G283" i="14" s="1"/>
  <c r="E283" i="14"/>
  <c r="F282" i="14"/>
  <c r="G282" i="14" s="1"/>
  <c r="E282" i="14"/>
  <c r="F281" i="14"/>
  <c r="G281" i="14" s="1"/>
  <c r="E281" i="14"/>
  <c r="F280" i="14"/>
  <c r="G280" i="14" s="1"/>
  <c r="E280" i="14"/>
  <c r="F279" i="14"/>
  <c r="G279" i="14" s="1"/>
  <c r="E279" i="14"/>
  <c r="F278" i="14"/>
  <c r="G278" i="14" s="1"/>
  <c r="E278" i="14"/>
  <c r="F277" i="14"/>
  <c r="G277" i="14" s="1"/>
  <c r="E277" i="14"/>
  <c r="F276" i="14"/>
  <c r="G276" i="14" s="1"/>
  <c r="E276" i="14"/>
  <c r="F275" i="14"/>
  <c r="G275" i="14" s="1"/>
  <c r="E275" i="14"/>
  <c r="F274" i="14"/>
  <c r="G274" i="14" s="1"/>
  <c r="E274" i="14"/>
  <c r="F273" i="14"/>
  <c r="G273" i="14" s="1"/>
  <c r="E273" i="14"/>
  <c r="F272" i="14"/>
  <c r="G272" i="14" s="1"/>
  <c r="E272" i="14"/>
  <c r="F271" i="14"/>
  <c r="G271" i="14" s="1"/>
  <c r="E271" i="14"/>
  <c r="F270" i="14"/>
  <c r="G270" i="14" s="1"/>
  <c r="E270" i="14"/>
  <c r="F269" i="14"/>
  <c r="G269" i="14" s="1"/>
  <c r="E269" i="14"/>
  <c r="F268" i="14"/>
  <c r="G268" i="14" s="1"/>
  <c r="E268" i="14"/>
  <c r="F267" i="14"/>
  <c r="G267" i="14" s="1"/>
  <c r="E267" i="14"/>
  <c r="F266" i="14"/>
  <c r="G266" i="14" s="1"/>
  <c r="E266" i="14"/>
  <c r="F265" i="14"/>
  <c r="G265" i="14" s="1"/>
  <c r="E265" i="14"/>
  <c r="F264" i="14"/>
  <c r="G264" i="14" s="1"/>
  <c r="E264" i="14"/>
  <c r="F263" i="14"/>
  <c r="G263" i="14" s="1"/>
  <c r="E263" i="14"/>
  <c r="F262" i="14"/>
  <c r="G262" i="14" s="1"/>
  <c r="E262" i="14"/>
  <c r="F261" i="14"/>
  <c r="G261" i="14" s="1"/>
  <c r="E261" i="14"/>
  <c r="F260" i="14"/>
  <c r="G260" i="14" s="1"/>
  <c r="E260" i="14"/>
  <c r="F259" i="14"/>
  <c r="G259" i="14" s="1"/>
  <c r="E259" i="14"/>
  <c r="F258" i="14"/>
  <c r="G258" i="14" s="1"/>
  <c r="E258" i="14"/>
  <c r="F257" i="14"/>
  <c r="G257" i="14" s="1"/>
  <c r="E257" i="14"/>
  <c r="F256" i="14"/>
  <c r="G256" i="14" s="1"/>
  <c r="E256" i="14"/>
  <c r="F255" i="14"/>
  <c r="G255" i="14" s="1"/>
  <c r="E255" i="14"/>
  <c r="F254" i="14"/>
  <c r="G254" i="14" s="1"/>
  <c r="E254" i="14"/>
  <c r="F253" i="14"/>
  <c r="G253" i="14" s="1"/>
  <c r="E253" i="14"/>
  <c r="F252" i="14"/>
  <c r="G252" i="14" s="1"/>
  <c r="E252" i="14"/>
  <c r="F251" i="14"/>
  <c r="G251" i="14" s="1"/>
  <c r="E251" i="14"/>
  <c r="F250" i="14"/>
  <c r="G250" i="14" s="1"/>
  <c r="E250" i="14"/>
  <c r="F249" i="14"/>
  <c r="G249" i="14" s="1"/>
  <c r="E249" i="14"/>
  <c r="F248" i="14"/>
  <c r="G248" i="14" s="1"/>
  <c r="E248" i="14"/>
  <c r="F247" i="14"/>
  <c r="G247" i="14" s="1"/>
  <c r="E247" i="14"/>
  <c r="F246" i="14"/>
  <c r="G246" i="14" s="1"/>
  <c r="E246" i="14"/>
  <c r="F245" i="14"/>
  <c r="G245" i="14" s="1"/>
  <c r="E245" i="14"/>
  <c r="F244" i="14"/>
  <c r="G244" i="14" s="1"/>
  <c r="E244" i="14"/>
  <c r="F243" i="14"/>
  <c r="G243" i="14" s="1"/>
  <c r="E243" i="14"/>
  <c r="F242" i="14"/>
  <c r="G242" i="14" s="1"/>
  <c r="E242" i="14"/>
  <c r="F241" i="14"/>
  <c r="G241" i="14" s="1"/>
  <c r="E241" i="14"/>
  <c r="F240" i="14"/>
  <c r="G240" i="14" s="1"/>
  <c r="E240" i="14"/>
  <c r="F239" i="14"/>
  <c r="G239" i="14" s="1"/>
  <c r="E239" i="14"/>
  <c r="F238" i="14"/>
  <c r="G238" i="14" s="1"/>
  <c r="E238" i="14"/>
  <c r="F237" i="14"/>
  <c r="G237" i="14" s="1"/>
  <c r="E237" i="14"/>
  <c r="F236" i="14"/>
  <c r="G236" i="14" s="1"/>
  <c r="E236" i="14"/>
  <c r="F235" i="14"/>
  <c r="G235" i="14" s="1"/>
  <c r="E235" i="14"/>
  <c r="F234" i="14"/>
  <c r="G234" i="14" s="1"/>
  <c r="E234" i="14"/>
  <c r="F233" i="14"/>
  <c r="G233" i="14" s="1"/>
  <c r="E233" i="14"/>
  <c r="F232" i="14"/>
  <c r="G232" i="14" s="1"/>
  <c r="E232" i="14"/>
  <c r="F231" i="14"/>
  <c r="G231" i="14" s="1"/>
  <c r="E231" i="14"/>
  <c r="F230" i="14"/>
  <c r="G230" i="14" s="1"/>
  <c r="E230" i="14"/>
  <c r="F229" i="14"/>
  <c r="G229" i="14" s="1"/>
  <c r="E229" i="14"/>
  <c r="F228" i="14"/>
  <c r="G228" i="14" s="1"/>
  <c r="E228" i="14"/>
  <c r="F227" i="14"/>
  <c r="G227" i="14" s="1"/>
  <c r="E227" i="14"/>
  <c r="F226" i="14"/>
  <c r="G226" i="14" s="1"/>
  <c r="E226" i="14"/>
  <c r="F225" i="14"/>
  <c r="G225" i="14" s="1"/>
  <c r="E225" i="14"/>
  <c r="F224" i="14"/>
  <c r="G224" i="14" s="1"/>
  <c r="E224" i="14"/>
  <c r="F223" i="14"/>
  <c r="G223" i="14" s="1"/>
  <c r="E223" i="14"/>
  <c r="F222" i="14"/>
  <c r="G222" i="14" s="1"/>
  <c r="E222" i="14"/>
  <c r="F221" i="14"/>
  <c r="G221" i="14" s="1"/>
  <c r="E221" i="14"/>
  <c r="F220" i="14"/>
  <c r="G220" i="14" s="1"/>
  <c r="E220" i="14"/>
  <c r="F219" i="14"/>
  <c r="G219" i="14" s="1"/>
  <c r="E219" i="14"/>
  <c r="F218" i="14"/>
  <c r="G218" i="14" s="1"/>
  <c r="E218" i="14"/>
  <c r="G217" i="14"/>
  <c r="F217" i="14"/>
  <c r="E217" i="14"/>
  <c r="F216" i="14"/>
  <c r="G216" i="14" s="1"/>
  <c r="E216" i="14"/>
  <c r="F215" i="14"/>
  <c r="G215" i="14" s="1"/>
  <c r="E215" i="14"/>
  <c r="F214" i="14"/>
  <c r="G214" i="14" s="1"/>
  <c r="E214" i="14"/>
  <c r="F213" i="14"/>
  <c r="G213" i="14" s="1"/>
  <c r="E213" i="14"/>
  <c r="F212" i="14"/>
  <c r="G212" i="14" s="1"/>
  <c r="E212" i="14"/>
  <c r="F211" i="14"/>
  <c r="G211" i="14" s="1"/>
  <c r="E211" i="14"/>
  <c r="F210" i="14"/>
  <c r="G210" i="14" s="1"/>
  <c r="E210" i="14"/>
  <c r="F209" i="14"/>
  <c r="G209" i="14" s="1"/>
  <c r="E209" i="14"/>
  <c r="F208" i="14"/>
  <c r="G208" i="14" s="1"/>
  <c r="E208" i="14"/>
  <c r="F207" i="14"/>
  <c r="G207" i="14" s="1"/>
  <c r="E207" i="14"/>
  <c r="F206" i="14"/>
  <c r="G206" i="14" s="1"/>
  <c r="E206" i="14"/>
  <c r="F205" i="14"/>
  <c r="G205" i="14" s="1"/>
  <c r="E205" i="14"/>
  <c r="F204" i="14"/>
  <c r="G204" i="14" s="1"/>
  <c r="E204" i="14"/>
  <c r="F203" i="14"/>
  <c r="G203" i="14" s="1"/>
  <c r="E203" i="14"/>
  <c r="F202" i="14"/>
  <c r="G202" i="14" s="1"/>
  <c r="E202" i="14"/>
  <c r="F201" i="14"/>
  <c r="G201" i="14" s="1"/>
  <c r="E201" i="14"/>
  <c r="F200" i="14"/>
  <c r="G200" i="14" s="1"/>
  <c r="E200" i="14"/>
  <c r="F199" i="14"/>
  <c r="G199" i="14" s="1"/>
  <c r="E199" i="14"/>
  <c r="F198" i="14"/>
  <c r="G198" i="14" s="1"/>
  <c r="E198" i="14"/>
  <c r="F197" i="14"/>
  <c r="G197" i="14" s="1"/>
  <c r="E197" i="14"/>
  <c r="F196" i="14"/>
  <c r="G196" i="14" s="1"/>
  <c r="E196" i="14"/>
  <c r="F195" i="14"/>
  <c r="G195" i="14" s="1"/>
  <c r="E195" i="14"/>
  <c r="F194" i="14"/>
  <c r="G194" i="14" s="1"/>
  <c r="E194" i="14"/>
  <c r="F193" i="14"/>
  <c r="G193" i="14" s="1"/>
  <c r="E193" i="14"/>
  <c r="F192" i="14"/>
  <c r="G192" i="14" s="1"/>
  <c r="E192" i="14"/>
  <c r="F191" i="14"/>
  <c r="G191" i="14" s="1"/>
  <c r="E191" i="14"/>
  <c r="F190" i="14"/>
  <c r="G190" i="14" s="1"/>
  <c r="E190" i="14"/>
  <c r="F189" i="14"/>
  <c r="G189" i="14" s="1"/>
  <c r="E189" i="14"/>
  <c r="F188" i="14"/>
  <c r="G188" i="14" s="1"/>
  <c r="E188" i="14"/>
  <c r="F187" i="14"/>
  <c r="G187" i="14" s="1"/>
  <c r="E187" i="14"/>
  <c r="F186" i="14"/>
  <c r="G186" i="14" s="1"/>
  <c r="E186" i="14"/>
  <c r="F185" i="14"/>
  <c r="G185" i="14" s="1"/>
  <c r="E185" i="14"/>
  <c r="F184" i="14"/>
  <c r="G184" i="14" s="1"/>
  <c r="E184" i="14"/>
  <c r="F183" i="14"/>
  <c r="G183" i="14" s="1"/>
  <c r="E183" i="14"/>
  <c r="F182" i="14"/>
  <c r="G182" i="14" s="1"/>
  <c r="E182" i="14"/>
  <c r="F181" i="14"/>
  <c r="G181" i="14" s="1"/>
  <c r="E181" i="14"/>
  <c r="F180" i="14"/>
  <c r="G180" i="14" s="1"/>
  <c r="E180" i="14"/>
  <c r="F179" i="14"/>
  <c r="G179" i="14" s="1"/>
  <c r="E179" i="14"/>
  <c r="F178" i="14"/>
  <c r="G178" i="14" s="1"/>
  <c r="E178" i="14"/>
  <c r="F177" i="14"/>
  <c r="G177" i="14" s="1"/>
  <c r="E177" i="14"/>
  <c r="F176" i="14"/>
  <c r="G176" i="14" s="1"/>
  <c r="E176" i="14"/>
  <c r="F175" i="14"/>
  <c r="G175" i="14" s="1"/>
  <c r="E175" i="14"/>
  <c r="F174" i="14"/>
  <c r="G174" i="14" s="1"/>
  <c r="E174" i="14"/>
  <c r="F173" i="14"/>
  <c r="G173" i="14" s="1"/>
  <c r="E173" i="14"/>
  <c r="F172" i="14"/>
  <c r="G172" i="14" s="1"/>
  <c r="E172" i="14"/>
  <c r="F171" i="14"/>
  <c r="G171" i="14" s="1"/>
  <c r="E171" i="14"/>
  <c r="F170" i="14"/>
  <c r="G170" i="14" s="1"/>
  <c r="E170" i="14"/>
  <c r="F169" i="14"/>
  <c r="G169" i="14" s="1"/>
  <c r="E169" i="14"/>
  <c r="F168" i="14"/>
  <c r="G168" i="14" s="1"/>
  <c r="E168" i="14"/>
  <c r="F167" i="14"/>
  <c r="G167" i="14" s="1"/>
  <c r="E167" i="14"/>
  <c r="F166" i="14"/>
  <c r="G166" i="14" s="1"/>
  <c r="E166" i="14"/>
  <c r="F165" i="14"/>
  <c r="G165" i="14" s="1"/>
  <c r="E165" i="14"/>
  <c r="F164" i="14"/>
  <c r="G164" i="14" s="1"/>
  <c r="E164" i="14"/>
  <c r="F163" i="14"/>
  <c r="G163" i="14" s="1"/>
  <c r="E163" i="14"/>
  <c r="F162" i="14"/>
  <c r="G162" i="14" s="1"/>
  <c r="E162" i="14"/>
  <c r="F161" i="14"/>
  <c r="G161" i="14" s="1"/>
  <c r="E161" i="14"/>
  <c r="F160" i="14"/>
  <c r="G160" i="14" s="1"/>
  <c r="E160" i="14"/>
  <c r="F159" i="14"/>
  <c r="G159" i="14" s="1"/>
  <c r="E159" i="14"/>
  <c r="F158" i="14"/>
  <c r="G158" i="14" s="1"/>
  <c r="E158" i="14"/>
  <c r="F157" i="14"/>
  <c r="G157" i="14" s="1"/>
  <c r="E157" i="14"/>
  <c r="F156" i="14"/>
  <c r="G156" i="14" s="1"/>
  <c r="E156" i="14"/>
  <c r="F155" i="14"/>
  <c r="G155" i="14" s="1"/>
  <c r="E155" i="14"/>
  <c r="F154" i="14"/>
  <c r="G154" i="14" s="1"/>
  <c r="E154" i="14"/>
  <c r="F153" i="14"/>
  <c r="G153" i="14" s="1"/>
  <c r="E153" i="14"/>
  <c r="F152" i="14"/>
  <c r="G152" i="14" s="1"/>
  <c r="E152" i="14"/>
  <c r="F151" i="14"/>
  <c r="G151" i="14" s="1"/>
  <c r="E151" i="14"/>
  <c r="F150" i="14"/>
  <c r="G150" i="14" s="1"/>
  <c r="E150" i="14"/>
  <c r="F149" i="14"/>
  <c r="G149" i="14" s="1"/>
  <c r="E149" i="14"/>
  <c r="F148" i="14"/>
  <c r="G148" i="14" s="1"/>
  <c r="E148" i="14"/>
  <c r="F147" i="14"/>
  <c r="G147" i="14" s="1"/>
  <c r="E147" i="14"/>
  <c r="F146" i="14"/>
  <c r="G146" i="14" s="1"/>
  <c r="E146" i="14"/>
  <c r="F145" i="14"/>
  <c r="G145" i="14" s="1"/>
  <c r="E145" i="14"/>
  <c r="F144" i="14"/>
  <c r="G144" i="14" s="1"/>
  <c r="E144" i="14"/>
  <c r="F143" i="14"/>
  <c r="G143" i="14" s="1"/>
  <c r="E143" i="14"/>
  <c r="F142" i="14"/>
  <c r="G142" i="14" s="1"/>
  <c r="E142" i="14"/>
  <c r="F141" i="14"/>
  <c r="G141" i="14" s="1"/>
  <c r="E141" i="14"/>
  <c r="F140" i="14"/>
  <c r="G140" i="14" s="1"/>
  <c r="E140" i="14"/>
  <c r="F139" i="14"/>
  <c r="G139" i="14" s="1"/>
  <c r="E139" i="14"/>
  <c r="F138" i="14"/>
  <c r="G138" i="14" s="1"/>
  <c r="E138" i="14"/>
  <c r="F137" i="14"/>
  <c r="G137" i="14" s="1"/>
  <c r="E137" i="14"/>
  <c r="F136" i="14"/>
  <c r="G136" i="14" s="1"/>
  <c r="E136" i="14"/>
  <c r="F135" i="14"/>
  <c r="G135" i="14" s="1"/>
  <c r="E135" i="14"/>
  <c r="F134" i="14"/>
  <c r="G134" i="14" s="1"/>
  <c r="E134" i="14"/>
  <c r="F133" i="14"/>
  <c r="G133" i="14" s="1"/>
  <c r="E133" i="14"/>
  <c r="F132" i="14"/>
  <c r="G132" i="14" s="1"/>
  <c r="E132" i="14"/>
  <c r="F131" i="14"/>
  <c r="G131" i="14" s="1"/>
  <c r="E131" i="14"/>
  <c r="F130" i="14"/>
  <c r="G130" i="14" s="1"/>
  <c r="E130" i="14"/>
  <c r="F129" i="14"/>
  <c r="G129" i="14" s="1"/>
  <c r="E129" i="14"/>
  <c r="F128" i="14"/>
  <c r="G128" i="14" s="1"/>
  <c r="E128" i="14"/>
  <c r="F127" i="14"/>
  <c r="G127" i="14" s="1"/>
  <c r="E127" i="14"/>
  <c r="F126" i="14"/>
  <c r="G126" i="14" s="1"/>
  <c r="E126" i="14"/>
  <c r="F125" i="14"/>
  <c r="G125" i="14" s="1"/>
  <c r="E125" i="14"/>
  <c r="F124" i="14"/>
  <c r="G124" i="14" s="1"/>
  <c r="E124" i="14"/>
  <c r="F123" i="14"/>
  <c r="G123" i="14" s="1"/>
  <c r="E123" i="14"/>
  <c r="F122" i="14"/>
  <c r="G122" i="14" s="1"/>
  <c r="E122" i="14"/>
  <c r="F121" i="14"/>
  <c r="G121" i="14" s="1"/>
  <c r="E121" i="14"/>
  <c r="F120" i="14"/>
  <c r="G120" i="14" s="1"/>
  <c r="E120" i="14"/>
  <c r="F119" i="14"/>
  <c r="G119" i="14" s="1"/>
  <c r="E119" i="14"/>
  <c r="F118" i="14"/>
  <c r="G118" i="14" s="1"/>
  <c r="E118" i="14"/>
  <c r="F117" i="14"/>
  <c r="G117" i="14" s="1"/>
  <c r="E117" i="14"/>
  <c r="F116" i="14"/>
  <c r="G116" i="14" s="1"/>
  <c r="E116" i="14"/>
  <c r="F115" i="14"/>
  <c r="G115" i="14" s="1"/>
  <c r="E115" i="14"/>
  <c r="F114" i="14"/>
  <c r="G114" i="14" s="1"/>
  <c r="E114" i="14"/>
  <c r="F113" i="14"/>
  <c r="G113" i="14" s="1"/>
  <c r="E113" i="14"/>
  <c r="F112" i="14"/>
  <c r="G112" i="14" s="1"/>
  <c r="E112" i="14"/>
  <c r="F111" i="14"/>
  <c r="G111" i="14" s="1"/>
  <c r="E111" i="14"/>
  <c r="F110" i="14"/>
  <c r="G110" i="14" s="1"/>
  <c r="E110" i="14"/>
  <c r="F109" i="14"/>
  <c r="G109" i="14" s="1"/>
  <c r="E109" i="14"/>
  <c r="F108" i="14"/>
  <c r="G108" i="14" s="1"/>
  <c r="E108" i="14"/>
  <c r="F107" i="14"/>
  <c r="G107" i="14" s="1"/>
  <c r="E107" i="14"/>
  <c r="F106" i="14"/>
  <c r="G106" i="14" s="1"/>
  <c r="E106" i="14"/>
  <c r="F105" i="14"/>
  <c r="G105" i="14" s="1"/>
  <c r="E105" i="14"/>
  <c r="F104" i="14"/>
  <c r="G104" i="14" s="1"/>
  <c r="E104" i="14"/>
  <c r="F103" i="14"/>
  <c r="G103" i="14" s="1"/>
  <c r="E103" i="14"/>
  <c r="F102" i="14"/>
  <c r="G102" i="14" s="1"/>
  <c r="E102" i="14"/>
  <c r="F101" i="14"/>
  <c r="G101" i="14" s="1"/>
  <c r="E101" i="14"/>
  <c r="F100" i="14"/>
  <c r="G100" i="14" s="1"/>
  <c r="E100" i="14"/>
  <c r="F99" i="14"/>
  <c r="G99" i="14" s="1"/>
  <c r="E99" i="14"/>
  <c r="F98" i="14"/>
  <c r="G98" i="14" s="1"/>
  <c r="E98" i="14"/>
  <c r="F97" i="14"/>
  <c r="G97" i="14" s="1"/>
  <c r="E97" i="14"/>
  <c r="F96" i="14"/>
  <c r="G96" i="14" s="1"/>
  <c r="E96" i="14"/>
  <c r="F95" i="14"/>
  <c r="G95" i="14" s="1"/>
  <c r="E95" i="14"/>
  <c r="F94" i="14"/>
  <c r="G94" i="14" s="1"/>
  <c r="E94" i="14"/>
  <c r="F93" i="14"/>
  <c r="G93" i="14" s="1"/>
  <c r="E93" i="14"/>
  <c r="F92" i="14"/>
  <c r="G92" i="14" s="1"/>
  <c r="E92" i="14"/>
  <c r="F91" i="14"/>
  <c r="G91" i="14" s="1"/>
  <c r="E91" i="14"/>
  <c r="F90" i="14"/>
  <c r="G90" i="14" s="1"/>
  <c r="E90" i="14"/>
  <c r="F89" i="14"/>
  <c r="G89" i="14" s="1"/>
  <c r="E89" i="14"/>
  <c r="F88" i="14"/>
  <c r="G88" i="14" s="1"/>
  <c r="E88" i="14"/>
  <c r="F87" i="14"/>
  <c r="G87" i="14" s="1"/>
  <c r="E87" i="14"/>
  <c r="F86" i="14"/>
  <c r="G86" i="14" s="1"/>
  <c r="E86" i="14"/>
  <c r="F85" i="14"/>
  <c r="G85" i="14" s="1"/>
  <c r="E85" i="14"/>
  <c r="F84" i="14"/>
  <c r="G84" i="14" s="1"/>
  <c r="E84" i="14"/>
  <c r="F83" i="14"/>
  <c r="G83" i="14" s="1"/>
  <c r="E83" i="14"/>
  <c r="F82" i="14"/>
  <c r="G82" i="14" s="1"/>
  <c r="E82" i="14"/>
  <c r="F81" i="14"/>
  <c r="G81" i="14" s="1"/>
  <c r="E81" i="14"/>
  <c r="F80" i="14"/>
  <c r="G80" i="14" s="1"/>
  <c r="E80" i="14"/>
  <c r="F79" i="14"/>
  <c r="G79" i="14" s="1"/>
  <c r="E79" i="14"/>
  <c r="F78" i="14"/>
  <c r="G78" i="14" s="1"/>
  <c r="E78" i="14"/>
  <c r="F77" i="14"/>
  <c r="G77" i="14" s="1"/>
  <c r="E77" i="14"/>
  <c r="F76" i="14"/>
  <c r="G76" i="14" s="1"/>
  <c r="E76" i="14"/>
  <c r="F75" i="14"/>
  <c r="G75" i="14" s="1"/>
  <c r="E75" i="14"/>
  <c r="F74" i="14"/>
  <c r="G74" i="14" s="1"/>
  <c r="E74" i="14"/>
  <c r="F73" i="14"/>
  <c r="G73" i="14" s="1"/>
  <c r="E73" i="14"/>
  <c r="F72" i="14"/>
  <c r="G72" i="14" s="1"/>
  <c r="E72" i="14"/>
  <c r="F71" i="14"/>
  <c r="G71" i="14" s="1"/>
  <c r="E71" i="14"/>
  <c r="F70" i="14"/>
  <c r="G70" i="14" s="1"/>
  <c r="E70" i="14"/>
  <c r="F69" i="14"/>
  <c r="G69" i="14" s="1"/>
  <c r="E69" i="14"/>
  <c r="F68" i="14"/>
  <c r="G68" i="14" s="1"/>
  <c r="E68" i="14"/>
  <c r="F67" i="14"/>
  <c r="G67" i="14" s="1"/>
  <c r="E67" i="14"/>
  <c r="F66" i="14"/>
  <c r="G66" i="14" s="1"/>
  <c r="E66" i="14"/>
  <c r="F65" i="14"/>
  <c r="G65" i="14" s="1"/>
  <c r="E65" i="14"/>
  <c r="F64" i="14"/>
  <c r="G64" i="14" s="1"/>
  <c r="E64" i="14"/>
  <c r="F63" i="14"/>
  <c r="G63" i="14" s="1"/>
  <c r="E63" i="14"/>
  <c r="F62" i="14"/>
  <c r="G62" i="14" s="1"/>
  <c r="E62" i="14"/>
  <c r="F61" i="14"/>
  <c r="G61" i="14" s="1"/>
  <c r="E61" i="14"/>
  <c r="F60" i="14"/>
  <c r="G60" i="14" s="1"/>
  <c r="E60" i="14"/>
  <c r="F59" i="14"/>
  <c r="G59" i="14" s="1"/>
  <c r="E59" i="14"/>
  <c r="F58" i="14"/>
  <c r="G58" i="14" s="1"/>
  <c r="E58" i="14"/>
  <c r="F57" i="14"/>
  <c r="G57" i="14" s="1"/>
  <c r="E57" i="14"/>
  <c r="F56" i="14"/>
  <c r="G56" i="14" s="1"/>
  <c r="E56" i="14"/>
  <c r="F55" i="14"/>
  <c r="G55" i="14" s="1"/>
  <c r="E55" i="14"/>
  <c r="F54" i="14"/>
  <c r="G54" i="14" s="1"/>
  <c r="E54" i="14"/>
  <c r="F53" i="14"/>
  <c r="G53" i="14" s="1"/>
  <c r="E53" i="14"/>
  <c r="F52" i="14"/>
  <c r="G52" i="14" s="1"/>
  <c r="E52" i="14"/>
  <c r="F51" i="14"/>
  <c r="G51" i="14" s="1"/>
  <c r="E51" i="14"/>
  <c r="F50" i="14"/>
  <c r="G50" i="14" s="1"/>
  <c r="E50" i="14"/>
  <c r="F49" i="14"/>
  <c r="G49" i="14" s="1"/>
  <c r="E49" i="14"/>
  <c r="F48" i="14"/>
  <c r="G48" i="14" s="1"/>
  <c r="E48" i="14"/>
  <c r="F47" i="14"/>
  <c r="G47" i="14" s="1"/>
  <c r="E47" i="14"/>
  <c r="F46" i="14"/>
  <c r="G46" i="14" s="1"/>
  <c r="E46" i="14"/>
  <c r="F45" i="14"/>
  <c r="G45" i="14" s="1"/>
  <c r="E45" i="14"/>
  <c r="F44" i="14"/>
  <c r="G44" i="14" s="1"/>
  <c r="E44" i="14"/>
  <c r="F43" i="14"/>
  <c r="G43" i="14" s="1"/>
  <c r="E43" i="14"/>
  <c r="F42" i="14"/>
  <c r="G42" i="14" s="1"/>
  <c r="E42" i="14"/>
  <c r="F41" i="14"/>
  <c r="G41" i="14" s="1"/>
  <c r="E41" i="14"/>
  <c r="F40" i="14"/>
  <c r="G40" i="14" s="1"/>
  <c r="E40" i="14"/>
  <c r="F39" i="14"/>
  <c r="G39" i="14" s="1"/>
  <c r="E39" i="14"/>
  <c r="F38" i="14"/>
  <c r="G38" i="14" s="1"/>
  <c r="E38" i="14"/>
  <c r="F37" i="14"/>
  <c r="G37" i="14" s="1"/>
  <c r="E37" i="14"/>
  <c r="F36" i="14"/>
  <c r="G36" i="14" s="1"/>
  <c r="E36" i="14"/>
  <c r="F35" i="14"/>
  <c r="G35" i="14" s="1"/>
  <c r="E35" i="14"/>
  <c r="F34" i="14"/>
  <c r="G34" i="14" s="1"/>
  <c r="E34" i="14"/>
  <c r="F33" i="14"/>
  <c r="G33" i="14" s="1"/>
  <c r="E33" i="14"/>
  <c r="F32" i="14"/>
  <c r="G32" i="14" s="1"/>
  <c r="E32" i="14"/>
  <c r="F31" i="14"/>
  <c r="G31" i="14" s="1"/>
  <c r="E31" i="14"/>
  <c r="F30" i="14"/>
  <c r="G30" i="14" s="1"/>
  <c r="E30" i="14"/>
  <c r="F29" i="14"/>
  <c r="G29" i="14" s="1"/>
  <c r="E29" i="14"/>
  <c r="F28" i="14"/>
  <c r="G28" i="14" s="1"/>
  <c r="E28" i="14"/>
  <c r="F27" i="14"/>
  <c r="G27" i="14" s="1"/>
  <c r="E27" i="14"/>
  <c r="F26" i="14"/>
  <c r="G26" i="14" s="1"/>
  <c r="E26" i="14"/>
  <c r="F25" i="14"/>
  <c r="G25" i="14" s="1"/>
  <c r="E25" i="14"/>
  <c r="F24" i="14"/>
  <c r="G24" i="14" s="1"/>
  <c r="E24" i="14"/>
  <c r="F23" i="14"/>
  <c r="G23" i="14" s="1"/>
  <c r="E23" i="14"/>
  <c r="F22" i="14"/>
  <c r="G22" i="14" s="1"/>
  <c r="E22" i="14"/>
  <c r="F21" i="14"/>
  <c r="G21" i="14" s="1"/>
  <c r="E21" i="14"/>
  <c r="F20" i="14"/>
  <c r="G20" i="14" s="1"/>
  <c r="E20" i="14"/>
  <c r="F19" i="14"/>
  <c r="G19" i="14" s="1"/>
  <c r="E19" i="14"/>
  <c r="F18" i="14"/>
  <c r="G18" i="14" s="1"/>
  <c r="E18" i="14"/>
  <c r="F17" i="14"/>
  <c r="G17" i="14" s="1"/>
  <c r="E17" i="14"/>
  <c r="F16" i="14"/>
  <c r="G16" i="14" s="1"/>
  <c r="E16" i="14"/>
  <c r="F15" i="14"/>
  <c r="G15" i="14" s="1"/>
  <c r="E15" i="14"/>
  <c r="F14" i="14"/>
  <c r="G14" i="14" s="1"/>
  <c r="E14" i="14"/>
  <c r="F13" i="14"/>
  <c r="G13" i="14" s="1"/>
  <c r="E13" i="14"/>
  <c r="F12" i="14"/>
  <c r="G12" i="14" s="1"/>
  <c r="E12" i="14"/>
  <c r="F11" i="14"/>
  <c r="G11" i="14" s="1"/>
  <c r="E11" i="14"/>
  <c r="F10" i="14"/>
  <c r="G10" i="14" s="1"/>
  <c r="E10" i="14"/>
  <c r="F9" i="14"/>
  <c r="G9" i="14" s="1"/>
  <c r="E9" i="14"/>
  <c r="F8" i="14"/>
  <c r="G8" i="14" s="1"/>
  <c r="E8" i="14"/>
  <c r="S1412" i="12"/>
  <c r="O1412" i="12"/>
  <c r="I1412" i="12"/>
  <c r="S1411" i="12"/>
  <c r="O1411" i="12"/>
  <c r="I1411" i="12"/>
  <c r="S1410" i="12"/>
  <c r="O1410" i="12"/>
  <c r="I1410" i="12"/>
  <c r="S1409" i="12"/>
  <c r="O1409" i="12"/>
  <c r="I1409" i="12"/>
  <c r="S1408" i="12"/>
  <c r="O1408" i="12"/>
  <c r="I1408" i="12"/>
  <c r="S1407" i="12"/>
  <c r="O1407" i="12"/>
  <c r="I1407" i="12"/>
  <c r="S1406" i="12"/>
  <c r="O1406" i="12"/>
  <c r="I1406" i="12"/>
  <c r="S1405" i="12"/>
  <c r="O1405" i="12"/>
  <c r="I1405" i="12"/>
  <c r="S1404" i="12"/>
  <c r="O1404" i="12"/>
  <c r="I1404" i="12"/>
  <c r="S1403" i="12"/>
  <c r="O1403" i="12"/>
  <c r="I1403" i="12"/>
  <c r="S1402" i="12"/>
  <c r="O1402" i="12"/>
  <c r="I1402" i="12"/>
  <c r="S1401" i="12"/>
  <c r="O1401" i="12"/>
  <c r="I1401" i="12"/>
  <c r="S1400" i="12"/>
  <c r="O1400" i="12"/>
  <c r="I1400" i="12"/>
  <c r="S1399" i="12"/>
  <c r="O1399" i="12"/>
  <c r="I1399" i="12"/>
  <c r="S1398" i="12"/>
  <c r="O1398" i="12"/>
  <c r="I1398" i="12"/>
  <c r="S1397" i="12"/>
  <c r="O1397" i="12"/>
  <c r="I1397" i="12"/>
  <c r="S1396" i="12"/>
  <c r="O1396" i="12"/>
  <c r="I1396" i="12"/>
  <c r="S1395" i="12"/>
  <c r="O1395" i="12"/>
  <c r="I1395" i="12"/>
  <c r="S1394" i="12"/>
  <c r="O1394" i="12"/>
  <c r="I1394" i="12"/>
  <c r="S1393" i="12"/>
  <c r="O1393" i="12"/>
  <c r="I1393" i="12"/>
  <c r="S1392" i="12"/>
  <c r="O1392" i="12"/>
  <c r="I1392" i="12"/>
  <c r="S1391" i="12"/>
  <c r="O1391" i="12"/>
  <c r="I1391" i="12"/>
  <c r="S1390" i="12"/>
  <c r="O1390" i="12"/>
  <c r="I1390" i="12"/>
  <c r="S1389" i="12"/>
  <c r="O1389" i="12"/>
  <c r="I1389" i="12"/>
  <c r="S1388" i="12"/>
  <c r="O1388" i="12"/>
  <c r="I1388" i="12"/>
  <c r="S1387" i="12"/>
  <c r="O1387" i="12"/>
  <c r="I1387" i="12"/>
  <c r="S1386" i="12"/>
  <c r="O1386" i="12"/>
  <c r="I1386" i="12"/>
  <c r="S1385" i="12"/>
  <c r="O1385" i="12"/>
  <c r="I1385" i="12"/>
  <c r="S1384" i="12"/>
  <c r="O1384" i="12"/>
  <c r="I1384" i="12"/>
  <c r="S1383" i="12"/>
  <c r="O1383" i="12"/>
  <c r="I1383" i="12"/>
  <c r="S1382" i="12"/>
  <c r="O1382" i="12"/>
  <c r="I1382" i="12"/>
  <c r="S1381" i="12"/>
  <c r="O1381" i="12"/>
  <c r="I1381" i="12"/>
  <c r="S1380" i="12"/>
  <c r="O1380" i="12"/>
  <c r="I1380" i="12"/>
  <c r="S1379" i="12"/>
  <c r="O1379" i="12"/>
  <c r="I1379" i="12"/>
  <c r="S1378" i="12"/>
  <c r="O1378" i="12"/>
  <c r="I1378" i="12"/>
  <c r="S1377" i="12"/>
  <c r="O1377" i="12"/>
  <c r="I1377" i="12"/>
  <c r="S1376" i="12"/>
  <c r="O1376" i="12"/>
  <c r="I1376" i="12"/>
  <c r="S1375" i="12"/>
  <c r="O1375" i="12"/>
  <c r="I1375" i="12"/>
  <c r="S1374" i="12"/>
  <c r="O1374" i="12"/>
  <c r="I1374" i="12"/>
  <c r="S1373" i="12"/>
  <c r="O1373" i="12"/>
  <c r="I1373" i="12"/>
  <c r="S1372" i="12"/>
  <c r="O1372" i="12"/>
  <c r="I1372" i="12"/>
  <c r="S1371" i="12"/>
  <c r="O1371" i="12"/>
  <c r="I1371" i="12"/>
  <c r="S1370" i="12"/>
  <c r="O1370" i="12"/>
  <c r="I1370" i="12"/>
  <c r="S1369" i="12"/>
  <c r="O1369" i="12"/>
  <c r="I1369" i="12"/>
  <c r="S1368" i="12"/>
  <c r="O1368" i="12"/>
  <c r="I1368" i="12"/>
  <c r="S1367" i="12"/>
  <c r="O1367" i="12"/>
  <c r="I1367" i="12"/>
  <c r="S1366" i="12"/>
  <c r="O1366" i="12"/>
  <c r="I1366" i="12"/>
  <c r="S1365" i="12"/>
  <c r="O1365" i="12"/>
  <c r="I1365" i="12"/>
  <c r="S1364" i="12"/>
  <c r="O1364" i="12"/>
  <c r="I1364" i="12"/>
  <c r="S1363" i="12"/>
  <c r="O1363" i="12"/>
  <c r="I1363" i="12"/>
  <c r="S1362" i="12"/>
  <c r="O1362" i="12"/>
  <c r="I1362" i="12"/>
  <c r="S1361" i="12"/>
  <c r="O1361" i="12"/>
  <c r="I1361" i="12"/>
  <c r="S1360" i="12"/>
  <c r="O1360" i="12"/>
  <c r="I1360" i="12"/>
  <c r="S1359" i="12"/>
  <c r="O1359" i="12"/>
  <c r="I1359" i="12"/>
  <c r="S1358" i="12"/>
  <c r="O1358" i="12"/>
  <c r="I1358" i="12"/>
  <c r="S1357" i="12"/>
  <c r="O1357" i="12"/>
  <c r="I1357" i="12"/>
  <c r="S1356" i="12"/>
  <c r="O1356" i="12"/>
  <c r="I1356" i="12"/>
  <c r="S1355" i="12"/>
  <c r="O1355" i="12"/>
  <c r="I1355" i="12"/>
  <c r="S1354" i="12"/>
  <c r="O1354" i="12"/>
  <c r="I1354" i="12"/>
  <c r="S1353" i="12"/>
  <c r="O1353" i="12"/>
  <c r="I1353" i="12"/>
  <c r="S1352" i="12"/>
  <c r="O1352" i="12"/>
  <c r="I1352" i="12"/>
  <c r="S1351" i="12"/>
  <c r="O1351" i="12"/>
  <c r="I1351" i="12"/>
  <c r="S1350" i="12"/>
  <c r="O1350" i="12"/>
  <c r="I1350" i="12"/>
  <c r="S1349" i="12"/>
  <c r="O1349" i="12"/>
  <c r="I1349" i="12"/>
  <c r="S1348" i="12"/>
  <c r="O1348" i="12"/>
  <c r="I1348" i="12"/>
  <c r="S1347" i="12"/>
  <c r="O1347" i="12"/>
  <c r="I1347" i="12"/>
  <c r="S1346" i="12"/>
  <c r="O1346" i="12"/>
  <c r="I1346" i="12"/>
  <c r="S1345" i="12"/>
  <c r="O1345" i="12"/>
  <c r="I1345" i="12"/>
  <c r="S1344" i="12"/>
  <c r="O1344" i="12"/>
  <c r="I1344" i="12"/>
  <c r="S1343" i="12"/>
  <c r="O1343" i="12"/>
  <c r="I1343" i="12"/>
  <c r="S1342" i="12"/>
  <c r="O1342" i="12"/>
  <c r="I1342" i="12"/>
  <c r="S1341" i="12"/>
  <c r="O1341" i="12"/>
  <c r="I1341" i="12"/>
  <c r="S1340" i="12"/>
  <c r="O1340" i="12"/>
  <c r="I1340" i="12"/>
  <c r="S1339" i="12"/>
  <c r="O1339" i="12"/>
  <c r="I1339" i="12"/>
  <c r="S1338" i="12"/>
  <c r="O1338" i="12"/>
  <c r="I1338" i="12"/>
  <c r="S1337" i="12"/>
  <c r="O1337" i="12"/>
  <c r="I1337" i="12"/>
  <c r="S1336" i="12"/>
  <c r="O1336" i="12"/>
  <c r="I1336" i="12"/>
  <c r="S1335" i="12"/>
  <c r="O1335" i="12"/>
  <c r="I1335" i="12"/>
  <c r="S1334" i="12"/>
  <c r="O1334" i="12"/>
  <c r="I1334" i="12"/>
  <c r="S1333" i="12"/>
  <c r="O1333" i="12"/>
  <c r="I1333" i="12"/>
  <c r="S1332" i="12"/>
  <c r="O1332" i="12"/>
  <c r="I1332" i="12"/>
  <c r="S1331" i="12"/>
  <c r="O1331" i="12"/>
  <c r="I1331" i="12"/>
  <c r="S1330" i="12"/>
  <c r="O1330" i="12"/>
  <c r="I1330" i="12"/>
  <c r="S1329" i="12"/>
  <c r="O1329" i="12"/>
  <c r="I1329" i="12"/>
  <c r="S1328" i="12"/>
  <c r="O1328" i="12"/>
  <c r="I1328" i="12"/>
  <c r="S1327" i="12"/>
  <c r="O1327" i="12"/>
  <c r="I1327" i="12"/>
  <c r="S1326" i="12"/>
  <c r="O1326" i="12"/>
  <c r="I1326" i="12"/>
  <c r="S1325" i="12"/>
  <c r="O1325" i="12"/>
  <c r="I1325" i="12"/>
  <c r="S1324" i="12"/>
  <c r="O1324" i="12"/>
  <c r="I1324" i="12"/>
  <c r="S1323" i="12"/>
  <c r="O1323" i="12"/>
  <c r="I1323" i="12"/>
  <c r="S1322" i="12"/>
  <c r="O1322" i="12"/>
  <c r="I1322" i="12"/>
  <c r="S1321" i="12"/>
  <c r="O1321" i="12"/>
  <c r="I1321" i="12"/>
  <c r="S1320" i="12"/>
  <c r="O1320" i="12"/>
  <c r="I1320" i="12"/>
  <c r="S1319" i="12"/>
  <c r="O1319" i="12"/>
  <c r="I1319" i="12"/>
  <c r="S1318" i="12"/>
  <c r="O1318" i="12"/>
  <c r="I1318" i="12"/>
  <c r="S1317" i="12"/>
  <c r="O1317" i="12"/>
  <c r="I1317" i="12"/>
  <c r="S1316" i="12"/>
  <c r="O1316" i="12"/>
  <c r="I1316" i="12"/>
  <c r="S1315" i="12"/>
  <c r="O1315" i="12"/>
  <c r="I1315" i="12"/>
  <c r="S1314" i="12"/>
  <c r="O1314" i="12"/>
  <c r="I1314" i="12"/>
  <c r="S1313" i="12"/>
  <c r="O1313" i="12"/>
  <c r="I1313" i="12"/>
  <c r="S1312" i="12"/>
  <c r="O1312" i="12"/>
  <c r="I1312" i="12"/>
  <c r="S1311" i="12"/>
  <c r="O1311" i="12"/>
  <c r="I1311" i="12"/>
  <c r="S1310" i="12"/>
  <c r="O1310" i="12"/>
  <c r="I1310" i="12"/>
  <c r="S1309" i="12"/>
  <c r="O1309" i="12"/>
  <c r="I1309" i="12"/>
  <c r="S1308" i="12"/>
  <c r="O1308" i="12"/>
  <c r="I1308" i="12"/>
  <c r="S1307" i="12"/>
  <c r="O1307" i="12"/>
  <c r="I1307" i="12"/>
  <c r="S1306" i="12"/>
  <c r="O1306" i="12"/>
  <c r="I1306" i="12"/>
  <c r="S1305" i="12"/>
  <c r="O1305" i="12"/>
  <c r="I1305" i="12"/>
  <c r="S1304" i="12"/>
  <c r="O1304" i="12"/>
  <c r="I1304" i="12"/>
  <c r="S1303" i="12"/>
  <c r="O1303" i="12"/>
  <c r="I1303" i="12"/>
  <c r="S1302" i="12"/>
  <c r="O1302" i="12"/>
  <c r="I1302" i="12"/>
  <c r="S1301" i="12"/>
  <c r="O1301" i="12"/>
  <c r="I1301" i="12"/>
  <c r="S1300" i="12"/>
  <c r="O1300" i="12"/>
  <c r="I1300" i="12"/>
  <c r="S1299" i="12"/>
  <c r="O1299" i="12"/>
  <c r="I1299" i="12"/>
  <c r="S1298" i="12"/>
  <c r="O1298" i="12"/>
  <c r="I1298" i="12"/>
  <c r="S1297" i="12"/>
  <c r="O1297" i="12"/>
  <c r="I1297" i="12"/>
  <c r="S1296" i="12"/>
  <c r="O1296" i="12"/>
  <c r="I1296" i="12"/>
  <c r="S1295" i="12"/>
  <c r="O1295" i="12"/>
  <c r="I1295" i="12"/>
  <c r="S1294" i="12"/>
  <c r="O1294" i="12"/>
  <c r="I1294" i="12"/>
  <c r="S1293" i="12"/>
  <c r="O1293" i="12"/>
  <c r="I1293" i="12"/>
  <c r="S1292" i="12"/>
  <c r="O1292" i="12"/>
  <c r="I1292" i="12"/>
  <c r="S1291" i="12"/>
  <c r="O1291" i="12"/>
  <c r="I1291" i="12"/>
  <c r="S1290" i="12"/>
  <c r="O1290" i="12"/>
  <c r="I1290" i="12"/>
  <c r="S1289" i="12"/>
  <c r="O1289" i="12"/>
  <c r="I1289" i="12"/>
  <c r="S1288" i="12"/>
  <c r="O1288" i="12"/>
  <c r="I1288" i="12"/>
  <c r="S1287" i="12"/>
  <c r="O1287" i="12"/>
  <c r="I1287" i="12"/>
  <c r="S1286" i="12"/>
  <c r="O1286" i="12"/>
  <c r="I1286" i="12"/>
  <c r="S1285" i="12"/>
  <c r="O1285" i="12"/>
  <c r="I1285" i="12"/>
  <c r="S1284" i="12"/>
  <c r="O1284" i="12"/>
  <c r="I1284" i="12"/>
  <c r="S1283" i="12"/>
  <c r="O1283" i="12"/>
  <c r="I1283" i="12"/>
  <c r="S1282" i="12"/>
  <c r="O1282" i="12"/>
  <c r="I1282" i="12"/>
  <c r="S1281" i="12"/>
  <c r="O1281" i="12"/>
  <c r="I1281" i="12"/>
  <c r="S1280" i="12"/>
  <c r="O1280" i="12"/>
  <c r="I1280" i="12"/>
  <c r="S1279" i="12"/>
  <c r="O1279" i="12"/>
  <c r="I1279" i="12"/>
  <c r="S1278" i="12"/>
  <c r="O1278" i="12"/>
  <c r="I1278" i="12"/>
  <c r="S1277" i="12"/>
  <c r="O1277" i="12"/>
  <c r="I1277" i="12"/>
  <c r="S1276" i="12"/>
  <c r="O1276" i="12"/>
  <c r="I1276" i="12"/>
  <c r="S1275" i="12"/>
  <c r="O1275" i="12"/>
  <c r="I1275" i="12"/>
  <c r="S1274" i="12"/>
  <c r="O1274" i="12"/>
  <c r="I1274" i="12"/>
  <c r="S1273" i="12"/>
  <c r="O1273" i="12"/>
  <c r="I1273" i="12"/>
  <c r="S1272" i="12"/>
  <c r="O1272" i="12"/>
  <c r="I1272" i="12"/>
  <c r="S1271" i="12"/>
  <c r="O1271" i="12"/>
  <c r="I1271" i="12"/>
  <c r="S1270" i="12"/>
  <c r="O1270" i="12"/>
  <c r="I1270" i="12"/>
  <c r="S1269" i="12"/>
  <c r="O1269" i="12"/>
  <c r="I1269" i="12"/>
  <c r="S1268" i="12"/>
  <c r="O1268" i="12"/>
  <c r="I1268" i="12"/>
  <c r="S1267" i="12"/>
  <c r="O1267" i="12"/>
  <c r="I1267" i="12"/>
  <c r="S1266" i="12"/>
  <c r="O1266" i="12"/>
  <c r="I1266" i="12"/>
  <c r="S1265" i="12"/>
  <c r="O1265" i="12"/>
  <c r="I1265" i="12"/>
  <c r="S1264" i="12"/>
  <c r="O1264" i="12"/>
  <c r="I1264" i="12"/>
  <c r="S1263" i="12"/>
  <c r="O1263" i="12"/>
  <c r="I1263" i="12"/>
  <c r="S1262" i="12"/>
  <c r="O1262" i="12"/>
  <c r="I1262" i="12"/>
  <c r="S1261" i="12"/>
  <c r="O1261" i="12"/>
  <c r="I1261" i="12"/>
  <c r="S1260" i="12"/>
  <c r="O1260" i="12"/>
  <c r="I1260" i="12"/>
  <c r="S1259" i="12"/>
  <c r="O1259" i="12"/>
  <c r="I1259" i="12"/>
  <c r="S1258" i="12"/>
  <c r="O1258" i="12"/>
  <c r="I1258" i="12"/>
  <c r="S1257" i="12"/>
  <c r="O1257" i="12"/>
  <c r="I1257" i="12"/>
  <c r="S1256" i="12"/>
  <c r="O1256" i="12"/>
  <c r="I1256" i="12"/>
  <c r="S1255" i="12"/>
  <c r="O1255" i="12"/>
  <c r="I1255" i="12"/>
  <c r="S1254" i="12"/>
  <c r="O1254" i="12"/>
  <c r="I1254" i="12"/>
  <c r="S1253" i="12"/>
  <c r="O1253" i="12"/>
  <c r="I1253" i="12"/>
  <c r="S1252" i="12"/>
  <c r="O1252" i="12"/>
  <c r="I1252" i="12"/>
  <c r="S1251" i="12"/>
  <c r="O1251" i="12"/>
  <c r="I1251" i="12"/>
  <c r="S1250" i="12"/>
  <c r="O1250" i="12"/>
  <c r="I1250" i="12"/>
  <c r="S1249" i="12"/>
  <c r="O1249" i="12"/>
  <c r="I1249" i="12"/>
  <c r="S1248" i="12"/>
  <c r="O1248" i="12"/>
  <c r="I1248" i="12"/>
  <c r="S1247" i="12"/>
  <c r="O1247" i="12"/>
  <c r="I1247" i="12"/>
  <c r="S1246" i="12"/>
  <c r="O1246" i="12"/>
  <c r="I1246" i="12"/>
  <c r="S1245" i="12"/>
  <c r="O1245" i="12"/>
  <c r="I1245" i="12"/>
  <c r="S1244" i="12"/>
  <c r="O1244" i="12"/>
  <c r="I1244" i="12"/>
  <c r="S1243" i="12"/>
  <c r="O1243" i="12"/>
  <c r="I1243" i="12"/>
  <c r="S1242" i="12"/>
  <c r="O1242" i="12"/>
  <c r="I1242" i="12"/>
  <c r="S1241" i="12"/>
  <c r="O1241" i="12"/>
  <c r="I1241" i="12"/>
  <c r="S1240" i="12"/>
  <c r="O1240" i="12"/>
  <c r="I1240" i="12"/>
  <c r="S1239" i="12"/>
  <c r="O1239" i="12"/>
  <c r="I1239" i="12"/>
  <c r="S1238" i="12"/>
  <c r="O1238" i="12"/>
  <c r="I1238" i="12"/>
  <c r="S1237" i="12"/>
  <c r="O1237" i="12"/>
  <c r="I1237" i="12"/>
  <c r="S1236" i="12"/>
  <c r="O1236" i="12"/>
  <c r="I1236" i="12"/>
  <c r="S1235" i="12"/>
  <c r="O1235" i="12"/>
  <c r="I1235" i="12"/>
  <c r="S1234" i="12"/>
  <c r="O1234" i="12"/>
  <c r="I1234" i="12"/>
  <c r="S1233" i="12"/>
  <c r="O1233" i="12"/>
  <c r="I1233" i="12"/>
  <c r="S1232" i="12"/>
  <c r="O1232" i="12"/>
  <c r="I1232" i="12"/>
  <c r="S1231" i="12"/>
  <c r="O1231" i="12"/>
  <c r="I1231" i="12"/>
  <c r="S1230" i="12"/>
  <c r="O1230" i="12"/>
  <c r="I1230" i="12"/>
  <c r="S1229" i="12"/>
  <c r="O1229" i="12"/>
  <c r="I1229" i="12"/>
  <c r="S1228" i="12"/>
  <c r="O1228" i="12"/>
  <c r="I1228" i="12"/>
  <c r="S1227" i="12"/>
  <c r="O1227" i="12"/>
  <c r="I1227" i="12"/>
  <c r="S1226" i="12"/>
  <c r="O1226" i="12"/>
  <c r="I1226" i="12"/>
  <c r="S1225" i="12"/>
  <c r="O1225" i="12"/>
  <c r="I1225" i="12"/>
  <c r="S1224" i="12"/>
  <c r="O1224" i="12"/>
  <c r="I1224" i="12"/>
  <c r="S1223" i="12"/>
  <c r="O1223" i="12"/>
  <c r="I1223" i="12"/>
  <c r="S1222" i="12"/>
  <c r="O1222" i="12"/>
  <c r="I1222" i="12"/>
  <c r="S1221" i="12"/>
  <c r="O1221" i="12"/>
  <c r="I1221" i="12"/>
  <c r="S1220" i="12"/>
  <c r="O1220" i="12"/>
  <c r="I1220" i="12"/>
  <c r="S1219" i="12"/>
  <c r="O1219" i="12"/>
  <c r="I1219" i="12"/>
  <c r="S1218" i="12"/>
  <c r="O1218" i="12"/>
  <c r="I1218" i="12"/>
  <c r="S1217" i="12"/>
  <c r="O1217" i="12"/>
  <c r="I1217" i="12"/>
  <c r="S1216" i="12"/>
  <c r="O1216" i="12"/>
  <c r="I1216" i="12"/>
  <c r="S1215" i="12"/>
  <c r="O1215" i="12"/>
  <c r="I1215" i="12"/>
  <c r="S1214" i="12"/>
  <c r="O1214" i="12"/>
  <c r="I1214" i="12"/>
  <c r="S1213" i="12"/>
  <c r="O1213" i="12"/>
  <c r="I1213" i="12"/>
  <c r="S1212" i="12"/>
  <c r="O1212" i="12"/>
  <c r="I1212" i="12"/>
  <c r="S1211" i="12"/>
  <c r="O1211" i="12"/>
  <c r="I1211" i="12"/>
  <c r="S1210" i="12"/>
  <c r="O1210" i="12"/>
  <c r="I1210" i="12"/>
  <c r="S1209" i="12"/>
  <c r="O1209" i="12"/>
  <c r="I1209" i="12"/>
  <c r="S1208" i="12"/>
  <c r="O1208" i="12"/>
  <c r="I1208" i="12"/>
  <c r="S1207" i="12"/>
  <c r="O1207" i="12"/>
  <c r="I1207" i="12"/>
  <c r="S1206" i="12"/>
  <c r="O1206" i="12"/>
  <c r="I1206" i="12"/>
  <c r="S1205" i="12"/>
  <c r="O1205" i="12"/>
  <c r="I1205" i="12"/>
  <c r="S1204" i="12"/>
  <c r="O1204" i="12"/>
  <c r="I1204" i="12"/>
  <c r="S1203" i="12"/>
  <c r="O1203" i="12"/>
  <c r="I1203" i="12"/>
  <c r="S1202" i="12"/>
  <c r="O1202" i="12"/>
  <c r="I1202" i="12"/>
  <c r="S1201" i="12"/>
  <c r="O1201" i="12"/>
  <c r="I1201" i="12"/>
  <c r="S1200" i="12"/>
  <c r="O1200" i="12"/>
  <c r="I1200" i="12"/>
  <c r="S1199" i="12"/>
  <c r="O1199" i="12"/>
  <c r="I1199" i="12"/>
  <c r="S1198" i="12"/>
  <c r="O1198" i="12"/>
  <c r="I1198" i="12"/>
  <c r="S1197" i="12"/>
  <c r="O1197" i="12"/>
  <c r="I1197" i="12"/>
  <c r="S1196" i="12"/>
  <c r="O1196" i="12"/>
  <c r="I1196" i="12"/>
  <c r="S1195" i="12"/>
  <c r="O1195" i="12"/>
  <c r="I1195" i="12"/>
  <c r="S1194" i="12"/>
  <c r="O1194" i="12"/>
  <c r="I1194" i="12"/>
  <c r="S1193" i="12"/>
  <c r="O1193" i="12"/>
  <c r="I1193" i="12"/>
  <c r="S1192" i="12"/>
  <c r="O1192" i="12"/>
  <c r="I1192" i="12"/>
  <c r="S1191" i="12"/>
  <c r="O1191" i="12"/>
  <c r="I1191" i="12"/>
  <c r="S1190" i="12"/>
  <c r="O1190" i="12"/>
  <c r="I1190" i="12"/>
  <c r="S1189" i="12"/>
  <c r="O1189" i="12"/>
  <c r="I1189" i="12"/>
  <c r="S1188" i="12"/>
  <c r="O1188" i="12"/>
  <c r="I1188" i="12"/>
  <c r="S1187" i="12"/>
  <c r="O1187" i="12"/>
  <c r="I1187" i="12"/>
  <c r="S1186" i="12"/>
  <c r="O1186" i="12"/>
  <c r="I1186" i="12"/>
  <c r="S1185" i="12"/>
  <c r="O1185" i="12"/>
  <c r="I1185" i="12"/>
  <c r="S1184" i="12"/>
  <c r="O1184" i="12"/>
  <c r="I1184" i="12"/>
  <c r="S1183" i="12"/>
  <c r="O1183" i="12"/>
  <c r="I1183" i="12"/>
  <c r="S1182" i="12"/>
  <c r="O1182" i="12"/>
  <c r="I1182" i="12"/>
  <c r="S1181" i="12"/>
  <c r="O1181" i="12"/>
  <c r="I1181" i="12"/>
  <c r="S1180" i="12"/>
  <c r="O1180" i="12"/>
  <c r="I1180" i="12"/>
  <c r="S1179" i="12"/>
  <c r="O1179" i="12"/>
  <c r="I1179" i="12"/>
  <c r="S1178" i="12"/>
  <c r="O1178" i="12"/>
  <c r="I1178" i="12"/>
  <c r="S1177" i="12"/>
  <c r="O1177" i="12"/>
  <c r="I1177" i="12"/>
  <c r="S1176" i="12"/>
  <c r="O1176" i="12"/>
  <c r="I1176" i="12"/>
  <c r="S1175" i="12"/>
  <c r="O1175" i="12"/>
  <c r="I1175" i="12"/>
  <c r="S1174" i="12"/>
  <c r="O1174" i="12"/>
  <c r="I1174" i="12"/>
  <c r="S1173" i="12"/>
  <c r="O1173" i="12"/>
  <c r="I1173" i="12"/>
  <c r="S1172" i="12"/>
  <c r="O1172" i="12"/>
  <c r="I1172" i="12"/>
  <c r="S1171" i="12"/>
  <c r="O1171" i="12"/>
  <c r="I1171" i="12"/>
  <c r="S1170" i="12"/>
  <c r="O1170" i="12"/>
  <c r="I1170" i="12"/>
  <c r="S1169" i="12"/>
  <c r="O1169" i="12"/>
  <c r="I1169" i="12"/>
  <c r="S1168" i="12"/>
  <c r="O1168" i="12"/>
  <c r="I1168" i="12"/>
  <c r="S1167" i="12"/>
  <c r="O1167" i="12"/>
  <c r="I1167" i="12"/>
  <c r="S1166" i="12"/>
  <c r="O1166" i="12"/>
  <c r="I1166" i="12"/>
  <c r="S1165" i="12"/>
  <c r="O1165" i="12"/>
  <c r="I1165" i="12"/>
  <c r="S1164" i="12"/>
  <c r="O1164" i="12"/>
  <c r="I1164" i="12"/>
  <c r="S1163" i="12"/>
  <c r="O1163" i="12"/>
  <c r="I1163" i="12"/>
  <c r="S1162" i="12"/>
  <c r="O1162" i="12"/>
  <c r="I1162" i="12"/>
  <c r="S1161" i="12"/>
  <c r="O1161" i="12"/>
  <c r="I1161" i="12"/>
  <c r="S1160" i="12"/>
  <c r="O1160" i="12"/>
  <c r="I1160" i="12"/>
  <c r="S1159" i="12"/>
  <c r="O1159" i="12"/>
  <c r="I1159" i="12"/>
  <c r="S1158" i="12"/>
  <c r="O1158" i="12"/>
  <c r="I1158" i="12"/>
  <c r="S1157" i="12"/>
  <c r="O1157" i="12"/>
  <c r="I1157" i="12"/>
  <c r="S1156" i="12"/>
  <c r="O1156" i="12"/>
  <c r="I1156" i="12"/>
  <c r="S1155" i="12"/>
  <c r="O1155" i="12"/>
  <c r="I1155" i="12"/>
  <c r="S1154" i="12"/>
  <c r="O1154" i="12"/>
  <c r="I1154" i="12"/>
  <c r="S1153" i="12"/>
  <c r="O1153" i="12"/>
  <c r="I1153" i="12"/>
  <c r="S1152" i="12"/>
  <c r="O1152" i="12"/>
  <c r="I1152" i="12"/>
  <c r="S1151" i="12"/>
  <c r="O1151" i="12"/>
  <c r="I1151" i="12"/>
  <c r="S1150" i="12"/>
  <c r="O1150" i="12"/>
  <c r="I1150" i="12"/>
  <c r="S1149" i="12"/>
  <c r="O1149" i="12"/>
  <c r="I1149" i="12"/>
  <c r="S1148" i="12"/>
  <c r="O1148" i="12"/>
  <c r="I1148" i="12"/>
  <c r="S1147" i="12"/>
  <c r="O1147" i="12"/>
  <c r="I1147" i="12"/>
  <c r="S1146" i="12"/>
  <c r="O1146" i="12"/>
  <c r="I1146" i="12"/>
  <c r="S1145" i="12"/>
  <c r="O1145" i="12"/>
  <c r="I1145" i="12"/>
  <c r="S1144" i="12"/>
  <c r="O1144" i="12"/>
  <c r="I1144" i="12"/>
  <c r="S1143" i="12"/>
  <c r="O1143" i="12"/>
  <c r="I1143" i="12"/>
  <c r="S1142" i="12"/>
  <c r="O1142" i="12"/>
  <c r="I1142" i="12"/>
  <c r="S1141" i="12"/>
  <c r="O1141" i="12"/>
  <c r="I1141" i="12"/>
  <c r="S1140" i="12"/>
  <c r="O1140" i="12"/>
  <c r="I1140" i="12"/>
  <c r="S1139" i="12"/>
  <c r="O1139" i="12"/>
  <c r="I1139" i="12"/>
  <c r="S1138" i="12"/>
  <c r="O1138" i="12"/>
  <c r="I1138" i="12"/>
  <c r="S1137" i="12"/>
  <c r="O1137" i="12"/>
  <c r="I1137" i="12"/>
  <c r="S1136" i="12"/>
  <c r="O1136" i="12"/>
  <c r="I1136" i="12"/>
  <c r="S1135" i="12"/>
  <c r="O1135" i="12"/>
  <c r="I1135" i="12"/>
  <c r="S1134" i="12"/>
  <c r="O1134" i="12"/>
  <c r="I1134" i="12"/>
  <c r="S1133" i="12"/>
  <c r="O1133" i="12"/>
  <c r="I1133" i="12"/>
  <c r="S1132" i="12"/>
  <c r="O1132" i="12"/>
  <c r="I1132" i="12"/>
  <c r="S1131" i="12"/>
  <c r="O1131" i="12"/>
  <c r="I1131" i="12"/>
  <c r="S1130" i="12"/>
  <c r="O1130" i="12"/>
  <c r="I1130" i="12"/>
  <c r="S1129" i="12"/>
  <c r="O1129" i="12"/>
  <c r="I1129" i="12"/>
  <c r="S1128" i="12"/>
  <c r="O1128" i="12"/>
  <c r="I1128" i="12"/>
  <c r="S1127" i="12"/>
  <c r="O1127" i="12"/>
  <c r="I1127" i="12"/>
  <c r="S1126" i="12"/>
  <c r="O1126" i="12"/>
  <c r="I1126" i="12"/>
  <c r="S1125" i="12"/>
  <c r="O1125" i="12"/>
  <c r="I1125" i="12"/>
  <c r="S1124" i="12"/>
  <c r="O1124" i="12"/>
  <c r="I1124" i="12"/>
  <c r="S1123" i="12"/>
  <c r="O1123" i="12"/>
  <c r="I1123" i="12"/>
  <c r="S1122" i="12"/>
  <c r="O1122" i="12"/>
  <c r="I1122" i="12"/>
  <c r="S1121" i="12"/>
  <c r="O1121" i="12"/>
  <c r="I1121" i="12"/>
  <c r="S1120" i="12"/>
  <c r="O1120" i="12"/>
  <c r="I1120" i="12"/>
  <c r="S1119" i="12"/>
  <c r="O1119" i="12"/>
  <c r="I1119" i="12"/>
  <c r="S1118" i="12"/>
  <c r="O1118" i="12"/>
  <c r="I1118" i="12"/>
  <c r="S1117" i="12"/>
  <c r="O1117" i="12"/>
  <c r="I1117" i="12"/>
  <c r="S1116" i="12"/>
  <c r="O1116" i="12"/>
  <c r="I1116" i="12"/>
  <c r="S1115" i="12"/>
  <c r="O1115" i="12"/>
  <c r="I1115" i="12"/>
  <c r="S1114" i="12"/>
  <c r="O1114" i="12"/>
  <c r="I1114" i="12"/>
  <c r="S1113" i="12"/>
  <c r="O1113" i="12"/>
  <c r="I1113" i="12"/>
  <c r="S1112" i="12"/>
  <c r="O1112" i="12"/>
  <c r="I1112" i="12"/>
  <c r="S1111" i="12"/>
  <c r="O1111" i="12"/>
  <c r="I1111" i="12"/>
  <c r="S1110" i="12"/>
  <c r="O1110" i="12"/>
  <c r="I1110" i="12"/>
  <c r="S1109" i="12"/>
  <c r="O1109" i="12"/>
  <c r="I1109" i="12"/>
  <c r="S1108" i="12"/>
  <c r="O1108" i="12"/>
  <c r="I1108" i="12"/>
  <c r="S1107" i="12"/>
  <c r="O1107" i="12"/>
  <c r="I1107" i="12"/>
  <c r="S1106" i="12"/>
  <c r="O1106" i="12"/>
  <c r="I1106" i="12"/>
  <c r="S1105" i="12"/>
  <c r="O1105" i="12"/>
  <c r="I1105" i="12"/>
  <c r="S1104" i="12"/>
  <c r="O1104" i="12"/>
  <c r="I1104" i="12"/>
  <c r="S1103" i="12"/>
  <c r="O1103" i="12"/>
  <c r="I1103" i="12"/>
  <c r="S1102" i="12"/>
  <c r="O1102" i="12"/>
  <c r="I1102" i="12"/>
  <c r="S1101" i="12"/>
  <c r="O1101" i="12"/>
  <c r="I1101" i="12"/>
  <c r="S1100" i="12"/>
  <c r="O1100" i="12"/>
  <c r="I1100" i="12"/>
  <c r="S1099" i="12"/>
  <c r="O1099" i="12"/>
  <c r="I1099" i="12"/>
  <c r="S1098" i="12"/>
  <c r="O1098" i="12"/>
  <c r="I1098" i="12"/>
  <c r="S1097" i="12"/>
  <c r="O1097" i="12"/>
  <c r="I1097" i="12"/>
  <c r="S1096" i="12"/>
  <c r="O1096" i="12"/>
  <c r="I1096" i="12"/>
  <c r="S1095" i="12"/>
  <c r="O1095" i="12"/>
  <c r="I1095" i="12"/>
  <c r="S1094" i="12"/>
  <c r="O1094" i="12"/>
  <c r="I1094" i="12"/>
  <c r="S1093" i="12"/>
  <c r="O1093" i="12"/>
  <c r="I1093" i="12"/>
  <c r="S1092" i="12"/>
  <c r="O1092" i="12"/>
  <c r="I1092" i="12"/>
  <c r="S1091" i="12"/>
  <c r="O1091" i="12"/>
  <c r="I1091" i="12"/>
  <c r="S1090" i="12"/>
  <c r="O1090" i="12"/>
  <c r="I1090" i="12"/>
  <c r="S1089" i="12"/>
  <c r="O1089" i="12"/>
  <c r="I1089" i="12"/>
  <c r="S1088" i="12"/>
  <c r="O1088" i="12"/>
  <c r="I1088" i="12"/>
  <c r="S1087" i="12"/>
  <c r="O1087" i="12"/>
  <c r="I1087" i="12"/>
  <c r="S1086" i="12"/>
  <c r="O1086" i="12"/>
  <c r="I1086" i="12"/>
  <c r="S1085" i="12"/>
  <c r="O1085" i="12"/>
  <c r="I1085" i="12"/>
  <c r="S1084" i="12"/>
  <c r="O1084" i="12"/>
  <c r="I1084" i="12"/>
  <c r="S1083" i="12"/>
  <c r="O1083" i="12"/>
  <c r="I1083" i="12"/>
  <c r="S1082" i="12"/>
  <c r="O1082" i="12"/>
  <c r="I1082" i="12"/>
  <c r="S1081" i="12"/>
  <c r="O1081" i="12"/>
  <c r="I1081" i="12"/>
  <c r="S1080" i="12"/>
  <c r="O1080" i="12"/>
  <c r="I1080" i="12"/>
  <c r="S1079" i="12"/>
  <c r="O1079" i="12"/>
  <c r="I1079" i="12"/>
  <c r="S1078" i="12"/>
  <c r="O1078" i="12"/>
  <c r="I1078" i="12"/>
  <c r="S1077" i="12"/>
  <c r="O1077" i="12"/>
  <c r="I1077" i="12"/>
  <c r="S1076" i="12"/>
  <c r="O1076" i="12"/>
  <c r="I1076" i="12"/>
  <c r="S1075" i="12"/>
  <c r="O1075" i="12"/>
  <c r="I1075" i="12"/>
  <c r="S1074" i="12"/>
  <c r="O1074" i="12"/>
  <c r="I1074" i="12"/>
  <c r="S1073" i="12"/>
  <c r="O1073" i="12"/>
  <c r="I1073" i="12"/>
  <c r="S1072" i="12"/>
  <c r="O1072" i="12"/>
  <c r="I1072" i="12"/>
  <c r="S1071" i="12"/>
  <c r="O1071" i="12"/>
  <c r="I1071" i="12"/>
  <c r="S1070" i="12"/>
  <c r="O1070" i="12"/>
  <c r="I1070" i="12"/>
  <c r="S1069" i="12"/>
  <c r="O1069" i="12"/>
  <c r="I1069" i="12"/>
  <c r="S1068" i="12"/>
  <c r="O1068" i="12"/>
  <c r="I1068" i="12"/>
  <c r="S1067" i="12"/>
  <c r="O1067" i="12"/>
  <c r="I1067" i="12"/>
  <c r="S1066" i="12"/>
  <c r="O1066" i="12"/>
  <c r="I1066" i="12"/>
  <c r="S1065" i="12"/>
  <c r="O1065" i="12"/>
  <c r="I1065" i="12"/>
  <c r="S1064" i="12"/>
  <c r="O1064" i="12"/>
  <c r="I1064" i="12"/>
  <c r="S1063" i="12"/>
  <c r="O1063" i="12"/>
  <c r="I1063" i="12"/>
  <c r="S1062" i="12"/>
  <c r="O1062" i="12"/>
  <c r="I1062" i="12"/>
  <c r="S1061" i="12"/>
  <c r="O1061" i="12"/>
  <c r="I1061" i="12"/>
  <c r="S1060" i="12"/>
  <c r="O1060" i="12"/>
  <c r="I1060" i="12"/>
  <c r="S1059" i="12"/>
  <c r="O1059" i="12"/>
  <c r="I1059" i="12"/>
  <c r="S1058" i="12"/>
  <c r="O1058" i="12"/>
  <c r="I1058" i="12"/>
  <c r="S1057" i="12"/>
  <c r="O1057" i="12"/>
  <c r="I1057" i="12"/>
  <c r="S1056" i="12"/>
  <c r="O1056" i="12"/>
  <c r="I1056" i="12"/>
  <c r="S1055" i="12"/>
  <c r="O1055" i="12"/>
  <c r="I1055" i="12"/>
  <c r="S1054" i="12"/>
  <c r="O1054" i="12"/>
  <c r="I1054" i="12"/>
  <c r="S1053" i="12"/>
  <c r="O1053" i="12"/>
  <c r="I1053" i="12"/>
  <c r="S1052" i="12"/>
  <c r="O1052" i="12"/>
  <c r="I1052" i="12"/>
  <c r="S1051" i="12"/>
  <c r="O1051" i="12"/>
  <c r="I1051" i="12"/>
  <c r="S1050" i="12"/>
  <c r="O1050" i="12"/>
  <c r="I1050" i="12"/>
  <c r="S1049" i="12"/>
  <c r="O1049" i="12"/>
  <c r="I1049" i="12"/>
  <c r="S1048" i="12"/>
  <c r="O1048" i="12"/>
  <c r="I1048" i="12"/>
  <c r="S1047" i="12"/>
  <c r="O1047" i="12"/>
  <c r="I1047" i="12"/>
  <c r="S1046" i="12"/>
  <c r="O1046" i="12"/>
  <c r="I1046" i="12"/>
  <c r="S1045" i="12"/>
  <c r="O1045" i="12"/>
  <c r="I1045" i="12"/>
  <c r="S1044" i="12"/>
  <c r="O1044" i="12"/>
  <c r="I1044" i="12"/>
  <c r="S1043" i="12"/>
  <c r="O1043" i="12"/>
  <c r="I1043" i="12"/>
  <c r="S1042" i="12"/>
  <c r="O1042" i="12"/>
  <c r="I1042" i="12"/>
  <c r="S1041" i="12"/>
  <c r="O1041" i="12"/>
  <c r="I1041" i="12"/>
  <c r="S1040" i="12"/>
  <c r="O1040" i="12"/>
  <c r="I1040" i="12"/>
  <c r="S1039" i="12"/>
  <c r="O1039" i="12"/>
  <c r="I1039" i="12"/>
  <c r="S1038" i="12"/>
  <c r="O1038" i="12"/>
  <c r="I1038" i="12"/>
  <c r="S1037" i="12"/>
  <c r="O1037" i="12"/>
  <c r="I1037" i="12"/>
  <c r="S1036" i="12"/>
  <c r="O1036" i="12"/>
  <c r="I1036" i="12"/>
  <c r="S1035" i="12"/>
  <c r="O1035" i="12"/>
  <c r="I1035" i="12"/>
  <c r="S1034" i="12"/>
  <c r="O1034" i="12"/>
  <c r="I1034" i="12"/>
  <c r="S1033" i="12"/>
  <c r="O1033" i="12"/>
  <c r="I1033" i="12"/>
  <c r="S1032" i="12"/>
  <c r="O1032" i="12"/>
  <c r="I1032" i="12"/>
  <c r="S1031" i="12"/>
  <c r="O1031" i="12"/>
  <c r="I1031" i="12"/>
  <c r="S1030" i="12"/>
  <c r="O1030" i="12"/>
  <c r="I1030" i="12"/>
  <c r="S1029" i="12"/>
  <c r="O1029" i="12"/>
  <c r="I1029" i="12"/>
  <c r="S1028" i="12"/>
  <c r="O1028" i="12"/>
  <c r="I1028" i="12"/>
  <c r="S1027" i="12"/>
  <c r="O1027" i="12"/>
  <c r="I1027" i="12"/>
  <c r="S1026" i="12"/>
  <c r="O1026" i="12"/>
  <c r="I1026" i="12"/>
  <c r="S1025" i="12"/>
  <c r="O1025" i="12"/>
  <c r="I1025" i="12"/>
  <c r="S1024" i="12"/>
  <c r="O1024" i="12"/>
  <c r="I1024" i="12"/>
  <c r="S1023" i="12"/>
  <c r="O1023" i="12"/>
  <c r="I1023" i="12"/>
  <c r="S1022" i="12"/>
  <c r="O1022" i="12"/>
  <c r="I1022" i="12"/>
  <c r="S1021" i="12"/>
  <c r="O1021" i="12"/>
  <c r="I1021" i="12"/>
  <c r="S1020" i="12"/>
  <c r="O1020" i="12"/>
  <c r="I1020" i="12"/>
  <c r="S1019" i="12"/>
  <c r="O1019" i="12"/>
  <c r="I1019" i="12"/>
  <c r="S1018" i="12"/>
  <c r="O1018" i="12"/>
  <c r="I1018" i="12"/>
  <c r="S1017" i="12"/>
  <c r="O1017" i="12"/>
  <c r="I1017" i="12"/>
  <c r="S1016" i="12"/>
  <c r="O1016" i="12"/>
  <c r="I1016" i="12"/>
  <c r="S1015" i="12"/>
  <c r="O1015" i="12"/>
  <c r="I1015" i="12"/>
  <c r="S1014" i="12"/>
  <c r="O1014" i="12"/>
  <c r="I1014" i="12"/>
  <c r="S1013" i="12"/>
  <c r="O1013" i="12"/>
  <c r="I1013" i="12"/>
  <c r="S1012" i="12"/>
  <c r="O1012" i="12"/>
  <c r="I1012" i="12"/>
  <c r="S1011" i="12"/>
  <c r="O1011" i="12"/>
  <c r="I1011" i="12"/>
  <c r="S1010" i="12"/>
  <c r="O1010" i="12"/>
  <c r="I1010" i="12"/>
  <c r="S1009" i="12"/>
  <c r="O1009" i="12"/>
  <c r="I1009" i="12"/>
  <c r="S1008" i="12"/>
  <c r="O1008" i="12"/>
  <c r="I1008" i="12"/>
  <c r="S1007" i="12"/>
  <c r="O1007" i="12"/>
  <c r="I1007" i="12"/>
  <c r="S1006" i="12"/>
  <c r="O1006" i="12"/>
  <c r="I1006" i="12"/>
  <c r="S1005" i="12"/>
  <c r="O1005" i="12"/>
  <c r="I1005" i="12"/>
  <c r="S1004" i="12"/>
  <c r="O1004" i="12"/>
  <c r="I1004" i="12"/>
  <c r="S1003" i="12"/>
  <c r="O1003" i="12"/>
  <c r="I1003" i="12"/>
  <c r="S1002" i="12"/>
  <c r="O1002" i="12"/>
  <c r="I1002" i="12"/>
  <c r="S1001" i="12"/>
  <c r="O1001" i="12"/>
  <c r="I1001" i="12"/>
  <c r="S1000" i="12"/>
  <c r="O1000" i="12"/>
  <c r="I1000" i="12"/>
  <c r="S999" i="12"/>
  <c r="O999" i="12"/>
  <c r="I999" i="12"/>
  <c r="S998" i="12"/>
  <c r="O998" i="12"/>
  <c r="I998" i="12"/>
  <c r="S997" i="12"/>
  <c r="O997" i="12"/>
  <c r="I997" i="12"/>
  <c r="S996" i="12"/>
  <c r="O996" i="12"/>
  <c r="I996" i="12"/>
  <c r="S995" i="12"/>
  <c r="O995" i="12"/>
  <c r="I995" i="12"/>
  <c r="S994" i="12"/>
  <c r="O994" i="12"/>
  <c r="I994" i="12"/>
  <c r="S993" i="12"/>
  <c r="O993" i="12"/>
  <c r="I993" i="12"/>
  <c r="S992" i="12"/>
  <c r="O992" i="12"/>
  <c r="I992" i="12"/>
  <c r="S991" i="12"/>
  <c r="O991" i="12"/>
  <c r="I991" i="12"/>
  <c r="S990" i="12"/>
  <c r="O990" i="12"/>
  <c r="I990" i="12"/>
  <c r="S989" i="12"/>
  <c r="O989" i="12"/>
  <c r="I989" i="12"/>
  <c r="S988" i="12"/>
  <c r="O988" i="12"/>
  <c r="I988" i="12"/>
  <c r="S987" i="12"/>
  <c r="O987" i="12"/>
  <c r="I987" i="12"/>
  <c r="S986" i="12"/>
  <c r="O986" i="12"/>
  <c r="I986" i="12"/>
  <c r="S985" i="12"/>
  <c r="O985" i="12"/>
  <c r="I985" i="12"/>
  <c r="S984" i="12"/>
  <c r="O984" i="12"/>
  <c r="I984" i="12"/>
  <c r="S983" i="12"/>
  <c r="O983" i="12"/>
  <c r="I983" i="12"/>
  <c r="S982" i="12"/>
  <c r="O982" i="12"/>
  <c r="I982" i="12"/>
  <c r="S981" i="12"/>
  <c r="O981" i="12"/>
  <c r="I981" i="12"/>
  <c r="S980" i="12"/>
  <c r="O980" i="12"/>
  <c r="I980" i="12"/>
  <c r="S979" i="12"/>
  <c r="O979" i="12"/>
  <c r="I979" i="12"/>
  <c r="S978" i="12"/>
  <c r="O978" i="12"/>
  <c r="I978" i="12"/>
  <c r="S977" i="12"/>
  <c r="O977" i="12"/>
  <c r="I977" i="12"/>
  <c r="S976" i="12"/>
  <c r="O976" i="12"/>
  <c r="I976" i="12"/>
  <c r="S975" i="12"/>
  <c r="O975" i="12"/>
  <c r="I975" i="12"/>
  <c r="S974" i="12"/>
  <c r="O974" i="12"/>
  <c r="I974" i="12"/>
  <c r="S973" i="12"/>
  <c r="O973" i="12"/>
  <c r="I973" i="12"/>
  <c r="S972" i="12"/>
  <c r="O972" i="12"/>
  <c r="I972" i="12"/>
  <c r="S971" i="12"/>
  <c r="O971" i="12"/>
  <c r="I971" i="12"/>
  <c r="S970" i="12"/>
  <c r="O970" i="12"/>
  <c r="I970" i="12"/>
  <c r="S969" i="12"/>
  <c r="O969" i="12"/>
  <c r="I969" i="12"/>
  <c r="S968" i="12"/>
  <c r="O968" i="12"/>
  <c r="I968" i="12"/>
  <c r="S967" i="12"/>
  <c r="O967" i="12"/>
  <c r="I967" i="12"/>
  <c r="S966" i="12"/>
  <c r="O966" i="12"/>
  <c r="I966" i="12"/>
  <c r="S965" i="12"/>
  <c r="O965" i="12"/>
  <c r="I965" i="12"/>
  <c r="S964" i="12"/>
  <c r="O964" i="12"/>
  <c r="I964" i="12"/>
  <c r="S963" i="12"/>
  <c r="O963" i="12"/>
  <c r="I963" i="12"/>
  <c r="S962" i="12"/>
  <c r="O962" i="12"/>
  <c r="I962" i="12"/>
  <c r="S961" i="12"/>
  <c r="O961" i="12"/>
  <c r="I961" i="12"/>
  <c r="S960" i="12"/>
  <c r="O960" i="12"/>
  <c r="I960" i="12"/>
  <c r="S959" i="12"/>
  <c r="O959" i="12"/>
  <c r="I959" i="12"/>
  <c r="S958" i="12"/>
  <c r="O958" i="12"/>
  <c r="I958" i="12"/>
  <c r="S957" i="12"/>
  <c r="O957" i="12"/>
  <c r="I957" i="12"/>
  <c r="S956" i="12"/>
  <c r="O956" i="12"/>
  <c r="I956" i="12"/>
  <c r="S955" i="12"/>
  <c r="O955" i="12"/>
  <c r="I955" i="12"/>
  <c r="S954" i="12"/>
  <c r="O954" i="12"/>
  <c r="I954" i="12"/>
  <c r="S953" i="12"/>
  <c r="O953" i="12"/>
  <c r="I953" i="12"/>
  <c r="S952" i="12"/>
  <c r="O952" i="12"/>
  <c r="I952" i="12"/>
  <c r="S951" i="12"/>
  <c r="O951" i="12"/>
  <c r="I951" i="12"/>
  <c r="S950" i="12"/>
  <c r="O950" i="12"/>
  <c r="I950" i="12"/>
  <c r="S949" i="12"/>
  <c r="O949" i="12"/>
  <c r="I949" i="12"/>
  <c r="S948" i="12"/>
  <c r="O948" i="12"/>
  <c r="I948" i="12"/>
  <c r="S947" i="12"/>
  <c r="O947" i="12"/>
  <c r="I947" i="12"/>
  <c r="S946" i="12"/>
  <c r="O946" i="12"/>
  <c r="I946" i="12"/>
  <c r="S945" i="12"/>
  <c r="O945" i="12"/>
  <c r="I945" i="12"/>
  <c r="S944" i="12"/>
  <c r="O944" i="12"/>
  <c r="I944" i="12"/>
  <c r="S943" i="12"/>
  <c r="O943" i="12"/>
  <c r="I943" i="12"/>
  <c r="S942" i="12"/>
  <c r="O942" i="12"/>
  <c r="I942" i="12"/>
  <c r="S941" i="12"/>
  <c r="O941" i="12"/>
  <c r="I941" i="12"/>
  <c r="S940" i="12"/>
  <c r="O940" i="12"/>
  <c r="I940" i="12"/>
  <c r="S939" i="12"/>
  <c r="O939" i="12"/>
  <c r="I939" i="12"/>
  <c r="S938" i="12"/>
  <c r="O938" i="12"/>
  <c r="I938" i="12"/>
  <c r="S937" i="12"/>
  <c r="O937" i="12"/>
  <c r="I937" i="12"/>
  <c r="S936" i="12"/>
  <c r="O936" i="12"/>
  <c r="I936" i="12"/>
  <c r="S935" i="12"/>
  <c r="O935" i="12"/>
  <c r="I935" i="12"/>
  <c r="S934" i="12"/>
  <c r="O934" i="12"/>
  <c r="I934" i="12"/>
  <c r="S933" i="12"/>
  <c r="O933" i="12"/>
  <c r="I933" i="12"/>
  <c r="S932" i="12"/>
  <c r="O932" i="12"/>
  <c r="I932" i="12"/>
  <c r="S931" i="12"/>
  <c r="O931" i="12"/>
  <c r="I931" i="12"/>
  <c r="S930" i="12"/>
  <c r="O930" i="12"/>
  <c r="I930" i="12"/>
  <c r="S929" i="12"/>
  <c r="O929" i="12"/>
  <c r="I929" i="12"/>
  <c r="S928" i="12"/>
  <c r="O928" i="12"/>
  <c r="I928" i="12"/>
  <c r="S927" i="12"/>
  <c r="O927" i="12"/>
  <c r="I927" i="12"/>
  <c r="S926" i="12"/>
  <c r="O926" i="12"/>
  <c r="I926" i="12"/>
  <c r="S925" i="12"/>
  <c r="O925" i="12"/>
  <c r="I925" i="12"/>
  <c r="S924" i="12"/>
  <c r="O924" i="12"/>
  <c r="I924" i="12"/>
  <c r="S923" i="12"/>
  <c r="O923" i="12"/>
  <c r="I923" i="12"/>
  <c r="S922" i="12"/>
  <c r="O922" i="12"/>
  <c r="I922" i="12"/>
  <c r="S921" i="12"/>
  <c r="O921" i="12"/>
  <c r="I921" i="12"/>
  <c r="S920" i="12"/>
  <c r="O920" i="12"/>
  <c r="I920" i="12"/>
  <c r="S919" i="12"/>
  <c r="O919" i="12"/>
  <c r="I919" i="12"/>
  <c r="S918" i="12"/>
  <c r="O918" i="12"/>
  <c r="I918" i="12"/>
  <c r="S917" i="12"/>
  <c r="O917" i="12"/>
  <c r="I917" i="12"/>
  <c r="S916" i="12"/>
  <c r="O916" i="12"/>
  <c r="I916" i="12"/>
  <c r="S915" i="12"/>
  <c r="O915" i="12"/>
  <c r="I915" i="12"/>
  <c r="S914" i="12"/>
  <c r="O914" i="12"/>
  <c r="I914" i="12"/>
  <c r="S913" i="12"/>
  <c r="O913" i="12"/>
  <c r="I913" i="12"/>
  <c r="S912" i="12"/>
  <c r="O912" i="12"/>
  <c r="I912" i="12"/>
  <c r="S911" i="12"/>
  <c r="O911" i="12"/>
  <c r="I911" i="12"/>
  <c r="S910" i="12"/>
  <c r="O910" i="12"/>
  <c r="I910" i="12"/>
  <c r="S909" i="12"/>
  <c r="O909" i="12"/>
  <c r="I909" i="12"/>
  <c r="S908" i="12"/>
  <c r="O908" i="12"/>
  <c r="I908" i="12"/>
  <c r="S907" i="12"/>
  <c r="O907" i="12"/>
  <c r="I907" i="12"/>
  <c r="S906" i="12"/>
  <c r="O906" i="12"/>
  <c r="I906" i="12"/>
  <c r="S905" i="12"/>
  <c r="O905" i="12"/>
  <c r="I905" i="12"/>
  <c r="S904" i="12"/>
  <c r="O904" i="12"/>
  <c r="I904" i="12"/>
  <c r="S903" i="12"/>
  <c r="O903" i="12"/>
  <c r="I903" i="12"/>
  <c r="S902" i="12"/>
  <c r="O902" i="12"/>
  <c r="I902" i="12"/>
  <c r="S901" i="12"/>
  <c r="O901" i="12"/>
  <c r="I901" i="12"/>
  <c r="S900" i="12"/>
  <c r="O900" i="12"/>
  <c r="I900" i="12"/>
  <c r="S899" i="12"/>
  <c r="O899" i="12"/>
  <c r="I899" i="12"/>
  <c r="S898" i="12"/>
  <c r="O898" i="12"/>
  <c r="I898" i="12"/>
  <c r="S897" i="12"/>
  <c r="O897" i="12"/>
  <c r="I897" i="12"/>
  <c r="S896" i="12"/>
  <c r="O896" i="12"/>
  <c r="I896" i="12"/>
  <c r="S895" i="12"/>
  <c r="O895" i="12"/>
  <c r="I895" i="12"/>
  <c r="S894" i="12"/>
  <c r="O894" i="12"/>
  <c r="I894" i="12"/>
  <c r="S893" i="12"/>
  <c r="O893" i="12"/>
  <c r="I893" i="12"/>
  <c r="S892" i="12"/>
  <c r="O892" i="12"/>
  <c r="I892" i="12"/>
  <c r="S891" i="12"/>
  <c r="O891" i="12"/>
  <c r="I891" i="12"/>
  <c r="S890" i="12"/>
  <c r="O890" i="12"/>
  <c r="I890" i="12"/>
  <c r="S889" i="12"/>
  <c r="O889" i="12"/>
  <c r="I889" i="12"/>
  <c r="S888" i="12"/>
  <c r="O888" i="12"/>
  <c r="I888" i="12"/>
  <c r="S887" i="12"/>
  <c r="O887" i="12"/>
  <c r="I887" i="12"/>
  <c r="S886" i="12"/>
  <c r="O886" i="12"/>
  <c r="I886" i="12"/>
  <c r="S885" i="12"/>
  <c r="O885" i="12"/>
  <c r="I885" i="12"/>
  <c r="S884" i="12"/>
  <c r="O884" i="12"/>
  <c r="I884" i="12"/>
  <c r="S883" i="12"/>
  <c r="O883" i="12"/>
  <c r="I883" i="12"/>
  <c r="S882" i="12"/>
  <c r="O882" i="12"/>
  <c r="I882" i="12"/>
  <c r="S881" i="12"/>
  <c r="O881" i="12"/>
  <c r="I881" i="12"/>
  <c r="S880" i="12"/>
  <c r="O880" i="12"/>
  <c r="I880" i="12"/>
  <c r="S879" i="12"/>
  <c r="O879" i="12"/>
  <c r="I879" i="12"/>
  <c r="S878" i="12"/>
  <c r="O878" i="12"/>
  <c r="I878" i="12"/>
  <c r="S877" i="12"/>
  <c r="O877" i="12"/>
  <c r="I877" i="12"/>
  <c r="S876" i="12"/>
  <c r="O876" i="12"/>
  <c r="I876" i="12"/>
  <c r="S875" i="12"/>
  <c r="O875" i="12"/>
  <c r="I875" i="12"/>
  <c r="S874" i="12"/>
  <c r="O874" i="12"/>
  <c r="I874" i="12"/>
  <c r="S873" i="12"/>
  <c r="O873" i="12"/>
  <c r="I873" i="12"/>
  <c r="S872" i="12"/>
  <c r="O872" i="12"/>
  <c r="I872" i="12"/>
  <c r="S871" i="12"/>
  <c r="O871" i="12"/>
  <c r="I871" i="12"/>
  <c r="S870" i="12"/>
  <c r="O870" i="12"/>
  <c r="I870" i="12"/>
  <c r="S869" i="12"/>
  <c r="O869" i="12"/>
  <c r="I869" i="12"/>
  <c r="S868" i="12"/>
  <c r="O868" i="12"/>
  <c r="I868" i="12"/>
  <c r="S867" i="12"/>
  <c r="O867" i="12"/>
  <c r="I867" i="12"/>
  <c r="S866" i="12"/>
  <c r="O866" i="12"/>
  <c r="I866" i="12"/>
  <c r="S865" i="12"/>
  <c r="O865" i="12"/>
  <c r="I865" i="12"/>
  <c r="S864" i="12"/>
  <c r="O864" i="12"/>
  <c r="I864" i="12"/>
  <c r="S863" i="12"/>
  <c r="O863" i="12"/>
  <c r="I863" i="12"/>
  <c r="S862" i="12"/>
  <c r="O862" i="12"/>
  <c r="I862" i="12"/>
  <c r="S861" i="12"/>
  <c r="O861" i="12"/>
  <c r="I861" i="12"/>
  <c r="S860" i="12"/>
  <c r="O860" i="12"/>
  <c r="I860" i="12"/>
  <c r="S859" i="12"/>
  <c r="O859" i="12"/>
  <c r="I859" i="12"/>
  <c r="S858" i="12"/>
  <c r="O858" i="12"/>
  <c r="I858" i="12"/>
  <c r="S857" i="12"/>
  <c r="O857" i="12"/>
  <c r="I857" i="12"/>
  <c r="S856" i="12"/>
  <c r="O856" i="12"/>
  <c r="I856" i="12"/>
  <c r="S855" i="12"/>
  <c r="O855" i="12"/>
  <c r="I855" i="12"/>
  <c r="S854" i="12"/>
  <c r="O854" i="12"/>
  <c r="I854" i="12"/>
  <c r="S853" i="12"/>
  <c r="O853" i="12"/>
  <c r="I853" i="12"/>
  <c r="S852" i="12"/>
  <c r="O852" i="12"/>
  <c r="I852" i="12"/>
  <c r="S851" i="12"/>
  <c r="O851" i="12"/>
  <c r="I851" i="12"/>
  <c r="S850" i="12"/>
  <c r="O850" i="12"/>
  <c r="I850" i="12"/>
  <c r="S849" i="12"/>
  <c r="O849" i="12"/>
  <c r="I849" i="12"/>
  <c r="S848" i="12"/>
  <c r="O848" i="12"/>
  <c r="I848" i="12"/>
  <c r="S847" i="12"/>
  <c r="O847" i="12"/>
  <c r="I847" i="12"/>
  <c r="S846" i="12"/>
  <c r="O846" i="12"/>
  <c r="I846" i="12"/>
  <c r="S845" i="12"/>
  <c r="O845" i="12"/>
  <c r="I845" i="12"/>
  <c r="S844" i="12"/>
  <c r="O844" i="12"/>
  <c r="I844" i="12"/>
  <c r="S843" i="12"/>
  <c r="O843" i="12"/>
  <c r="I843" i="12"/>
  <c r="S842" i="12"/>
  <c r="O842" i="12"/>
  <c r="I842" i="12"/>
  <c r="S841" i="12"/>
  <c r="O841" i="12"/>
  <c r="I841" i="12"/>
  <c r="S840" i="12"/>
  <c r="O840" i="12"/>
  <c r="I840" i="12"/>
  <c r="S839" i="12"/>
  <c r="O839" i="12"/>
  <c r="I839" i="12"/>
  <c r="S838" i="12"/>
  <c r="O838" i="12"/>
  <c r="I838" i="12"/>
  <c r="S837" i="12"/>
  <c r="O837" i="12"/>
  <c r="I837" i="12"/>
  <c r="S836" i="12"/>
  <c r="O836" i="12"/>
  <c r="I836" i="12"/>
  <c r="S835" i="12"/>
  <c r="O835" i="12"/>
  <c r="I835" i="12"/>
  <c r="S834" i="12"/>
  <c r="O834" i="12"/>
  <c r="I834" i="12"/>
  <c r="S833" i="12"/>
  <c r="O833" i="12"/>
  <c r="I833" i="12"/>
  <c r="S832" i="12"/>
  <c r="O832" i="12"/>
  <c r="I832" i="12"/>
  <c r="S831" i="12"/>
  <c r="O831" i="12"/>
  <c r="I831" i="12"/>
  <c r="S830" i="12"/>
  <c r="O830" i="12"/>
  <c r="I830" i="12"/>
  <c r="S829" i="12"/>
  <c r="O829" i="12"/>
  <c r="I829" i="12"/>
  <c r="S828" i="12"/>
  <c r="O828" i="12"/>
  <c r="I828" i="12"/>
  <c r="S827" i="12"/>
  <c r="O827" i="12"/>
  <c r="I827" i="12"/>
  <c r="S826" i="12"/>
  <c r="O826" i="12"/>
  <c r="I826" i="12"/>
  <c r="S825" i="12"/>
  <c r="O825" i="12"/>
  <c r="I825" i="12"/>
  <c r="S824" i="12"/>
  <c r="O824" i="12"/>
  <c r="I824" i="12"/>
  <c r="S823" i="12"/>
  <c r="O823" i="12"/>
  <c r="I823" i="12"/>
  <c r="S822" i="12"/>
  <c r="O822" i="12"/>
  <c r="I822" i="12"/>
  <c r="S821" i="12"/>
  <c r="O821" i="12"/>
  <c r="I821" i="12"/>
  <c r="S820" i="12"/>
  <c r="O820" i="12"/>
  <c r="I820" i="12"/>
  <c r="S819" i="12"/>
  <c r="O819" i="12"/>
  <c r="I819" i="12"/>
  <c r="S818" i="12"/>
  <c r="O818" i="12"/>
  <c r="I818" i="12"/>
  <c r="S817" i="12"/>
  <c r="O817" i="12"/>
  <c r="I817" i="12"/>
  <c r="S816" i="12"/>
  <c r="O816" i="12"/>
  <c r="I816" i="12"/>
  <c r="S815" i="12"/>
  <c r="O815" i="12"/>
  <c r="I815" i="12"/>
  <c r="S814" i="12"/>
  <c r="O814" i="12"/>
  <c r="I814" i="12"/>
  <c r="S813" i="12"/>
  <c r="O813" i="12"/>
  <c r="I813" i="12"/>
  <c r="S812" i="12"/>
  <c r="O812" i="12"/>
  <c r="I812" i="12"/>
  <c r="S811" i="12"/>
  <c r="O811" i="12"/>
  <c r="I811" i="12"/>
  <c r="S810" i="12"/>
  <c r="O810" i="12"/>
  <c r="I810" i="12"/>
  <c r="S809" i="12"/>
  <c r="O809" i="12"/>
  <c r="I809" i="12"/>
  <c r="S808" i="12"/>
  <c r="O808" i="12"/>
  <c r="I808" i="12"/>
  <c r="S807" i="12"/>
  <c r="O807" i="12"/>
  <c r="I807" i="12"/>
  <c r="S806" i="12"/>
  <c r="O806" i="12"/>
  <c r="I806" i="12"/>
  <c r="S805" i="12"/>
  <c r="O805" i="12"/>
  <c r="I805" i="12"/>
  <c r="S804" i="12"/>
  <c r="O804" i="12"/>
  <c r="I804" i="12"/>
  <c r="S803" i="12"/>
  <c r="O803" i="12"/>
  <c r="I803" i="12"/>
  <c r="S802" i="12"/>
  <c r="O802" i="12"/>
  <c r="I802" i="12"/>
  <c r="S801" i="12"/>
  <c r="O801" i="12"/>
  <c r="I801" i="12"/>
  <c r="S800" i="12"/>
  <c r="O800" i="12"/>
  <c r="I800" i="12"/>
  <c r="S799" i="12"/>
  <c r="O799" i="12"/>
  <c r="I799" i="12"/>
  <c r="S798" i="12"/>
  <c r="O798" i="12"/>
  <c r="I798" i="12"/>
  <c r="S797" i="12"/>
  <c r="O797" i="12"/>
  <c r="I797" i="12"/>
  <c r="S796" i="12"/>
  <c r="O796" i="12"/>
  <c r="I796" i="12"/>
  <c r="S795" i="12"/>
  <c r="O795" i="12"/>
  <c r="I795" i="12"/>
  <c r="S794" i="12"/>
  <c r="O794" i="12"/>
  <c r="I794" i="12"/>
  <c r="S793" i="12"/>
  <c r="O793" i="12"/>
  <c r="I793" i="12"/>
  <c r="S792" i="12"/>
  <c r="O792" i="12"/>
  <c r="I792" i="12"/>
  <c r="S791" i="12"/>
  <c r="O791" i="12"/>
  <c r="I791" i="12"/>
  <c r="S790" i="12"/>
  <c r="O790" i="12"/>
  <c r="I790" i="12"/>
  <c r="S789" i="12"/>
  <c r="O789" i="12"/>
  <c r="I789" i="12"/>
  <c r="S788" i="12"/>
  <c r="O788" i="12"/>
  <c r="I788" i="12"/>
  <c r="S787" i="12"/>
  <c r="O787" i="12"/>
  <c r="I787" i="12"/>
  <c r="S786" i="12"/>
  <c r="O786" i="12"/>
  <c r="I786" i="12"/>
  <c r="S785" i="12"/>
  <c r="O785" i="12"/>
  <c r="I785" i="12"/>
  <c r="S784" i="12"/>
  <c r="O784" i="12"/>
  <c r="I784" i="12"/>
  <c r="S783" i="12"/>
  <c r="O783" i="12"/>
  <c r="I783" i="12"/>
  <c r="S782" i="12"/>
  <c r="O782" i="12"/>
  <c r="I782" i="12"/>
  <c r="S781" i="12"/>
  <c r="O781" i="12"/>
  <c r="I781" i="12"/>
  <c r="S780" i="12"/>
  <c r="O780" i="12"/>
  <c r="I780" i="12"/>
  <c r="S779" i="12"/>
  <c r="O779" i="12"/>
  <c r="I779" i="12"/>
  <c r="S778" i="12"/>
  <c r="O778" i="12"/>
  <c r="I778" i="12"/>
  <c r="S777" i="12"/>
  <c r="O777" i="12"/>
  <c r="I777" i="12"/>
  <c r="S776" i="12"/>
  <c r="O776" i="12"/>
  <c r="I776" i="12"/>
  <c r="S775" i="12"/>
  <c r="O775" i="12"/>
  <c r="I775" i="12"/>
  <c r="S774" i="12"/>
  <c r="O774" i="12"/>
  <c r="I774" i="12"/>
  <c r="S773" i="12"/>
  <c r="O773" i="12"/>
  <c r="I773" i="12"/>
  <c r="S772" i="12"/>
  <c r="O772" i="12"/>
  <c r="I772" i="12"/>
  <c r="S771" i="12"/>
  <c r="O771" i="12"/>
  <c r="I771" i="12"/>
  <c r="S770" i="12"/>
  <c r="O770" i="12"/>
  <c r="I770" i="12"/>
  <c r="S769" i="12"/>
  <c r="O769" i="12"/>
  <c r="I769" i="12"/>
  <c r="S768" i="12"/>
  <c r="O768" i="12"/>
  <c r="I768" i="12"/>
  <c r="S767" i="12"/>
  <c r="O767" i="12"/>
  <c r="I767" i="12"/>
  <c r="S766" i="12"/>
  <c r="O766" i="12"/>
  <c r="I766" i="12"/>
  <c r="S765" i="12"/>
  <c r="O765" i="12"/>
  <c r="I765" i="12"/>
  <c r="S764" i="12"/>
  <c r="O764" i="12"/>
  <c r="I764" i="12"/>
  <c r="S763" i="12"/>
  <c r="O763" i="12"/>
  <c r="I763" i="12"/>
  <c r="S762" i="12"/>
  <c r="O762" i="12"/>
  <c r="I762" i="12"/>
  <c r="S761" i="12"/>
  <c r="O761" i="12"/>
  <c r="I761" i="12"/>
  <c r="S760" i="12"/>
  <c r="O760" i="12"/>
  <c r="I760" i="12"/>
  <c r="S759" i="12"/>
  <c r="O759" i="12"/>
  <c r="I759" i="12"/>
  <c r="S758" i="12"/>
  <c r="O758" i="12"/>
  <c r="I758" i="12"/>
  <c r="S757" i="12"/>
  <c r="O757" i="12"/>
  <c r="I757" i="12"/>
  <c r="S756" i="12"/>
  <c r="O756" i="12"/>
  <c r="I756" i="12"/>
  <c r="S755" i="12"/>
  <c r="O755" i="12"/>
  <c r="I755" i="12"/>
  <c r="S754" i="12"/>
  <c r="O754" i="12"/>
  <c r="I754" i="12"/>
  <c r="S753" i="12"/>
  <c r="O753" i="12"/>
  <c r="I753" i="12"/>
  <c r="S752" i="12"/>
  <c r="O752" i="12"/>
  <c r="I752" i="12"/>
  <c r="S751" i="12"/>
  <c r="O751" i="12"/>
  <c r="I751" i="12"/>
  <c r="S750" i="12"/>
  <c r="O750" i="12"/>
  <c r="I750" i="12"/>
  <c r="S749" i="12"/>
  <c r="O749" i="12"/>
  <c r="I749" i="12"/>
  <c r="S748" i="12"/>
  <c r="O748" i="12"/>
  <c r="I748" i="12"/>
  <c r="S747" i="12"/>
  <c r="O747" i="12"/>
  <c r="I747" i="12"/>
  <c r="S746" i="12"/>
  <c r="O746" i="12"/>
  <c r="I746" i="12"/>
  <c r="S745" i="12"/>
  <c r="O745" i="12"/>
  <c r="I745" i="12"/>
  <c r="S744" i="12"/>
  <c r="O744" i="12"/>
  <c r="I744" i="12"/>
  <c r="S743" i="12"/>
  <c r="O743" i="12"/>
  <c r="I743" i="12"/>
  <c r="S742" i="12"/>
  <c r="O742" i="12"/>
  <c r="I742" i="12"/>
  <c r="S741" i="12"/>
  <c r="O741" i="12"/>
  <c r="I741" i="12"/>
  <c r="S740" i="12"/>
  <c r="O740" i="12"/>
  <c r="I740" i="12"/>
  <c r="S739" i="12"/>
  <c r="O739" i="12"/>
  <c r="I739" i="12"/>
  <c r="S738" i="12"/>
  <c r="O738" i="12"/>
  <c r="I738" i="12"/>
  <c r="S737" i="12"/>
  <c r="O737" i="12"/>
  <c r="I737" i="12"/>
  <c r="S736" i="12"/>
  <c r="O736" i="12"/>
  <c r="I736" i="12"/>
  <c r="S735" i="12"/>
  <c r="O735" i="12"/>
  <c r="I735" i="12"/>
  <c r="S734" i="12"/>
  <c r="O734" i="12"/>
  <c r="I734" i="12"/>
  <c r="S733" i="12"/>
  <c r="O733" i="12"/>
  <c r="I733" i="12"/>
  <c r="S732" i="12"/>
  <c r="O732" i="12"/>
  <c r="I732" i="12"/>
  <c r="S731" i="12"/>
  <c r="O731" i="12"/>
  <c r="I731" i="12"/>
  <c r="S730" i="12"/>
  <c r="O730" i="12"/>
  <c r="I730" i="12"/>
  <c r="S729" i="12"/>
  <c r="O729" i="12"/>
  <c r="I729" i="12"/>
  <c r="S728" i="12"/>
  <c r="O728" i="12"/>
  <c r="I728" i="12"/>
  <c r="S727" i="12"/>
  <c r="O727" i="12"/>
  <c r="I727" i="12"/>
  <c r="S726" i="12"/>
  <c r="O726" i="12"/>
  <c r="I726" i="12"/>
  <c r="S725" i="12"/>
  <c r="O725" i="12"/>
  <c r="I725" i="12"/>
  <c r="S724" i="12"/>
  <c r="O724" i="12"/>
  <c r="I724" i="12"/>
  <c r="S723" i="12"/>
  <c r="O723" i="12"/>
  <c r="I723" i="12"/>
  <c r="S722" i="12"/>
  <c r="O722" i="12"/>
  <c r="I722" i="12"/>
  <c r="S721" i="12"/>
  <c r="O721" i="12"/>
  <c r="I721" i="12"/>
  <c r="S720" i="12"/>
  <c r="O720" i="12"/>
  <c r="I720" i="12"/>
  <c r="S719" i="12"/>
  <c r="O719" i="12"/>
  <c r="I719" i="12"/>
  <c r="S718" i="12"/>
  <c r="O718" i="12"/>
  <c r="I718" i="12"/>
  <c r="S717" i="12"/>
  <c r="O717" i="12"/>
  <c r="I717" i="12"/>
  <c r="S716" i="12"/>
  <c r="O716" i="12"/>
  <c r="I716" i="12"/>
  <c r="S715" i="12"/>
  <c r="O715" i="12"/>
  <c r="I715" i="12"/>
  <c r="S714" i="12"/>
  <c r="O714" i="12"/>
  <c r="I714" i="12"/>
  <c r="S713" i="12"/>
  <c r="O713" i="12"/>
  <c r="I713" i="12"/>
  <c r="S712" i="12"/>
  <c r="O712" i="12"/>
  <c r="I712" i="12"/>
  <c r="S711" i="12"/>
  <c r="O711" i="12"/>
  <c r="I711" i="12"/>
  <c r="S710" i="12"/>
  <c r="O710" i="12"/>
  <c r="I710" i="12"/>
  <c r="S709" i="12"/>
  <c r="O709" i="12"/>
  <c r="I709" i="12"/>
  <c r="S708" i="12"/>
  <c r="O708" i="12"/>
  <c r="I708" i="12"/>
  <c r="S707" i="12"/>
  <c r="O707" i="12"/>
  <c r="I707" i="12"/>
  <c r="S706" i="12"/>
  <c r="O706" i="12"/>
  <c r="I706" i="12"/>
  <c r="S705" i="12"/>
  <c r="O705" i="12"/>
  <c r="I705" i="12"/>
  <c r="S704" i="12"/>
  <c r="O704" i="12"/>
  <c r="I704" i="12"/>
  <c r="S703" i="12"/>
  <c r="O703" i="12"/>
  <c r="I703" i="12"/>
  <c r="S702" i="12"/>
  <c r="O702" i="12"/>
  <c r="I702" i="12"/>
  <c r="S701" i="12"/>
  <c r="O701" i="12"/>
  <c r="I701" i="12"/>
  <c r="S700" i="12"/>
  <c r="O700" i="12"/>
  <c r="I700" i="12"/>
  <c r="S699" i="12"/>
  <c r="O699" i="12"/>
  <c r="I699" i="12"/>
  <c r="S698" i="12"/>
  <c r="O698" i="12"/>
  <c r="I698" i="12"/>
  <c r="S697" i="12"/>
  <c r="O697" i="12"/>
  <c r="I697" i="12"/>
  <c r="S696" i="12"/>
  <c r="O696" i="12"/>
  <c r="I696" i="12"/>
  <c r="S695" i="12"/>
  <c r="O695" i="12"/>
  <c r="I695" i="12"/>
  <c r="S694" i="12"/>
  <c r="O694" i="12"/>
  <c r="I694" i="12"/>
  <c r="S693" i="12"/>
  <c r="O693" i="12"/>
  <c r="I693" i="12"/>
  <c r="S692" i="12"/>
  <c r="O692" i="12"/>
  <c r="I692" i="12"/>
  <c r="S691" i="12"/>
  <c r="O691" i="12"/>
  <c r="I691" i="12"/>
  <c r="S690" i="12"/>
  <c r="O690" i="12"/>
  <c r="I690" i="12"/>
  <c r="S689" i="12"/>
  <c r="O689" i="12"/>
  <c r="I689" i="12"/>
  <c r="S688" i="12"/>
  <c r="O688" i="12"/>
  <c r="I688" i="12"/>
  <c r="S687" i="12"/>
  <c r="O687" i="12"/>
  <c r="I687" i="12"/>
  <c r="S686" i="12"/>
  <c r="O686" i="12"/>
  <c r="I686" i="12"/>
  <c r="S685" i="12"/>
  <c r="O685" i="12"/>
  <c r="I685" i="12"/>
  <c r="S684" i="12"/>
  <c r="O684" i="12"/>
  <c r="I684" i="12"/>
  <c r="S683" i="12"/>
  <c r="O683" i="12"/>
  <c r="I683" i="12"/>
  <c r="S682" i="12"/>
  <c r="O682" i="12"/>
  <c r="I682" i="12"/>
  <c r="S681" i="12"/>
  <c r="O681" i="12"/>
  <c r="I681" i="12"/>
  <c r="S680" i="12"/>
  <c r="O680" i="12"/>
  <c r="I680" i="12"/>
  <c r="S679" i="12"/>
  <c r="O679" i="12"/>
  <c r="I679" i="12"/>
  <c r="S678" i="12"/>
  <c r="O678" i="12"/>
  <c r="I678" i="12"/>
  <c r="S677" i="12"/>
  <c r="O677" i="12"/>
  <c r="I677" i="12"/>
  <c r="S676" i="12"/>
  <c r="O676" i="12"/>
  <c r="I676" i="12"/>
  <c r="S675" i="12"/>
  <c r="O675" i="12"/>
  <c r="I675" i="12"/>
  <c r="S674" i="12"/>
  <c r="O674" i="12"/>
  <c r="I674" i="12"/>
  <c r="S673" i="12"/>
  <c r="O673" i="12"/>
  <c r="I673" i="12"/>
  <c r="S672" i="12"/>
  <c r="O672" i="12"/>
  <c r="I672" i="12"/>
  <c r="S671" i="12"/>
  <c r="O671" i="12"/>
  <c r="I671" i="12"/>
  <c r="S670" i="12"/>
  <c r="O670" i="12"/>
  <c r="I670" i="12"/>
  <c r="S669" i="12"/>
  <c r="O669" i="12"/>
  <c r="I669" i="12"/>
  <c r="S668" i="12"/>
  <c r="O668" i="12"/>
  <c r="I668" i="12"/>
  <c r="S667" i="12"/>
  <c r="O667" i="12"/>
  <c r="I667" i="12"/>
  <c r="S666" i="12"/>
  <c r="O666" i="12"/>
  <c r="I666" i="12"/>
  <c r="S665" i="12"/>
  <c r="O665" i="12"/>
  <c r="I665" i="12"/>
  <c r="S664" i="12"/>
  <c r="O664" i="12"/>
  <c r="I664" i="12"/>
  <c r="S663" i="12"/>
  <c r="O663" i="12"/>
  <c r="I663" i="12"/>
  <c r="S662" i="12"/>
  <c r="O662" i="12"/>
  <c r="I662" i="12"/>
  <c r="S661" i="12"/>
  <c r="O661" i="12"/>
  <c r="I661" i="12"/>
  <c r="S660" i="12"/>
  <c r="O660" i="12"/>
  <c r="I660" i="12"/>
  <c r="S659" i="12"/>
  <c r="O659" i="12"/>
  <c r="I659" i="12"/>
  <c r="S658" i="12"/>
  <c r="O658" i="12"/>
  <c r="I658" i="12"/>
  <c r="S657" i="12"/>
  <c r="O657" i="12"/>
  <c r="I657" i="12"/>
  <c r="S656" i="12"/>
  <c r="O656" i="12"/>
  <c r="I656" i="12"/>
  <c r="S655" i="12"/>
  <c r="O655" i="12"/>
  <c r="I655" i="12"/>
  <c r="S654" i="12"/>
  <c r="O654" i="12"/>
  <c r="I654" i="12"/>
  <c r="S653" i="12"/>
  <c r="O653" i="12"/>
  <c r="I653" i="12"/>
  <c r="S652" i="12"/>
  <c r="O652" i="12"/>
  <c r="I652" i="12"/>
  <c r="S651" i="12"/>
  <c r="O651" i="12"/>
  <c r="I651" i="12"/>
  <c r="S650" i="12"/>
  <c r="O650" i="12"/>
  <c r="I650" i="12"/>
  <c r="S649" i="12"/>
  <c r="O649" i="12"/>
  <c r="I649" i="12"/>
  <c r="S648" i="12"/>
  <c r="O648" i="12"/>
  <c r="I648" i="12"/>
  <c r="S647" i="12"/>
  <c r="O647" i="12"/>
  <c r="I647" i="12"/>
  <c r="S646" i="12"/>
  <c r="O646" i="12"/>
  <c r="I646" i="12"/>
  <c r="S645" i="12"/>
  <c r="O645" i="12"/>
  <c r="I645" i="12"/>
  <c r="S644" i="12"/>
  <c r="O644" i="12"/>
  <c r="I644" i="12"/>
  <c r="S643" i="12"/>
  <c r="O643" i="12"/>
  <c r="I643" i="12"/>
  <c r="S642" i="12"/>
  <c r="O642" i="12"/>
  <c r="I642" i="12"/>
  <c r="S641" i="12"/>
  <c r="O641" i="12"/>
  <c r="I641" i="12"/>
  <c r="S640" i="12"/>
  <c r="O640" i="12"/>
  <c r="I640" i="12"/>
  <c r="S639" i="12"/>
  <c r="O639" i="12"/>
  <c r="I639" i="12"/>
  <c r="S638" i="12"/>
  <c r="O638" i="12"/>
  <c r="I638" i="12"/>
  <c r="S637" i="12"/>
  <c r="O637" i="12"/>
  <c r="I637" i="12"/>
  <c r="S636" i="12"/>
  <c r="O636" i="12"/>
  <c r="I636" i="12"/>
  <c r="S635" i="12"/>
  <c r="O635" i="12"/>
  <c r="I635" i="12"/>
  <c r="S634" i="12"/>
  <c r="O634" i="12"/>
  <c r="I634" i="12"/>
  <c r="S633" i="12"/>
  <c r="O633" i="12"/>
  <c r="I633" i="12"/>
  <c r="S632" i="12"/>
  <c r="O632" i="12"/>
  <c r="I632" i="12"/>
  <c r="S631" i="12"/>
  <c r="O631" i="12"/>
  <c r="I631" i="12"/>
  <c r="S630" i="12"/>
  <c r="O630" i="12"/>
  <c r="I630" i="12"/>
  <c r="S629" i="12"/>
  <c r="O629" i="12"/>
  <c r="I629" i="12"/>
  <c r="S628" i="12"/>
  <c r="O628" i="12"/>
  <c r="I628" i="12"/>
  <c r="S627" i="12"/>
  <c r="O627" i="12"/>
  <c r="I627" i="12"/>
  <c r="S626" i="12"/>
  <c r="O626" i="12"/>
  <c r="I626" i="12"/>
  <c r="S625" i="12"/>
  <c r="O625" i="12"/>
  <c r="I625" i="12"/>
  <c r="S624" i="12"/>
  <c r="O624" i="12"/>
  <c r="I624" i="12"/>
  <c r="S623" i="12"/>
  <c r="O623" i="12"/>
  <c r="I623" i="12"/>
  <c r="S622" i="12"/>
  <c r="O622" i="12"/>
  <c r="I622" i="12"/>
  <c r="S621" i="12"/>
  <c r="O621" i="12"/>
  <c r="I621" i="12"/>
  <c r="S620" i="12"/>
  <c r="O620" i="12"/>
  <c r="I620" i="12"/>
  <c r="S619" i="12"/>
  <c r="O619" i="12"/>
  <c r="I619" i="12"/>
  <c r="S618" i="12"/>
  <c r="O618" i="12"/>
  <c r="I618" i="12"/>
  <c r="S617" i="12"/>
  <c r="O617" i="12"/>
  <c r="I617" i="12"/>
  <c r="S616" i="12"/>
  <c r="O616" i="12"/>
  <c r="I616" i="12"/>
  <c r="S615" i="12"/>
  <c r="O615" i="12"/>
  <c r="I615" i="12"/>
  <c r="S614" i="12"/>
  <c r="O614" i="12"/>
  <c r="I614" i="12"/>
  <c r="S613" i="12"/>
  <c r="O613" i="12"/>
  <c r="I613" i="12"/>
  <c r="S612" i="12"/>
  <c r="O612" i="12"/>
  <c r="I612" i="12"/>
  <c r="S611" i="12"/>
  <c r="O611" i="12"/>
  <c r="I611" i="12"/>
  <c r="S610" i="12"/>
  <c r="O610" i="12"/>
  <c r="I610" i="12"/>
  <c r="S609" i="12"/>
  <c r="O609" i="12"/>
  <c r="I609" i="12"/>
  <c r="S608" i="12"/>
  <c r="O608" i="12"/>
  <c r="I608" i="12"/>
  <c r="S607" i="12"/>
  <c r="O607" i="12"/>
  <c r="I607" i="12"/>
  <c r="S606" i="12"/>
  <c r="O606" i="12"/>
  <c r="I606" i="12"/>
  <c r="S605" i="12"/>
  <c r="O605" i="12"/>
  <c r="I605" i="12"/>
  <c r="S604" i="12"/>
  <c r="O604" i="12"/>
  <c r="I604" i="12"/>
  <c r="S603" i="12"/>
  <c r="O603" i="12"/>
  <c r="I603" i="12"/>
  <c r="S602" i="12"/>
  <c r="O602" i="12"/>
  <c r="I602" i="12"/>
  <c r="S601" i="12"/>
  <c r="O601" i="12"/>
  <c r="I601" i="12"/>
  <c r="S600" i="12"/>
  <c r="O600" i="12"/>
  <c r="I600" i="12"/>
  <c r="S599" i="12"/>
  <c r="O599" i="12"/>
  <c r="I599" i="12"/>
  <c r="S598" i="12"/>
  <c r="O598" i="12"/>
  <c r="I598" i="12"/>
  <c r="S597" i="12"/>
  <c r="O597" i="12"/>
  <c r="I597" i="12"/>
  <c r="S596" i="12"/>
  <c r="O596" i="12"/>
  <c r="I596" i="12"/>
  <c r="S595" i="12"/>
  <c r="O595" i="12"/>
  <c r="I595" i="12"/>
  <c r="S594" i="12"/>
  <c r="O594" i="12"/>
  <c r="I594" i="12"/>
  <c r="S593" i="12"/>
  <c r="O593" i="12"/>
  <c r="I593" i="12"/>
  <c r="S592" i="12"/>
  <c r="O592" i="12"/>
  <c r="I592" i="12"/>
  <c r="S591" i="12"/>
  <c r="O591" i="12"/>
  <c r="I591" i="12"/>
  <c r="S590" i="12"/>
  <c r="O590" i="12"/>
  <c r="I590" i="12"/>
  <c r="S589" i="12"/>
  <c r="O589" i="12"/>
  <c r="I589" i="12"/>
  <c r="S588" i="12"/>
  <c r="O588" i="12"/>
  <c r="I588" i="12"/>
  <c r="S587" i="12"/>
  <c r="O587" i="12"/>
  <c r="I587" i="12"/>
  <c r="S586" i="12"/>
  <c r="O586" i="12"/>
  <c r="I586" i="12"/>
  <c r="S585" i="12"/>
  <c r="O585" i="12"/>
  <c r="I585" i="12"/>
  <c r="S584" i="12"/>
  <c r="O584" i="12"/>
  <c r="I584" i="12"/>
  <c r="S583" i="12"/>
  <c r="O583" i="12"/>
  <c r="I583" i="12"/>
  <c r="S582" i="12"/>
  <c r="O582" i="12"/>
  <c r="I582" i="12"/>
  <c r="S581" i="12"/>
  <c r="O581" i="12"/>
  <c r="I581" i="12"/>
  <c r="S580" i="12"/>
  <c r="O580" i="12"/>
  <c r="I580" i="12"/>
  <c r="S579" i="12"/>
  <c r="O579" i="12"/>
  <c r="I579" i="12"/>
  <c r="S578" i="12"/>
  <c r="O578" i="12"/>
  <c r="I578" i="12"/>
  <c r="S577" i="12"/>
  <c r="O577" i="12"/>
  <c r="I577" i="12"/>
  <c r="S576" i="12"/>
  <c r="O576" i="12"/>
  <c r="I576" i="12"/>
  <c r="S575" i="12"/>
  <c r="O575" i="12"/>
  <c r="I575" i="12"/>
  <c r="S574" i="12"/>
  <c r="O574" i="12"/>
  <c r="I574" i="12"/>
  <c r="S573" i="12"/>
  <c r="O573" i="12"/>
  <c r="I573" i="12"/>
  <c r="S572" i="12"/>
  <c r="O572" i="12"/>
  <c r="I572" i="12"/>
  <c r="S571" i="12"/>
  <c r="O571" i="12"/>
  <c r="I571" i="12"/>
  <c r="S570" i="12"/>
  <c r="O570" i="12"/>
  <c r="I570" i="12"/>
  <c r="S569" i="12"/>
  <c r="O569" i="12"/>
  <c r="I569" i="12"/>
  <c r="S568" i="12"/>
  <c r="O568" i="12"/>
  <c r="I568" i="12"/>
  <c r="S567" i="12"/>
  <c r="O567" i="12"/>
  <c r="I567" i="12"/>
  <c r="S566" i="12"/>
  <c r="O566" i="12"/>
  <c r="I566" i="12"/>
  <c r="S565" i="12"/>
  <c r="O565" i="12"/>
  <c r="I565" i="12"/>
  <c r="S564" i="12"/>
  <c r="O564" i="12"/>
  <c r="I564" i="12"/>
  <c r="S563" i="12"/>
  <c r="O563" i="12"/>
  <c r="I563" i="12"/>
  <c r="S562" i="12"/>
  <c r="O562" i="12"/>
  <c r="I562" i="12"/>
  <c r="S561" i="12"/>
  <c r="O561" i="12"/>
  <c r="I561" i="12"/>
  <c r="S560" i="12"/>
  <c r="O560" i="12"/>
  <c r="I560" i="12"/>
  <c r="S559" i="12"/>
  <c r="O559" i="12"/>
  <c r="I559" i="12"/>
  <c r="S558" i="12"/>
  <c r="O558" i="12"/>
  <c r="I558" i="12"/>
  <c r="S557" i="12"/>
  <c r="O557" i="12"/>
  <c r="I557" i="12"/>
  <c r="S556" i="12"/>
  <c r="O556" i="12"/>
  <c r="I556" i="12"/>
  <c r="S555" i="12"/>
  <c r="O555" i="12"/>
  <c r="I555" i="12"/>
  <c r="S554" i="12"/>
  <c r="O554" i="12"/>
  <c r="I554" i="12"/>
  <c r="S553" i="12"/>
  <c r="O553" i="12"/>
  <c r="I553" i="12"/>
  <c r="S552" i="12"/>
  <c r="O552" i="12"/>
  <c r="I552" i="12"/>
  <c r="S551" i="12"/>
  <c r="O551" i="12"/>
  <c r="I551" i="12"/>
  <c r="S550" i="12"/>
  <c r="O550" i="12"/>
  <c r="I550" i="12"/>
  <c r="S549" i="12"/>
  <c r="O549" i="12"/>
  <c r="I549" i="12"/>
  <c r="S548" i="12"/>
  <c r="O548" i="12"/>
  <c r="I548" i="12"/>
  <c r="S547" i="12"/>
  <c r="O547" i="12"/>
  <c r="I547" i="12"/>
  <c r="S546" i="12"/>
  <c r="O546" i="12"/>
  <c r="I546" i="12"/>
  <c r="S545" i="12"/>
  <c r="O545" i="12"/>
  <c r="I545" i="12"/>
  <c r="S544" i="12"/>
  <c r="O544" i="12"/>
  <c r="I544" i="12"/>
  <c r="S543" i="12"/>
  <c r="O543" i="12"/>
  <c r="I543" i="12"/>
  <c r="S542" i="12"/>
  <c r="O542" i="12"/>
  <c r="I542" i="12"/>
  <c r="S541" i="12"/>
  <c r="O541" i="12"/>
  <c r="I541" i="12"/>
  <c r="S540" i="12"/>
  <c r="O540" i="12"/>
  <c r="I540" i="12"/>
  <c r="S539" i="12"/>
  <c r="O539" i="12"/>
  <c r="I539" i="12"/>
  <c r="S538" i="12"/>
  <c r="O538" i="12"/>
  <c r="I538" i="12"/>
  <c r="S537" i="12"/>
  <c r="O537" i="12"/>
  <c r="I537" i="12"/>
  <c r="S536" i="12"/>
  <c r="O536" i="12"/>
  <c r="I536" i="12"/>
  <c r="S535" i="12"/>
  <c r="O535" i="12"/>
  <c r="I535" i="12"/>
  <c r="S534" i="12"/>
  <c r="O534" i="12"/>
  <c r="I534" i="12"/>
  <c r="S533" i="12"/>
  <c r="O533" i="12"/>
  <c r="I533" i="12"/>
  <c r="S532" i="12"/>
  <c r="O532" i="12"/>
  <c r="I532" i="12"/>
  <c r="S531" i="12"/>
  <c r="O531" i="12"/>
  <c r="I531" i="12"/>
  <c r="S530" i="12"/>
  <c r="O530" i="12"/>
  <c r="I530" i="12"/>
  <c r="S529" i="12"/>
  <c r="O529" i="12"/>
  <c r="I529" i="12"/>
  <c r="S528" i="12"/>
  <c r="O528" i="12"/>
  <c r="I528" i="12"/>
  <c r="S527" i="12"/>
  <c r="O527" i="12"/>
  <c r="I527" i="12"/>
  <c r="S526" i="12"/>
  <c r="O526" i="12"/>
  <c r="I526" i="12"/>
  <c r="S525" i="12"/>
  <c r="O525" i="12"/>
  <c r="I525" i="12"/>
  <c r="S524" i="12"/>
  <c r="O524" i="12"/>
  <c r="I524" i="12"/>
  <c r="S523" i="12"/>
  <c r="O523" i="12"/>
  <c r="I523" i="12"/>
  <c r="S522" i="12"/>
  <c r="O522" i="12"/>
  <c r="I522" i="12"/>
  <c r="S521" i="12"/>
  <c r="O521" i="12"/>
  <c r="I521" i="12"/>
  <c r="S520" i="12"/>
  <c r="O520" i="12"/>
  <c r="I520" i="12"/>
  <c r="S519" i="12"/>
  <c r="O519" i="12"/>
  <c r="I519" i="12"/>
  <c r="S518" i="12"/>
  <c r="O518" i="12"/>
  <c r="I518" i="12"/>
  <c r="S517" i="12"/>
  <c r="O517" i="12"/>
  <c r="I517" i="12"/>
  <c r="S516" i="12"/>
  <c r="O516" i="12"/>
  <c r="I516" i="12"/>
  <c r="S515" i="12"/>
  <c r="O515" i="12"/>
  <c r="I515" i="12"/>
  <c r="S514" i="12"/>
  <c r="O514" i="12"/>
  <c r="I514" i="12"/>
  <c r="S513" i="12"/>
  <c r="O513" i="12"/>
  <c r="I513" i="12"/>
  <c r="S512" i="12"/>
  <c r="O512" i="12"/>
  <c r="I512" i="12"/>
  <c r="S511" i="12"/>
  <c r="O511" i="12"/>
  <c r="I511" i="12"/>
  <c r="S510" i="12"/>
  <c r="O510" i="12"/>
  <c r="I510" i="12"/>
  <c r="S509" i="12"/>
  <c r="O509" i="12"/>
  <c r="I509" i="12"/>
  <c r="S508" i="12"/>
  <c r="O508" i="12"/>
  <c r="I508" i="12"/>
  <c r="S507" i="12"/>
  <c r="O507" i="12"/>
  <c r="I507" i="12"/>
  <c r="S506" i="12"/>
  <c r="O506" i="12"/>
  <c r="I506" i="12"/>
  <c r="S505" i="12"/>
  <c r="O505" i="12"/>
  <c r="I505" i="12"/>
  <c r="S504" i="12"/>
  <c r="O504" i="12"/>
  <c r="I504" i="12"/>
  <c r="S503" i="12"/>
  <c r="O503" i="12"/>
  <c r="I503" i="12"/>
  <c r="S502" i="12"/>
  <c r="O502" i="12"/>
  <c r="I502" i="12"/>
  <c r="S501" i="12"/>
  <c r="O501" i="12"/>
  <c r="I501" i="12"/>
  <c r="S500" i="12"/>
  <c r="O500" i="12"/>
  <c r="I500" i="12"/>
  <c r="S499" i="12"/>
  <c r="O499" i="12"/>
  <c r="I499" i="12"/>
  <c r="S498" i="12"/>
  <c r="O498" i="12"/>
  <c r="I498" i="12"/>
  <c r="S497" i="12"/>
  <c r="O497" i="12"/>
  <c r="I497" i="12"/>
  <c r="S496" i="12"/>
  <c r="O496" i="12"/>
  <c r="I496" i="12"/>
  <c r="S495" i="12"/>
  <c r="O495" i="12"/>
  <c r="I495" i="12"/>
  <c r="S494" i="12"/>
  <c r="O494" i="12"/>
  <c r="I494" i="12"/>
  <c r="S493" i="12"/>
  <c r="O493" i="12"/>
  <c r="I493" i="12"/>
  <c r="S492" i="12"/>
  <c r="O492" i="12"/>
  <c r="I492" i="12"/>
  <c r="S491" i="12"/>
  <c r="O491" i="12"/>
  <c r="I491" i="12"/>
  <c r="S490" i="12"/>
  <c r="O490" i="12"/>
  <c r="I490" i="12"/>
  <c r="S489" i="12"/>
  <c r="O489" i="12"/>
  <c r="I489" i="12"/>
  <c r="S488" i="12"/>
  <c r="O488" i="12"/>
  <c r="I488" i="12"/>
  <c r="S487" i="12"/>
  <c r="O487" i="12"/>
  <c r="I487" i="12"/>
  <c r="S486" i="12"/>
  <c r="O486" i="12"/>
  <c r="I486" i="12"/>
  <c r="S485" i="12"/>
  <c r="O485" i="12"/>
  <c r="I485" i="12"/>
  <c r="S484" i="12"/>
  <c r="O484" i="12"/>
  <c r="I484" i="12"/>
  <c r="S483" i="12"/>
  <c r="O483" i="12"/>
  <c r="I483" i="12"/>
  <c r="S482" i="12"/>
  <c r="O482" i="12"/>
  <c r="I482" i="12"/>
  <c r="S481" i="12"/>
  <c r="O481" i="12"/>
  <c r="I481" i="12"/>
  <c r="S480" i="12"/>
  <c r="O480" i="12"/>
  <c r="I480" i="12"/>
  <c r="S479" i="12"/>
  <c r="O479" i="12"/>
  <c r="I479" i="12"/>
  <c r="S478" i="12"/>
  <c r="O478" i="12"/>
  <c r="I478" i="12"/>
  <c r="S477" i="12"/>
  <c r="O477" i="12"/>
  <c r="I477" i="12"/>
  <c r="S476" i="12"/>
  <c r="O476" i="12"/>
  <c r="I476" i="12"/>
  <c r="S475" i="12"/>
  <c r="O475" i="12"/>
  <c r="I475" i="12"/>
  <c r="S474" i="12"/>
  <c r="O474" i="12"/>
  <c r="I474" i="12"/>
  <c r="S473" i="12"/>
  <c r="O473" i="12"/>
  <c r="I473" i="12"/>
  <c r="S472" i="12"/>
  <c r="O472" i="12"/>
  <c r="I472" i="12"/>
  <c r="S471" i="12"/>
  <c r="O471" i="12"/>
  <c r="I471" i="12"/>
  <c r="S470" i="12"/>
  <c r="O470" i="12"/>
  <c r="I470" i="12"/>
  <c r="S469" i="12"/>
  <c r="O469" i="12"/>
  <c r="I469" i="12"/>
  <c r="S468" i="12"/>
  <c r="O468" i="12"/>
  <c r="I468" i="12"/>
  <c r="S467" i="12"/>
  <c r="O467" i="12"/>
  <c r="I467" i="12"/>
  <c r="S466" i="12"/>
  <c r="O466" i="12"/>
  <c r="I466" i="12"/>
  <c r="S465" i="12"/>
  <c r="O465" i="12"/>
  <c r="I465" i="12"/>
  <c r="S464" i="12"/>
  <c r="O464" i="12"/>
  <c r="I464" i="12"/>
  <c r="S463" i="12"/>
  <c r="O463" i="12"/>
  <c r="I463" i="12"/>
  <c r="S462" i="12"/>
  <c r="O462" i="12"/>
  <c r="I462" i="12"/>
  <c r="S461" i="12"/>
  <c r="O461" i="12"/>
  <c r="I461" i="12"/>
  <c r="S460" i="12"/>
  <c r="O460" i="12"/>
  <c r="I460" i="12"/>
  <c r="S459" i="12"/>
  <c r="O459" i="12"/>
  <c r="I459" i="12"/>
  <c r="S458" i="12"/>
  <c r="O458" i="12"/>
  <c r="I458" i="12"/>
  <c r="S457" i="12"/>
  <c r="O457" i="12"/>
  <c r="I457" i="12"/>
  <c r="S456" i="12"/>
  <c r="O456" i="12"/>
  <c r="I456" i="12"/>
  <c r="S455" i="12"/>
  <c r="O455" i="12"/>
  <c r="I455" i="12"/>
  <c r="S454" i="12"/>
  <c r="O454" i="12"/>
  <c r="I454" i="12"/>
  <c r="S453" i="12"/>
  <c r="O453" i="12"/>
  <c r="I453" i="12"/>
  <c r="S452" i="12"/>
  <c r="O452" i="12"/>
  <c r="I452" i="12"/>
  <c r="S451" i="12"/>
  <c r="O451" i="12"/>
  <c r="I451" i="12"/>
  <c r="S450" i="12"/>
  <c r="O450" i="12"/>
  <c r="I450" i="12"/>
  <c r="S449" i="12"/>
  <c r="O449" i="12"/>
  <c r="I449" i="12"/>
  <c r="S448" i="12"/>
  <c r="O448" i="12"/>
  <c r="I448" i="12"/>
  <c r="S447" i="12"/>
  <c r="O447" i="12"/>
  <c r="I447" i="12"/>
  <c r="S446" i="12"/>
  <c r="O446" i="12"/>
  <c r="I446" i="12"/>
  <c r="S445" i="12"/>
  <c r="O445" i="12"/>
  <c r="I445" i="12"/>
  <c r="S444" i="12"/>
  <c r="O444" i="12"/>
  <c r="I444" i="12"/>
  <c r="S443" i="12"/>
  <c r="O443" i="12"/>
  <c r="I443" i="12"/>
  <c r="S442" i="12"/>
  <c r="O442" i="12"/>
  <c r="I442" i="12"/>
  <c r="S441" i="12"/>
  <c r="O441" i="12"/>
  <c r="I441" i="12"/>
  <c r="S440" i="12"/>
  <c r="O440" i="12"/>
  <c r="I440" i="12"/>
  <c r="S439" i="12"/>
  <c r="O439" i="12"/>
  <c r="I439" i="12"/>
  <c r="S438" i="12"/>
  <c r="O438" i="12"/>
  <c r="I438" i="12"/>
  <c r="S437" i="12"/>
  <c r="O437" i="12"/>
  <c r="I437" i="12"/>
  <c r="S436" i="12"/>
  <c r="O436" i="12"/>
  <c r="I436" i="12"/>
  <c r="S435" i="12"/>
  <c r="O435" i="12"/>
  <c r="I435" i="12"/>
  <c r="S434" i="12"/>
  <c r="O434" i="12"/>
  <c r="I434" i="12"/>
  <c r="S433" i="12"/>
  <c r="O433" i="12"/>
  <c r="I433" i="12"/>
  <c r="S432" i="12"/>
  <c r="O432" i="12"/>
  <c r="I432" i="12"/>
  <c r="S431" i="12"/>
  <c r="O431" i="12"/>
  <c r="I431" i="12"/>
  <c r="S430" i="12"/>
  <c r="O430" i="12"/>
  <c r="I430" i="12"/>
  <c r="S429" i="12"/>
  <c r="O429" i="12"/>
  <c r="I429" i="12"/>
  <c r="S428" i="12"/>
  <c r="O428" i="12"/>
  <c r="I428" i="12"/>
  <c r="S427" i="12"/>
  <c r="O427" i="12"/>
  <c r="I427" i="12"/>
  <c r="S426" i="12"/>
  <c r="O426" i="12"/>
  <c r="I426" i="12"/>
  <c r="S425" i="12"/>
  <c r="O425" i="12"/>
  <c r="I425" i="12"/>
  <c r="S424" i="12"/>
  <c r="O424" i="12"/>
  <c r="I424" i="12"/>
  <c r="S423" i="12"/>
  <c r="O423" i="12"/>
  <c r="I423" i="12"/>
  <c r="S422" i="12"/>
  <c r="O422" i="12"/>
  <c r="I422" i="12"/>
  <c r="S421" i="12"/>
  <c r="O421" i="12"/>
  <c r="I421" i="12"/>
  <c r="S420" i="12"/>
  <c r="O420" i="12"/>
  <c r="I420" i="12"/>
  <c r="S419" i="12"/>
  <c r="O419" i="12"/>
  <c r="I419" i="12"/>
  <c r="S418" i="12"/>
  <c r="O418" i="12"/>
  <c r="I418" i="12"/>
  <c r="S417" i="12"/>
  <c r="O417" i="12"/>
  <c r="I417" i="12"/>
  <c r="S416" i="12"/>
  <c r="O416" i="12"/>
  <c r="I416" i="12"/>
  <c r="S415" i="12"/>
  <c r="O415" i="12"/>
  <c r="I415" i="12"/>
  <c r="S414" i="12"/>
  <c r="O414" i="12"/>
  <c r="I414" i="12"/>
  <c r="S413" i="12"/>
  <c r="O413" i="12"/>
  <c r="I413" i="12"/>
  <c r="S412" i="12"/>
  <c r="O412" i="12"/>
  <c r="I412" i="12"/>
  <c r="S411" i="12"/>
  <c r="O411" i="12"/>
  <c r="I411" i="12"/>
  <c r="S410" i="12"/>
  <c r="O410" i="12"/>
  <c r="I410" i="12"/>
  <c r="S409" i="12"/>
  <c r="O409" i="12"/>
  <c r="I409" i="12"/>
  <c r="S408" i="12"/>
  <c r="O408" i="12"/>
  <c r="I408" i="12"/>
  <c r="S407" i="12"/>
  <c r="O407" i="12"/>
  <c r="I407" i="12"/>
  <c r="S406" i="12"/>
  <c r="O406" i="12"/>
  <c r="I406" i="12"/>
  <c r="S405" i="12"/>
  <c r="O405" i="12"/>
  <c r="I405" i="12"/>
  <c r="S404" i="12"/>
  <c r="O404" i="12"/>
  <c r="I404" i="12"/>
  <c r="S403" i="12"/>
  <c r="O403" i="12"/>
  <c r="I403" i="12"/>
  <c r="S402" i="12"/>
  <c r="O402" i="12"/>
  <c r="I402" i="12"/>
  <c r="S401" i="12"/>
  <c r="O401" i="12"/>
  <c r="I401" i="12"/>
  <c r="S400" i="12"/>
  <c r="O400" i="12"/>
  <c r="I400" i="12"/>
  <c r="S399" i="12"/>
  <c r="O399" i="12"/>
  <c r="I399" i="12"/>
  <c r="S398" i="12"/>
  <c r="O398" i="12"/>
  <c r="I398" i="12"/>
  <c r="S397" i="12"/>
  <c r="O397" i="12"/>
  <c r="I397" i="12"/>
  <c r="S396" i="12"/>
  <c r="O396" i="12"/>
  <c r="I396" i="12"/>
  <c r="S395" i="12"/>
  <c r="O395" i="12"/>
  <c r="I395" i="12"/>
  <c r="S394" i="12"/>
  <c r="O394" i="12"/>
  <c r="I394" i="12"/>
  <c r="S393" i="12"/>
  <c r="O393" i="12"/>
  <c r="I393" i="12"/>
  <c r="S392" i="12"/>
  <c r="O392" i="12"/>
  <c r="I392" i="12"/>
  <c r="S391" i="12"/>
  <c r="O391" i="12"/>
  <c r="I391" i="12"/>
  <c r="S390" i="12"/>
  <c r="O390" i="12"/>
  <c r="I390" i="12"/>
  <c r="S389" i="12"/>
  <c r="O389" i="12"/>
  <c r="I389" i="12"/>
  <c r="S388" i="12"/>
  <c r="O388" i="12"/>
  <c r="I388" i="12"/>
  <c r="S387" i="12"/>
  <c r="O387" i="12"/>
  <c r="I387" i="12"/>
  <c r="S386" i="12"/>
  <c r="O386" i="12"/>
  <c r="I386" i="12"/>
  <c r="S385" i="12"/>
  <c r="O385" i="12"/>
  <c r="I385" i="12"/>
  <c r="S384" i="12"/>
  <c r="O384" i="12"/>
  <c r="I384" i="12"/>
  <c r="S383" i="12"/>
  <c r="O383" i="12"/>
  <c r="I383" i="12"/>
  <c r="S382" i="12"/>
  <c r="O382" i="12"/>
  <c r="I382" i="12"/>
  <c r="S381" i="12"/>
  <c r="O381" i="12"/>
  <c r="I381" i="12"/>
  <c r="S380" i="12"/>
  <c r="O380" i="12"/>
  <c r="I380" i="12"/>
  <c r="S379" i="12"/>
  <c r="O379" i="12"/>
  <c r="I379" i="12"/>
  <c r="S378" i="12"/>
  <c r="O378" i="12"/>
  <c r="I378" i="12"/>
  <c r="S377" i="12"/>
  <c r="O377" i="12"/>
  <c r="I377" i="12"/>
  <c r="S376" i="12"/>
  <c r="O376" i="12"/>
  <c r="I376" i="12"/>
  <c r="S375" i="12"/>
  <c r="O375" i="12"/>
  <c r="I375" i="12"/>
  <c r="S374" i="12"/>
  <c r="O374" i="12"/>
  <c r="I374" i="12"/>
  <c r="S373" i="12"/>
  <c r="O373" i="12"/>
  <c r="I373" i="12"/>
  <c r="S372" i="12"/>
  <c r="O372" i="12"/>
  <c r="I372" i="12"/>
  <c r="S371" i="12"/>
  <c r="O371" i="12"/>
  <c r="I371" i="12"/>
  <c r="S370" i="12"/>
  <c r="O370" i="12"/>
  <c r="I370" i="12"/>
  <c r="S369" i="12"/>
  <c r="O369" i="12"/>
  <c r="I369" i="12"/>
  <c r="S368" i="12"/>
  <c r="O368" i="12"/>
  <c r="I368" i="12"/>
  <c r="S367" i="12"/>
  <c r="O367" i="12"/>
  <c r="I367" i="12"/>
  <c r="S366" i="12"/>
  <c r="O366" i="12"/>
  <c r="I366" i="12"/>
  <c r="S365" i="12"/>
  <c r="O365" i="12"/>
  <c r="I365" i="12"/>
  <c r="S364" i="12"/>
  <c r="O364" i="12"/>
  <c r="I364" i="12"/>
  <c r="S363" i="12"/>
  <c r="O363" i="12"/>
  <c r="I363" i="12"/>
  <c r="S362" i="12"/>
  <c r="O362" i="12"/>
  <c r="I362" i="12"/>
  <c r="S361" i="12"/>
  <c r="O361" i="12"/>
  <c r="I361" i="12"/>
  <c r="S360" i="12"/>
  <c r="O360" i="12"/>
  <c r="I360" i="12"/>
  <c r="S359" i="12"/>
  <c r="O359" i="12"/>
  <c r="I359" i="12"/>
  <c r="S358" i="12"/>
  <c r="O358" i="12"/>
  <c r="I358" i="12"/>
  <c r="S357" i="12"/>
  <c r="O357" i="12"/>
  <c r="I357" i="12"/>
  <c r="S356" i="12"/>
  <c r="O356" i="12"/>
  <c r="I356" i="12"/>
  <c r="S355" i="12"/>
  <c r="O355" i="12"/>
  <c r="I355" i="12"/>
  <c r="S354" i="12"/>
  <c r="O354" i="12"/>
  <c r="I354" i="12"/>
  <c r="S353" i="12"/>
  <c r="O353" i="12"/>
  <c r="I353" i="12"/>
  <c r="S352" i="12"/>
  <c r="O352" i="12"/>
  <c r="I352" i="12"/>
  <c r="S351" i="12"/>
  <c r="O351" i="12"/>
  <c r="I351" i="12"/>
  <c r="S350" i="12"/>
  <c r="O350" i="12"/>
  <c r="I350" i="12"/>
  <c r="S349" i="12"/>
  <c r="O349" i="12"/>
  <c r="I349" i="12"/>
  <c r="S348" i="12"/>
  <c r="O348" i="12"/>
  <c r="I348" i="12"/>
  <c r="S347" i="12"/>
  <c r="O347" i="12"/>
  <c r="I347" i="12"/>
  <c r="S346" i="12"/>
  <c r="O346" i="12"/>
  <c r="I346" i="12"/>
  <c r="S345" i="12"/>
  <c r="O345" i="12"/>
  <c r="I345" i="12"/>
  <c r="S344" i="12"/>
  <c r="O344" i="12"/>
  <c r="I344" i="12"/>
  <c r="S343" i="12"/>
  <c r="O343" i="12"/>
  <c r="I343" i="12"/>
  <c r="S342" i="12"/>
  <c r="O342" i="12"/>
  <c r="I342" i="12"/>
  <c r="S341" i="12"/>
  <c r="O341" i="12"/>
  <c r="I341" i="12"/>
  <c r="S340" i="12"/>
  <c r="O340" i="12"/>
  <c r="I340" i="12"/>
  <c r="S339" i="12"/>
  <c r="O339" i="12"/>
  <c r="I339" i="12"/>
  <c r="S338" i="12"/>
  <c r="O338" i="12"/>
  <c r="I338" i="12"/>
  <c r="S337" i="12"/>
  <c r="O337" i="12"/>
  <c r="I337" i="12"/>
  <c r="S336" i="12"/>
  <c r="O336" i="12"/>
  <c r="I336" i="12"/>
  <c r="S335" i="12"/>
  <c r="O335" i="12"/>
  <c r="I335" i="12"/>
  <c r="S334" i="12"/>
  <c r="O334" i="12"/>
  <c r="I334" i="12"/>
  <c r="S333" i="12"/>
  <c r="O333" i="12"/>
  <c r="I333" i="12"/>
  <c r="S332" i="12"/>
  <c r="O332" i="12"/>
  <c r="I332" i="12"/>
  <c r="S331" i="12"/>
  <c r="O331" i="12"/>
  <c r="I331" i="12"/>
  <c r="S330" i="12"/>
  <c r="O330" i="12"/>
  <c r="I330" i="12"/>
  <c r="S329" i="12"/>
  <c r="O329" i="12"/>
  <c r="I329" i="12"/>
  <c r="S328" i="12"/>
  <c r="O328" i="12"/>
  <c r="I328" i="12"/>
  <c r="S327" i="12"/>
  <c r="O327" i="12"/>
  <c r="I327" i="12"/>
  <c r="S326" i="12"/>
  <c r="O326" i="12"/>
  <c r="I326" i="12"/>
  <c r="S325" i="12"/>
  <c r="O325" i="12"/>
  <c r="I325" i="12"/>
  <c r="S324" i="12"/>
  <c r="O324" i="12"/>
  <c r="I324" i="12"/>
  <c r="S323" i="12"/>
  <c r="O323" i="12"/>
  <c r="I323" i="12"/>
  <c r="S322" i="12"/>
  <c r="O322" i="12"/>
  <c r="I322" i="12"/>
  <c r="S321" i="12"/>
  <c r="O321" i="12"/>
  <c r="I321" i="12"/>
  <c r="S320" i="12"/>
  <c r="O320" i="12"/>
  <c r="I320" i="12"/>
  <c r="S319" i="12"/>
  <c r="O319" i="12"/>
  <c r="I319" i="12"/>
  <c r="S318" i="12"/>
  <c r="O318" i="12"/>
  <c r="I318" i="12"/>
  <c r="S317" i="12"/>
  <c r="O317" i="12"/>
  <c r="I317" i="12"/>
  <c r="S316" i="12"/>
  <c r="O316" i="12"/>
  <c r="I316" i="12"/>
  <c r="S315" i="12"/>
  <c r="O315" i="12"/>
  <c r="I315" i="12"/>
  <c r="S314" i="12"/>
  <c r="O314" i="12"/>
  <c r="I314" i="12"/>
  <c r="S313" i="12"/>
  <c r="O313" i="12"/>
  <c r="I313" i="12"/>
  <c r="S312" i="12"/>
  <c r="O312" i="12"/>
  <c r="I312" i="12"/>
  <c r="S311" i="12"/>
  <c r="O311" i="12"/>
  <c r="I311" i="12"/>
  <c r="S310" i="12"/>
  <c r="O310" i="12"/>
  <c r="I310" i="12"/>
  <c r="S309" i="12"/>
  <c r="O309" i="12"/>
  <c r="I309" i="12"/>
  <c r="S308" i="12"/>
  <c r="O308" i="12"/>
  <c r="I308" i="12"/>
  <c r="S307" i="12"/>
  <c r="O307" i="12"/>
  <c r="I307" i="12"/>
  <c r="S306" i="12"/>
  <c r="O306" i="12"/>
  <c r="I306" i="12"/>
  <c r="S305" i="12"/>
  <c r="O305" i="12"/>
  <c r="I305" i="12"/>
  <c r="S304" i="12"/>
  <c r="O304" i="12"/>
  <c r="I304" i="12"/>
  <c r="S303" i="12"/>
  <c r="O303" i="12"/>
  <c r="I303" i="12"/>
  <c r="S302" i="12"/>
  <c r="O302" i="12"/>
  <c r="I302" i="12"/>
  <c r="S301" i="12"/>
  <c r="O301" i="12"/>
  <c r="I301" i="12"/>
  <c r="S300" i="12"/>
  <c r="O300" i="12"/>
  <c r="I300" i="12"/>
  <c r="S299" i="12"/>
  <c r="O299" i="12"/>
  <c r="I299" i="12"/>
  <c r="S298" i="12"/>
  <c r="O298" i="12"/>
  <c r="I298" i="12"/>
  <c r="S297" i="12"/>
  <c r="O297" i="12"/>
  <c r="I297" i="12"/>
  <c r="S296" i="12"/>
  <c r="O296" i="12"/>
  <c r="I296" i="12"/>
  <c r="S295" i="12"/>
  <c r="O295" i="12"/>
  <c r="I295" i="12"/>
  <c r="S294" i="12"/>
  <c r="O294" i="12"/>
  <c r="I294" i="12"/>
  <c r="S293" i="12"/>
  <c r="O293" i="12"/>
  <c r="I293" i="12"/>
  <c r="S292" i="12"/>
  <c r="O292" i="12"/>
  <c r="I292" i="12"/>
  <c r="S291" i="12"/>
  <c r="O291" i="12"/>
  <c r="I291" i="12"/>
  <c r="S290" i="12"/>
  <c r="O290" i="12"/>
  <c r="I290" i="12"/>
  <c r="S289" i="12"/>
  <c r="O289" i="12"/>
  <c r="I289" i="12"/>
  <c r="S288" i="12"/>
  <c r="O288" i="12"/>
  <c r="I288" i="12"/>
  <c r="S287" i="12"/>
  <c r="O287" i="12"/>
  <c r="I287" i="12"/>
  <c r="S286" i="12"/>
  <c r="O286" i="12"/>
  <c r="I286" i="12"/>
  <c r="S285" i="12"/>
  <c r="O285" i="12"/>
  <c r="I285" i="12"/>
  <c r="S284" i="12"/>
  <c r="O284" i="12"/>
  <c r="I284" i="12"/>
  <c r="S283" i="12"/>
  <c r="O283" i="12"/>
  <c r="I283" i="12"/>
  <c r="S282" i="12"/>
  <c r="O282" i="12"/>
  <c r="I282" i="12"/>
  <c r="S281" i="12"/>
  <c r="O281" i="12"/>
  <c r="I281" i="12"/>
  <c r="S280" i="12"/>
  <c r="O280" i="12"/>
  <c r="I280" i="12"/>
  <c r="S279" i="12"/>
  <c r="O279" i="12"/>
  <c r="I279" i="12"/>
  <c r="S278" i="12"/>
  <c r="O278" i="12"/>
  <c r="I278" i="12"/>
  <c r="S277" i="12"/>
  <c r="O277" i="12"/>
  <c r="I277" i="12"/>
  <c r="S276" i="12"/>
  <c r="O276" i="12"/>
  <c r="I276" i="12"/>
  <c r="S275" i="12"/>
  <c r="O275" i="12"/>
  <c r="I275" i="12"/>
  <c r="S274" i="12"/>
  <c r="O274" i="12"/>
  <c r="I274" i="12"/>
  <c r="S273" i="12"/>
  <c r="O273" i="12"/>
  <c r="I273" i="12"/>
  <c r="S272" i="12"/>
  <c r="O272" i="12"/>
  <c r="I272" i="12"/>
  <c r="S271" i="12"/>
  <c r="O271" i="12"/>
  <c r="I271" i="12"/>
  <c r="S270" i="12"/>
  <c r="O270" i="12"/>
  <c r="I270" i="12"/>
  <c r="S269" i="12"/>
  <c r="O269" i="12"/>
  <c r="I269" i="12"/>
  <c r="S268" i="12"/>
  <c r="O268" i="12"/>
  <c r="I268" i="12"/>
  <c r="S267" i="12"/>
  <c r="O267" i="12"/>
  <c r="I267" i="12"/>
  <c r="S266" i="12"/>
  <c r="O266" i="12"/>
  <c r="I266" i="12"/>
  <c r="S265" i="12"/>
  <c r="O265" i="12"/>
  <c r="I265" i="12"/>
  <c r="S264" i="12"/>
  <c r="O264" i="12"/>
  <c r="I264" i="12"/>
  <c r="S263" i="12"/>
  <c r="O263" i="12"/>
  <c r="I263" i="12"/>
  <c r="S262" i="12"/>
  <c r="O262" i="12"/>
  <c r="I262" i="12"/>
  <c r="S261" i="12"/>
  <c r="O261" i="12"/>
  <c r="I261" i="12"/>
  <c r="S260" i="12"/>
  <c r="O260" i="12"/>
  <c r="I260" i="12"/>
  <c r="S259" i="12"/>
  <c r="O259" i="12"/>
  <c r="I259" i="12"/>
  <c r="S258" i="12"/>
  <c r="O258" i="12"/>
  <c r="I258" i="12"/>
  <c r="S257" i="12"/>
  <c r="O257" i="12"/>
  <c r="I257" i="12"/>
  <c r="S256" i="12"/>
  <c r="O256" i="12"/>
  <c r="I256" i="12"/>
  <c r="S255" i="12"/>
  <c r="O255" i="12"/>
  <c r="I255" i="12"/>
  <c r="S254" i="12"/>
  <c r="O254" i="12"/>
  <c r="I254" i="12"/>
  <c r="S253" i="12"/>
  <c r="O253" i="12"/>
  <c r="I253" i="12"/>
  <c r="S252" i="12"/>
  <c r="O252" i="12"/>
  <c r="I252" i="12"/>
  <c r="S251" i="12"/>
  <c r="O251" i="12"/>
  <c r="I251" i="12"/>
  <c r="S250" i="12"/>
  <c r="O250" i="12"/>
  <c r="I250" i="12"/>
  <c r="S249" i="12"/>
  <c r="O249" i="12"/>
  <c r="I249" i="12"/>
  <c r="S248" i="12"/>
  <c r="O248" i="12"/>
  <c r="I248" i="12"/>
  <c r="S247" i="12"/>
  <c r="O247" i="12"/>
  <c r="I247" i="12"/>
  <c r="S246" i="12"/>
  <c r="O246" i="12"/>
  <c r="I246" i="12"/>
  <c r="S245" i="12"/>
  <c r="O245" i="12"/>
  <c r="I245" i="12"/>
  <c r="S244" i="12"/>
  <c r="O244" i="12"/>
  <c r="I244" i="12"/>
  <c r="S243" i="12"/>
  <c r="O243" i="12"/>
  <c r="I243" i="12"/>
  <c r="S242" i="12"/>
  <c r="O242" i="12"/>
  <c r="I242" i="12"/>
  <c r="S241" i="12"/>
  <c r="O241" i="12"/>
  <c r="I241" i="12"/>
  <c r="S240" i="12"/>
  <c r="O240" i="12"/>
  <c r="I240" i="12"/>
  <c r="S239" i="12"/>
  <c r="O239" i="12"/>
  <c r="I239" i="12"/>
  <c r="S238" i="12"/>
  <c r="O238" i="12"/>
  <c r="I238" i="12"/>
  <c r="S237" i="12"/>
  <c r="O237" i="12"/>
  <c r="I237" i="12"/>
  <c r="S236" i="12"/>
  <c r="O236" i="12"/>
  <c r="I236" i="12"/>
  <c r="S235" i="12"/>
  <c r="O235" i="12"/>
  <c r="I235" i="12"/>
  <c r="S234" i="12"/>
  <c r="O234" i="12"/>
  <c r="I234" i="12"/>
  <c r="S233" i="12"/>
  <c r="O233" i="12"/>
  <c r="I233" i="12"/>
  <c r="S232" i="12"/>
  <c r="O232" i="12"/>
  <c r="I232" i="12"/>
  <c r="S231" i="12"/>
  <c r="O231" i="12"/>
  <c r="I231" i="12"/>
  <c r="S230" i="12"/>
  <c r="O230" i="12"/>
  <c r="I230" i="12"/>
  <c r="S229" i="12"/>
  <c r="O229" i="12"/>
  <c r="I229" i="12"/>
  <c r="S228" i="12"/>
  <c r="O228" i="12"/>
  <c r="I228" i="12"/>
  <c r="S227" i="12"/>
  <c r="O227" i="12"/>
  <c r="I227" i="12"/>
  <c r="S226" i="12"/>
  <c r="O226" i="12"/>
  <c r="I226" i="12"/>
  <c r="S225" i="12"/>
  <c r="O225" i="12"/>
  <c r="I225" i="12"/>
  <c r="S224" i="12"/>
  <c r="O224" i="12"/>
  <c r="I224" i="12"/>
  <c r="S223" i="12"/>
  <c r="O223" i="12"/>
  <c r="I223" i="12"/>
  <c r="S222" i="12"/>
  <c r="O222" i="12"/>
  <c r="I222" i="12"/>
  <c r="S221" i="12"/>
  <c r="O221" i="12"/>
  <c r="I221" i="12"/>
  <c r="S220" i="12"/>
  <c r="O220" i="12"/>
  <c r="I220" i="12"/>
  <c r="S219" i="12"/>
  <c r="O219" i="12"/>
  <c r="I219" i="12"/>
  <c r="S218" i="12"/>
  <c r="O218" i="12"/>
  <c r="I218" i="12"/>
  <c r="S217" i="12"/>
  <c r="O217" i="12"/>
  <c r="I217" i="12"/>
  <c r="S216" i="12"/>
  <c r="O216" i="12"/>
  <c r="I216" i="12"/>
  <c r="S215" i="12"/>
  <c r="O215" i="12"/>
  <c r="I215" i="12"/>
  <c r="S214" i="12"/>
  <c r="O214" i="12"/>
  <c r="I214" i="12"/>
  <c r="S213" i="12"/>
  <c r="O213" i="12"/>
  <c r="I213" i="12"/>
  <c r="S212" i="12"/>
  <c r="O212" i="12"/>
  <c r="I212" i="12"/>
  <c r="S211" i="12"/>
  <c r="O211" i="12"/>
  <c r="I211" i="12"/>
  <c r="S210" i="12"/>
  <c r="O210" i="12"/>
  <c r="I210" i="12"/>
  <c r="S209" i="12"/>
  <c r="O209" i="12"/>
  <c r="I209" i="12"/>
  <c r="S208" i="12"/>
  <c r="O208" i="12"/>
  <c r="I208" i="12"/>
  <c r="S207" i="12"/>
  <c r="O207" i="12"/>
  <c r="I207" i="12"/>
  <c r="S206" i="12"/>
  <c r="O206" i="12"/>
  <c r="I206" i="12"/>
  <c r="S205" i="12"/>
  <c r="O205" i="12"/>
  <c r="I205" i="12"/>
  <c r="S204" i="12"/>
  <c r="O204" i="12"/>
  <c r="I204" i="12"/>
  <c r="S203" i="12"/>
  <c r="O203" i="12"/>
  <c r="I203" i="12"/>
  <c r="S202" i="12"/>
  <c r="O202" i="12"/>
  <c r="I202" i="12"/>
  <c r="S201" i="12"/>
  <c r="O201" i="12"/>
  <c r="I201" i="12"/>
  <c r="S200" i="12"/>
  <c r="O200" i="12"/>
  <c r="I200" i="12"/>
  <c r="S199" i="12"/>
  <c r="O199" i="12"/>
  <c r="I199" i="12"/>
  <c r="S198" i="12"/>
  <c r="O198" i="12"/>
  <c r="I198" i="12"/>
  <c r="S197" i="12"/>
  <c r="O197" i="12"/>
  <c r="I197" i="12"/>
  <c r="S196" i="12"/>
  <c r="O196" i="12"/>
  <c r="I196" i="12"/>
  <c r="S195" i="12"/>
  <c r="O195" i="12"/>
  <c r="I195" i="12"/>
  <c r="S194" i="12"/>
  <c r="O194" i="12"/>
  <c r="I194" i="12"/>
  <c r="S193" i="12"/>
  <c r="O193" i="12"/>
  <c r="I193" i="12"/>
  <c r="S192" i="12"/>
  <c r="O192" i="12"/>
  <c r="I192" i="12"/>
  <c r="S191" i="12"/>
  <c r="O191" i="12"/>
  <c r="I191" i="12"/>
  <c r="S190" i="12"/>
  <c r="O190" i="12"/>
  <c r="I190" i="12"/>
  <c r="S189" i="12"/>
  <c r="O189" i="12"/>
  <c r="I189" i="12"/>
  <c r="S188" i="12"/>
  <c r="O188" i="12"/>
  <c r="I188" i="12"/>
  <c r="S187" i="12"/>
  <c r="O187" i="12"/>
  <c r="I187" i="12"/>
  <c r="S186" i="12"/>
  <c r="O186" i="12"/>
  <c r="I186" i="12"/>
  <c r="S185" i="12"/>
  <c r="O185" i="12"/>
  <c r="I185" i="12"/>
  <c r="S184" i="12"/>
  <c r="O184" i="12"/>
  <c r="I184" i="12"/>
  <c r="S183" i="12"/>
  <c r="O183" i="12"/>
  <c r="I183" i="12"/>
  <c r="S182" i="12"/>
  <c r="O182" i="12"/>
  <c r="I182" i="12"/>
  <c r="S181" i="12"/>
  <c r="O181" i="12"/>
  <c r="I181" i="12"/>
  <c r="S180" i="12"/>
  <c r="O180" i="12"/>
  <c r="I180" i="12"/>
  <c r="S179" i="12"/>
  <c r="O179" i="12"/>
  <c r="I179" i="12"/>
  <c r="S178" i="12"/>
  <c r="O178" i="12"/>
  <c r="I178" i="12"/>
  <c r="S177" i="12"/>
  <c r="O177" i="12"/>
  <c r="I177" i="12"/>
  <c r="S176" i="12"/>
  <c r="O176" i="12"/>
  <c r="I176" i="12"/>
  <c r="S175" i="12"/>
  <c r="O175" i="12"/>
  <c r="I175" i="12"/>
  <c r="S174" i="12"/>
  <c r="O174" i="12"/>
  <c r="I174" i="12"/>
  <c r="S173" i="12"/>
  <c r="O173" i="12"/>
  <c r="I173" i="12"/>
  <c r="S172" i="12"/>
  <c r="O172" i="12"/>
  <c r="I172" i="12"/>
  <c r="S171" i="12"/>
  <c r="O171" i="12"/>
  <c r="I171" i="12"/>
  <c r="S170" i="12"/>
  <c r="O170" i="12"/>
  <c r="I170" i="12"/>
  <c r="S169" i="12"/>
  <c r="O169" i="12"/>
  <c r="I169" i="12"/>
  <c r="S168" i="12"/>
  <c r="O168" i="12"/>
  <c r="I168" i="12"/>
  <c r="S167" i="12"/>
  <c r="O167" i="12"/>
  <c r="I167" i="12"/>
  <c r="S166" i="12"/>
  <c r="O166" i="12"/>
  <c r="I166" i="12"/>
  <c r="S165" i="12"/>
  <c r="O165" i="12"/>
  <c r="I165" i="12"/>
  <c r="S164" i="12"/>
  <c r="O164" i="12"/>
  <c r="I164" i="12"/>
  <c r="S163" i="12"/>
  <c r="O163" i="12"/>
  <c r="I163" i="12"/>
  <c r="S162" i="12"/>
  <c r="O162" i="12"/>
  <c r="I162" i="12"/>
  <c r="S161" i="12"/>
  <c r="O161" i="12"/>
  <c r="I161" i="12"/>
  <c r="S160" i="12"/>
  <c r="O160" i="12"/>
  <c r="I160" i="12"/>
  <c r="S159" i="12"/>
  <c r="O159" i="12"/>
  <c r="I159" i="12"/>
  <c r="S158" i="12"/>
  <c r="O158" i="12"/>
  <c r="I158" i="12"/>
  <c r="S157" i="12"/>
  <c r="O157" i="12"/>
  <c r="I157" i="12"/>
  <c r="S156" i="12"/>
  <c r="O156" i="12"/>
  <c r="I156" i="12"/>
  <c r="S155" i="12"/>
  <c r="O155" i="12"/>
  <c r="I155" i="12"/>
  <c r="S154" i="12"/>
  <c r="O154" i="12"/>
  <c r="I154" i="12"/>
  <c r="S153" i="12"/>
  <c r="O153" i="12"/>
  <c r="I153" i="12"/>
  <c r="S152" i="12"/>
  <c r="O152" i="12"/>
  <c r="I152" i="12"/>
  <c r="S151" i="12"/>
  <c r="O151" i="12"/>
  <c r="I151" i="12"/>
  <c r="S150" i="12"/>
  <c r="O150" i="12"/>
  <c r="I150" i="12"/>
  <c r="S149" i="12"/>
  <c r="O149" i="12"/>
  <c r="I149" i="12"/>
  <c r="S148" i="12"/>
  <c r="O148" i="12"/>
  <c r="I148" i="12"/>
  <c r="S147" i="12"/>
  <c r="O147" i="12"/>
  <c r="I147" i="12"/>
  <c r="S146" i="12"/>
  <c r="O146" i="12"/>
  <c r="I146" i="12"/>
  <c r="S145" i="12"/>
  <c r="O145" i="12"/>
  <c r="I145" i="12"/>
  <c r="S144" i="12"/>
  <c r="O144" i="12"/>
  <c r="I144" i="12"/>
  <c r="S143" i="12"/>
  <c r="O143" i="12"/>
  <c r="I143" i="12"/>
  <c r="S142" i="12"/>
  <c r="O142" i="12"/>
  <c r="I142" i="12"/>
  <c r="S141" i="12"/>
  <c r="O141" i="12"/>
  <c r="I141" i="12"/>
  <c r="S140" i="12"/>
  <c r="O140" i="12"/>
  <c r="I140" i="12"/>
  <c r="S139" i="12"/>
  <c r="O139" i="12"/>
  <c r="I139" i="12"/>
  <c r="S138" i="12"/>
  <c r="O138" i="12"/>
  <c r="I138" i="12"/>
  <c r="S137" i="12"/>
  <c r="O137" i="12"/>
  <c r="I137" i="12"/>
  <c r="S136" i="12"/>
  <c r="O136" i="12"/>
  <c r="I136" i="12"/>
  <c r="S135" i="12"/>
  <c r="O135" i="12"/>
  <c r="I135" i="12"/>
  <c r="S134" i="12"/>
  <c r="O134" i="12"/>
  <c r="I134" i="12"/>
  <c r="S133" i="12"/>
  <c r="O133" i="12"/>
  <c r="I133" i="12"/>
  <c r="S132" i="12"/>
  <c r="O132" i="12"/>
  <c r="I132" i="12"/>
  <c r="S131" i="12"/>
  <c r="O131" i="12"/>
  <c r="I131" i="12"/>
  <c r="S130" i="12"/>
  <c r="O130" i="12"/>
  <c r="I130" i="12"/>
  <c r="S129" i="12"/>
  <c r="O129" i="12"/>
  <c r="I129" i="12"/>
  <c r="S128" i="12"/>
  <c r="O128" i="12"/>
  <c r="I128" i="12"/>
  <c r="S127" i="12"/>
  <c r="O127" i="12"/>
  <c r="I127" i="12"/>
  <c r="S126" i="12"/>
  <c r="O126" i="12"/>
  <c r="I126" i="12"/>
  <c r="S125" i="12"/>
  <c r="O125" i="12"/>
  <c r="I125" i="12"/>
  <c r="S124" i="12"/>
  <c r="O124" i="12"/>
  <c r="I124" i="12"/>
  <c r="S123" i="12"/>
  <c r="O123" i="12"/>
  <c r="I123" i="12"/>
  <c r="S122" i="12"/>
  <c r="O122" i="12"/>
  <c r="I122" i="12"/>
  <c r="S121" i="12"/>
  <c r="O121" i="12"/>
  <c r="I121" i="12"/>
  <c r="S120" i="12"/>
  <c r="O120" i="12"/>
  <c r="I120" i="12"/>
  <c r="S119" i="12"/>
  <c r="O119" i="12"/>
  <c r="I119" i="12"/>
  <c r="S118" i="12"/>
  <c r="O118" i="12"/>
  <c r="I118" i="12"/>
  <c r="S117" i="12"/>
  <c r="O117" i="12"/>
  <c r="I117" i="12"/>
  <c r="S116" i="12"/>
  <c r="O116" i="12"/>
  <c r="I116" i="12"/>
  <c r="S115" i="12"/>
  <c r="O115" i="12"/>
  <c r="I115" i="12"/>
  <c r="S114" i="12"/>
  <c r="O114" i="12"/>
  <c r="I114" i="12"/>
  <c r="S113" i="12"/>
  <c r="O113" i="12"/>
  <c r="I113" i="12"/>
  <c r="S112" i="12"/>
  <c r="O112" i="12"/>
  <c r="I112" i="12"/>
  <c r="S111" i="12"/>
  <c r="O111" i="12"/>
  <c r="I111" i="12"/>
  <c r="S110" i="12"/>
  <c r="O110" i="12"/>
  <c r="I110" i="12"/>
  <c r="S109" i="12"/>
  <c r="O109" i="12"/>
  <c r="I109" i="12"/>
  <c r="S108" i="12"/>
  <c r="O108" i="12"/>
  <c r="I108" i="12"/>
  <c r="S107" i="12"/>
  <c r="O107" i="12"/>
  <c r="I107" i="12"/>
  <c r="S106" i="12"/>
  <c r="O106" i="12"/>
  <c r="I106" i="12"/>
  <c r="S105" i="12"/>
  <c r="O105" i="12"/>
  <c r="I105" i="12"/>
  <c r="S104" i="12"/>
  <c r="O104" i="12"/>
  <c r="I104" i="12"/>
  <c r="S103" i="12"/>
  <c r="O103" i="12"/>
  <c r="I103" i="12"/>
  <c r="S102" i="12"/>
  <c r="O102" i="12"/>
  <c r="I102" i="12"/>
  <c r="S101" i="12"/>
  <c r="O101" i="12"/>
  <c r="I101" i="12"/>
  <c r="S100" i="12"/>
  <c r="O100" i="12"/>
  <c r="I100" i="12"/>
  <c r="S99" i="12"/>
  <c r="O99" i="12"/>
  <c r="I99" i="12"/>
  <c r="S98" i="12"/>
  <c r="O98" i="12"/>
  <c r="I98" i="12"/>
  <c r="S97" i="12"/>
  <c r="O97" i="12"/>
  <c r="I97" i="12"/>
  <c r="S96" i="12"/>
  <c r="O96" i="12"/>
  <c r="I96" i="12"/>
  <c r="S95" i="12"/>
  <c r="O95" i="12"/>
  <c r="I95" i="12"/>
  <c r="S94" i="12"/>
  <c r="O94" i="12"/>
  <c r="I94" i="12"/>
  <c r="S93" i="12"/>
  <c r="O93" i="12"/>
  <c r="I93" i="12"/>
  <c r="S92" i="12"/>
  <c r="O92" i="12"/>
  <c r="I92" i="12"/>
  <c r="S91" i="12"/>
  <c r="O91" i="12"/>
  <c r="I91" i="12"/>
  <c r="S90" i="12"/>
  <c r="O90" i="12"/>
  <c r="I90" i="12"/>
  <c r="S89" i="12"/>
  <c r="O89" i="12"/>
  <c r="I89" i="12"/>
  <c r="S88" i="12"/>
  <c r="O88" i="12"/>
  <c r="I88" i="12"/>
  <c r="S87" i="12"/>
  <c r="O87" i="12"/>
  <c r="I87" i="12"/>
  <c r="S86" i="12"/>
  <c r="O86" i="12"/>
  <c r="I86" i="12"/>
  <c r="S85" i="12"/>
  <c r="O85" i="12"/>
  <c r="I85" i="12"/>
  <c r="S84" i="12"/>
  <c r="O84" i="12"/>
  <c r="I84" i="12"/>
  <c r="S83" i="12"/>
  <c r="O83" i="12"/>
  <c r="I83" i="12"/>
  <c r="S82" i="12"/>
  <c r="O82" i="12"/>
  <c r="I82" i="12"/>
  <c r="S81" i="12"/>
  <c r="O81" i="12"/>
  <c r="I81" i="12"/>
  <c r="S80" i="12"/>
  <c r="O80" i="12"/>
  <c r="I80" i="12"/>
  <c r="S79" i="12"/>
  <c r="O79" i="12"/>
  <c r="I79" i="12"/>
  <c r="S78" i="12"/>
  <c r="O78" i="12"/>
  <c r="I78" i="12"/>
  <c r="S77" i="12"/>
  <c r="O77" i="12"/>
  <c r="I77" i="12"/>
  <c r="S76" i="12"/>
  <c r="O76" i="12"/>
  <c r="I76" i="12"/>
  <c r="S75" i="12"/>
  <c r="O75" i="12"/>
  <c r="I75" i="12"/>
  <c r="S74" i="12"/>
  <c r="O74" i="12"/>
  <c r="I74" i="12"/>
  <c r="S73" i="12"/>
  <c r="O73" i="12"/>
  <c r="I73" i="12"/>
  <c r="S72" i="12"/>
  <c r="O72" i="12"/>
  <c r="I72" i="12"/>
  <c r="S71" i="12"/>
  <c r="O71" i="12"/>
  <c r="I71" i="12"/>
  <c r="S70" i="12"/>
  <c r="O70" i="12"/>
  <c r="I70" i="12"/>
  <c r="S69" i="12"/>
  <c r="O69" i="12"/>
  <c r="I69" i="12"/>
  <c r="S68" i="12"/>
  <c r="O68" i="12"/>
  <c r="I68" i="12"/>
  <c r="S67" i="12"/>
  <c r="O67" i="12"/>
  <c r="I67" i="12"/>
  <c r="S66" i="12"/>
  <c r="O66" i="12"/>
  <c r="I66" i="12"/>
  <c r="S65" i="12"/>
  <c r="O65" i="12"/>
  <c r="I65" i="12"/>
  <c r="S64" i="12"/>
  <c r="O64" i="12"/>
  <c r="I64" i="12"/>
  <c r="S63" i="12"/>
  <c r="O63" i="12"/>
  <c r="I63" i="12"/>
  <c r="S62" i="12"/>
  <c r="O62" i="12"/>
  <c r="I62" i="12"/>
  <c r="S61" i="12"/>
  <c r="O61" i="12"/>
  <c r="I61" i="12"/>
  <c r="S60" i="12"/>
  <c r="O60" i="12"/>
  <c r="I60" i="12"/>
  <c r="S59" i="12"/>
  <c r="O59" i="12"/>
  <c r="I59" i="12"/>
  <c r="S58" i="12"/>
  <c r="O58" i="12"/>
  <c r="I58" i="12"/>
  <c r="S57" i="12"/>
  <c r="O57" i="12"/>
  <c r="I57" i="12"/>
  <c r="S56" i="12"/>
  <c r="O56" i="12"/>
  <c r="I56" i="12"/>
  <c r="S55" i="12"/>
  <c r="O55" i="12"/>
  <c r="I55" i="12"/>
  <c r="S54" i="12"/>
  <c r="O54" i="12"/>
  <c r="I54" i="12"/>
  <c r="S53" i="12"/>
  <c r="O53" i="12"/>
  <c r="I53" i="12"/>
  <c r="S52" i="12"/>
  <c r="O52" i="12"/>
  <c r="I52" i="12"/>
  <c r="S51" i="12"/>
  <c r="O51" i="12"/>
  <c r="I51" i="12"/>
  <c r="S50" i="12"/>
  <c r="O50" i="12"/>
  <c r="I50" i="12"/>
  <c r="S49" i="12"/>
  <c r="O49" i="12"/>
  <c r="I49" i="12"/>
  <c r="S48" i="12"/>
  <c r="O48" i="12"/>
  <c r="I48" i="12"/>
  <c r="S47" i="12"/>
  <c r="O47" i="12"/>
  <c r="I47" i="12"/>
  <c r="S46" i="12"/>
  <c r="O46" i="12"/>
  <c r="I46" i="12"/>
  <c r="S45" i="12"/>
  <c r="O45" i="12"/>
  <c r="I45" i="12"/>
  <c r="S44" i="12"/>
  <c r="O44" i="12"/>
  <c r="I44" i="12"/>
  <c r="S43" i="12"/>
  <c r="O43" i="12"/>
  <c r="I43" i="12"/>
  <c r="S42" i="12"/>
  <c r="O42" i="12"/>
  <c r="I42" i="12"/>
  <c r="S41" i="12"/>
  <c r="O41" i="12"/>
  <c r="I41" i="12"/>
  <c r="S40" i="12"/>
  <c r="O40" i="12"/>
  <c r="I40" i="12"/>
  <c r="S39" i="12"/>
  <c r="O39" i="12"/>
  <c r="I39" i="12"/>
  <c r="S38" i="12"/>
  <c r="O38" i="12"/>
  <c r="I38" i="12"/>
  <c r="S37" i="12"/>
  <c r="O37" i="12"/>
  <c r="I37" i="12"/>
  <c r="S36" i="12"/>
  <c r="O36" i="12"/>
  <c r="I36" i="12"/>
  <c r="S35" i="12"/>
  <c r="O35" i="12"/>
  <c r="I35" i="12"/>
  <c r="S34" i="12"/>
  <c r="O34" i="12"/>
  <c r="I34" i="12"/>
  <c r="S33" i="12"/>
  <c r="O33" i="12"/>
  <c r="I33" i="12"/>
  <c r="S32" i="12"/>
  <c r="O32" i="12"/>
  <c r="I32" i="12"/>
  <c r="S31" i="12"/>
  <c r="O31" i="12"/>
  <c r="I31" i="12"/>
  <c r="S30" i="12"/>
  <c r="O30" i="12"/>
  <c r="I30" i="12"/>
  <c r="S29" i="12"/>
  <c r="O29" i="12"/>
  <c r="I29" i="12"/>
  <c r="S28" i="12"/>
  <c r="O28" i="12"/>
  <c r="I28" i="12"/>
  <c r="S27" i="12"/>
  <c r="O27" i="12"/>
  <c r="I27" i="12"/>
  <c r="S26" i="12"/>
  <c r="O26" i="12"/>
  <c r="I26" i="12"/>
  <c r="S25" i="12"/>
  <c r="O25" i="12"/>
  <c r="I25" i="12"/>
  <c r="S24" i="12"/>
  <c r="O24" i="12"/>
  <c r="I24" i="12"/>
  <c r="S23" i="12"/>
  <c r="O23" i="12"/>
  <c r="I23" i="12"/>
  <c r="S22" i="12"/>
  <c r="O22" i="12"/>
  <c r="I22" i="12"/>
  <c r="S21" i="12"/>
  <c r="O21" i="12"/>
  <c r="I21" i="12"/>
  <c r="S20" i="12"/>
  <c r="O20" i="12"/>
  <c r="I20" i="12"/>
  <c r="S19" i="12"/>
  <c r="O19" i="12"/>
  <c r="I19" i="12"/>
  <c r="S18" i="12"/>
  <c r="O18" i="12"/>
  <c r="I18" i="12"/>
  <c r="S17" i="12"/>
  <c r="O17" i="12"/>
  <c r="I17" i="12"/>
  <c r="S16" i="12"/>
  <c r="O16" i="12"/>
  <c r="I16" i="12"/>
  <c r="S15" i="12"/>
  <c r="O15" i="12"/>
  <c r="I15" i="12"/>
  <c r="S14" i="12"/>
  <c r="O14" i="12"/>
  <c r="I14" i="12"/>
  <c r="S13" i="12"/>
  <c r="O13" i="12"/>
  <c r="I13" i="12"/>
  <c r="S12" i="12"/>
  <c r="O12" i="12"/>
  <c r="I12" i="12"/>
  <c r="S11" i="12"/>
  <c r="O11" i="12"/>
  <c r="I11" i="12"/>
  <c r="S10" i="12"/>
  <c r="O10" i="12"/>
  <c r="I10" i="12"/>
  <c r="S9" i="12"/>
  <c r="O9" i="12"/>
  <c r="I9" i="12"/>
  <c r="S8" i="12"/>
  <c r="O8" i="12"/>
  <c r="K8" i="12"/>
  <c r="I8" i="12"/>
  <c r="H1" i="3"/>
  <c r="H2"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AC228" i="15" l="1"/>
  <c r="AD228" i="15" s="1"/>
  <c r="AE228" i="15" s="1"/>
  <c r="AC262" i="15"/>
  <c r="AD262" i="15" s="1"/>
  <c r="AE262" i="15" s="1"/>
  <c r="AC334" i="15"/>
  <c r="AD334" i="15" s="1"/>
  <c r="AE334" i="15" s="1"/>
  <c r="AC192" i="15"/>
  <c r="AD192" i="15" s="1"/>
  <c r="AE192" i="15" s="1"/>
  <c r="AC194" i="15"/>
  <c r="AD194" i="15" s="1"/>
  <c r="AE194" i="15" s="1"/>
  <c r="AC196" i="15"/>
  <c r="AD196" i="15" s="1"/>
  <c r="AE196" i="15" s="1"/>
  <c r="AC198" i="15"/>
  <c r="AD198" i="15" s="1"/>
  <c r="AE198" i="15" s="1"/>
  <c r="AC200" i="15"/>
  <c r="AD200" i="15" s="1"/>
  <c r="AE200" i="15" s="1"/>
  <c r="AC212" i="15"/>
  <c r="AD212" i="15" s="1"/>
  <c r="AE212" i="15" s="1"/>
  <c r="AC214" i="15"/>
  <c r="AD214" i="15" s="1"/>
  <c r="AE214" i="15" s="1"/>
  <c r="AC222" i="15"/>
  <c r="AD222" i="15" s="1"/>
  <c r="AE222" i="15" s="1"/>
  <c r="AC230" i="15"/>
  <c r="AD230" i="15" s="1"/>
  <c r="AE230" i="15" s="1"/>
  <c r="AC264" i="15"/>
  <c r="AD264" i="15" s="1"/>
  <c r="AE264" i="15" s="1"/>
  <c r="AC278" i="15"/>
  <c r="AD278" i="15" s="1"/>
  <c r="AE278" i="15" s="1"/>
  <c r="AC280" i="15"/>
  <c r="AD280" i="15" s="1"/>
  <c r="AE280" i="15" s="1"/>
  <c r="AC288" i="15"/>
  <c r="AD288" i="15" s="1"/>
  <c r="AE288" i="15" s="1"/>
  <c r="AC290" i="15"/>
  <c r="AD290" i="15" s="1"/>
  <c r="AE290" i="15" s="1"/>
  <c r="AC296" i="15"/>
  <c r="AD296" i="15" s="1"/>
  <c r="AE296" i="15" s="1"/>
  <c r="AC302" i="15"/>
  <c r="AD302" i="15" s="1"/>
  <c r="AE302" i="15" s="1"/>
  <c r="AC314" i="15"/>
  <c r="AD314" i="15" s="1"/>
  <c r="AE314" i="15" s="1"/>
  <c r="AC316" i="15"/>
  <c r="AD316" i="15" s="1"/>
  <c r="AE316" i="15" s="1"/>
  <c r="AC318" i="15"/>
  <c r="AD318" i="15" s="1"/>
  <c r="AE318" i="15" s="1"/>
  <c r="AC320" i="15"/>
  <c r="AD320" i="15" s="1"/>
  <c r="AE320" i="15" s="1"/>
  <c r="AC322" i="15"/>
  <c r="AD322" i="15" s="1"/>
  <c r="AE322" i="15" s="1"/>
  <c r="AC324" i="15"/>
  <c r="AD324" i="15" s="1"/>
  <c r="AE324" i="15" s="1"/>
  <c r="AC330" i="15"/>
  <c r="AD330" i="15" s="1"/>
  <c r="AE330" i="15" s="1"/>
  <c r="AC332" i="15"/>
  <c r="AD332" i="15" s="1"/>
  <c r="AE332" i="15" s="1"/>
  <c r="AC342" i="15"/>
  <c r="AD342" i="15" s="1"/>
  <c r="AE342" i="15" s="1"/>
  <c r="AC344" i="15"/>
  <c r="AD344" i="15" s="1"/>
  <c r="AE344" i="15" s="1"/>
  <c r="AC346" i="15"/>
  <c r="AD346" i="15" s="1"/>
  <c r="AE346" i="15" s="1"/>
  <c r="AC348" i="15"/>
  <c r="AD348" i="15" s="1"/>
  <c r="AE348" i="15" s="1"/>
  <c r="AC350" i="15"/>
  <c r="AD350" i="15" s="1"/>
  <c r="AE350" i="15" s="1"/>
  <c r="AC358" i="15"/>
  <c r="AD358" i="15" s="1"/>
  <c r="AE358" i="15" s="1"/>
  <c r="AC360" i="15"/>
  <c r="AD360" i="15" s="1"/>
  <c r="AE360" i="15" s="1"/>
  <c r="AC364" i="15"/>
  <c r="AD364" i="15" s="1"/>
  <c r="AE364" i="15" s="1"/>
  <c r="AC664" i="15"/>
  <c r="AD664" i="15" s="1"/>
  <c r="AE664" i="15" s="1"/>
  <c r="AC510" i="15"/>
  <c r="AD510" i="15" s="1"/>
  <c r="AE510" i="15" s="1"/>
  <c r="AC512" i="15"/>
  <c r="AD512" i="15" s="1"/>
  <c r="AE512" i="15" s="1"/>
  <c r="AC514" i="15"/>
  <c r="AD514" i="15" s="1"/>
  <c r="AE514" i="15" s="1"/>
  <c r="AC656" i="15"/>
  <c r="AD656" i="15" s="1"/>
  <c r="AE656" i="15" s="1"/>
  <c r="AC672" i="15"/>
  <c r="AD672" i="15" s="1"/>
  <c r="AE672" i="15" s="1"/>
  <c r="AC688" i="15"/>
  <c r="AD688" i="15" s="1"/>
  <c r="AE688" i="15" s="1"/>
  <c r="AC704" i="15"/>
  <c r="AD704" i="15" s="1"/>
  <c r="AE704" i="15" s="1"/>
  <c r="AC517" i="15"/>
  <c r="AD517" i="15" s="1"/>
  <c r="AE517" i="15" s="1"/>
  <c r="AC519" i="15"/>
  <c r="AD519" i="15" s="1"/>
  <c r="AE519" i="15" s="1"/>
  <c r="AC521" i="15"/>
  <c r="AD521" i="15" s="1"/>
  <c r="AE521" i="15" s="1"/>
  <c r="AC523" i="15"/>
  <c r="AD523" i="15" s="1"/>
  <c r="AE523" i="15" s="1"/>
  <c r="AC525" i="15"/>
  <c r="AD525" i="15" s="1"/>
  <c r="AE525" i="15" s="1"/>
  <c r="AC527" i="15"/>
  <c r="AD527" i="15" s="1"/>
  <c r="AE527" i="15" s="1"/>
  <c r="AC529" i="15"/>
  <c r="AD529" i="15" s="1"/>
  <c r="AE529" i="15" s="1"/>
  <c r="AC531" i="15"/>
  <c r="AD531" i="15" s="1"/>
  <c r="AE531" i="15" s="1"/>
  <c r="AC533" i="15"/>
  <c r="AD533" i="15" s="1"/>
  <c r="AE533" i="15" s="1"/>
  <c r="AC535" i="15"/>
  <c r="AD535" i="15" s="1"/>
  <c r="AE535" i="15" s="1"/>
  <c r="AC537" i="15"/>
  <c r="AD537" i="15" s="1"/>
  <c r="AE537" i="15" s="1"/>
  <c r="AC539" i="15"/>
  <c r="AD539" i="15" s="1"/>
  <c r="AE539" i="15" s="1"/>
  <c r="AC541" i="15"/>
  <c r="AD541" i="15" s="1"/>
  <c r="AE541" i="15" s="1"/>
  <c r="AC543" i="15"/>
  <c r="AD543" i="15" s="1"/>
  <c r="AE543" i="15" s="1"/>
  <c r="AC545" i="15"/>
  <c r="AD545" i="15" s="1"/>
  <c r="AE545" i="15" s="1"/>
  <c r="AC547" i="15"/>
  <c r="AD547" i="15" s="1"/>
  <c r="AE547" i="15" s="1"/>
  <c r="AC549" i="15"/>
  <c r="AD549" i="15" s="1"/>
  <c r="AE549" i="15" s="1"/>
  <c r="AC551" i="15"/>
  <c r="AD551" i="15" s="1"/>
  <c r="AE551" i="15" s="1"/>
  <c r="AC553" i="15"/>
  <c r="AD553" i="15" s="1"/>
  <c r="AE553" i="15" s="1"/>
  <c r="AC555" i="15"/>
  <c r="AD555" i="15" s="1"/>
  <c r="AE555" i="15" s="1"/>
  <c r="AC557" i="15"/>
  <c r="AD557" i="15" s="1"/>
  <c r="AE557" i="15" s="1"/>
  <c r="AC559" i="15"/>
  <c r="AD559" i="15" s="1"/>
  <c r="AE559" i="15" s="1"/>
  <c r="AC561" i="15"/>
  <c r="AD561" i="15" s="1"/>
  <c r="AE561" i="15" s="1"/>
  <c r="AC563" i="15"/>
  <c r="AD563" i="15" s="1"/>
  <c r="AE563" i="15" s="1"/>
  <c r="AC565" i="15"/>
  <c r="AD565" i="15" s="1"/>
  <c r="AE565" i="15" s="1"/>
  <c r="AC567" i="15"/>
  <c r="AD567" i="15" s="1"/>
  <c r="AE567" i="15" s="1"/>
  <c r="AC569" i="15"/>
  <c r="AD569" i="15" s="1"/>
  <c r="AE569" i="15" s="1"/>
  <c r="AC571" i="15"/>
  <c r="AD571" i="15" s="1"/>
  <c r="AE571" i="15" s="1"/>
  <c r="AC573" i="15"/>
  <c r="AD573" i="15" s="1"/>
  <c r="AE573" i="15" s="1"/>
  <c r="AC575" i="15"/>
  <c r="AD575" i="15" s="1"/>
  <c r="AE575" i="15" s="1"/>
  <c r="AC577" i="15"/>
  <c r="AD577" i="15" s="1"/>
  <c r="AE577" i="15" s="1"/>
  <c r="AC579" i="15"/>
  <c r="AD579" i="15" s="1"/>
  <c r="AE579" i="15" s="1"/>
  <c r="AC581" i="15"/>
  <c r="AD581" i="15" s="1"/>
  <c r="AE581" i="15" s="1"/>
  <c r="AC583" i="15"/>
  <c r="AD583" i="15" s="1"/>
  <c r="AE583" i="15" s="1"/>
  <c r="AC585" i="15"/>
  <c r="AD585" i="15" s="1"/>
  <c r="AE585" i="15" s="1"/>
  <c r="AC587" i="15"/>
  <c r="AD587" i="15" s="1"/>
  <c r="AE587" i="15" s="1"/>
  <c r="AC589" i="15"/>
  <c r="AD589" i="15" s="1"/>
  <c r="AE589" i="15" s="1"/>
  <c r="AC591" i="15"/>
  <c r="AD591" i="15" s="1"/>
  <c r="AE591" i="15" s="1"/>
  <c r="AC593" i="15"/>
  <c r="AD593" i="15" s="1"/>
  <c r="AE593" i="15" s="1"/>
  <c r="AC595" i="15"/>
  <c r="AD595" i="15" s="1"/>
  <c r="AE595" i="15" s="1"/>
  <c r="AC597" i="15"/>
  <c r="AD597" i="15" s="1"/>
  <c r="AE597" i="15" s="1"/>
  <c r="AC599" i="15"/>
  <c r="AD599" i="15" s="1"/>
  <c r="AE599" i="15" s="1"/>
  <c r="AC601" i="15"/>
  <c r="AD601" i="15" s="1"/>
  <c r="AE601" i="15" s="1"/>
  <c r="AC603" i="15"/>
  <c r="AD603" i="15" s="1"/>
  <c r="AE603" i="15" s="1"/>
  <c r="AC605" i="15"/>
  <c r="AD605" i="15" s="1"/>
  <c r="AE605" i="15" s="1"/>
  <c r="AC607" i="15"/>
  <c r="AD607" i="15" s="1"/>
  <c r="AE607" i="15" s="1"/>
  <c r="AC609" i="15"/>
  <c r="AD609" i="15" s="1"/>
  <c r="AE609" i="15" s="1"/>
  <c r="AC611" i="15"/>
  <c r="AD611" i="15" s="1"/>
  <c r="AE611" i="15" s="1"/>
  <c r="AC613" i="15"/>
  <c r="AD613" i="15" s="1"/>
  <c r="AE613" i="15" s="1"/>
  <c r="AC615" i="15"/>
  <c r="AD615" i="15" s="1"/>
  <c r="AE615" i="15" s="1"/>
  <c r="AC617" i="15"/>
  <c r="AD617" i="15" s="1"/>
  <c r="AE617" i="15" s="1"/>
  <c r="AC619" i="15"/>
  <c r="AD619" i="15" s="1"/>
  <c r="AE619" i="15" s="1"/>
  <c r="AC621" i="15"/>
  <c r="AD621" i="15" s="1"/>
  <c r="AE621" i="15" s="1"/>
  <c r="AC623" i="15"/>
  <c r="AD623" i="15" s="1"/>
  <c r="AE623" i="15" s="1"/>
  <c r="AC625" i="15"/>
  <c r="AD625" i="15" s="1"/>
  <c r="AE625" i="15" s="1"/>
  <c r="AC627" i="15"/>
  <c r="AD627" i="15" s="1"/>
  <c r="AE627" i="15" s="1"/>
  <c r="AC629" i="15"/>
  <c r="AD629" i="15" s="1"/>
  <c r="AE629" i="15" s="1"/>
  <c r="AC631" i="15"/>
  <c r="AD631" i="15" s="1"/>
  <c r="AE631" i="15" s="1"/>
  <c r="AC633" i="15"/>
  <c r="AD633" i="15" s="1"/>
  <c r="AE633" i="15" s="1"/>
  <c r="AC635" i="15"/>
  <c r="AD635" i="15" s="1"/>
  <c r="AE635" i="15" s="1"/>
  <c r="AC637" i="15"/>
  <c r="AD637" i="15" s="1"/>
  <c r="AE637" i="15" s="1"/>
  <c r="AC639" i="15"/>
  <c r="AD639" i="15" s="1"/>
  <c r="AE639" i="15" s="1"/>
  <c r="AC641" i="15"/>
  <c r="AD641" i="15" s="1"/>
  <c r="AE641" i="15" s="1"/>
  <c r="AC643" i="15"/>
  <c r="AD643" i="15" s="1"/>
  <c r="AE643" i="15" s="1"/>
  <c r="AC650" i="15"/>
  <c r="AD650" i="15" s="1"/>
  <c r="AE650" i="15" s="1"/>
  <c r="AC658" i="15"/>
  <c r="AD658" i="15" s="1"/>
  <c r="AE658" i="15" s="1"/>
  <c r="AC666" i="15"/>
  <c r="AD666" i="15" s="1"/>
  <c r="AE666" i="15" s="1"/>
  <c r="AC674" i="15"/>
  <c r="AD674" i="15" s="1"/>
  <c r="AE674" i="15" s="1"/>
  <c r="AC682" i="15"/>
  <c r="AD682" i="15" s="1"/>
  <c r="AE682" i="15" s="1"/>
  <c r="AC690" i="15"/>
  <c r="AD690" i="15" s="1"/>
  <c r="AE690" i="15" s="1"/>
  <c r="AC698" i="15"/>
  <c r="AD698" i="15" s="1"/>
  <c r="AE698" i="15" s="1"/>
  <c r="AC706" i="15"/>
  <c r="AD706" i="15" s="1"/>
  <c r="AE706" i="15" s="1"/>
  <c r="AC714" i="15"/>
  <c r="AD714" i="15" s="1"/>
  <c r="AE714" i="15" s="1"/>
  <c r="AC722" i="15"/>
  <c r="AD722" i="15" s="1"/>
  <c r="AE72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I5" authorId="0" shapeId="0" xr:uid="{28F37693-0D21-470F-B392-296B1DA89CEC}">
      <text>
        <r>
          <rPr>
            <b/>
            <sz val="9"/>
            <color indexed="81"/>
            <rFont val="Tahoma"/>
            <family val="2"/>
          </rPr>
          <t>HP:</t>
        </r>
        <r>
          <rPr>
            <sz val="9"/>
            <color indexed="81"/>
            <rFont val="Tahoma"/>
            <family val="2"/>
          </rPr>
          <t xml:space="preserve">
Formula of vlookup to fetch data from the places sheet
</t>
        </r>
      </text>
    </comment>
    <comment ref="K5" authorId="0" shapeId="0" xr:uid="{2F9B199C-17E7-45FF-8A9A-2FFC3418D921}">
      <text>
        <r>
          <rPr>
            <b/>
            <sz val="9"/>
            <color indexed="81"/>
            <rFont val="Tahoma"/>
            <family val="2"/>
          </rPr>
          <t>HP:</t>
        </r>
        <r>
          <rPr>
            <sz val="9"/>
            <color indexed="81"/>
            <rFont val="Tahoma"/>
            <family val="2"/>
          </rPr>
          <t xml:space="preserve">
Formula for the vlookup to get data of ProvStateName from ProvStates sheet</t>
        </r>
      </text>
    </comment>
    <comment ref="O5" authorId="0" shapeId="0" xr:uid="{49AD8F49-2E38-403D-AAD0-C9F8889299D3}">
      <text>
        <r>
          <rPr>
            <b/>
            <sz val="9"/>
            <color indexed="81"/>
            <rFont val="Tahoma"/>
            <family val="2"/>
          </rPr>
          <t>HP:</t>
        </r>
        <r>
          <rPr>
            <sz val="9"/>
            <color indexed="81"/>
            <rFont val="Tahoma"/>
            <family val="2"/>
          </rPr>
          <t xml:space="preserve">
Formula of vlookup to fetch data of CountryNames from the Other data sheet
</t>
        </r>
      </text>
    </comment>
    <comment ref="S5" authorId="0" shapeId="0" xr:uid="{7CE88A7C-10E4-43AD-9BCD-494D949F5D2D}">
      <text>
        <r>
          <rPr>
            <b/>
            <sz val="9"/>
            <color indexed="81"/>
            <rFont val="Tahoma"/>
            <family val="2"/>
          </rPr>
          <t xml:space="preserve">HP:
Formula to fetch data from the terms sheet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E5" authorId="0" shapeId="0" xr:uid="{037CDAA4-B98C-44E7-833F-9EF754544026}">
      <text>
        <r>
          <rPr>
            <b/>
            <sz val="9"/>
            <color indexed="81"/>
            <rFont val="Tahoma"/>
            <family val="2"/>
          </rPr>
          <t>HP:</t>
        </r>
        <r>
          <rPr>
            <sz val="9"/>
            <color indexed="81"/>
            <rFont val="Tahoma"/>
            <family val="2"/>
          </rPr>
          <t xml:space="preserve">
Formula to fetch ProvStateNames from ProvStates sheet</t>
        </r>
      </text>
    </comment>
    <comment ref="F5" authorId="0" shapeId="0" xr:uid="{41DD48AD-E064-4C44-9CEF-A7F889683E89}">
      <text>
        <r>
          <rPr>
            <b/>
            <sz val="9"/>
            <color indexed="81"/>
            <rFont val="Tahoma"/>
            <family val="2"/>
          </rPr>
          <t>HP:</t>
        </r>
        <r>
          <rPr>
            <sz val="9"/>
            <color indexed="81"/>
            <rFont val="Tahoma"/>
            <family val="2"/>
          </rPr>
          <t xml:space="preserve">
Formula to fetch CountryID data from Customers Sheet</t>
        </r>
      </text>
    </comment>
    <comment ref="G5" authorId="0" shapeId="0" xr:uid="{CFB37368-BF13-4432-B33E-B2C9B10E9B4F}">
      <text>
        <r>
          <rPr>
            <b/>
            <sz val="9"/>
            <color indexed="81"/>
            <rFont val="Tahoma"/>
            <family val="2"/>
          </rPr>
          <t>HP:</t>
        </r>
        <r>
          <rPr>
            <sz val="9"/>
            <color indexed="81"/>
            <rFont val="Tahoma"/>
            <family val="2"/>
          </rPr>
          <t xml:space="preserve">
Formula to fetch Country Name data from Customers sheet</t>
        </r>
      </text>
    </comment>
  </commentList>
</comments>
</file>

<file path=xl/sharedStrings.xml><?xml version="1.0" encoding="utf-8"?>
<sst xmlns="http://schemas.openxmlformats.org/spreadsheetml/2006/main" count="12838" uniqueCount="8252">
  <si>
    <t>Inspection conducted on different tables based on inspection test provided in Samples and Guidance</t>
  </si>
  <si>
    <t>DS Inspection</t>
  </si>
  <si>
    <t>CSR PTs</t>
  </si>
  <si>
    <t>Gives information about CSR operations</t>
  </si>
  <si>
    <t>CSR DM</t>
  </si>
  <si>
    <t>Information about Places</t>
  </si>
  <si>
    <t>Places</t>
  </si>
  <si>
    <t>gives information about greeters</t>
  </si>
  <si>
    <t>Greeters Dm</t>
  </si>
  <si>
    <t>Information about Customers</t>
  </si>
  <si>
    <t>Customers</t>
  </si>
  <si>
    <t>Information about product, terms and countries</t>
  </si>
  <si>
    <t>Other Data</t>
  </si>
  <si>
    <t>Information about Area</t>
  </si>
  <si>
    <t>AreaCodes</t>
  </si>
  <si>
    <t>Gives description of different modes</t>
  </si>
  <si>
    <t>Modes</t>
  </si>
  <si>
    <t>List of Deliverables</t>
  </si>
  <si>
    <t>Deliverables</t>
  </si>
  <si>
    <t>Excel workbook information and history</t>
  </si>
  <si>
    <t>ReadMeFirst</t>
  </si>
  <si>
    <t>Description</t>
  </si>
  <si>
    <t>Sheet Name</t>
  </si>
  <si>
    <t>ID</t>
  </si>
  <si>
    <t>Sheets in this Workbook</t>
  </si>
  <si>
    <t>Digital PBX Configuration.xlsx</t>
  </si>
  <si>
    <t>Sources and References:</t>
  </si>
  <si>
    <t>CSR</t>
  </si>
  <si>
    <t>SprtCall-VAN, Countries</t>
  </si>
  <si>
    <t>Other 4 tables + Customer</t>
  </si>
  <si>
    <t>Siddhesh Sanjay Otari</t>
  </si>
  <si>
    <t>Person 3</t>
  </si>
  <si>
    <t>Expert</t>
  </si>
  <si>
    <t>OrdCall-VAN, AreaCodes</t>
  </si>
  <si>
    <t>SprtCall-VAN + Prov States</t>
  </si>
  <si>
    <t>Viren Kailash Palan</t>
  </si>
  <si>
    <t>Person 2</t>
  </si>
  <si>
    <t>Tech</t>
  </si>
  <si>
    <t>OrdCall-VAN + Terms</t>
  </si>
  <si>
    <t>Sivaraman Manikantan</t>
  </si>
  <si>
    <t>Person 1</t>
  </si>
  <si>
    <t>Agent Type</t>
  </si>
  <si>
    <t>Foreign Key Assigned</t>
  </si>
  <si>
    <t>Roles Alloted</t>
  </si>
  <si>
    <t>Student No.</t>
  </si>
  <si>
    <t>Team 7</t>
  </si>
  <si>
    <t>Person</t>
  </si>
  <si>
    <t>Ignore Timestamp, Zlink and Inactive</t>
  </si>
  <si>
    <t>Assumptions:</t>
  </si>
  <si>
    <t>INFO8146 Issues, Requirements and Schedule for Case Study 1</t>
  </si>
  <si>
    <t>Created on:</t>
  </si>
  <si>
    <t>Conestoga College BA Program, Courses INFO 8146</t>
  </si>
  <si>
    <t>Created for:</t>
  </si>
  <si>
    <t>This Excel Workbook was:</t>
  </si>
  <si>
    <t>Purpose: Documentation for this Workbook</t>
  </si>
  <si>
    <t>Read Me First</t>
  </si>
  <si>
    <t>Not Used</t>
  </si>
  <si>
    <t>Caller Abandons Transaction</t>
  </si>
  <si>
    <t>Yes</t>
  </si>
  <si>
    <t>&lt;Div A&gt; Refund Confirmed</t>
  </si>
  <si>
    <t>Refund Making</t>
  </si>
  <si>
    <t>=Mode87 - Mode85</t>
  </si>
  <si>
    <t>Repeat Caller CRM Verify/Update</t>
  </si>
  <si>
    <t>NewCaller CRM Setup</t>
  </si>
  <si>
    <t>&lt;Div A&gt; Refund / Return Discussion</t>
  </si>
  <si>
    <t>CallerID Establish</t>
  </si>
  <si>
    <t>Wait Mode 83 aborted by Caller</t>
  </si>
  <si>
    <t>Queued for Refund / Return</t>
  </si>
  <si>
    <t>4, 76</t>
  </si>
  <si>
    <t>Order Confirmed</t>
  </si>
  <si>
    <t>Order and Payment Taking</t>
  </si>
  <si>
    <t>79,80</t>
  </si>
  <si>
    <t>=Mode76 - Mode79</t>
  </si>
  <si>
    <t>Sales Discussion</t>
  </si>
  <si>
    <t>&lt;Div A&gt; Order to be Cancelled</t>
  </si>
  <si>
    <t>Info Accepted</t>
  </si>
  <si>
    <t>Marketing / Order Status Discussion</t>
  </si>
  <si>
    <t>=Mode71 - Mode72</t>
  </si>
  <si>
    <t>Accepted by Sales</t>
  </si>
  <si>
    <t>Sales Wait aborted by Caller</t>
  </si>
  <si>
    <t>Queued for &lt;Div A&gt; Sales</t>
  </si>
  <si>
    <t>Caller Abandons Discussion</t>
  </si>
  <si>
    <t>Open Issue and Case</t>
  </si>
  <si>
    <t>=Mode64-Mode69-Mode60</t>
  </si>
  <si>
    <t>Good Result EscService</t>
  </si>
  <si>
    <t>Tech Discussion</t>
  </si>
  <si>
    <t>More Scoping</t>
  </si>
  <si>
    <t>CallerID ReVerify</t>
  </si>
  <si>
    <t>Accepted by &lt;Div A&gt; Tech Expert</t>
  </si>
  <si>
    <t>Wait Mode 62 aborted by Caller</t>
  </si>
  <si>
    <t>Queued for Escalated Service</t>
  </si>
  <si>
    <t>4,56,58</t>
  </si>
  <si>
    <t>&lt;Div A&gt; Case Number Assigned</t>
  </si>
  <si>
    <t>Good Result</t>
  </si>
  <si>
    <t>Tech Discussion, Note Taking</t>
  </si>
  <si>
    <t>Issue Scoping</t>
  </si>
  <si>
    <t>FirstCallOnIssueVerify</t>
  </si>
  <si>
    <t>54,55</t>
  </si>
  <si>
    <t>Accepted by &lt;Div A&gt; Service</t>
  </si>
  <si>
    <t>Wait Mode 50 aborted by Caller</t>
  </si>
  <si>
    <t>Queued for Service</t>
  </si>
  <si>
    <t>&lt;Div B&gt; Refund Confirmed</t>
  </si>
  <si>
    <t>=Mode40 - Mode42</t>
  </si>
  <si>
    <t>&lt;Div B&gt; Refund / Return Discussion</t>
  </si>
  <si>
    <t>Wait Mode 38 aborted by Caller</t>
  </si>
  <si>
    <t>4, 31</t>
  </si>
  <si>
    <t>34,35</t>
  </si>
  <si>
    <t>=Mode31 - Mode34</t>
  </si>
  <si>
    <t>&lt;Div B&gt; Order to be Cancelled</t>
  </si>
  <si>
    <t>=Mode26 - Mode27</t>
  </si>
  <si>
    <t>Queued for &lt;Div B&gt; Sales</t>
  </si>
  <si>
    <t>=Mode19-Mode24-Mode25</t>
  </si>
  <si>
    <t>=Mode17-Mode18</t>
  </si>
  <si>
    <t>Accepted by &lt;Div B&gt; Tech Expert</t>
  </si>
  <si>
    <t>Wait Mode 17 aborted by Caller</t>
  </si>
  <si>
    <t>Is the Prev Modes Correct???</t>
  </si>
  <si>
    <t>=Mode16</t>
  </si>
  <si>
    <t>4,11,13</t>
  </si>
  <si>
    <t>&lt;Div B&gt; Case Number Assigned</t>
  </si>
  <si>
    <t>9,10</t>
  </si>
  <si>
    <t>Accepted by &lt;Div B&gt; Service</t>
  </si>
  <si>
    <t>Wait Mode 5 aborted by Caller</t>
  </si>
  <si>
    <t>Triage to Tech, Expert, Cust Srvice/Sales, Manager &lt;Div B&gt;/&lt;Div A&gt;</t>
  </si>
  <si>
    <t>Call Answered by Greeter</t>
  </si>
  <si>
    <t>Aborted by Caller</t>
  </si>
  <si>
    <t>Rejected. Busy</t>
  </si>
  <si>
    <t>Inbound</t>
  </si>
  <si>
    <t>Comment</t>
  </si>
  <si>
    <t>DB FieldName</t>
  </si>
  <si>
    <t>Call Done</t>
  </si>
  <si>
    <t>Prev Mode(s)</t>
  </si>
  <si>
    <t>Mode</t>
  </si>
  <si>
    <t>="Mode"&amp;A18</t>
  </si>
  <si>
    <t>="Mode0"&amp;A8</t>
  </si>
  <si>
    <t>Done on:</t>
  </si>
  <si>
    <t>Done by:</t>
  </si>
  <si>
    <t>Digital PBX Setup Guide Pgs 145-149</t>
  </si>
  <si>
    <t>Source:</t>
  </si>
  <si>
    <t>Digital PBX Mode Tracking Codes</t>
  </si>
  <si>
    <t>46-CS1-SetA-GJ</t>
  </si>
  <si>
    <t>Deliverable ID</t>
  </si>
  <si>
    <t>Deliverable Name</t>
  </si>
  <si>
    <t>Type</t>
  </si>
  <si>
    <t>Requirement ID</t>
  </si>
  <si>
    <t>Started Date</t>
  </si>
  <si>
    <t>Started Time</t>
  </si>
  <si>
    <t>Done Date</t>
  </si>
  <si>
    <t>Done Time</t>
  </si>
  <si>
    <t>QC OK Date</t>
  </si>
  <si>
    <t>QC OK Time</t>
  </si>
  <si>
    <t>Done By</t>
  </si>
  <si>
    <t>QC By</t>
  </si>
  <si>
    <t>Sheet+List/Table</t>
  </si>
  <si>
    <t>Team</t>
  </si>
  <si>
    <t>Tests and Issues</t>
  </si>
  <si>
    <t>Types of tests for Anomalies:-
1) tables with no records
2) Columns with no entries, that are entirely blank
3) Columns with some rows that have blank cells
4) Columns that have both positive and negative numbers</t>
  </si>
  <si>
    <t>Team 1</t>
  </si>
  <si>
    <t>Siva</t>
  </si>
  <si>
    <t>Viren</t>
  </si>
  <si>
    <t>Siddhesh</t>
  </si>
  <si>
    <t>Table(s) Involved</t>
  </si>
  <si>
    <t>Data Test Name</t>
  </si>
  <si>
    <t>Data Test Type</t>
  </si>
  <si>
    <t>Data Test Description</t>
  </si>
  <si>
    <t>Issue Name</t>
  </si>
  <si>
    <t>Issue Description</t>
  </si>
  <si>
    <t>Sample Size</t>
  </si>
  <si>
    <t>Found Date</t>
  </si>
  <si>
    <t>Found Time</t>
  </si>
  <si>
    <t>Found By</t>
  </si>
  <si>
    <t>Priority of Issue to be Fixed</t>
  </si>
  <si>
    <t>Method to Fix</t>
  </si>
  <si>
    <t>Reason to Fix Data</t>
  </si>
  <si>
    <t>Result</t>
  </si>
  <si>
    <t>Tables with no record</t>
  </si>
  <si>
    <t>No Record</t>
  </si>
  <si>
    <t>Columns with no entries, that are entirely blank</t>
  </si>
  <si>
    <t>No entries/ Blanks Columns</t>
  </si>
  <si>
    <t>Columns with some rows that have blank cells</t>
  </si>
  <si>
    <t>Columns with Rows Blank</t>
  </si>
  <si>
    <t>Columns that have both positive and negative numbers</t>
  </si>
  <si>
    <t>Having positive and negative numbers</t>
  </si>
  <si>
    <t>Terms</t>
  </si>
  <si>
    <t>Area Code</t>
  </si>
  <si>
    <t>Have Records</t>
  </si>
  <si>
    <t>Column- Inactive, Zlink</t>
  </si>
  <si>
    <t>No Blank rows</t>
  </si>
  <si>
    <t>No Negative Values</t>
  </si>
  <si>
    <t>Column- CountUnitsIrnPackages, Inactive, Time Stamp, Zlink</t>
  </si>
  <si>
    <t>No Blank rows in remaining columns</t>
  </si>
  <si>
    <t>Column- CountryID, Inactive, Time Stamp, Zlink</t>
  </si>
  <si>
    <t>Greeters DM</t>
  </si>
  <si>
    <t>Column- Inactive, Time Stamp, Zlink</t>
  </si>
  <si>
    <t>Some Blank rows in Column- Mode05, Mode26, Mode50, Mode71</t>
  </si>
  <si>
    <t>Customer</t>
  </si>
  <si>
    <t>Some Blank rows in Column- AreaCodeID, PhoneNumber, TermsID</t>
  </si>
  <si>
    <t>AreaCodeID</t>
  </si>
  <si>
    <t>AreaCode</t>
  </si>
  <si>
    <t>ProvStateID</t>
  </si>
  <si>
    <t>Source</t>
  </si>
  <si>
    <t>Countries</t>
  </si>
  <si>
    <t>CountryID</t>
  </si>
  <si>
    <t>Country</t>
  </si>
  <si>
    <t>Australia</t>
  </si>
  <si>
    <t>BWI</t>
  </si>
  <si>
    <t>Canada</t>
  </si>
  <si>
    <t>New Zealand</t>
  </si>
  <si>
    <t>Singapore</t>
  </si>
  <si>
    <t>USA</t>
  </si>
  <si>
    <t>Products</t>
  </si>
  <si>
    <t>ProductID</t>
  </si>
  <si>
    <t>ProductCode</t>
  </si>
  <si>
    <t>ProductFullName</t>
  </si>
  <si>
    <t>ApproxSellPrice</t>
  </si>
  <si>
    <t>CountUnitsInPackage</t>
  </si>
  <si>
    <t>ProductA</t>
  </si>
  <si>
    <t>Product A</t>
  </si>
  <si>
    <t>ProductB</t>
  </si>
  <si>
    <t>Product B</t>
  </si>
  <si>
    <t>ProductC</t>
  </si>
  <si>
    <t>Product C</t>
  </si>
  <si>
    <t>ProductD</t>
  </si>
  <si>
    <t>Product D</t>
  </si>
  <si>
    <t>ProductE</t>
  </si>
  <si>
    <t>Product E</t>
  </si>
  <si>
    <t>ProductF</t>
  </si>
  <si>
    <t>Product F</t>
  </si>
  <si>
    <t>ProductG</t>
  </si>
  <si>
    <t>Product G</t>
  </si>
  <si>
    <t>TermsID</t>
  </si>
  <si>
    <t>TermCode</t>
  </si>
  <si>
    <t>DaysToPay</t>
  </si>
  <si>
    <t>DiscountPercent</t>
  </si>
  <si>
    <t>COD</t>
  </si>
  <si>
    <t>Net30</t>
  </si>
  <si>
    <t>Net45</t>
  </si>
  <si>
    <t>Net60</t>
  </si>
  <si>
    <t>Net90</t>
  </si>
  <si>
    <t>'=VLOOKUP(H8,Places!$B$8:$C$929,2,FALSE)</t>
  </si>
  <si>
    <t>'=IF(ISERROR(VLOOKUP(J8,ProvStates!$B$8:$D$95,3,FALSE)),"",VLOOKUP(J8,ProvStates!$B$8:$D$95,3,FALSE))</t>
  </si>
  <si>
    <t>'=VLOOKUP(O8,'Other Data'!$B$8:$C$13,2,FALSE)</t>
  </si>
  <si>
    <t>'=VLOOKUP(S8,'Other Data'!$B$29:$C$33,2,FALSE)</t>
  </si>
  <si>
    <t>CustomerID</t>
  </si>
  <si>
    <t>Company Name</t>
  </si>
  <si>
    <t>Attn</t>
  </si>
  <si>
    <t>POBoxOrRR</t>
  </si>
  <si>
    <t>Street</t>
  </si>
  <si>
    <t>SuiteOrApt</t>
  </si>
  <si>
    <t>PlaceID</t>
  </si>
  <si>
    <t>Place</t>
  </si>
  <si>
    <t>ProvStateName</t>
  </si>
  <si>
    <t>PostCodeZip</t>
  </si>
  <si>
    <t>MailingLastLine</t>
  </si>
  <si>
    <t>CountryName</t>
  </si>
  <si>
    <t>PhoneNumber</t>
  </si>
  <si>
    <t>Independence Studio Pty Ltd</t>
  </si>
  <si>
    <t/>
  </si>
  <si>
    <t>40 Wattle Road</t>
  </si>
  <si>
    <t>Brookvale</t>
  </si>
  <si>
    <t>2100</t>
  </si>
  <si>
    <t>Sydney, NSW   2100</t>
  </si>
  <si>
    <t>SL Independence Studios PTY  LTD</t>
  </si>
  <si>
    <t>A/P</t>
  </si>
  <si>
    <t>19-23 Seville Street</t>
  </si>
  <si>
    <t>Gate 2, Dock 2</t>
  </si>
  <si>
    <t>2163</t>
  </si>
  <si>
    <t>Villawood, NSW   2163</t>
  </si>
  <si>
    <t>Jinole Shells</t>
  </si>
  <si>
    <t>Box 10695  APO</t>
  </si>
  <si>
    <t>4141 , N.W 36th Ave.</t>
  </si>
  <si>
    <t>33142</t>
  </si>
  <si>
    <t>Miami, FL   33142</t>
  </si>
  <si>
    <t>623-6843</t>
  </si>
  <si>
    <t>Vida Designs For Life</t>
  </si>
  <si>
    <t>1350 Johnston Road</t>
  </si>
  <si>
    <t xml:space="preserve"> VB4 3Z2</t>
  </si>
  <si>
    <t>White Rock, BC    VB4 3Z2</t>
  </si>
  <si>
    <t>908-7221</t>
  </si>
  <si>
    <t>Buck or Two #152</t>
  </si>
  <si>
    <t>London Rd</t>
  </si>
  <si>
    <t>Trinity Conception Square</t>
  </si>
  <si>
    <t>A0A 1B0</t>
  </si>
  <si>
    <t>Carbonear, NL   A0A 1B0</t>
  </si>
  <si>
    <t>292-6538</t>
  </si>
  <si>
    <t>Great Canadian Dollar Store #680</t>
  </si>
  <si>
    <t>Beaver Plaza</t>
  </si>
  <si>
    <t>A0A 1G0</t>
  </si>
  <si>
    <t>Bay Roberts, NL   A0A 1G0</t>
  </si>
  <si>
    <t>612-3123</t>
  </si>
  <si>
    <t>Wescal Dept Store</t>
  </si>
  <si>
    <t>Main Highway</t>
  </si>
  <si>
    <t>167-1475</t>
  </si>
  <si>
    <t>Greenspar Ltd</t>
  </si>
  <si>
    <t>Box 670</t>
  </si>
  <si>
    <t>A0A 2M0</t>
  </si>
  <si>
    <t>Harbour Grace, NL   A0A 2M0</t>
  </si>
  <si>
    <t>S.W. Mifflin</t>
  </si>
  <si>
    <t>Box 10</t>
  </si>
  <si>
    <t>199 Main St.</t>
  </si>
  <si>
    <t>A0C 1J0</t>
  </si>
  <si>
    <t>Catalina, NL   A0C 1J0</t>
  </si>
  <si>
    <t>949-5688</t>
  </si>
  <si>
    <t>Creative World Inc</t>
  </si>
  <si>
    <t>Box 1083</t>
  </si>
  <si>
    <t>331 Memorial Dr.</t>
  </si>
  <si>
    <t>A0E 1J0</t>
  </si>
  <si>
    <t>Clarenville, NL   A0E 1J0</t>
  </si>
  <si>
    <t>425-1951</t>
  </si>
  <si>
    <t>Buck or Two #132</t>
  </si>
  <si>
    <t>Box 657</t>
  </si>
  <si>
    <t>Columbia Drive</t>
  </si>
  <si>
    <t>Peninsula Mall</t>
  </si>
  <si>
    <t>A0E 2M0</t>
  </si>
  <si>
    <t>Marystown, NL   A0E 2M0</t>
  </si>
  <si>
    <t>801-6154</t>
  </si>
  <si>
    <t>Buck or Two #502</t>
  </si>
  <si>
    <t>441-443 Main St. West</t>
  </si>
  <si>
    <t>A0G 3A0</t>
  </si>
  <si>
    <t>Lewisporte, NL   A0G 3A0</t>
  </si>
  <si>
    <t>846-6081</t>
  </si>
  <si>
    <t>Great Canadian Dollar Store #611</t>
  </si>
  <si>
    <t>Lewisport Mall</t>
  </si>
  <si>
    <t>493-9320</t>
  </si>
  <si>
    <t>RODDICKTON PHARMACHOICE</t>
  </si>
  <si>
    <t>Box 59</t>
  </si>
  <si>
    <t>Main Street</t>
  </si>
  <si>
    <t>A0k 4PO</t>
  </si>
  <si>
    <t>Roddickton, NL   A0k 4PO</t>
  </si>
  <si>
    <t>664-1340</t>
  </si>
  <si>
    <t>Consumers Choice Pharmacy Ltd</t>
  </si>
  <si>
    <t>Box 669</t>
  </si>
  <si>
    <t>A0K 4S0</t>
  </si>
  <si>
    <t>St. Anthony, NL   A0K 4S0</t>
  </si>
  <si>
    <t>Quality Pharmacy</t>
  </si>
  <si>
    <t>Box 100</t>
  </si>
  <si>
    <t>63 Main Street</t>
  </si>
  <si>
    <t>A0N 1R0</t>
  </si>
  <si>
    <t>Lourdes, NL   A0N 1R0</t>
  </si>
  <si>
    <t>448-5423</t>
  </si>
  <si>
    <t>F.J. Wadden &amp; Sons Limited</t>
  </si>
  <si>
    <t>Box 13456, Station A</t>
  </si>
  <si>
    <t>51 Glencoe Drive</t>
  </si>
  <si>
    <t>A1B 4B8</t>
  </si>
  <si>
    <t>St John, NL   A1B 4B8</t>
  </si>
  <si>
    <t>184-2425</t>
  </si>
  <si>
    <t>Living Rooms Ltd</t>
  </si>
  <si>
    <t>5 Beck's Cove</t>
  </si>
  <si>
    <t>A1C 6H1</t>
  </si>
  <si>
    <t>St John's, NL   A1C 6H1</t>
  </si>
  <si>
    <t>320-7238</t>
  </si>
  <si>
    <t>Country Dreams</t>
  </si>
  <si>
    <t>430 Topsail Road</t>
  </si>
  <si>
    <t>A1N 3C8</t>
  </si>
  <si>
    <t>Mount Pearl, NL   A1N 3C8</t>
  </si>
  <si>
    <t>959-6362</t>
  </si>
  <si>
    <t>Great Canadian Dollar Store #639</t>
  </si>
  <si>
    <t>Main Road</t>
  </si>
  <si>
    <t>Bidgoods Plaza</t>
  </si>
  <si>
    <t>A1S 1G5</t>
  </si>
  <si>
    <t>Goulds, NL   A1S 1G5</t>
  </si>
  <si>
    <t>855-1725</t>
  </si>
  <si>
    <t>Great Canadian Dollar Store #676</t>
  </si>
  <si>
    <t>290 Airport Blvd.</t>
  </si>
  <si>
    <t>A1V 1Y9</t>
  </si>
  <si>
    <t>Gander, NL   A1V 1Y9</t>
  </si>
  <si>
    <t>491-3228</t>
  </si>
  <si>
    <t>Buck or Two #131</t>
  </si>
  <si>
    <t>19 Cromer Avenue</t>
  </si>
  <si>
    <t>A2A 2K5</t>
  </si>
  <si>
    <t>Grand Falls, NL   A2A 2K5</t>
  </si>
  <si>
    <t>605-4570</t>
  </si>
  <si>
    <t>Windsor Pharmacy Ltd</t>
  </si>
  <si>
    <t>Box 20004</t>
  </si>
  <si>
    <t>30 Bond Street</t>
  </si>
  <si>
    <t>A2B 1K2</t>
  </si>
  <si>
    <t>Grand Falls Windsor, NL   A2B 1K2</t>
  </si>
  <si>
    <t>229-4337</t>
  </si>
  <si>
    <t>Buck or Two #384</t>
  </si>
  <si>
    <t>Murphy"s Sq. Shopping Complex</t>
  </si>
  <si>
    <t>Unit 2</t>
  </si>
  <si>
    <t>A2H 1M9</t>
  </si>
  <si>
    <t>Corner Brook, NL   A2H 1M9</t>
  </si>
  <si>
    <t>285-6000</t>
  </si>
  <si>
    <t>Buck or Two #130</t>
  </si>
  <si>
    <t>Maple Valley Rd.</t>
  </si>
  <si>
    <t>Corner Brook Plaza</t>
  </si>
  <si>
    <t>A2H 6J3</t>
  </si>
  <si>
    <t>Corner Brook, NL   A2H 6J3</t>
  </si>
  <si>
    <t>889-8917</t>
  </si>
  <si>
    <t>Dollar Store Plus #73</t>
  </si>
  <si>
    <t>Stephenville Mall</t>
  </si>
  <si>
    <t>A2N 3A7</t>
  </si>
  <si>
    <t>Stephenville, NL   A2N 3A7</t>
  </si>
  <si>
    <t>980-6788</t>
  </si>
  <si>
    <t>Great Canadian Dollar Store #649</t>
  </si>
  <si>
    <t>8 Wight's Rd</t>
  </si>
  <si>
    <t>A8A 2H3</t>
  </si>
  <si>
    <t>Deer Lake, NL   A8A 2H3</t>
  </si>
  <si>
    <t>798-2309</t>
  </si>
  <si>
    <t>Kidston Landing</t>
  </si>
  <si>
    <t>P.0. Box 100</t>
  </si>
  <si>
    <t>490 Chebucto Street</t>
  </si>
  <si>
    <t>B0E 1B0</t>
  </si>
  <si>
    <t>Baddeck, NS   B0E 1B0</t>
  </si>
  <si>
    <t>115-1273</t>
  </si>
  <si>
    <t>Pharmasave #802</t>
  </si>
  <si>
    <t>491 Chebuctn St.</t>
  </si>
  <si>
    <t>422-4061</t>
  </si>
  <si>
    <t>Sea Wreath Gift</t>
  </si>
  <si>
    <t>117 Pelham</t>
  </si>
  <si>
    <t>B0J 2C0</t>
  </si>
  <si>
    <t>Luneaburg, NS   B0J 2C0</t>
  </si>
  <si>
    <t>490-7460</t>
  </si>
  <si>
    <t>FULTON'S PHARMACY</t>
  </si>
  <si>
    <t>229 Lincoln Street</t>
  </si>
  <si>
    <t>Lunebuerg, NS   B0J 2C0</t>
  </si>
  <si>
    <t>251-1055</t>
  </si>
  <si>
    <t>Camfort &amp; Joy</t>
  </si>
  <si>
    <t>Box 1348</t>
  </si>
  <si>
    <t>248 Lincdn Street</t>
  </si>
  <si>
    <t>Lunenburg, NS   B0J 2C0</t>
  </si>
  <si>
    <t>262-4776</t>
  </si>
  <si>
    <t>Primrose Lane Gift</t>
  </si>
  <si>
    <t>523 Main St</t>
  </si>
  <si>
    <t>B0J 2E0</t>
  </si>
  <si>
    <t>Mahone Bay, NS   B0J 2E0</t>
  </si>
  <si>
    <t>103-1522</t>
  </si>
  <si>
    <t>Ahead Of Hair</t>
  </si>
  <si>
    <t>1 Water St</t>
  </si>
  <si>
    <t>B0K 1H0</t>
  </si>
  <si>
    <t>Pictou, NS   B0K 1H0</t>
  </si>
  <si>
    <t>149-1449</t>
  </si>
  <si>
    <t>O'brien Pharmacy</t>
  </si>
  <si>
    <t>98 Water Street</t>
  </si>
  <si>
    <t>B0K 1L0</t>
  </si>
  <si>
    <t>Pugwash, NS   B0K 1L0</t>
  </si>
  <si>
    <t>695-4688</t>
  </si>
  <si>
    <t>Masstown Market</t>
  </si>
  <si>
    <t>10662 HWY #2</t>
  </si>
  <si>
    <t>B0M 1G0</t>
  </si>
  <si>
    <t>Debert, NS   B0M 1G0</t>
  </si>
  <si>
    <t>Pharmasave - 550</t>
  </si>
  <si>
    <t>550 Musquodoboit 12280 Hwy. #224</t>
  </si>
  <si>
    <t>B0N 1X0</t>
  </si>
  <si>
    <t>Middle Musquod, NS   B0N 1X0</t>
  </si>
  <si>
    <t>351-5555</t>
  </si>
  <si>
    <t>Charade Gifts</t>
  </si>
  <si>
    <t>Box 354</t>
  </si>
  <si>
    <t>268 George St.</t>
  </si>
  <si>
    <t>B0S 1A0</t>
  </si>
  <si>
    <t>Annapolis Royal, NS   B0S 1A0</t>
  </si>
  <si>
    <t>453-5161</t>
  </si>
  <si>
    <t>J.L.L.'s Jewels and Supplies</t>
  </si>
  <si>
    <t>160 Water Street</t>
  </si>
  <si>
    <t>B0T 1W0</t>
  </si>
  <si>
    <t>Shelburne, NS   B0T 1W0</t>
  </si>
  <si>
    <t>386-6792</t>
  </si>
  <si>
    <t>Finishing Touch Centre</t>
  </si>
  <si>
    <t>238 Charlotte Street</t>
  </si>
  <si>
    <t>B1P 1C5</t>
  </si>
  <si>
    <t>Sydney, NS   B1P 1C5</t>
  </si>
  <si>
    <t>523-2606</t>
  </si>
  <si>
    <t>Natural Solutions</t>
  </si>
  <si>
    <t>93 Johnstone St.</t>
  </si>
  <si>
    <t>B1P 1T2</t>
  </si>
  <si>
    <t>Sydney, NS   B1P 1T2</t>
  </si>
  <si>
    <t>795-9187</t>
  </si>
  <si>
    <t>Emerald Isle Gifts</t>
  </si>
  <si>
    <t>337 Welton St</t>
  </si>
  <si>
    <t>Bell Plaza</t>
  </si>
  <si>
    <t>B1P 5S6</t>
  </si>
  <si>
    <t>Sydney, NS   B1P 5S6</t>
  </si>
  <si>
    <t>158-6093</t>
  </si>
  <si>
    <t>Buck or Two #520</t>
  </si>
  <si>
    <t>800 Grand Lake road, Unit #52</t>
  </si>
  <si>
    <t>B1P 6S9</t>
  </si>
  <si>
    <t>Sydney, NS   B1P 6S9</t>
  </si>
  <si>
    <t>693-7596</t>
  </si>
  <si>
    <t>Pharmasave - 515</t>
  </si>
  <si>
    <t>184 Portland St.</t>
  </si>
  <si>
    <t>B24 1J4</t>
  </si>
  <si>
    <t>Dartmouth, NS   B24 1J4</t>
  </si>
  <si>
    <t>807-8938</t>
  </si>
  <si>
    <t>Granny's Country Cottage</t>
  </si>
  <si>
    <t>116 King St</t>
  </si>
  <si>
    <t>B2A 3R7</t>
  </si>
  <si>
    <t>North Sydney, NS   B2A 3R7</t>
  </si>
  <si>
    <t>431-8705</t>
  </si>
  <si>
    <t>Haliburton Pharmachoice</t>
  </si>
  <si>
    <t>220 Main St</t>
  </si>
  <si>
    <t>B2G 2C2</t>
  </si>
  <si>
    <t>Antigonish, NS   B2G 2C2</t>
  </si>
  <si>
    <t>488-1368</t>
  </si>
  <si>
    <t>Treasured Moments</t>
  </si>
  <si>
    <t>133 Church St.</t>
  </si>
  <si>
    <t>Antigonish Mall</t>
  </si>
  <si>
    <t>B2G 2E3</t>
  </si>
  <si>
    <t>Antigonish, NS   B2G 2E3</t>
  </si>
  <si>
    <t>586-4544</t>
  </si>
  <si>
    <t>Sea Shell Design</t>
  </si>
  <si>
    <t>10 Inglis Place</t>
  </si>
  <si>
    <t>B2N 4B4</t>
  </si>
  <si>
    <t>Truro, NS   B2N 4B4</t>
  </si>
  <si>
    <t>677-2415</t>
  </si>
  <si>
    <t>MARGOLIANS</t>
  </si>
  <si>
    <t>49 65 INGLIS PLACE</t>
  </si>
  <si>
    <t>B2N4B5</t>
  </si>
  <si>
    <t>Truro, NS   B2N4B5</t>
  </si>
  <si>
    <t>WESTPHAL PHARMACHOICE</t>
  </si>
  <si>
    <t>50 Tacoma Drive</t>
  </si>
  <si>
    <t>B2W 3F6</t>
  </si>
  <si>
    <t>Dartmouth, NS   B2W 3F6</t>
  </si>
  <si>
    <t>142-2897</t>
  </si>
  <si>
    <t>DOCKSIDE TREASURES</t>
  </si>
  <si>
    <t>Box 545</t>
  </si>
  <si>
    <t>8 Gov't Wharf</t>
  </si>
  <si>
    <t>B3G 1M7</t>
  </si>
  <si>
    <t>Eastern Passage, NS   B3G 1M7</t>
  </si>
  <si>
    <t>757-7549</t>
  </si>
  <si>
    <t>B3G 2C2</t>
  </si>
  <si>
    <t>Antigonish, NS   B3G 2C2</t>
  </si>
  <si>
    <t>905-5099</t>
  </si>
  <si>
    <t>Summer Court Gift Shop</t>
  </si>
  <si>
    <t>1796 Summer St.</t>
  </si>
  <si>
    <t>B3H 3A7</t>
  </si>
  <si>
    <t>Halifax, NS   B3H 3A7</t>
  </si>
  <si>
    <t>700-3901</t>
  </si>
  <si>
    <t>Pier 21 Museum Gift Shop</t>
  </si>
  <si>
    <t>1055 Marginal Road</t>
  </si>
  <si>
    <t>B3H 4P6</t>
  </si>
  <si>
    <t>Halifax, NS   B3H 4P6</t>
  </si>
  <si>
    <t>883-6658</t>
  </si>
  <si>
    <t>Ambience Home Accents</t>
  </si>
  <si>
    <t>#104 5431 doyle st</t>
  </si>
  <si>
    <t>B3J 1H9</t>
  </si>
  <si>
    <t>Halifax, NS   B3J 1H9</t>
  </si>
  <si>
    <t>484-2953</t>
  </si>
  <si>
    <t>Harbour Swan Gift</t>
  </si>
  <si>
    <t>1869 Upper Water St</t>
  </si>
  <si>
    <t>B3J 1S9</t>
  </si>
  <si>
    <t>Halifax, NS   B3J 1S9</t>
  </si>
  <si>
    <t>427-5259</t>
  </si>
  <si>
    <t>Kelly's Luggage</t>
  </si>
  <si>
    <t>Trade Mark Building</t>
  </si>
  <si>
    <t>2021 Brunswick St</t>
  </si>
  <si>
    <t>Suite 200</t>
  </si>
  <si>
    <t>B3K 2Y5</t>
  </si>
  <si>
    <t>Halifax, NS   B3K 2Y5</t>
  </si>
  <si>
    <t>459-2390</t>
  </si>
  <si>
    <t>Pharmasave - 505</t>
  </si>
  <si>
    <t>349 HERRING COVE</t>
  </si>
  <si>
    <t>B3R 1V9</t>
  </si>
  <si>
    <t>Halifax, NS   B3R 1V9</t>
  </si>
  <si>
    <t>619-1675</t>
  </si>
  <si>
    <t>Biomidon Inn House of Gifts</t>
  </si>
  <si>
    <t>195 Main Street</t>
  </si>
  <si>
    <t>B4P 1C3</t>
  </si>
  <si>
    <t>Wolfville, NS   B4P 1C3</t>
  </si>
  <si>
    <t>105-7613</t>
  </si>
  <si>
    <t>South Shore Regional Hospital</t>
  </si>
  <si>
    <t>90 Glen Al</t>
  </si>
  <si>
    <t>B4V 3S6</t>
  </si>
  <si>
    <t>Bridgewater, NS   B4V 3S6</t>
  </si>
  <si>
    <t>208-7219</t>
  </si>
  <si>
    <t>R.H. Davis Co.</t>
  </si>
  <si>
    <t>361 Main St.</t>
  </si>
  <si>
    <t>B5A 1E7</t>
  </si>
  <si>
    <t>Yarmouth, NS   B5A 1E7</t>
  </si>
  <si>
    <t>675-7308</t>
  </si>
  <si>
    <t>Canadian Tire Gas Bar</t>
  </si>
  <si>
    <t>411 Highway #4</t>
  </si>
  <si>
    <t>B9A 1M8</t>
  </si>
  <si>
    <t>Port Hastings, NS   B9A 1M8</t>
  </si>
  <si>
    <t>811-3121</t>
  </si>
  <si>
    <t>Buck or Two #519</t>
  </si>
  <si>
    <t>634 Reeves Street, Unit #6</t>
  </si>
  <si>
    <t>B9A 2R7</t>
  </si>
  <si>
    <t>Port Hawkesbury, NS   B9A 2R7</t>
  </si>
  <si>
    <t>550-2245</t>
  </si>
  <si>
    <t>PHARMASAVE 526</t>
  </si>
  <si>
    <t>135 COMMERCIAL STREET</t>
  </si>
  <si>
    <t>BIA 3B9</t>
  </si>
  <si>
    <t>Glace Bay, NS   BIA 3B9</t>
  </si>
  <si>
    <t>812-8152</t>
  </si>
  <si>
    <t>Freeman's PharmaChoice</t>
  </si>
  <si>
    <t>15786 Central Ave</t>
  </si>
  <si>
    <t>BOE 1N0</t>
  </si>
  <si>
    <t>Inverness, NS   BOE 1N0</t>
  </si>
  <si>
    <t>448-9654</t>
  </si>
  <si>
    <t>FULMORES PCHOUICE</t>
  </si>
  <si>
    <t>18 FRONT ST</t>
  </si>
  <si>
    <t>BOK 1H0</t>
  </si>
  <si>
    <t>Pictou, NS   BOK 1H0</t>
  </si>
  <si>
    <t>561-1996</t>
  </si>
  <si>
    <t>PEI Company Store The</t>
  </si>
  <si>
    <t>119 Grafton St.</t>
  </si>
  <si>
    <t>C1A 1K9</t>
  </si>
  <si>
    <t>Charlottetown, PE   C1A 1K9</t>
  </si>
  <si>
    <t>JUST US GIRLS INC</t>
  </si>
  <si>
    <t>100 Queen street</t>
  </si>
  <si>
    <t>Suite #3</t>
  </si>
  <si>
    <t>C1A 4B1</t>
  </si>
  <si>
    <t>Charlottetown, PE   C1A 4B1</t>
  </si>
  <si>
    <t>Genuine Order</t>
  </si>
  <si>
    <t>34 Kent St. Charlotteton</t>
  </si>
  <si>
    <t>C1A 8R8</t>
  </si>
  <si>
    <t>Charlotteton, PE   C1A 8R8</t>
  </si>
  <si>
    <t>Friendly Pharmacy</t>
  </si>
  <si>
    <t>20 Water Street Parkway</t>
  </si>
  <si>
    <t>C1B 2M5</t>
  </si>
  <si>
    <t>Charlottetown, PE   C1B 2M5</t>
  </si>
  <si>
    <t>Buck Or Two #117</t>
  </si>
  <si>
    <t>477 Paul St.</t>
  </si>
  <si>
    <t>E1A 4X5</t>
  </si>
  <si>
    <t>Dieppe, NB   E1A 4X5</t>
  </si>
  <si>
    <t>128-4332</t>
  </si>
  <si>
    <t>Canadian Tire # 491</t>
  </si>
  <si>
    <t>450 Rur Du Moulin</t>
  </si>
  <si>
    <t>E1X 1A4</t>
  </si>
  <si>
    <t>Tracadie-Sheile, NB   E1X 1A4</t>
  </si>
  <si>
    <t>185-5995</t>
  </si>
  <si>
    <t>Tower Jewellers</t>
  </si>
  <si>
    <t>181 Main Street Bathurst</t>
  </si>
  <si>
    <t>E2A 1A6</t>
  </si>
  <si>
    <t>Bathurst, NB   E2A 1A6</t>
  </si>
  <si>
    <t>789-8912</t>
  </si>
  <si>
    <t>Eloise Ltd.</t>
  </si>
  <si>
    <t>69 York Street</t>
  </si>
  <si>
    <t>E3B 1N4</t>
  </si>
  <si>
    <t>Frederiction, NB   E3B 1N4</t>
  </si>
  <si>
    <t>880-6782</t>
  </si>
  <si>
    <t>Carrington &amp; Co.</t>
  </si>
  <si>
    <t>225 Woodstock Rd.</t>
  </si>
  <si>
    <t>E3B 2H8</t>
  </si>
  <si>
    <t>Fredericton, NB   E3B 2H8</t>
  </si>
  <si>
    <t>389-7192</t>
  </si>
  <si>
    <t>Corrington &amp; Co c/o Sheraton hotel</t>
  </si>
  <si>
    <t>225 Woodstock Rd</t>
  </si>
  <si>
    <t>Fredricton, NB   E3B 2H8</t>
  </si>
  <si>
    <t>606-6156</t>
  </si>
  <si>
    <t>Oh My Gifts</t>
  </si>
  <si>
    <t>204 King St.</t>
  </si>
  <si>
    <t>E3L 2E2</t>
  </si>
  <si>
    <t>St. Stephens, NB   E3L 2E2</t>
  </si>
  <si>
    <t>379-1487</t>
  </si>
  <si>
    <t>The Whale Store</t>
  </si>
  <si>
    <t>173 Water Street</t>
  </si>
  <si>
    <t>E5B 1A9</t>
  </si>
  <si>
    <t>St. Andrews, NB   E5B 1A9</t>
  </si>
  <si>
    <t>447-4886</t>
  </si>
  <si>
    <t>Harbour Gift</t>
  </si>
  <si>
    <t>1140 Route 776</t>
  </si>
  <si>
    <t>E5G 4E8</t>
  </si>
  <si>
    <t>Grand Manan, NB   E5G 4E8</t>
  </si>
  <si>
    <t>376-4395</t>
  </si>
  <si>
    <t>Green Dept Store</t>
  </si>
  <si>
    <t>236 Main St.</t>
  </si>
  <si>
    <t>E7G 4G9</t>
  </si>
  <si>
    <t>Plaster Rock, NB   E7G 4G9</t>
  </si>
  <si>
    <t>388-8116</t>
  </si>
  <si>
    <t>Meadowlark Gift Shop</t>
  </si>
  <si>
    <t>Box 508</t>
  </si>
  <si>
    <t>174 Hospital Hill Rd</t>
  </si>
  <si>
    <t>E7J 2N3</t>
  </si>
  <si>
    <t>Bath, NB   E7J 2N3</t>
  </si>
  <si>
    <t>763-3318</t>
  </si>
  <si>
    <t>Village Designs</t>
  </si>
  <si>
    <t>295 Main St</t>
  </si>
  <si>
    <t>E7L 3G5</t>
  </si>
  <si>
    <t>Florenceville, NB   E7L 3G5</t>
  </si>
  <si>
    <t>274-4789</t>
  </si>
  <si>
    <t>Nevers Pharmacy Ltd</t>
  </si>
  <si>
    <t>380 Main St</t>
  </si>
  <si>
    <t>Unit 7</t>
  </si>
  <si>
    <t>E7P 2N2</t>
  </si>
  <si>
    <t>Hartland, NB   E7P 2N2</t>
  </si>
  <si>
    <t>821-8027</t>
  </si>
  <si>
    <t>Apothico Gestion Inc</t>
  </si>
  <si>
    <t>674 Boul Perron C.P. 388</t>
  </si>
  <si>
    <t>G0C 1J0</t>
  </si>
  <si>
    <t>Carleton, QC   G0C 1J0</t>
  </si>
  <si>
    <t>626-7505</t>
  </si>
  <si>
    <t>Boutique du Lys GC Ltd</t>
  </si>
  <si>
    <t>37 Sous Le Fort</t>
  </si>
  <si>
    <t>G1K 4G6</t>
  </si>
  <si>
    <t>Qu├®bec, QC   G1K 4G6</t>
  </si>
  <si>
    <t>536-5665</t>
  </si>
  <si>
    <t>Origines</t>
  </si>
  <si>
    <t>54 Cote De La</t>
  </si>
  <si>
    <t>G1R 3V7</t>
  </si>
  <si>
    <t>Fabrique, QC   G1R 3V7</t>
  </si>
  <si>
    <t>558-2121</t>
  </si>
  <si>
    <t>Distribution Canado-Sussie</t>
  </si>
  <si>
    <t>27 Rue Buade</t>
  </si>
  <si>
    <t>G1R 3Z9</t>
  </si>
  <si>
    <t>Quebec City, QC   G1R 3Z9</t>
  </si>
  <si>
    <t>991-6002</t>
  </si>
  <si>
    <t>Musselli Tutti Frutti</t>
  </si>
  <si>
    <t>1408 Rue Maguire</t>
  </si>
  <si>
    <t>G1T 1Z3</t>
  </si>
  <si>
    <t>Sillery, QC   G1T 1Z3</t>
  </si>
  <si>
    <t>422-4323</t>
  </si>
  <si>
    <t>La Duchesse Inc.</t>
  </si>
  <si>
    <t>8-3340 Avenue Maricourt</t>
  </si>
  <si>
    <t>G1W 2M1</t>
  </si>
  <si>
    <t>Sainte Foy, QC   G1W 2M1</t>
  </si>
  <si>
    <t>934-2354</t>
  </si>
  <si>
    <t>Laurence Alexandre</t>
  </si>
  <si>
    <t>1221, Rue Charles</t>
  </si>
  <si>
    <t>G1X 4Y5</t>
  </si>
  <si>
    <t>Albanel, QC   G1X 4Y5</t>
  </si>
  <si>
    <t>428-4598</t>
  </si>
  <si>
    <t>La Pot Aux Roses</t>
  </si>
  <si>
    <t>56 rue Saint-Jean-Baptiste</t>
  </si>
  <si>
    <t>G3Z 1L9</t>
  </si>
  <si>
    <t>Baie-Saint-Paul, QC   G3Z 1L9</t>
  </si>
  <si>
    <t>212-1665</t>
  </si>
  <si>
    <t>Autour Du Pot</t>
  </si>
  <si>
    <t>42 Rue St Jean Baptiste</t>
  </si>
  <si>
    <t>Baie-St-Paul, QC   G3Z 1L9</t>
  </si>
  <si>
    <t>338-4743</t>
  </si>
  <si>
    <t>Boutique Camee - Victoriaville</t>
  </si>
  <si>
    <t>189 Notredame est</t>
  </si>
  <si>
    <t>G6P 6R9</t>
  </si>
  <si>
    <t>Victoriaville, QC   G6P 6R9</t>
  </si>
  <si>
    <t>919-4188</t>
  </si>
  <si>
    <t>La Solution Revee</t>
  </si>
  <si>
    <t>585 - 116 RTE Place St. Nicolas</t>
  </si>
  <si>
    <t>G7A 2P6</t>
  </si>
  <si>
    <t>St. Nicolas, QC   G7A 2P6</t>
  </si>
  <si>
    <t>896-2701</t>
  </si>
  <si>
    <t>LE TEMPS D'AIMER</t>
  </si>
  <si>
    <t>5835 Sherrbrooke Est</t>
  </si>
  <si>
    <t>H1N 1B3</t>
  </si>
  <si>
    <t>Montreal, QC   H1N 1B3</t>
  </si>
  <si>
    <t>565-9411</t>
  </si>
  <si>
    <t>Propharm</t>
  </si>
  <si>
    <t>5000 Boul Metropolitain EST</t>
  </si>
  <si>
    <t>H1S 3G7</t>
  </si>
  <si>
    <t>St. Leonard, QC   H1S 3G7</t>
  </si>
  <si>
    <t>851-9789</t>
  </si>
  <si>
    <t>Casa Luca</t>
  </si>
  <si>
    <t>1354 Fleury Est</t>
  </si>
  <si>
    <t>H2C 1R5</t>
  </si>
  <si>
    <t>Montreal, QC   H2C 1R5</t>
  </si>
  <si>
    <t>234-9106</t>
  </si>
  <si>
    <t>Zone</t>
  </si>
  <si>
    <t>4246 Rue St. Denis</t>
  </si>
  <si>
    <t>H2J 2K8</t>
  </si>
  <si>
    <t>Montreal, QC   H2J 2K8</t>
  </si>
  <si>
    <t>554-5691</t>
  </si>
  <si>
    <t>Zed Objets</t>
  </si>
  <si>
    <t>4109 boul St Laurent</t>
  </si>
  <si>
    <t>H2W 1Y7</t>
  </si>
  <si>
    <t>Montreal, QC   H2W 1Y7</t>
  </si>
  <si>
    <t>109-4043</t>
  </si>
  <si>
    <t>B'Belles</t>
  </si>
  <si>
    <t>4107 3575 Ave. Du Parc</t>
  </si>
  <si>
    <t>H2X 3P9</t>
  </si>
  <si>
    <t>Montreal, QC   H2X 3P9</t>
  </si>
  <si>
    <t>189-9178</t>
  </si>
  <si>
    <t>Quincaillerie Hogg</t>
  </si>
  <si>
    <t>4833 Sherbrooke Ouest</t>
  </si>
  <si>
    <t>H3Z 1G6</t>
  </si>
  <si>
    <t>Westmount, QC   H3Z 1G6</t>
  </si>
  <si>
    <t>176-8366</t>
  </si>
  <si>
    <t>Oink! Oink!</t>
  </si>
  <si>
    <t>1343 Greene Avenue Westmount</t>
  </si>
  <si>
    <t>H3Z 2A5</t>
  </si>
  <si>
    <t>Westmount, QC   H3Z 2A5</t>
  </si>
  <si>
    <t>107-8937</t>
  </si>
  <si>
    <t>Golteez Novelties Inc</t>
  </si>
  <si>
    <t>C/O Caplan</t>
  </si>
  <si>
    <t>5800 Cavendish Blvd.</t>
  </si>
  <si>
    <t>H4W 2T5</t>
  </si>
  <si>
    <t>Montreal, QC   H4W 2T5</t>
  </si>
  <si>
    <t>814-9475</t>
  </si>
  <si>
    <t>Z'axe Inc.</t>
  </si>
  <si>
    <t>3035 Le Carrefour Boulevard</t>
  </si>
  <si>
    <t>Local DO-44</t>
  </si>
  <si>
    <t>H7T 1C8</t>
  </si>
  <si>
    <t>Laval, QC   H7T 1C8</t>
  </si>
  <si>
    <t>153-2910</t>
  </si>
  <si>
    <t>Hallmark - Fairview</t>
  </si>
  <si>
    <t>6815 Trans Canada Hwy.</t>
  </si>
  <si>
    <t>H9R 1C4</t>
  </si>
  <si>
    <t>Point Claire, QC   H9R 1C4</t>
  </si>
  <si>
    <t>574-5055</t>
  </si>
  <si>
    <t>New England Gift &amp; Basket Co. - Paniers</t>
  </si>
  <si>
    <t>294 Lakeshore</t>
  </si>
  <si>
    <t>H9S 4L3</t>
  </si>
  <si>
    <t>Pointe Claire, QC   H9S 4L3</t>
  </si>
  <si>
    <t>848-3697</t>
  </si>
  <si>
    <t>Regalo</t>
  </si>
  <si>
    <t>50 St. Charles Blvd</t>
  </si>
  <si>
    <t>H9W 2X3</t>
  </si>
  <si>
    <t>Beaconsfiled, QC   H9W 2X3</t>
  </si>
  <si>
    <t>175-3336</t>
  </si>
  <si>
    <t>Shack - Bijoutiers Dawes Jewellers</t>
  </si>
  <si>
    <t>37 Lakeside</t>
  </si>
  <si>
    <t>J0E 1V0</t>
  </si>
  <si>
    <t>Lac Brome, QC   J0E 1V0</t>
  </si>
  <si>
    <t>575-3071</t>
  </si>
  <si>
    <t>Importations Guay Limitee</t>
  </si>
  <si>
    <t>350 AutoRoute 15 &amp; 87</t>
  </si>
  <si>
    <t>J0J 1V0</t>
  </si>
  <si>
    <t>St Bernard De Lacolle, QC   J0J 1V0</t>
  </si>
  <si>
    <t>164-6630</t>
  </si>
  <si>
    <t>Bonisoir</t>
  </si>
  <si>
    <t>11740 route 335</t>
  </si>
  <si>
    <t>J0K 1Z0</t>
  </si>
  <si>
    <t>St-Calixte, QC   J0K 1Z0</t>
  </si>
  <si>
    <t>416-1801</t>
  </si>
  <si>
    <t>Mega Dollar</t>
  </si>
  <si>
    <t>228 Hwy 148</t>
  </si>
  <si>
    <t>J0X 1V0</t>
  </si>
  <si>
    <t>Fort Coulonce, QC   J0X 1V0</t>
  </si>
  <si>
    <t>836-6193</t>
  </si>
  <si>
    <t>Tendres de Souhaits</t>
  </si>
  <si>
    <t>600 Pierre Caisse</t>
  </si>
  <si>
    <t>J3A 1M1</t>
  </si>
  <si>
    <t>St. Jean Sur Richelieu, QC   J3A 1M1</t>
  </si>
  <si>
    <t>130-1685</t>
  </si>
  <si>
    <t>Gift O Sphere</t>
  </si>
  <si>
    <t>125 Vercheres</t>
  </si>
  <si>
    <t>J4K 2Y4</t>
  </si>
  <si>
    <t>Longueuil, QC   J4K 2Y4</t>
  </si>
  <si>
    <t>688-6660</t>
  </si>
  <si>
    <t>Fleur Ampleman</t>
  </si>
  <si>
    <t>61 St. Jean Baptiste</t>
  </si>
  <si>
    <t>J6J 3H5</t>
  </si>
  <si>
    <t>Chateauguay, QC   J6J 3H5</t>
  </si>
  <si>
    <t>551-5816</t>
  </si>
  <si>
    <t>Cadeau Des Benevoles, Boutique</t>
  </si>
  <si>
    <t>911 Montee Des Pion</t>
  </si>
  <si>
    <t>J6V 2H2</t>
  </si>
  <si>
    <t>Lachenaie, QC   J6V 2H2</t>
  </si>
  <si>
    <t>381-9826</t>
  </si>
  <si>
    <t>Brunet Canada Inc</t>
  </si>
  <si>
    <t>1710 St. Angelique St.</t>
  </si>
  <si>
    <t>J7T 2X8</t>
  </si>
  <si>
    <t>St. Lazare, QC   J7T 2X8</t>
  </si>
  <si>
    <t>369-1075</t>
  </si>
  <si>
    <t>Bijouterie Houle</t>
  </si>
  <si>
    <t>470 Avenue Buckingham</t>
  </si>
  <si>
    <t>J8L 2C9</t>
  </si>
  <si>
    <t>Gatineau, QC   J8L 2C9</t>
  </si>
  <si>
    <t>996-7463</t>
  </si>
  <si>
    <t>Buck Or Two #347</t>
  </si>
  <si>
    <t>25 Du Boulevardidu Plateau</t>
  </si>
  <si>
    <t>J9A 3G1</t>
  </si>
  <si>
    <t>Hull, QC   J9A 3G1</t>
  </si>
  <si>
    <t>301-4691</t>
  </si>
  <si>
    <t>Uniprix</t>
  </si>
  <si>
    <t>914 Boul Maloney Est</t>
  </si>
  <si>
    <t>J9P 1H5</t>
  </si>
  <si>
    <t>Gatineau, QC   J9P 1H5</t>
  </si>
  <si>
    <t>916-9343</t>
  </si>
  <si>
    <t>Seaway Guardian Pharmacy</t>
  </si>
  <si>
    <t>21 Main St. North</t>
  </si>
  <si>
    <t>K0C 1H0</t>
  </si>
  <si>
    <t>Chesterville, ON   K0C 1H0</t>
  </si>
  <si>
    <t>Auld Kirktown</t>
  </si>
  <si>
    <t>Attn:Madeleine Macdonald</t>
  </si>
  <si>
    <t>Box 30</t>
  </si>
  <si>
    <t>RR #3</t>
  </si>
  <si>
    <t>K0C 2C0</t>
  </si>
  <si>
    <t>South Lancaster, ON   K0C 2C0</t>
  </si>
  <si>
    <t>312-8411</t>
  </si>
  <si>
    <t>Seaway Valley Pharmacy</t>
  </si>
  <si>
    <t>Box 757</t>
  </si>
  <si>
    <t>507 Main Street</t>
  </si>
  <si>
    <t>K0C 2K0</t>
  </si>
  <si>
    <t>Wincheaster, ON   K0C 2K0</t>
  </si>
  <si>
    <t>560-1460</t>
  </si>
  <si>
    <t>Davis Agency (BB) Ottawa</t>
  </si>
  <si>
    <t>Box 128</t>
  </si>
  <si>
    <t>K0E 1W0</t>
  </si>
  <si>
    <t>South Mountain, ON   K0E 1W0</t>
  </si>
  <si>
    <t>378-3734</t>
  </si>
  <si>
    <t>Chris Reynolds Designs</t>
  </si>
  <si>
    <t>21 Chruch St.</t>
  </si>
  <si>
    <t>K0G 1X0</t>
  </si>
  <si>
    <t>Westport, ON   K0G 1X0</t>
  </si>
  <si>
    <t>309-4304</t>
  </si>
  <si>
    <t>Talk Of The Town</t>
  </si>
  <si>
    <t>Box 490</t>
  </si>
  <si>
    <t>19555 Opeongo Line</t>
  </si>
  <si>
    <t>K0J 1B0</t>
  </si>
  <si>
    <t>Barry's Bay, ON   K0J 1B0</t>
  </si>
  <si>
    <t>116-4843</t>
  </si>
  <si>
    <t>Green Gables</t>
  </si>
  <si>
    <t>Box 4</t>
  </si>
  <si>
    <t>286 Main Street</t>
  </si>
  <si>
    <t>K0K 1G0</t>
  </si>
  <si>
    <t>Bloomfield, ON   K0K 1G0</t>
  </si>
  <si>
    <t>890-5735</t>
  </si>
  <si>
    <t>Extreme Adventores</t>
  </si>
  <si>
    <t>127 Burleigh Street</t>
  </si>
  <si>
    <t>K0L 1A0</t>
  </si>
  <si>
    <t>Apsley, ON   K0L 1A0</t>
  </si>
  <si>
    <t>777-9423</t>
  </si>
  <si>
    <t>Wellington Street Images</t>
  </si>
  <si>
    <t>Box 5</t>
  </si>
  <si>
    <t>10 Wellington St.</t>
  </si>
  <si>
    <t>685-6522</t>
  </si>
  <si>
    <t>Darolex Decor &amp; General Store</t>
  </si>
  <si>
    <t>Box 8</t>
  </si>
  <si>
    <t>8 Bridge Street North</t>
  </si>
  <si>
    <t>K0L 1Y0</t>
  </si>
  <si>
    <t>Hastings, ON   K0L 1Y0</t>
  </si>
  <si>
    <t>378-7703</t>
  </si>
  <si>
    <t>Havelock Dollarmamia</t>
  </si>
  <si>
    <t>Box 730</t>
  </si>
  <si>
    <t>42 Ottawa St. West</t>
  </si>
  <si>
    <t>K0L 1Z0</t>
  </si>
  <si>
    <t>Havelock, ON   K0L 1Z0</t>
  </si>
  <si>
    <t>411-5895</t>
  </si>
  <si>
    <t>Bigley's Shoes &amp; clothing</t>
  </si>
  <si>
    <t>45 Bolton St</t>
  </si>
  <si>
    <t>K0M 1A0</t>
  </si>
  <si>
    <t>Bobcaygeon, ON   K0M 1A0</t>
  </si>
  <si>
    <t>367-1998</t>
  </si>
  <si>
    <t>Buck &amp; Up Closeouts</t>
  </si>
  <si>
    <t>Box 329</t>
  </si>
  <si>
    <t>6694 Hwy # 35</t>
  </si>
  <si>
    <t>K0M 1N0</t>
  </si>
  <si>
    <t>Coboconk, ON   K0M 1N0</t>
  </si>
  <si>
    <t>Country Pickins</t>
  </si>
  <si>
    <t>Box 661</t>
  </si>
  <si>
    <t>163 Highland St</t>
  </si>
  <si>
    <t>K0M 1S0</t>
  </si>
  <si>
    <t>Haliburton, ON   K0M 1S0</t>
  </si>
  <si>
    <t>525-7237</t>
  </si>
  <si>
    <t>Mrs Tiggy Winkles</t>
  </si>
  <si>
    <t>2700 Landcaster Rd #102B</t>
  </si>
  <si>
    <t>K1B 4T7</t>
  </si>
  <si>
    <t>Ottawa, ON   K1B 4T7</t>
  </si>
  <si>
    <t>385-2024</t>
  </si>
  <si>
    <t>SDM - 0632</t>
  </si>
  <si>
    <t>1675 Tenthline Road</t>
  </si>
  <si>
    <t>K1E 3P6</t>
  </si>
  <si>
    <t>Orleans, ON   K1E 3P6</t>
  </si>
  <si>
    <t>Your Choice Boutique</t>
  </si>
  <si>
    <t>2200 Montreal Rd, #B2</t>
  </si>
  <si>
    <t>K1J 6M5</t>
  </si>
  <si>
    <t>Gloucester, ON   K1J 6M5</t>
  </si>
  <si>
    <t>750-2506</t>
  </si>
  <si>
    <t>SDM - 637</t>
  </si>
  <si>
    <t>2016 Ogilvie Rd.</t>
  </si>
  <si>
    <t>K1J 7N9</t>
  </si>
  <si>
    <t>Ottawa, ON   K1J 7N9</t>
  </si>
  <si>
    <t>374-2273</t>
  </si>
  <si>
    <t>Hallmark</t>
  </si>
  <si>
    <t>1200 St Laurent Blvd #519</t>
  </si>
  <si>
    <t>K1K 3B8</t>
  </si>
  <si>
    <t>Ottawa, ON   K1K 3B8</t>
  </si>
  <si>
    <t>430-3936</t>
  </si>
  <si>
    <t>Bowie's</t>
  </si>
  <si>
    <t>513 Sussex</t>
  </si>
  <si>
    <t>K1N 6Z6</t>
  </si>
  <si>
    <t>Ottawa, ON   K1N 6Z6</t>
  </si>
  <si>
    <t>134-6853</t>
  </si>
  <si>
    <t>Just Curious</t>
  </si>
  <si>
    <t>50 Rideau St. Unit #350</t>
  </si>
  <si>
    <t>3rd Floor</t>
  </si>
  <si>
    <t>K1N 9J7</t>
  </si>
  <si>
    <t>Ottawa, ON   K1N 9J7</t>
  </si>
  <si>
    <t>225-4724</t>
  </si>
  <si>
    <t>Pom Pom</t>
  </si>
  <si>
    <t>290 City Centre Avenue</t>
  </si>
  <si>
    <t>K1R 6K7</t>
  </si>
  <si>
    <t>Ottawa, ON   K1R 6K7</t>
  </si>
  <si>
    <t>101-6677</t>
  </si>
  <si>
    <t>The Sassy Bead Co.</t>
  </si>
  <si>
    <t>852-4097</t>
  </si>
  <si>
    <t>Three Wild Women</t>
  </si>
  <si>
    <t>1171 Bank Street</t>
  </si>
  <si>
    <t>K1S 3X7</t>
  </si>
  <si>
    <t>Ottawa, ON   K1S 3X7</t>
  </si>
  <si>
    <t>624-8429</t>
  </si>
  <si>
    <t>Brass &amp; Craft</t>
  </si>
  <si>
    <t>1642 Merivale Road</t>
  </si>
  <si>
    <t>K2G 4A1</t>
  </si>
  <si>
    <t>Nepean, ON   K2G 4A1</t>
  </si>
  <si>
    <t>692-2828</t>
  </si>
  <si>
    <t>457 Hazeldean Rd.</t>
  </si>
  <si>
    <t>K2L 1V1</t>
  </si>
  <si>
    <t>Kanata, ON   K2L 1V1</t>
  </si>
  <si>
    <t>Shops Of Main</t>
  </si>
  <si>
    <t>Davis Agency, The - Stittsville, ON</t>
  </si>
  <si>
    <t>1261 Stittsville Main Street #9B</t>
  </si>
  <si>
    <t>K2S 2E4</t>
  </si>
  <si>
    <t>Stittsville, ON K2S 2E4 Canada, ON   K2S 2E4</t>
  </si>
  <si>
    <t>600-5881</t>
  </si>
  <si>
    <t>SDM - 0605</t>
  </si>
  <si>
    <t>1 Water St. East</t>
  </si>
  <si>
    <t>K6H 1A2</t>
  </si>
  <si>
    <t>Cornwall, ON   K6H 1A2</t>
  </si>
  <si>
    <t>201-2176</t>
  </si>
  <si>
    <t>Echo Clothing Co.</t>
  </si>
  <si>
    <t>83 King St. West</t>
  </si>
  <si>
    <t>K6V 3R1</t>
  </si>
  <si>
    <t>Brockville, ON   K6V 3R1</t>
  </si>
  <si>
    <t>NORTH POLE TREASURES</t>
  </si>
  <si>
    <t>10482 HWY 7</t>
  </si>
  <si>
    <t>K7C 3P3</t>
  </si>
  <si>
    <t>CARLTON PLACE, ON   K7C 3P3</t>
  </si>
  <si>
    <t>405-5358</t>
  </si>
  <si>
    <t>Shadowfax</t>
  </si>
  <si>
    <t>4 Gore Street East</t>
  </si>
  <si>
    <t>K7H 1H5</t>
  </si>
  <si>
    <t>Perth, ON   K7H 1H5</t>
  </si>
  <si>
    <t>645-7793</t>
  </si>
  <si>
    <t>Tay Crossing</t>
  </si>
  <si>
    <t>61 Gore St. East</t>
  </si>
  <si>
    <t>K7H 1H6</t>
  </si>
  <si>
    <t>Perth, ON   K7H 1H6</t>
  </si>
  <si>
    <t>SDM - 0604</t>
  </si>
  <si>
    <t>1201 Division Street</t>
  </si>
  <si>
    <t>K7K 6X4</t>
  </si>
  <si>
    <t>Kingston, ON   K7K 6X4</t>
  </si>
  <si>
    <t>337-6990</t>
  </si>
  <si>
    <t>S &amp; R Dept Store</t>
  </si>
  <si>
    <t>27 Princess St.</t>
  </si>
  <si>
    <t>K7L 1A3</t>
  </si>
  <si>
    <t>Kingston, ON   K7L 1A3</t>
  </si>
  <si>
    <t>781-3606</t>
  </si>
  <si>
    <t>Olden Green</t>
  </si>
  <si>
    <t>78 Princess Street</t>
  </si>
  <si>
    <t>K7L 1A5</t>
  </si>
  <si>
    <t>Kingston, ON   K7L 1A5</t>
  </si>
  <si>
    <t>804-9063</t>
  </si>
  <si>
    <t>Send In The Clowns</t>
  </si>
  <si>
    <t>120 Princess Street</t>
  </si>
  <si>
    <t>K7L 1A7</t>
  </si>
  <si>
    <t>Kingston, ON   K7L 1A7</t>
  </si>
  <si>
    <t>702-5487</t>
  </si>
  <si>
    <t>Shoppers Drug Mart #607</t>
  </si>
  <si>
    <t>136 Princess St.</t>
  </si>
  <si>
    <t>618-4596</t>
  </si>
  <si>
    <t>Gracie's</t>
  </si>
  <si>
    <t>326 King St East</t>
  </si>
  <si>
    <t>K7L 3B4</t>
  </si>
  <si>
    <t>Kingston, ON   K7L 3B4</t>
  </si>
  <si>
    <t>230-2627</t>
  </si>
  <si>
    <t>The Gallery Shop</t>
  </si>
  <si>
    <t>University Ave/Bader Lane</t>
  </si>
  <si>
    <t>Queen's University</t>
  </si>
  <si>
    <t>K7L 3N6</t>
  </si>
  <si>
    <t>Kingston, ON   K7L 3N6</t>
  </si>
  <si>
    <t>Best Regards</t>
  </si>
  <si>
    <t>260 Raglan South</t>
  </si>
  <si>
    <t>K7V 1R4</t>
  </si>
  <si>
    <t>Renfrew, ON   K7V 1R4</t>
  </si>
  <si>
    <t>Buck or Two #12</t>
  </si>
  <si>
    <t>470 Dundas Street East</t>
  </si>
  <si>
    <t>Bayview Mall</t>
  </si>
  <si>
    <t>K8N 1G1</t>
  </si>
  <si>
    <t>Belleville, ON   K8N 1G1</t>
  </si>
  <si>
    <t>629-6331</t>
  </si>
  <si>
    <t>Kellys Guardian</t>
  </si>
  <si>
    <t>411 Bridge St. E.</t>
  </si>
  <si>
    <t>K8N 1P7</t>
  </si>
  <si>
    <t>Belleville, ON   K8N 1P7</t>
  </si>
  <si>
    <t>287-2305</t>
  </si>
  <si>
    <t>Green Earth - Bellevile</t>
  </si>
  <si>
    <t>390 N Front St.</t>
  </si>
  <si>
    <t>Quinte Mall</t>
  </si>
  <si>
    <t>K8P 3E1</t>
  </si>
  <si>
    <t>Belleville, ON   K8P 3E1</t>
  </si>
  <si>
    <t>516-3005</t>
  </si>
  <si>
    <t>Trenton Memorial Hospital</t>
  </si>
  <si>
    <t>242 King Street</t>
  </si>
  <si>
    <t>K8V 5S6</t>
  </si>
  <si>
    <t>Trenton, ON   K8V 5S6</t>
  </si>
  <si>
    <t>880-5471</t>
  </si>
  <si>
    <t>Sullivan's Pharmacy</t>
  </si>
  <si>
    <t>71 Hunter Street East</t>
  </si>
  <si>
    <t>K9H 1G4</t>
  </si>
  <si>
    <t>Peterborough, ON   K9H 1G4</t>
  </si>
  <si>
    <t>334-7264</t>
  </si>
  <si>
    <t>ANIMALIA</t>
  </si>
  <si>
    <t>901 LANSDOWNE STREET WEST</t>
  </si>
  <si>
    <t>K9J 1Z5</t>
  </si>
  <si>
    <t>Peterborough, ON   K9J 1Z5</t>
  </si>
  <si>
    <t>595-3109</t>
  </si>
  <si>
    <t>Just Toys</t>
  </si>
  <si>
    <t>174 A Charlotte St</t>
  </si>
  <si>
    <t>K9J 2T8</t>
  </si>
  <si>
    <t>Peterborough, ON   K9J 2T8</t>
  </si>
  <si>
    <t>800-9337</t>
  </si>
  <si>
    <t>Ennismore Foodland</t>
  </si>
  <si>
    <t>470 Robinson Rd</t>
  </si>
  <si>
    <t>K9J 6X2</t>
  </si>
  <si>
    <t>Ennismore, ON   K9J 6X2</t>
  </si>
  <si>
    <t>684-1903</t>
  </si>
  <si>
    <t>Unique Expressions</t>
  </si>
  <si>
    <t>566 Frank Hill Road</t>
  </si>
  <si>
    <t>RR # 2</t>
  </si>
  <si>
    <t>K9J 6X3</t>
  </si>
  <si>
    <t>Peterborough, ON   K9J 6X3</t>
  </si>
  <si>
    <t>Sylvestres</t>
  </si>
  <si>
    <t>98 Kent St. W.</t>
  </si>
  <si>
    <t>K9V 2Y4</t>
  </si>
  <si>
    <t>Lindsay, ON   K9V 2Y4</t>
  </si>
  <si>
    <t>979-9971</t>
  </si>
  <si>
    <t>Apples Of Gold</t>
  </si>
  <si>
    <t>Box 1269</t>
  </si>
  <si>
    <t>942 Lake Drive</t>
  </si>
  <si>
    <t>L0E 1L0</t>
  </si>
  <si>
    <t>Jackson's Point, ON   L0E 1L0</t>
  </si>
  <si>
    <t>525-7649</t>
  </si>
  <si>
    <t>MAIN SHOP SALON</t>
  </si>
  <si>
    <t>65 Main ST</t>
  </si>
  <si>
    <t>L0G 1M0</t>
  </si>
  <si>
    <t>Mt. Albert, ON   L0G 1M0</t>
  </si>
  <si>
    <t>877-8380</t>
  </si>
  <si>
    <t>Hawthorne House</t>
  </si>
  <si>
    <t>Box 49</t>
  </si>
  <si>
    <t>10522 Islington Ave.</t>
  </si>
  <si>
    <t>L0J 1C0</t>
  </si>
  <si>
    <t>Kleinburg, ON   L0J 1C0</t>
  </si>
  <si>
    <t>274-1493</t>
  </si>
  <si>
    <t>Whitfield Guardian Pharmacy</t>
  </si>
  <si>
    <t>16 Queen Street</t>
  </si>
  <si>
    <t>L0L 1P0</t>
  </si>
  <si>
    <t>Elmvale, ON   L0L 1P0</t>
  </si>
  <si>
    <t>615-9489</t>
  </si>
  <si>
    <t>NIFTY'S</t>
  </si>
  <si>
    <t>252 MAIN ST</t>
  </si>
  <si>
    <t>L0M 1S0</t>
  </si>
  <si>
    <t>STAYNER, ON   L0M 1S0</t>
  </si>
  <si>
    <t>855-2924</t>
  </si>
  <si>
    <t>Credit Creek Country Club</t>
  </si>
  <si>
    <t>17277 Mississauga Rd.</t>
  </si>
  <si>
    <t>L0N 1B0</t>
  </si>
  <si>
    <t>Belfountain, ON   L0N 1B0</t>
  </si>
  <si>
    <t>376-5069</t>
  </si>
  <si>
    <t>Pharmasave #638</t>
  </si>
  <si>
    <t>102-15955 Airport Rd</t>
  </si>
  <si>
    <t>L0N 1E0</t>
  </si>
  <si>
    <t>Caledon East, ON   L0N 1E0</t>
  </si>
  <si>
    <t>650-3711</t>
  </si>
  <si>
    <t>Olde Stanton Store</t>
  </si>
  <si>
    <t>RR4, Hwy 89</t>
  </si>
  <si>
    <t>L0N 1S8</t>
  </si>
  <si>
    <t>Shelburne, ON   L0N 1S8</t>
  </si>
  <si>
    <t>342-4892</t>
  </si>
  <si>
    <t>Caravaggio IDA Drugs</t>
  </si>
  <si>
    <t>128 Main Street</t>
  </si>
  <si>
    <t>L0N1S0</t>
  </si>
  <si>
    <t>Shelburne, ON   L0N1S0</t>
  </si>
  <si>
    <t>Hopkins IDA</t>
  </si>
  <si>
    <t>3387 King Street East</t>
  </si>
  <si>
    <t>L0R 2C0</t>
  </si>
  <si>
    <t>Vineland, ON   L0R 2C0</t>
  </si>
  <si>
    <t>941-8333</t>
  </si>
  <si>
    <t>Heida's Fashions</t>
  </si>
  <si>
    <t>3995 Victoria Ave</t>
  </si>
  <si>
    <t>372-6654</t>
  </si>
  <si>
    <t>The Willow Tree</t>
  </si>
  <si>
    <t>255 Dundas St. E.</t>
  </si>
  <si>
    <t>L0R 2H0</t>
  </si>
  <si>
    <t>Waterdown, ON   L0R 2H0</t>
  </si>
  <si>
    <t>885-4685</t>
  </si>
  <si>
    <t>Langford's IDA</t>
  </si>
  <si>
    <t>255 Dundas St.E</t>
  </si>
  <si>
    <t>L0R 2H6</t>
  </si>
  <si>
    <t>Waterdown, ON   L0R 2H6</t>
  </si>
  <si>
    <t>884-6670</t>
  </si>
  <si>
    <t>Serendipity</t>
  </si>
  <si>
    <t>Box 1230</t>
  </si>
  <si>
    <t>46 Queen Street</t>
  </si>
  <si>
    <t>L0S 1J0</t>
  </si>
  <si>
    <t>Niagara On The Lake, ON   L0S 1J0</t>
  </si>
  <si>
    <t>668-3737</t>
  </si>
  <si>
    <t>Versions</t>
  </si>
  <si>
    <t>Box 1597</t>
  </si>
  <si>
    <t>54 Queen Street</t>
  </si>
  <si>
    <t>Niagara-On-The-Lake, ON   L0S 1J0</t>
  </si>
  <si>
    <t>794-6815</t>
  </si>
  <si>
    <t>Kitchen Accents Inc.</t>
  </si>
  <si>
    <t>Niagra On The Lake, ON   L0S 1J0</t>
  </si>
  <si>
    <t>475-6260</t>
  </si>
  <si>
    <t>Courtice Convenience</t>
  </si>
  <si>
    <t>2727 Courtice RD</t>
  </si>
  <si>
    <t>L1E 3A2</t>
  </si>
  <si>
    <t>Courtice, ON   L1E 3A2</t>
  </si>
  <si>
    <t>451-4773</t>
  </si>
  <si>
    <t>Smokey's Way</t>
  </si>
  <si>
    <t>1240 Simcoe Street North</t>
  </si>
  <si>
    <t>L1G 3X4</t>
  </si>
  <si>
    <t>Oshawa, ON   L1G 3X4</t>
  </si>
  <si>
    <t>121-2483</t>
  </si>
  <si>
    <t>Oshawa Family Convence</t>
  </si>
  <si>
    <t>1122 Simcoe Street North</t>
  </si>
  <si>
    <t>L1G 4N7</t>
  </si>
  <si>
    <t>Oshawa, ON   L1G 4N7</t>
  </si>
  <si>
    <t>Lovell Drugs- Oshawa</t>
  </si>
  <si>
    <t>500 Rossland Dr West</t>
  </si>
  <si>
    <t>L1J 3H2</t>
  </si>
  <si>
    <t>Oshawa, ON   L1J 3H2</t>
  </si>
  <si>
    <t>768-8236</t>
  </si>
  <si>
    <t>Lovell Drugs</t>
  </si>
  <si>
    <t>617 Victoria Street</t>
  </si>
  <si>
    <t>L1N 0E4</t>
  </si>
  <si>
    <t>Whitby, ON   L1N 0E4</t>
  </si>
  <si>
    <t>985-7200</t>
  </si>
  <si>
    <t>Unlimited Bargains</t>
  </si>
  <si>
    <t>1615 Dundas St. west</t>
  </si>
  <si>
    <t>L1N 2L1</t>
  </si>
  <si>
    <t>Whitby, ON   L1N 2L1</t>
  </si>
  <si>
    <t>758-2531</t>
  </si>
  <si>
    <t>Jerry's The Drug Warehouse</t>
  </si>
  <si>
    <t>311 Brock St. North</t>
  </si>
  <si>
    <t>L1N 4H8</t>
  </si>
  <si>
    <t>Whitby, ON   L1N 4H8</t>
  </si>
  <si>
    <t>826-5930</t>
  </si>
  <si>
    <t>Whitby Community IDA</t>
  </si>
  <si>
    <t>701 Rossland Road East</t>
  </si>
  <si>
    <t>L1N 8Y9</t>
  </si>
  <si>
    <t>Whitby, ON   L1N 8Y9</t>
  </si>
  <si>
    <t>221-6983</t>
  </si>
  <si>
    <t>Super Smokey Convenience</t>
  </si>
  <si>
    <t>52 Hardwood Ave</t>
  </si>
  <si>
    <t>L1S 2H6</t>
  </si>
  <si>
    <t>Ajax, ON   L1S 2H6</t>
  </si>
  <si>
    <t>598-3246</t>
  </si>
  <si>
    <t>Buck or Two #527</t>
  </si>
  <si>
    <t>314 Harwood Avenue South, Unit #HP09</t>
  </si>
  <si>
    <t>L1S 2J1</t>
  </si>
  <si>
    <t>Ajax, ON   L1S 2J1</t>
  </si>
  <si>
    <t>973-7449</t>
  </si>
  <si>
    <t>Gift Gallery</t>
  </si>
  <si>
    <t>Baywood Centre</t>
  </si>
  <si>
    <t>105 Bayley St. W.</t>
  </si>
  <si>
    <t>Unit 22B</t>
  </si>
  <si>
    <t>L1S 7K7</t>
  </si>
  <si>
    <t>Ajax, ON   L1S 7K7</t>
  </si>
  <si>
    <t>119-7376</t>
  </si>
  <si>
    <t>Buck or Two #536</t>
  </si>
  <si>
    <t>15 Westney Roed North</t>
  </si>
  <si>
    <t>L1T 1P4</t>
  </si>
  <si>
    <t>Ajax, ON   L1T 1P4</t>
  </si>
  <si>
    <t>665-1615</t>
  </si>
  <si>
    <t>Zellers Store #284</t>
  </si>
  <si>
    <t>100 Kingston RD</t>
  </si>
  <si>
    <t>Durham Centre</t>
  </si>
  <si>
    <t>L1Z 1G1</t>
  </si>
  <si>
    <t>Ajax, ON   L1Z 1G1</t>
  </si>
  <si>
    <t>836-2635</t>
  </si>
  <si>
    <t>Zellers Store #3</t>
  </si>
  <si>
    <t>100 Kingston Rd</t>
  </si>
  <si>
    <t>Durham Cantre</t>
  </si>
  <si>
    <t>Ferret Aid Society c/o Lynn Beckley</t>
  </si>
  <si>
    <t>48 Booth Cres.</t>
  </si>
  <si>
    <t>L1Z 1H8</t>
  </si>
  <si>
    <t>Ajax, ON   L1Z 1H8</t>
  </si>
  <si>
    <t>621-6718</t>
  </si>
  <si>
    <t>Lynn</t>
  </si>
  <si>
    <t>48 Booth Crescent</t>
  </si>
  <si>
    <t>130-9374</t>
  </si>
  <si>
    <t>HOCO - Entertainment &amp; Resorts</t>
  </si>
  <si>
    <t>Box 60</t>
  </si>
  <si>
    <t>4960 Clifton Hill</t>
  </si>
  <si>
    <t>L2E 6S8</t>
  </si>
  <si>
    <t>Niagra Falls, ON   L2E 6S8</t>
  </si>
  <si>
    <t>Blue Moose Gifts</t>
  </si>
  <si>
    <t>4945 Clifton Hill</t>
  </si>
  <si>
    <t>L2G 3NS</t>
  </si>
  <si>
    <t>Niagara Falls, ON   L2G 3NS</t>
  </si>
  <si>
    <t>563-2271</t>
  </si>
  <si>
    <t>Cascade Gifts Marriott Hotel</t>
  </si>
  <si>
    <t>6740 Fallsview Blvd N</t>
  </si>
  <si>
    <t>L2G 3W6</t>
  </si>
  <si>
    <t>Niagara Falls, ON   L2G 3W6</t>
  </si>
  <si>
    <t>814-6441</t>
  </si>
  <si>
    <t>OK Gift Shop</t>
  </si>
  <si>
    <t>6683 Fallsview Blvd.</t>
  </si>
  <si>
    <t>L2G 7G1</t>
  </si>
  <si>
    <t>Naigara Falls, ON   L2G 7G1</t>
  </si>
  <si>
    <t>392-8265</t>
  </si>
  <si>
    <t>BARGAIN 1 2 3</t>
  </si>
  <si>
    <t>4933 Clifton Hill</t>
  </si>
  <si>
    <t>L2J 4H4</t>
  </si>
  <si>
    <t>Niagara Falls, ON   L2J 4H4</t>
  </si>
  <si>
    <t>586-3757</t>
  </si>
  <si>
    <t>Arlies</t>
  </si>
  <si>
    <t>17 Keefer Road</t>
  </si>
  <si>
    <t>L2M 6K4</t>
  </si>
  <si>
    <t>St Catherines, ON   L2M 6K4</t>
  </si>
  <si>
    <t>244-8732</t>
  </si>
  <si>
    <t>Ken Cameron</t>
  </si>
  <si>
    <t>197 Dorchester Blvd #201</t>
  </si>
  <si>
    <t>L2M 7V7</t>
  </si>
  <si>
    <t>St Catherines, ON   L2M 7V7</t>
  </si>
  <si>
    <t>107-7888</t>
  </si>
  <si>
    <t>Buck or Two #385</t>
  </si>
  <si>
    <t>420 Vansickle Road</t>
  </si>
  <si>
    <t>L2R 6P9</t>
  </si>
  <si>
    <t>St.Catherines, ON   L2R 6P9</t>
  </si>
  <si>
    <t>836-2898</t>
  </si>
  <si>
    <t>St. Catherines Museum</t>
  </si>
  <si>
    <t>Box 3012</t>
  </si>
  <si>
    <t>1932 Welland Canals Parkway</t>
  </si>
  <si>
    <t>L2R 7C2</t>
  </si>
  <si>
    <t>St Catherines, ON   L2R 7C2</t>
  </si>
  <si>
    <t>825-3147</t>
  </si>
  <si>
    <t>Dell IDA -St.Catharines</t>
  </si>
  <si>
    <t>111 Queenston Rd</t>
  </si>
  <si>
    <t>L2R2Z5</t>
  </si>
  <si>
    <t>St. Catharines, ON   L2R2Z5</t>
  </si>
  <si>
    <t>551-9535</t>
  </si>
  <si>
    <t>Neat Stuff</t>
  </si>
  <si>
    <t>221 Glendale Avenue Street</t>
  </si>
  <si>
    <t>L2T 2K9</t>
  </si>
  <si>
    <t>St. Catherines, ON   L2T 2K9</t>
  </si>
  <si>
    <t>925-3676</t>
  </si>
  <si>
    <t>The Red Door</t>
  </si>
  <si>
    <t>45 Front Street S</t>
  </si>
  <si>
    <t>L2V 1W8</t>
  </si>
  <si>
    <t>Thorold, ON   L2V 1W8</t>
  </si>
  <si>
    <t>641-8329</t>
  </si>
  <si>
    <t>Shoppers Drug Mart -0795</t>
  </si>
  <si>
    <t>815 Ontario St</t>
  </si>
  <si>
    <t>L3B 5V6</t>
  </si>
  <si>
    <t>Welland, ON   L3B 5V6</t>
  </si>
  <si>
    <t>423-4335</t>
  </si>
  <si>
    <t>Lewis &amp; Krall Pharmacy</t>
  </si>
  <si>
    <t>325 Thorold Rd</t>
  </si>
  <si>
    <t>L3C 3W4</t>
  </si>
  <si>
    <t>Welland, ON   L3C 3W4</t>
  </si>
  <si>
    <t>219-3138</t>
  </si>
  <si>
    <t>Shoppers Drug Mart # 788</t>
  </si>
  <si>
    <t>111 Clarence Street West</t>
  </si>
  <si>
    <t>L3K 3G2</t>
  </si>
  <si>
    <t>Port Colborne, ON   L3K 3G2</t>
  </si>
  <si>
    <t>401-5894</t>
  </si>
  <si>
    <t>WASHED ASHORE</t>
  </si>
  <si>
    <t>224 West Street</t>
  </si>
  <si>
    <t>L3K 4E3</t>
  </si>
  <si>
    <t>Port Colborne, ON   L3K 4E3</t>
  </si>
  <si>
    <t>902-2190</t>
  </si>
  <si>
    <t>BOGGIO PHARMACY</t>
  </si>
  <si>
    <t>200 catherine street</t>
  </si>
  <si>
    <t>L3K 4K8</t>
  </si>
  <si>
    <t>Port Colbourne, ON   L3K 4K8</t>
  </si>
  <si>
    <t>310-6039</t>
  </si>
  <si>
    <t>The Chemist Pharmacy</t>
  </si>
  <si>
    <t>27 Wootten Way North</t>
  </si>
  <si>
    <t>L3P 2Y2</t>
  </si>
  <si>
    <t>Markham, ON   L3P 2Y2</t>
  </si>
  <si>
    <t>709-4713</t>
  </si>
  <si>
    <t>Independent Need Centre</t>
  </si>
  <si>
    <t>3415 14th Ave Unit B</t>
  </si>
  <si>
    <t>L3R 0H3</t>
  </si>
  <si>
    <t>Markham, ON   L3R 0H3</t>
  </si>
  <si>
    <t>868-3998</t>
  </si>
  <si>
    <t>Queen's Pantry</t>
  </si>
  <si>
    <t>176-C Main St.</t>
  </si>
  <si>
    <t>L3R 2G9</t>
  </si>
  <si>
    <t>Unionville, ON   L3R 2G9</t>
  </si>
  <si>
    <t>355-9936</t>
  </si>
  <si>
    <t>One's Better Living</t>
  </si>
  <si>
    <t>100-102 Ferrier Street</t>
  </si>
  <si>
    <t>L3R 2Z5</t>
  </si>
  <si>
    <t>Markham, ON   L3R 2Z5</t>
  </si>
  <si>
    <t>457-9542</t>
  </si>
  <si>
    <t>Black Photo Corporation</t>
  </si>
  <si>
    <t>371 Gough Road</t>
  </si>
  <si>
    <t>L3R 4B6</t>
  </si>
  <si>
    <t>Markham, ON   L3R 4B6</t>
  </si>
  <si>
    <t>390-2174</t>
  </si>
  <si>
    <t>Kojak Promotions</t>
  </si>
  <si>
    <t>25 Austin Drive</t>
  </si>
  <si>
    <t>L3R 8H4</t>
  </si>
  <si>
    <t>Markham, ON   L3R 8H4</t>
  </si>
  <si>
    <t>921-7246</t>
  </si>
  <si>
    <t>VARLEYS LADIES SHOP</t>
  </si>
  <si>
    <t>67 MISSISSAUGA STREET EAST</t>
  </si>
  <si>
    <t>L3V 1V4</t>
  </si>
  <si>
    <t>ORILLIA, ON   L3V 1V4</t>
  </si>
  <si>
    <t>294-4827</t>
  </si>
  <si>
    <t>Mariposa Market</t>
  </si>
  <si>
    <t>109 Mississaga St. East</t>
  </si>
  <si>
    <t>L3V 1V6</t>
  </si>
  <si>
    <t>ORILLIA, ON   L3V 1V6</t>
  </si>
  <si>
    <t>556-1734</t>
  </si>
  <si>
    <t>Southlake Regional Health Centre</t>
  </si>
  <si>
    <t>Attn: Gift Shop</t>
  </si>
  <si>
    <t>596 Davis Drive</t>
  </si>
  <si>
    <t>L3Y 2P9</t>
  </si>
  <si>
    <t>Newmarket, ON   L3Y 2P9</t>
  </si>
  <si>
    <t>192-3236</t>
  </si>
  <si>
    <t>Buck or Two</t>
  </si>
  <si>
    <t>18126 Younge Street</t>
  </si>
  <si>
    <t>L3Y 4V8</t>
  </si>
  <si>
    <t>Newmarket, ON   L3Y 4V8</t>
  </si>
  <si>
    <t>306-4578</t>
  </si>
  <si>
    <t>Hallmark Cards</t>
  </si>
  <si>
    <t>17600 Yonge Street</t>
  </si>
  <si>
    <t>Upper Canada Mall</t>
  </si>
  <si>
    <t>L3Y 4Z1</t>
  </si>
  <si>
    <t>Newmarket, ON   L3Y 4Z1</t>
  </si>
  <si>
    <t>829-4345</t>
  </si>
  <si>
    <t>Buck or Two #534</t>
  </si>
  <si>
    <t>9325 Yonge Street</t>
  </si>
  <si>
    <t>L4C 0A8</t>
  </si>
  <si>
    <t>Richmond Hill, ON   L4C 0A8</t>
  </si>
  <si>
    <t>886-6008</t>
  </si>
  <si>
    <t>Collectables Direct Inc</t>
  </si>
  <si>
    <t>360 Newkirk Road North</t>
  </si>
  <si>
    <t>L4C 3G7</t>
  </si>
  <si>
    <t>Richmond Hill, ON   L4C 3G7</t>
  </si>
  <si>
    <t>York Central Hospital</t>
  </si>
  <si>
    <t>10 Trench Street</t>
  </si>
  <si>
    <t>L4C 4Z3</t>
  </si>
  <si>
    <t>Richmond Hill, ON   L4C 4Z3</t>
  </si>
  <si>
    <t>579-5205</t>
  </si>
  <si>
    <t>Charming Accents</t>
  </si>
  <si>
    <t>302 Wellington St. E</t>
  </si>
  <si>
    <t>L4G 1J5</t>
  </si>
  <si>
    <t>Aurora, ON   L4G 1J5</t>
  </si>
  <si>
    <t>306-2593</t>
  </si>
  <si>
    <t>Hazeldene House</t>
  </si>
  <si>
    <t>15117 Young St.</t>
  </si>
  <si>
    <t>L4G 1M3</t>
  </si>
  <si>
    <t>Aurora, ON   L4G 1M3</t>
  </si>
  <si>
    <t>145-7278</t>
  </si>
  <si>
    <t>99 Cents World Inc</t>
  </si>
  <si>
    <t>800 Steeles Ave West</t>
  </si>
  <si>
    <t>L4J 8C2</t>
  </si>
  <si>
    <t>Vaughan, ON   L4J 8C2</t>
  </si>
  <si>
    <t>929-8844</t>
  </si>
  <si>
    <t>Mister Keys Ltd</t>
  </si>
  <si>
    <t>161 North Rivermede Rd</t>
  </si>
  <si>
    <t>Unit - 5</t>
  </si>
  <si>
    <t>L4K 2V3</t>
  </si>
  <si>
    <t>Concord, ON   L4K 2V3</t>
  </si>
  <si>
    <t>178-6394</t>
  </si>
  <si>
    <t>Temtex - Samples</t>
  </si>
  <si>
    <t>140 Snow Blvd</t>
  </si>
  <si>
    <t>L4K 4C1</t>
  </si>
  <si>
    <t>Vaughan, ON   L4K 4C1</t>
  </si>
  <si>
    <t>873-5196</t>
  </si>
  <si>
    <t>Temtex Ind Usa</t>
  </si>
  <si>
    <t>140 Snow Blvd Unit #3</t>
  </si>
  <si>
    <t>155-7953</t>
  </si>
  <si>
    <t>NEUTRANO AR- CAN</t>
  </si>
  <si>
    <t>255 Spinnakerway Unit #3</t>
  </si>
  <si>
    <t>L4K 4J1</t>
  </si>
  <si>
    <t>Vaughan, ON   L4K 4J1</t>
  </si>
  <si>
    <t>657-4248</t>
  </si>
  <si>
    <t>Extreme  Retail Inc</t>
  </si>
  <si>
    <t>8200 Jane St.</t>
  </si>
  <si>
    <t>L4K 5A7</t>
  </si>
  <si>
    <t>Concord, ON   L4K 5A7</t>
  </si>
  <si>
    <t>599-6554</t>
  </si>
  <si>
    <t>DOMAIRS HOME FASHIONS &amp; GIFTS</t>
  </si>
  <si>
    <t>3300 RUTHERFORD ROAD</t>
  </si>
  <si>
    <t>BLDG. B UNIT 7</t>
  </si>
  <si>
    <t>L4K 5Z2</t>
  </si>
  <si>
    <t>Vaughan, ON   L4K 5Z2</t>
  </si>
  <si>
    <t>463-6771</t>
  </si>
  <si>
    <t>Canadian Tire # 237</t>
  </si>
  <si>
    <t>3850 Hwy #7 &amp; Weston Road</t>
  </si>
  <si>
    <t>L4L 1A6</t>
  </si>
  <si>
    <t>Woodbridge, ON   L4L 1A6</t>
  </si>
  <si>
    <t>623-6056</t>
  </si>
  <si>
    <t>Milano Concepts Inc.</t>
  </si>
  <si>
    <t>129 Rowntree Dairy Rd, Unit #2</t>
  </si>
  <si>
    <t>L4L 6C9</t>
  </si>
  <si>
    <t>Vaughan, ON   L4L 6C9</t>
  </si>
  <si>
    <t>109-2995</t>
  </si>
  <si>
    <t>THE CLOTHES GARDEN</t>
  </si>
  <si>
    <t>117 DUNLOP ST. E</t>
  </si>
  <si>
    <t>L4M 146</t>
  </si>
  <si>
    <t>BARRIE, ON   L4M 146</t>
  </si>
  <si>
    <t>212-2601</t>
  </si>
  <si>
    <t>Victona'a Gift Shop</t>
  </si>
  <si>
    <t>201 Georgian Drive</t>
  </si>
  <si>
    <t>Royal Victoria hospital</t>
  </si>
  <si>
    <t>L4M 6M2</t>
  </si>
  <si>
    <t>BARRIE, ON   L4M 6M2</t>
  </si>
  <si>
    <t>Buck or Two #251</t>
  </si>
  <si>
    <t>37 Molson Park Dr.</t>
  </si>
  <si>
    <t>L4N 9H5</t>
  </si>
  <si>
    <t>BARRIE, ON   L4N 9H5</t>
  </si>
  <si>
    <t>622-1026</t>
  </si>
  <si>
    <t>Buck or Two #361</t>
  </si>
  <si>
    <t>443 The Queenway South</t>
  </si>
  <si>
    <t>L4P 2C9</t>
  </si>
  <si>
    <t>Keswick, ON   L4P 2C9</t>
  </si>
  <si>
    <t>154-7154</t>
  </si>
  <si>
    <t>The Bargain Shop Holdings Inc</t>
  </si>
  <si>
    <t>6877 Goreway Drive, Suite #3</t>
  </si>
  <si>
    <t>L4V 1L9</t>
  </si>
  <si>
    <t>Mississauga, ON   L4V 1L9</t>
  </si>
  <si>
    <t>405-2324</t>
  </si>
  <si>
    <t>Animal House</t>
  </si>
  <si>
    <t>3688 Nashua Drive, Unit #9</t>
  </si>
  <si>
    <t>L4V 1M5</t>
  </si>
  <si>
    <t>Mississauga, ON   L4V 1M5</t>
  </si>
  <si>
    <t>883-4149</t>
  </si>
  <si>
    <t>Temtex</t>
  </si>
  <si>
    <t>6815 Rexwood Rd.</t>
  </si>
  <si>
    <t>Unit-5</t>
  </si>
  <si>
    <t>L4V 1S4</t>
  </si>
  <si>
    <t>Mississauga, ON   L4V 1S4</t>
  </si>
  <si>
    <t>177-8641</t>
  </si>
  <si>
    <t>Samples, Temtex Industries Inc.</t>
  </si>
  <si>
    <t>6815 Rexwood Road</t>
  </si>
  <si>
    <t>735-4615</t>
  </si>
  <si>
    <t>Meleca Jewellery Inc</t>
  </si>
  <si>
    <t>377 Burnhauthrope Rd East</t>
  </si>
  <si>
    <t>Centrel Parkway Mall</t>
  </si>
  <si>
    <t>L5A 3Y1</t>
  </si>
  <si>
    <t>Mississauga, ON   L5A 3Y1</t>
  </si>
  <si>
    <t>964-5314</t>
  </si>
  <si>
    <t>SDM - 0776</t>
  </si>
  <si>
    <t>2500 Hurontario St</t>
  </si>
  <si>
    <t>L5B 1N4</t>
  </si>
  <si>
    <t>Mississauga, ON   L5B 1N4</t>
  </si>
  <si>
    <t>428-7781</t>
  </si>
  <si>
    <t>Zellers Store #279</t>
  </si>
  <si>
    <t>100 City Centre Drive #200</t>
  </si>
  <si>
    <t>Mississauga Sqaure One</t>
  </si>
  <si>
    <t>L5B 3R1</t>
  </si>
  <si>
    <t>Mississauga, ON   L5B 3R1</t>
  </si>
  <si>
    <t>782-9573</t>
  </si>
  <si>
    <t>Zellers Store #136</t>
  </si>
  <si>
    <t>1131 Dundas St. West</t>
  </si>
  <si>
    <t>Westdale Plaza</t>
  </si>
  <si>
    <t>L5C 1C5</t>
  </si>
  <si>
    <t>Mississauga, ON   L5C 1C5</t>
  </si>
  <si>
    <t>143-5418</t>
  </si>
  <si>
    <t>Impressionable Gifts</t>
  </si>
  <si>
    <t>74 Lakeshore Rd East</t>
  </si>
  <si>
    <t>L5G 1E1</t>
  </si>
  <si>
    <t>Mississauga, ON   L5G 1E1</t>
  </si>
  <si>
    <t>348-2646</t>
  </si>
  <si>
    <t>Wowy Zowy Company</t>
  </si>
  <si>
    <t>1764 Lakeshore Rd W.</t>
  </si>
  <si>
    <t>L5J 1J3</t>
  </si>
  <si>
    <t>Mississauga, ON   L5J 1J3</t>
  </si>
  <si>
    <t>963-7299</t>
  </si>
  <si>
    <t>Park Royal Home Hardware</t>
  </si>
  <si>
    <t>2425 Turscott Dr.</t>
  </si>
  <si>
    <t>Royal Plaza</t>
  </si>
  <si>
    <t>L5J 2B4</t>
  </si>
  <si>
    <t>Mississauga, ON   L5J 2B4</t>
  </si>
  <si>
    <t>380-1761</t>
  </si>
  <si>
    <t>Courtesy IDA Pharmacy</t>
  </si>
  <si>
    <t>1603 Clarkson Road North</t>
  </si>
  <si>
    <t>L5J 2X1</t>
  </si>
  <si>
    <t>Mississauga, ON   L5J 2X1</t>
  </si>
  <si>
    <t>175-9564</t>
  </si>
  <si>
    <t>Zellers Store #327</t>
  </si>
  <si>
    <t>2225 Erin Mills Pkwy</t>
  </si>
  <si>
    <t>Sheridan Mall</t>
  </si>
  <si>
    <t>L5K 1V1</t>
  </si>
  <si>
    <t>Mississauga, ON   L5K 1V1</t>
  </si>
  <si>
    <t>892-1777</t>
  </si>
  <si>
    <t>SDM - 1057</t>
  </si>
  <si>
    <t>3476 Glen Erin Drive</t>
  </si>
  <si>
    <t>L5L 3R4</t>
  </si>
  <si>
    <t>Mississauga, ON   L5L 3R4</t>
  </si>
  <si>
    <t>859-8616</t>
  </si>
  <si>
    <t>Royal Touch</t>
  </si>
  <si>
    <t>377 Burnhamthorpe Road</t>
  </si>
  <si>
    <t>L5L 3R7</t>
  </si>
  <si>
    <t>Mississauga, ON   L5L 3R7</t>
  </si>
  <si>
    <t>801-1922</t>
  </si>
  <si>
    <t>Zellers Store #292</t>
  </si>
  <si>
    <t>5100 Erin Mills Parkway</t>
  </si>
  <si>
    <t>Erin Mills Town Centre</t>
  </si>
  <si>
    <t>L5M4Z5</t>
  </si>
  <si>
    <t>Mississauga, ON   L5M4Z5</t>
  </si>
  <si>
    <t>300-9596</t>
  </si>
  <si>
    <t>Garfield/Hallmark-LeighlandAveOakville</t>
  </si>
  <si>
    <t>15-6400 Millcreek Dr.</t>
  </si>
  <si>
    <t>Unit 412 M</t>
  </si>
  <si>
    <t>L5N 3E7</t>
  </si>
  <si>
    <t>Mississauga, ON   L5N 3E7</t>
  </si>
  <si>
    <t>459-8881</t>
  </si>
  <si>
    <t>Garfield</t>
  </si>
  <si>
    <t>6400 Millcreek Dr.</t>
  </si>
  <si>
    <t>Unit 15</t>
  </si>
  <si>
    <t>312-7362</t>
  </si>
  <si>
    <t>Treasures</t>
  </si>
  <si>
    <t>3922 Pondview Way</t>
  </si>
  <si>
    <t>L5N 8V8</t>
  </si>
  <si>
    <t>Mississauga, ON   L5N 8V8</t>
  </si>
  <si>
    <t>414-6969</t>
  </si>
  <si>
    <t>MS IMAN VOOSEF</t>
  </si>
  <si>
    <t>31 Queen Street Unit 11</t>
  </si>
  <si>
    <t>L5P 1A2</t>
  </si>
  <si>
    <t>MISSISAUGA, ON   L5P 1A2</t>
  </si>
  <si>
    <t>881-7057</t>
  </si>
  <si>
    <t>Shopping Channel</t>
  </si>
  <si>
    <t>59 Ambassador Drive</t>
  </si>
  <si>
    <t>L5T 2P9</t>
  </si>
  <si>
    <t>Mississauga, ON   L5T 2P9</t>
  </si>
  <si>
    <t>Shopper Drug Mart #902</t>
  </si>
  <si>
    <t>7070 Mclaughlin Road</t>
  </si>
  <si>
    <t>L5W 1W7</t>
  </si>
  <si>
    <t>Mississauga, ON   L5W 1W7</t>
  </si>
  <si>
    <t>414-8953</t>
  </si>
  <si>
    <t>Good Times</t>
  </si>
  <si>
    <t>240 Leighland Ave</t>
  </si>
  <si>
    <t>Oakville Place Mall</t>
  </si>
  <si>
    <t>L6H 3H6</t>
  </si>
  <si>
    <t>Oakville, ON   L6H 3H6</t>
  </si>
  <si>
    <t>160-4383</t>
  </si>
  <si>
    <t>Post In Village Hair Salon</t>
  </si>
  <si>
    <t>203 Georgian Drive</t>
  </si>
  <si>
    <t>L6H 7H9</t>
  </si>
  <si>
    <t>Oakville, ON   L6H 7H9</t>
  </si>
  <si>
    <t>638-6207</t>
  </si>
  <si>
    <t>Avante Boutique</t>
  </si>
  <si>
    <t>312 Lakeshore Rd East</t>
  </si>
  <si>
    <t>L6J 1J2</t>
  </si>
  <si>
    <t>Oakville, ON   L6J 1J2</t>
  </si>
  <si>
    <t>832-1699</t>
  </si>
  <si>
    <t>Roasting Apple</t>
  </si>
  <si>
    <t>287 lakeshore Rd. E.</t>
  </si>
  <si>
    <t>L6J 1J3</t>
  </si>
  <si>
    <t>Oakville, ON   L6J 1J3</t>
  </si>
  <si>
    <t>490-6673</t>
  </si>
  <si>
    <t>Pinocchio's Pick Of The Crop</t>
  </si>
  <si>
    <t>334 Lakeshore Rd East</t>
  </si>
  <si>
    <t>Unit #2</t>
  </si>
  <si>
    <t>L6J 1J6</t>
  </si>
  <si>
    <t>Oakville, ON   L6J 1J6</t>
  </si>
  <si>
    <t>352-5829</t>
  </si>
  <si>
    <t>Rosewater Spa</t>
  </si>
  <si>
    <t>156 Chruch Street</t>
  </si>
  <si>
    <t>L6J 1M9</t>
  </si>
  <si>
    <t>Oakville, ON   L6J 1M9</t>
  </si>
  <si>
    <t>182-9839</t>
  </si>
  <si>
    <t>House of Cigars</t>
  </si>
  <si>
    <t>117 Cross Ave.</t>
  </si>
  <si>
    <t>L6J 2W7</t>
  </si>
  <si>
    <t>Oakville, ON   L6J 2W7</t>
  </si>
  <si>
    <t>170-1088</t>
  </si>
  <si>
    <t>Oakville Trafalgar Hospital</t>
  </si>
  <si>
    <t>327 Reynold St</t>
  </si>
  <si>
    <t>Gift Shop</t>
  </si>
  <si>
    <t>L6J 3L7</t>
  </si>
  <si>
    <t>Oakville, ON   L6J 3L7</t>
  </si>
  <si>
    <t>Cadeau Special</t>
  </si>
  <si>
    <t>271 Cornwall Rd</t>
  </si>
  <si>
    <t>L6J 7Z5</t>
  </si>
  <si>
    <t>Oakville, ON   L6J 7Z5</t>
  </si>
  <si>
    <t>855-5170</t>
  </si>
  <si>
    <t>Zellers Store #328</t>
  </si>
  <si>
    <t>1455 Rebecca St</t>
  </si>
  <si>
    <t>Hopedale Plaza</t>
  </si>
  <si>
    <t>L6L 1Z9</t>
  </si>
  <si>
    <t>Oakville, ON   L6L 1Z9</t>
  </si>
  <si>
    <t>238-4487</t>
  </si>
  <si>
    <t>Call-Dent Inc</t>
  </si>
  <si>
    <t>2390 Wyecroft Rd #6</t>
  </si>
  <si>
    <t>L6L 6M8</t>
  </si>
  <si>
    <t>Oakville, ON   L6L 6M8</t>
  </si>
  <si>
    <t>727-6986</t>
  </si>
  <si>
    <t>Zellers Store #499</t>
  </si>
  <si>
    <t>80 Great Lakes Drive</t>
  </si>
  <si>
    <t>Trinity Common Mall</t>
  </si>
  <si>
    <t>L6R 2K7</t>
  </si>
  <si>
    <t>Brampton, ON   L6R 2K7</t>
  </si>
  <si>
    <t>282-5338</t>
  </si>
  <si>
    <t>Zellers Store #258</t>
  </si>
  <si>
    <t>25 Peel Centre Drive</t>
  </si>
  <si>
    <t>Bramalea City Centre</t>
  </si>
  <si>
    <t>L6T 3R5</t>
  </si>
  <si>
    <t>Brampton, ON   L6T 3R5</t>
  </si>
  <si>
    <t>362-1473</t>
  </si>
  <si>
    <t>Zellers</t>
  </si>
  <si>
    <t>8875 Torbram  Road</t>
  </si>
  <si>
    <t>L6T 3V9</t>
  </si>
  <si>
    <t>Brampton, ON   L6T 3V9</t>
  </si>
  <si>
    <t>180-3747</t>
  </si>
  <si>
    <t>Herbies - 5001</t>
  </si>
  <si>
    <t>150 West Drive</t>
  </si>
  <si>
    <t>L6T 4P9</t>
  </si>
  <si>
    <t>Brampton, ON   L6T 4P9</t>
  </si>
  <si>
    <t>111-4318</t>
  </si>
  <si>
    <t>Zellers Store #146</t>
  </si>
  <si>
    <t>227 Vodden St</t>
  </si>
  <si>
    <t>Centennial Mall</t>
  </si>
  <si>
    <t>L6V 1N2</t>
  </si>
  <si>
    <t>Brampton, ON   L6V 1N2</t>
  </si>
  <si>
    <t>818-4856</t>
  </si>
  <si>
    <t>Dollar Joint</t>
  </si>
  <si>
    <t>1710305 Ontario Ltd.</t>
  </si>
  <si>
    <t>227 Vodden Street East</t>
  </si>
  <si>
    <t>157-7291</t>
  </si>
  <si>
    <t>SDM - 705</t>
  </si>
  <si>
    <t>160 Main St.</t>
  </si>
  <si>
    <t>L6W 2E1</t>
  </si>
  <si>
    <t>Brampton, ON   L6W 2E1</t>
  </si>
  <si>
    <t>Shopper Drug Mart #1093</t>
  </si>
  <si>
    <t>25 Great Lakes Drive</t>
  </si>
  <si>
    <t>L6W 3C9</t>
  </si>
  <si>
    <t>Brampton, ON   L6W 3C9</t>
  </si>
  <si>
    <t>384-4945</t>
  </si>
  <si>
    <t>Zellers Store #326</t>
  </si>
  <si>
    <t>40 steeles Ave W.</t>
  </si>
  <si>
    <t>Shoppers World</t>
  </si>
  <si>
    <t>L6Y 1N9</t>
  </si>
  <si>
    <t>Brampton, ON   L6Y 1N9</t>
  </si>
  <si>
    <t>294-3105</t>
  </si>
  <si>
    <t>Guardian Drugs Caledon East</t>
  </si>
  <si>
    <t>15771 Airport Road</t>
  </si>
  <si>
    <t>L7C 1K2</t>
  </si>
  <si>
    <t>Caledon East, ON   L7C 1K2</t>
  </si>
  <si>
    <t>317-8561</t>
  </si>
  <si>
    <t>Hallmark - Bolton</t>
  </si>
  <si>
    <t>40 McEwan Drive East</t>
  </si>
  <si>
    <t>First Prosho</t>
  </si>
  <si>
    <t>L7E 2Y3</t>
  </si>
  <si>
    <t>Bolton, ON   L7E 2Y3</t>
  </si>
  <si>
    <t>692-6010</t>
  </si>
  <si>
    <t>SDM - 707</t>
  </si>
  <si>
    <t>290 Guelph St.</t>
  </si>
  <si>
    <t>L7G 4S8</t>
  </si>
  <si>
    <t>Georgetown, ON   L7G 4S8</t>
  </si>
  <si>
    <t>123-4331</t>
  </si>
  <si>
    <t>Zellers Store #487</t>
  </si>
  <si>
    <t>2000 Appleby Line</t>
  </si>
  <si>
    <t>Millcroft Centre</t>
  </si>
  <si>
    <t>L7L 6M5</t>
  </si>
  <si>
    <t>Burlington, ON   L7L 6M5</t>
  </si>
  <si>
    <t>635-2362</t>
  </si>
  <si>
    <t>Mount Royal IDA</t>
  </si>
  <si>
    <t>2407 Mount Forest Dr</t>
  </si>
  <si>
    <t>L7P 1H4</t>
  </si>
  <si>
    <t>Burlington, ON   L7P 1H4</t>
  </si>
  <si>
    <t>635-4347</t>
  </si>
  <si>
    <t>Maggie May</t>
  </si>
  <si>
    <t>1505 Guelph Line</t>
  </si>
  <si>
    <t>L7P 3B6</t>
  </si>
  <si>
    <t>Burlington, ON   L7P 3B6</t>
  </si>
  <si>
    <t>419-1414</t>
  </si>
  <si>
    <t>Just Bliss/Missy Macs</t>
  </si>
  <si>
    <t>777 Guelph Line</t>
  </si>
  <si>
    <t>Burlington Mall</t>
  </si>
  <si>
    <t>L7R 3N2</t>
  </si>
  <si>
    <t>Burlington, ON   L7R 3N2</t>
  </si>
  <si>
    <t>544-4492</t>
  </si>
  <si>
    <t>Cancraft Marketing</t>
  </si>
  <si>
    <t>8-2200 Glenwood</t>
  </si>
  <si>
    <t>L7R 4H1</t>
  </si>
  <si>
    <t>Burlington, ON   L7R 4H1</t>
  </si>
  <si>
    <t>225-3937</t>
  </si>
  <si>
    <t>Maple IDA</t>
  </si>
  <si>
    <t>573 Maple Ave</t>
  </si>
  <si>
    <t>L7S 1M7</t>
  </si>
  <si>
    <t>Burlington, ON   L7S 1M7</t>
  </si>
  <si>
    <t>202-2451</t>
  </si>
  <si>
    <t>772-9160</t>
  </si>
  <si>
    <t>Times Square</t>
  </si>
  <si>
    <t>900 Maple Ave</t>
  </si>
  <si>
    <t>Mapleview Mall</t>
  </si>
  <si>
    <t>L7S 2J8</t>
  </si>
  <si>
    <t>Burlington, ON   L7S 2J8</t>
  </si>
  <si>
    <t>691-7995</t>
  </si>
  <si>
    <t>Seredipity Hair &amp; Gift Design</t>
  </si>
  <si>
    <t>Accounts Payable</t>
  </si>
  <si>
    <t>127 Plain Rd. West</t>
  </si>
  <si>
    <t>L7T1G1</t>
  </si>
  <si>
    <t>Burlington, ON   L7T1G1</t>
  </si>
  <si>
    <t>441-8855</t>
  </si>
  <si>
    <t>75 Centennial Parkway</t>
  </si>
  <si>
    <t>Eastgate Mall</t>
  </si>
  <si>
    <t>L8E 2P2</t>
  </si>
  <si>
    <t>Hamilton, ON   L8E 2P2</t>
  </si>
  <si>
    <t>929-2354</t>
  </si>
  <si>
    <t>Crown Heights</t>
  </si>
  <si>
    <t>124 Ottawa Street  North</t>
  </si>
  <si>
    <t>L8H 3Z1</t>
  </si>
  <si>
    <t>Hamilton, ON   L8H 3Z1</t>
  </si>
  <si>
    <t>484-9706</t>
  </si>
  <si>
    <t>Dell IDA</t>
  </si>
  <si>
    <t>234 Parkdale Avenue North</t>
  </si>
  <si>
    <t>L8H 6X5</t>
  </si>
  <si>
    <t>Hamilton, ON   L8H 6X5</t>
  </si>
  <si>
    <t>564-5841</t>
  </si>
  <si>
    <t>382-8115</t>
  </si>
  <si>
    <t>Pharmasave #702</t>
  </si>
  <si>
    <t>13-1050 Paramount Dr.</t>
  </si>
  <si>
    <t>L8J 1P8</t>
  </si>
  <si>
    <t>Stoney Creek, ON   L8J 1P8</t>
  </si>
  <si>
    <t>313-8686</t>
  </si>
  <si>
    <t>387 Barton St. East</t>
  </si>
  <si>
    <t>L8L 2Y2</t>
  </si>
  <si>
    <t>Hamilton, ON   L8L 2Y2</t>
  </si>
  <si>
    <t>Dollaricious</t>
  </si>
  <si>
    <t>170 King Street East</t>
  </si>
  <si>
    <t>L8N 1B4</t>
  </si>
  <si>
    <t>Hamilton, ON   L8N 1B4</t>
  </si>
  <si>
    <t>St. Joseph's Volunteer Association</t>
  </si>
  <si>
    <t>50 Charlton Ave E</t>
  </si>
  <si>
    <t>Suite L002</t>
  </si>
  <si>
    <t>L8N 4A6</t>
  </si>
  <si>
    <t>Hamilton, ON   L8N 4A6</t>
  </si>
  <si>
    <t>257-7022</t>
  </si>
  <si>
    <t>Accent Your World</t>
  </si>
  <si>
    <t>2 King St. West, Unit #216</t>
  </si>
  <si>
    <t>World Jackson Square Mall</t>
  </si>
  <si>
    <t>L8P 1A1</t>
  </si>
  <si>
    <t>Hamilton, ON   L8P 1A1</t>
  </si>
  <si>
    <t>416-6307</t>
  </si>
  <si>
    <t>SDM-1053</t>
  </si>
  <si>
    <t>275 James St. N</t>
  </si>
  <si>
    <t>L8R 2L4</t>
  </si>
  <si>
    <t>Hamilton, ON   L8R 2L4</t>
  </si>
  <si>
    <t>803-3245</t>
  </si>
  <si>
    <t>Shoppers Drug Mart # 1043</t>
  </si>
  <si>
    <t>963 Fennell Avenue East</t>
  </si>
  <si>
    <t>L8T 1R1</t>
  </si>
  <si>
    <t>Hamilton, ON   L8T 1R1</t>
  </si>
  <si>
    <t>905-2852</t>
  </si>
  <si>
    <t>712 Mohawk Rd E.</t>
  </si>
  <si>
    <t>L8T 2P8</t>
  </si>
  <si>
    <t>Hamilton, ON   L8T 2P8</t>
  </si>
  <si>
    <t>332-4742</t>
  </si>
  <si>
    <t>Dell Pharmacy</t>
  </si>
  <si>
    <t>730 Upper James St</t>
  </si>
  <si>
    <t>L9C 2Z9</t>
  </si>
  <si>
    <t>Hamilton, ON   L9C 2Z9</t>
  </si>
  <si>
    <t>469-9556</t>
  </si>
  <si>
    <t>A Passion For Living Inc</t>
  </si>
  <si>
    <t>1090 Wilson St . W</t>
  </si>
  <si>
    <t>Unit - 1</t>
  </si>
  <si>
    <t>L9G 3K9</t>
  </si>
  <si>
    <t>Ancaster, ON   L9G 3K9</t>
  </si>
  <si>
    <t>742-7137</t>
  </si>
  <si>
    <t>Fitz and Co</t>
  </si>
  <si>
    <t>18 King St w</t>
  </si>
  <si>
    <t>L9H 1T5</t>
  </si>
  <si>
    <t>Dundas, ON   L9H 1T5</t>
  </si>
  <si>
    <t>104-4043</t>
  </si>
  <si>
    <t>Lukes Country Store</t>
  </si>
  <si>
    <t>Box 1019</t>
  </si>
  <si>
    <t>207 Queen Street</t>
  </si>
  <si>
    <t>L9L 1A8</t>
  </si>
  <si>
    <t>Port Perry, ON   L9L 1A8</t>
  </si>
  <si>
    <t>640-5546</t>
  </si>
  <si>
    <t>A.W. BROCK</t>
  </si>
  <si>
    <t>168 QUEEN sT</t>
  </si>
  <si>
    <t>L9L 1B8</t>
  </si>
  <si>
    <t>Port Perry, ON   L9L 1B8</t>
  </si>
  <si>
    <t>754-6888</t>
  </si>
  <si>
    <t>HENSHALL'S, LTD</t>
  </si>
  <si>
    <t>241 Quuens Street</t>
  </si>
  <si>
    <t>L9L 1B9</t>
  </si>
  <si>
    <t>Port Perry, ON   L9L 1B9</t>
  </si>
  <si>
    <t>377-6654</t>
  </si>
  <si>
    <t>Springridge Farm</t>
  </si>
  <si>
    <t>7256 Bell School Line</t>
  </si>
  <si>
    <t>L9T 2Y1</t>
  </si>
  <si>
    <t>Milton, ON   L9T 2Y1</t>
  </si>
  <si>
    <t>Collingwood G.M Hospital</t>
  </si>
  <si>
    <t>459 Hume ST</t>
  </si>
  <si>
    <t>L9Y 1W9</t>
  </si>
  <si>
    <t>Collingwood, ON   L9Y 1W9</t>
  </si>
  <si>
    <t>Mastermind Educational Technologies Inc</t>
  </si>
  <si>
    <t>465 Milner Avenue</t>
  </si>
  <si>
    <t>Units 4 - 7</t>
  </si>
  <si>
    <t>M1B 2K4</t>
  </si>
  <si>
    <t>Toronto, ON   M1B 2K4</t>
  </si>
  <si>
    <t>856-4509</t>
  </si>
  <si>
    <t>Pharmasave #639</t>
  </si>
  <si>
    <t>1152 Morningside Ave.</t>
  </si>
  <si>
    <t>M1B 3A4</t>
  </si>
  <si>
    <t>Scarborough, ON   M1B 3A4</t>
  </si>
  <si>
    <t>526-2219</t>
  </si>
  <si>
    <t>Toronto Zoo</t>
  </si>
  <si>
    <t>361 A Old Finch Ave Scarborough</t>
  </si>
  <si>
    <t>M1B 5K7</t>
  </si>
  <si>
    <t>Scarborough, ON   M1B 5K7</t>
  </si>
  <si>
    <t>446-1054</t>
  </si>
  <si>
    <t>Tapestry Gift Shop</t>
  </si>
  <si>
    <t>Scarborough Centenary Health Centre</t>
  </si>
  <si>
    <t>M1E 4B9</t>
  </si>
  <si>
    <t>Scarborough, ON   M1E 4B9</t>
  </si>
  <si>
    <t>364-7827</t>
  </si>
  <si>
    <t>Zellers Store #497</t>
  </si>
  <si>
    <t>3469 Lawerence Ave. East</t>
  </si>
  <si>
    <t>M1H 1B2</t>
  </si>
  <si>
    <t>Scarborough, ON   M1H 1B2</t>
  </si>
  <si>
    <t>318-2869</t>
  </si>
  <si>
    <t>Pharmasave - 721</t>
  </si>
  <si>
    <t>3485 Kingston Rd</t>
  </si>
  <si>
    <t>M1M 1R4</t>
  </si>
  <si>
    <t>Scarborough, ON   M1M 1R4</t>
  </si>
  <si>
    <t>Time Impec Inc</t>
  </si>
  <si>
    <t>21 Progress Ave Unit #15</t>
  </si>
  <si>
    <t>M1P 4S8</t>
  </si>
  <si>
    <t>Scarborough, ON   M1P 4S8</t>
  </si>
  <si>
    <t>865-4123</t>
  </si>
  <si>
    <t>Calderones</t>
  </si>
  <si>
    <t>2901 Bayview Avenue</t>
  </si>
  <si>
    <t>Bayview Village Shopping Centre</t>
  </si>
  <si>
    <t>M2K 1E6</t>
  </si>
  <si>
    <t>Toronto, ON   M2K 1E6</t>
  </si>
  <si>
    <t>626-6718</t>
  </si>
  <si>
    <t>6270 Youge Street</t>
  </si>
  <si>
    <t>Centerpoint Mall</t>
  </si>
  <si>
    <t>M2M 3X4</t>
  </si>
  <si>
    <t>North York, ON   M2M 3X4</t>
  </si>
  <si>
    <t>637-1439</t>
  </si>
  <si>
    <t>Your Dollar Store With More # 519</t>
  </si>
  <si>
    <t>5095 Yonge Street # C1</t>
  </si>
  <si>
    <t>Empress Walk</t>
  </si>
  <si>
    <t>M2N 6Z4</t>
  </si>
  <si>
    <t>Toronto, ON   M2N 6Z4</t>
  </si>
  <si>
    <t>478-7184</t>
  </si>
  <si>
    <t>THE NORTH WEST CO.</t>
  </si>
  <si>
    <t>77 Main St</t>
  </si>
  <si>
    <t>M3C 2R1</t>
  </si>
  <si>
    <t>Winnipeg, MB   M3C 2R1</t>
  </si>
  <si>
    <t>523-7112</t>
  </si>
  <si>
    <t>The North West Co.</t>
  </si>
  <si>
    <t>77 Main St.</t>
  </si>
  <si>
    <t>170-1350</t>
  </si>
  <si>
    <t>Party Packagers</t>
  </si>
  <si>
    <t>1604623 Ontario Limited</t>
  </si>
  <si>
    <t>67 Alexdon Road</t>
  </si>
  <si>
    <t>M3J 2B5</t>
  </si>
  <si>
    <t>Toronto, ON   M3J 2B5</t>
  </si>
  <si>
    <t>341-2371</t>
  </si>
  <si>
    <t>Zellers Store #254</t>
  </si>
  <si>
    <t>1700 Wilson Avenue</t>
  </si>
  <si>
    <t>North York Sheridan Mall</t>
  </si>
  <si>
    <t>M3L 1B2</t>
  </si>
  <si>
    <t>Downsview, ON   M3L 1B2</t>
  </si>
  <si>
    <t>Blessed Sacrament School</t>
  </si>
  <si>
    <t>24 Bedford Park</t>
  </si>
  <si>
    <t>M3M 1H9</t>
  </si>
  <si>
    <t>Toronto, ON   M3M 1H9</t>
  </si>
  <si>
    <t>610-7241</t>
  </si>
  <si>
    <t>Toronto And Region Conservation</t>
  </si>
  <si>
    <t>5 Shoreham Drive</t>
  </si>
  <si>
    <t>M3N 1S4</t>
  </si>
  <si>
    <t>Downsview, ON   M3N 1S4</t>
  </si>
  <si>
    <t>177-7329</t>
  </si>
  <si>
    <t>Zellers Store #237</t>
  </si>
  <si>
    <t>1 York Gate Blvd</t>
  </si>
  <si>
    <t>York Gate Mall</t>
  </si>
  <si>
    <t>M3N 3A1</t>
  </si>
  <si>
    <t>North York, ON   M3N 3A1</t>
  </si>
  <si>
    <t>314-3143</t>
  </si>
  <si>
    <t>Garfield Hallmark</t>
  </si>
  <si>
    <t>3401 Dufferin Street</t>
  </si>
  <si>
    <t>Yorkdale Mall</t>
  </si>
  <si>
    <t>952-2267</t>
  </si>
  <si>
    <t>Zellers Store #453</t>
  </si>
  <si>
    <t>3003 Danfordth Ave.</t>
  </si>
  <si>
    <t>Shopper World</t>
  </si>
  <si>
    <t>M4C 1N1</t>
  </si>
  <si>
    <t>Toronto, ON   M4C 1N1</t>
  </si>
  <si>
    <t>315-8173</t>
  </si>
  <si>
    <t>Set Me Free</t>
  </si>
  <si>
    <t>2130 Queen St. E</t>
  </si>
  <si>
    <t>M4E 1E3</t>
  </si>
  <si>
    <t>Toronto, ON   M4E 1E3</t>
  </si>
  <si>
    <t>850-9676</t>
  </si>
  <si>
    <t>Wrap It Up - Toronto</t>
  </si>
  <si>
    <t>660 Eglinton Ave E.</t>
  </si>
  <si>
    <t>M4G 2K2</t>
  </si>
  <si>
    <t>Toronto, ON   M4G 2K2</t>
  </si>
  <si>
    <t>964-2018</t>
  </si>
  <si>
    <t>THE CASUAL WAY</t>
  </si>
  <si>
    <t>2541 Yonge Street</t>
  </si>
  <si>
    <t>M4P 2H9</t>
  </si>
  <si>
    <t>Toronto, ON   M4P 2H9</t>
  </si>
  <si>
    <t>588-1785</t>
  </si>
  <si>
    <t>Little Party Shoppe</t>
  </si>
  <si>
    <t>2566 Yonge Street</t>
  </si>
  <si>
    <t>M4P 2J3</t>
  </si>
  <si>
    <t>Toronto, ON   M4P 2J3</t>
  </si>
  <si>
    <t>645-3448</t>
  </si>
  <si>
    <t>Canadian Tire  #102</t>
  </si>
  <si>
    <t>Attention: Flex Billing</t>
  </si>
  <si>
    <t>Box 770 Station K</t>
  </si>
  <si>
    <t>12011 Hwy 17 East</t>
  </si>
  <si>
    <t>P.O. Box 770 Station K</t>
  </si>
  <si>
    <t>M4P 2V8</t>
  </si>
  <si>
    <t>Toronto, ON   M4P 2V8</t>
  </si>
  <si>
    <t>349-6365</t>
  </si>
  <si>
    <t>Canadian Tire # 80</t>
  </si>
  <si>
    <t>2180 Yonge Street</t>
  </si>
  <si>
    <t>Canadian Tire # 262</t>
  </si>
  <si>
    <t>Box 770, Station K</t>
  </si>
  <si>
    <t>599-7490</t>
  </si>
  <si>
    <t>Canadian Tire Corporation Ltd</t>
  </si>
  <si>
    <t>12011 HWY 17 East</t>
  </si>
  <si>
    <t>M4P2V8</t>
  </si>
  <si>
    <t>Toronto, ON   M4P2V8</t>
  </si>
  <si>
    <t>972-1632</t>
  </si>
  <si>
    <t>Buck or Two #331</t>
  </si>
  <si>
    <t>415 The Westway</t>
  </si>
  <si>
    <t>M4R 2E4</t>
  </si>
  <si>
    <t>Etobicoke, ON   M4R 2E4</t>
  </si>
  <si>
    <t>688-6284</t>
  </si>
  <si>
    <t>Top Banana</t>
  </si>
  <si>
    <t>639 Mount Pleasant Road</t>
  </si>
  <si>
    <t>M4S 2M9</t>
  </si>
  <si>
    <t>Toronto, ON   M4S 2M9</t>
  </si>
  <si>
    <t>836-3833</t>
  </si>
  <si>
    <t>De Ritz</t>
  </si>
  <si>
    <t>20 Bloor St. E</t>
  </si>
  <si>
    <t>M4W 3G7</t>
  </si>
  <si>
    <t>Toronto, ON   M4W 3G7</t>
  </si>
  <si>
    <t>631-2636</t>
  </si>
  <si>
    <t>JACK FM</t>
  </si>
  <si>
    <t>777 Jarvis Street</t>
  </si>
  <si>
    <t>M4Y 3B7</t>
  </si>
  <si>
    <t>Toronto, ON   M4Y 3B7</t>
  </si>
  <si>
    <t>448-3849</t>
  </si>
  <si>
    <t>Toytown</t>
  </si>
  <si>
    <t>1754 Avenue Road.</t>
  </si>
  <si>
    <t>M5M 3Y9</t>
  </si>
  <si>
    <t>Toronto, ON   M5M 3Y9</t>
  </si>
  <si>
    <t>415-1688</t>
  </si>
  <si>
    <t>Rolo</t>
  </si>
  <si>
    <t>24 Bellair St.</t>
  </si>
  <si>
    <t>Store #6</t>
  </si>
  <si>
    <t>M5R 2C7</t>
  </si>
  <si>
    <t>Toronto, ON   M5R 2C7</t>
  </si>
  <si>
    <t>357-3994</t>
  </si>
  <si>
    <t>Cards and Presents</t>
  </si>
  <si>
    <t>245 Queen St. W.</t>
  </si>
  <si>
    <t>M5V 1Z4</t>
  </si>
  <si>
    <t>Toronto, ON   M5V 1Z4</t>
  </si>
  <si>
    <t>756-2668</t>
  </si>
  <si>
    <t>Zellers Store #463</t>
  </si>
  <si>
    <t>Dept 034 Cat 524</t>
  </si>
  <si>
    <t>M5W 3B9</t>
  </si>
  <si>
    <t>Toronto, ON   M5W 3B9</t>
  </si>
  <si>
    <t>915-1953</t>
  </si>
  <si>
    <t>Classica Imports Ltd</t>
  </si>
  <si>
    <t>229 Bridgeland Avenue</t>
  </si>
  <si>
    <t>M6A 1Y7</t>
  </si>
  <si>
    <t>Toronto, ON   M6A 1Y7</t>
  </si>
  <si>
    <t>768-9434</t>
  </si>
  <si>
    <t>Bowering</t>
  </si>
  <si>
    <t>80 Dufflaw Rd.</t>
  </si>
  <si>
    <t>M6A 2W1</t>
  </si>
  <si>
    <t>Toronto, ON   M6A 2W1</t>
  </si>
  <si>
    <t>870-9041</t>
  </si>
  <si>
    <t>T.W. Gilchirt Vending Ltd</t>
  </si>
  <si>
    <t>30 Bertal Road</t>
  </si>
  <si>
    <t>M6M 4M4</t>
  </si>
  <si>
    <t>Toronto, ON   M6M 4M4</t>
  </si>
  <si>
    <t>832-9388</t>
  </si>
  <si>
    <t>St. Joseph's Health Centre GIft Shop</t>
  </si>
  <si>
    <t>A/P Gift Shop</t>
  </si>
  <si>
    <t>30 The Queenway</t>
  </si>
  <si>
    <t>M6R 1B5</t>
  </si>
  <si>
    <t>Toronto, ON   M6R 1B5</t>
  </si>
  <si>
    <t>968-5201</t>
  </si>
  <si>
    <t>Rexall Pharmacy - 6916</t>
  </si>
  <si>
    <t>360 S. Lake Shore Blvd. W.</t>
  </si>
  <si>
    <t>M8W 1P5</t>
  </si>
  <si>
    <t>Etobicoke, ON   M8W 1P5</t>
  </si>
  <si>
    <t>707-4325</t>
  </si>
  <si>
    <t>270 The Kingsway St</t>
  </si>
  <si>
    <t>Humbertown Mall</t>
  </si>
  <si>
    <t>M9A 3T7</t>
  </si>
  <si>
    <t>Etobicoke, ON   M9A 3T7</t>
  </si>
  <si>
    <t>603-8689</t>
  </si>
  <si>
    <t>Pharma Plus 0869</t>
  </si>
  <si>
    <t>250 Weincott Dr.</t>
  </si>
  <si>
    <t>M9B 2R5</t>
  </si>
  <si>
    <t>Etobicoke, ON   M9B 2R5</t>
  </si>
  <si>
    <t>239-1191</t>
  </si>
  <si>
    <t>Gift Ideaz</t>
  </si>
  <si>
    <t>250 Wincott Dr</t>
  </si>
  <si>
    <t>M9R 2R5</t>
  </si>
  <si>
    <t>Toronto, ON   M9R 2R5</t>
  </si>
  <si>
    <t>353-2533</t>
  </si>
  <si>
    <t>William Osler Gift Shop</t>
  </si>
  <si>
    <t>101 Humber College Blvd</t>
  </si>
  <si>
    <t>M9V 1R8</t>
  </si>
  <si>
    <t>Etobicoke, ON   M9V 1R8</t>
  </si>
  <si>
    <t>342-3843</t>
  </si>
  <si>
    <t>LA Maison Gift &amp; Souvenirs</t>
  </si>
  <si>
    <t>801 Dixon RD</t>
  </si>
  <si>
    <t>Renaissance Hotel</t>
  </si>
  <si>
    <t>M9W 1J5</t>
  </si>
  <si>
    <t>Toronto, ON   M9W 1J5</t>
  </si>
  <si>
    <t>399-5507</t>
  </si>
  <si>
    <t>SDM - 857</t>
  </si>
  <si>
    <t>123 Rexdale Blvd.</t>
  </si>
  <si>
    <t>M9W 1P1</t>
  </si>
  <si>
    <t>Etobicoke, ON   M9W 1P1</t>
  </si>
  <si>
    <t>103-8424</t>
  </si>
  <si>
    <t>Good Time</t>
  </si>
  <si>
    <t>500 Rexdale Blvd</t>
  </si>
  <si>
    <t>Woodbine Centre</t>
  </si>
  <si>
    <t>M9W 6K5</t>
  </si>
  <si>
    <t>Etobicoke, ON   M9W 6K5</t>
  </si>
  <si>
    <t>194-6294</t>
  </si>
  <si>
    <t>Zellers Store #424</t>
  </si>
  <si>
    <t>604-6704</t>
  </si>
  <si>
    <t>MADAME ANGELO</t>
  </si>
  <si>
    <t>300 BOROUGH DRIVE</t>
  </si>
  <si>
    <t>UNIT 260-A</t>
  </si>
  <si>
    <t>MIP 4P5</t>
  </si>
  <si>
    <t>Port Perry, ON   MIP 4P5</t>
  </si>
  <si>
    <t>989-2581</t>
  </si>
  <si>
    <t>Cayuga I.D.A. Pharmacy</t>
  </si>
  <si>
    <t>18 Talbot St. East Cayuga</t>
  </si>
  <si>
    <t>N0A 1E0</t>
  </si>
  <si>
    <t>Cayuga, ON   N0A 1E0</t>
  </si>
  <si>
    <t>761-6912</t>
  </si>
  <si>
    <t>Laure-Linds Ladies Accessories</t>
  </si>
  <si>
    <t>334 Main Street</t>
  </si>
  <si>
    <t>N0A 1N0</t>
  </si>
  <si>
    <t>Port Dover, ON   N0A 1N0</t>
  </si>
  <si>
    <t>830-1312</t>
  </si>
  <si>
    <t>Rollstons</t>
  </si>
  <si>
    <t>414 Main Street</t>
  </si>
  <si>
    <t>225-2364</t>
  </si>
  <si>
    <t>Creative Baskets</t>
  </si>
  <si>
    <t>1441 King Street</t>
  </si>
  <si>
    <t>N0B 2N0</t>
  </si>
  <si>
    <t>St Jacobs, ON   N0B 2N0</t>
  </si>
  <si>
    <t>602-7628</t>
  </si>
  <si>
    <t>Taya Jewellers</t>
  </si>
  <si>
    <t>Box 611</t>
  </si>
  <si>
    <t>1382 King Street North</t>
  </si>
  <si>
    <t>St. Jacobs, ON   N0B 2N0</t>
  </si>
  <si>
    <t>977-2830</t>
  </si>
  <si>
    <t>Home Hardware</t>
  </si>
  <si>
    <t>34 Henty Street West</t>
  </si>
  <si>
    <t>123-2758</t>
  </si>
  <si>
    <t>Quaint Essentials Inc.</t>
  </si>
  <si>
    <t>Box 541</t>
  </si>
  <si>
    <t>7 Front Street</t>
  </si>
  <si>
    <t>669-5996</t>
  </si>
  <si>
    <t>PEAK thru my WINDOW</t>
  </si>
  <si>
    <t>17 Toronto St S.</t>
  </si>
  <si>
    <t>N0C 1H0</t>
  </si>
  <si>
    <t>Markdale, ON   N0C 1H0</t>
  </si>
  <si>
    <t>840-7017</t>
  </si>
  <si>
    <t>Heather's Fashion Boutique</t>
  </si>
  <si>
    <t>235 Josephine St.</t>
  </si>
  <si>
    <t>N0G 2W0</t>
  </si>
  <si>
    <t>Wingham, ON   N0G 2W0</t>
  </si>
  <si>
    <t>750-5177</t>
  </si>
  <si>
    <t>VINCENTS OF SOUTHHAMPTON</t>
  </si>
  <si>
    <t>box 343</t>
  </si>
  <si>
    <t>153 High St</t>
  </si>
  <si>
    <t>N0H 2L0</t>
  </si>
  <si>
    <t>Southhampton, ON   N0H 2L0</t>
  </si>
  <si>
    <t>773-1633</t>
  </si>
  <si>
    <t>Fifth Wheel Truck Stop</t>
  </si>
  <si>
    <t>3305 Dorchester Rd</t>
  </si>
  <si>
    <t>N0L 1G1</t>
  </si>
  <si>
    <t>Dorchester, ON   N0L 1G1</t>
  </si>
  <si>
    <t>248-8082</t>
  </si>
  <si>
    <t>Highland Pharmacy</t>
  </si>
  <si>
    <t>172 Main Street</t>
  </si>
  <si>
    <t>N0L 1J0</t>
  </si>
  <si>
    <t>Dutton, ON   N0L 1J0</t>
  </si>
  <si>
    <t>579-6403</t>
  </si>
  <si>
    <t>West Elgin Pharmacy</t>
  </si>
  <si>
    <t>229 Graham Rd</t>
  </si>
  <si>
    <t>N0L 2P0</t>
  </si>
  <si>
    <t>West Lorne, ON   N0L 2P0</t>
  </si>
  <si>
    <t>191-4434</t>
  </si>
  <si>
    <t>Apropos</t>
  </si>
  <si>
    <t>1-202 Main St.</t>
  </si>
  <si>
    <t>N0M 1T0</t>
  </si>
  <si>
    <t>Port Stanley, ON   N0M 1T0</t>
  </si>
  <si>
    <t>191-6419</t>
  </si>
  <si>
    <t>McLaren Pharmacy</t>
  </si>
  <si>
    <t>5278 Nauvoo Road</t>
  </si>
  <si>
    <t>N0M 2S0</t>
  </si>
  <si>
    <t>Watford, ON   N0M 2S0</t>
  </si>
  <si>
    <t>875-3486</t>
  </si>
  <si>
    <t>Jewellery Box, The</t>
  </si>
  <si>
    <t>382 Main Street South</t>
  </si>
  <si>
    <t>N0M1S6</t>
  </si>
  <si>
    <t>Exeter, ON   N0M1S6</t>
  </si>
  <si>
    <t>Fancy That</t>
  </si>
  <si>
    <t>390 Brooktree Drive</t>
  </si>
  <si>
    <t>N0N 1G0</t>
  </si>
  <si>
    <t>Corunna, ON   N0N 1G0</t>
  </si>
  <si>
    <t>Daisy Mart</t>
  </si>
  <si>
    <t>1508 St. Clair Parkway</t>
  </si>
  <si>
    <t>N0N 1H0</t>
  </si>
  <si>
    <t>Court Wright, ON   N0N 1H0</t>
  </si>
  <si>
    <t>111-3269</t>
  </si>
  <si>
    <t>Paul Marley IDA</t>
  </si>
  <si>
    <t>607 Broadway St.</t>
  </si>
  <si>
    <t>N0N 1T0</t>
  </si>
  <si>
    <t>Wyoming, ON   N0N 1T0</t>
  </si>
  <si>
    <t>840-7279</t>
  </si>
  <si>
    <t>Imagine That</t>
  </si>
  <si>
    <t>29 Queen St. South</t>
  </si>
  <si>
    <t>N0P 2L0</t>
  </si>
  <si>
    <t>Tilburg, ON   N0P 2L0</t>
  </si>
  <si>
    <t>829-7528</t>
  </si>
  <si>
    <t>Top Dollar Bargen Centre #16</t>
  </si>
  <si>
    <t>Box 2050</t>
  </si>
  <si>
    <t>59 Mill Street East</t>
  </si>
  <si>
    <t>Tilbury, ON   N0P 2L0</t>
  </si>
  <si>
    <t>555-4916</t>
  </si>
  <si>
    <t>Top Dollar Bargain Centre #35</t>
  </si>
  <si>
    <t>341 Notre Damie St</t>
  </si>
  <si>
    <t>N0R 1A0</t>
  </si>
  <si>
    <t>Belle River, ON   N0R 1A0</t>
  </si>
  <si>
    <t>761-2144</t>
  </si>
  <si>
    <t>Dell Dunville</t>
  </si>
  <si>
    <t>155 Locke St E</t>
  </si>
  <si>
    <t>N1A 1J6</t>
  </si>
  <si>
    <t>Dunville, ON   N1A 1J6</t>
  </si>
  <si>
    <t>645-3711</t>
  </si>
  <si>
    <t>Shoppers Drug Mart # 723</t>
  </si>
  <si>
    <t>275 Eramosa Road</t>
  </si>
  <si>
    <t>N1E 2M7</t>
  </si>
  <si>
    <t>Guelph, ON   N1E 2M7</t>
  </si>
  <si>
    <t>427-8716</t>
  </si>
  <si>
    <t>SDM - 802</t>
  </si>
  <si>
    <t>380 Eramosa Rd.</t>
  </si>
  <si>
    <t>N1E 2M9</t>
  </si>
  <si>
    <t>Guelph, ON   N1E 2M9</t>
  </si>
  <si>
    <t>222-7519</t>
  </si>
  <si>
    <t>Shoppers Drug Mart # 1085</t>
  </si>
  <si>
    <t>380 Eramosa Road</t>
  </si>
  <si>
    <t>405-1276</t>
  </si>
  <si>
    <t>Magic Mountain</t>
  </si>
  <si>
    <t>531 Michener Road</t>
  </si>
  <si>
    <t>Unit C</t>
  </si>
  <si>
    <t>N1K 1C8</t>
  </si>
  <si>
    <t>Guelph, ON   N1K 1C8</t>
  </si>
  <si>
    <t>906-6571</t>
  </si>
  <si>
    <t>Safari Outfitters Inc</t>
  </si>
  <si>
    <t>1386 Cooper Rd, RR #1</t>
  </si>
  <si>
    <t>N1R 5S2</t>
  </si>
  <si>
    <t>Cambridge, ON   N1R 5S2</t>
  </si>
  <si>
    <t>314-1420</t>
  </si>
  <si>
    <t>Buck or Two #524</t>
  </si>
  <si>
    <t>200 Franklin Boulevard</t>
  </si>
  <si>
    <t>712-9094</t>
  </si>
  <si>
    <t>The Country Attic</t>
  </si>
  <si>
    <t>1809 Roseville Road</t>
  </si>
  <si>
    <t>N1R 5S3</t>
  </si>
  <si>
    <t>Cambridge, ON   N1R 5S3</t>
  </si>
  <si>
    <t>872-8379</t>
  </si>
  <si>
    <t>Peppernut Tree</t>
  </si>
  <si>
    <t>355 Hespler Rd</t>
  </si>
  <si>
    <t>N1R 6B3</t>
  </si>
  <si>
    <t>Cambridge, ON   N1R 6B3</t>
  </si>
  <si>
    <t>359-5317</t>
  </si>
  <si>
    <t>Groovy Garnish</t>
  </si>
  <si>
    <t>43 Dickson St.</t>
  </si>
  <si>
    <t>N1R 7A6</t>
  </si>
  <si>
    <t>Cambridge, ON   N1R 7A6</t>
  </si>
  <si>
    <t>461-4924</t>
  </si>
  <si>
    <t>Aldekor Inc</t>
  </si>
  <si>
    <t>100 Idle Creek Dr.</t>
  </si>
  <si>
    <t>Unit 12</t>
  </si>
  <si>
    <t>N2A 4H3</t>
  </si>
  <si>
    <t>Kitchener, ON   N2A 4H3</t>
  </si>
  <si>
    <t>394-6555</t>
  </si>
  <si>
    <t>Grand River Hospital</t>
  </si>
  <si>
    <t>835 King Street West</t>
  </si>
  <si>
    <t>P.O.Box 9056</t>
  </si>
  <si>
    <t>N2G 1G3</t>
  </si>
  <si>
    <t>Kitchener, ON   N2G 1G3</t>
  </si>
  <si>
    <t>925-2628</t>
  </si>
  <si>
    <t>KW SURPLUS</t>
  </si>
  <si>
    <t>660 VICTORIA ST</t>
  </si>
  <si>
    <t>N2H 5G1</t>
  </si>
  <si>
    <t>KITCHNER, ON   N2H 5G1</t>
  </si>
  <si>
    <t>shoes 22</t>
  </si>
  <si>
    <t>133 Weber St. N.</t>
  </si>
  <si>
    <t>N2J 3G9</t>
  </si>
  <si>
    <t>Waterloo, ON   N2J 3G9</t>
  </si>
  <si>
    <t>207-2338</t>
  </si>
  <si>
    <t>BENKAR SHOES INC.</t>
  </si>
  <si>
    <t>133 WEBER STREET NORTH</t>
  </si>
  <si>
    <t>685-4162</t>
  </si>
  <si>
    <t>Versacchi Signature Gifts &amp; Baskets</t>
  </si>
  <si>
    <t>554 Chancery Lane</t>
  </si>
  <si>
    <t>N2T 2N5</t>
  </si>
  <si>
    <t>Waterloo, ON   N2T 2N5</t>
  </si>
  <si>
    <t>879-8654</t>
  </si>
  <si>
    <t>Corabelle's</t>
  </si>
  <si>
    <t>775 Queen St.</t>
  </si>
  <si>
    <t>N2Z 2Y2</t>
  </si>
  <si>
    <t>Kincardine, ON   N2Z 2Y2</t>
  </si>
  <si>
    <t>537-4628</t>
  </si>
  <si>
    <t>Guys &amp; Doll Hair Design</t>
  </si>
  <si>
    <t>112 Oriole Parkway</t>
  </si>
  <si>
    <t>N3B 1C5</t>
  </si>
  <si>
    <t>Elmira, ON   N3B 1C5</t>
  </si>
  <si>
    <t>GIFT MILL</t>
  </si>
  <si>
    <t>215 Queen St West</t>
  </si>
  <si>
    <t>N3C 1G6</t>
  </si>
  <si>
    <t>Cambridge, ON   N3C 1G6</t>
  </si>
  <si>
    <t>ETCETERA</t>
  </si>
  <si>
    <t>761 King St.</t>
  </si>
  <si>
    <t>Preston Towne centre</t>
  </si>
  <si>
    <t>N3H 3N8</t>
  </si>
  <si>
    <t>Cambridge, ON   N3H 3N8</t>
  </si>
  <si>
    <t>890-1390</t>
  </si>
  <si>
    <t>Paris Jewellers</t>
  </si>
  <si>
    <t>54 Grand River Street North</t>
  </si>
  <si>
    <t>N3L 2M2</t>
  </si>
  <si>
    <t>Paris, ON   N3L 2M2</t>
  </si>
  <si>
    <t>594-4307</t>
  </si>
  <si>
    <t>Charmed Life</t>
  </si>
  <si>
    <t>225 Fairview Drive Brantford</t>
  </si>
  <si>
    <t>N3R 7E3</t>
  </si>
  <si>
    <t>Brantford, ON   N3R 7E3</t>
  </si>
  <si>
    <t>685-2177</t>
  </si>
  <si>
    <t>The Coach House</t>
  </si>
  <si>
    <t>Box 2064</t>
  </si>
  <si>
    <t>39 Argyle Street North</t>
  </si>
  <si>
    <t>N3W 2G6</t>
  </si>
  <si>
    <t>Caledonia, ON   N3W 2G6</t>
  </si>
  <si>
    <t>729-1044</t>
  </si>
  <si>
    <t>Essentials</t>
  </si>
  <si>
    <t>25 Water St.</t>
  </si>
  <si>
    <t>N3Y 1P8</t>
  </si>
  <si>
    <t>Simcoe, ON   N3Y 1P8</t>
  </si>
  <si>
    <t>580-7464</t>
  </si>
  <si>
    <t>Rollstons-Simcoe</t>
  </si>
  <si>
    <t>140 Queenway</t>
  </si>
  <si>
    <t>N3Y 4Y7</t>
  </si>
  <si>
    <t>Simcoe, ON   N3Y 4Y7</t>
  </si>
  <si>
    <t>353-2796</t>
  </si>
  <si>
    <t>Coyles Products</t>
  </si>
  <si>
    <t>hwy 19</t>
  </si>
  <si>
    <t>RR # 7</t>
  </si>
  <si>
    <t>N4G 4H1</t>
  </si>
  <si>
    <t>Tillsonburg, ON   N4G 4H1</t>
  </si>
  <si>
    <t>Temptations</t>
  </si>
  <si>
    <t>332 - 10th Street</t>
  </si>
  <si>
    <t>N4N 1P3</t>
  </si>
  <si>
    <t>Hanover, ON   N4N 1P3</t>
  </si>
  <si>
    <t>877-9578</t>
  </si>
  <si>
    <t>Magnolia Gallery</t>
  </si>
  <si>
    <t>421 Dundas St.</t>
  </si>
  <si>
    <t>N4S 1B8</t>
  </si>
  <si>
    <t>Woodstock, ON   N4S 1B8</t>
  </si>
  <si>
    <t>159-3334</t>
  </si>
  <si>
    <t>Christine's of Oxford</t>
  </si>
  <si>
    <t>594746 Hwy 59 South</t>
  </si>
  <si>
    <t>N4S 7V8</t>
  </si>
  <si>
    <t>Woodstock, ON   N4S 7V8</t>
  </si>
  <si>
    <t>Bk Brandnames</t>
  </si>
  <si>
    <t>172 Main St. W.</t>
  </si>
  <si>
    <t>N4W 1A1</t>
  </si>
  <si>
    <t>Listowell, ON   N4W 1A1</t>
  </si>
  <si>
    <t>524-3816</t>
  </si>
  <si>
    <t>SDM - 1007</t>
  </si>
  <si>
    <t>345 wallace Ave. N.</t>
  </si>
  <si>
    <t>N4W 1L2</t>
  </si>
  <si>
    <t>Listowell, ON   N4W 1L2</t>
  </si>
  <si>
    <t>865-2811</t>
  </si>
  <si>
    <t>Micheline's Jewellery Boutique</t>
  </si>
  <si>
    <t>151 Ontario Street</t>
  </si>
  <si>
    <t>N5A3H1</t>
  </si>
  <si>
    <t>Stratford, ON   N5A3H1</t>
  </si>
  <si>
    <t>204-5246</t>
  </si>
  <si>
    <t>Patina's</t>
  </si>
  <si>
    <t>112 Thomas Street South</t>
  </si>
  <si>
    <t>N5C 2T4</t>
  </si>
  <si>
    <t>Ingersoll, ON   N5C 2T4</t>
  </si>
  <si>
    <t>991-8935</t>
  </si>
  <si>
    <t>BELA BOOTEEK</t>
  </si>
  <si>
    <t>75 Talbot Street West</t>
  </si>
  <si>
    <t>N5H 1J6</t>
  </si>
  <si>
    <t>Aylmer, ON   N5H 1J6</t>
  </si>
  <si>
    <t>842-8602</t>
  </si>
  <si>
    <t>Wind &amp; Willow</t>
  </si>
  <si>
    <t>435 Talbot St.</t>
  </si>
  <si>
    <t>N5P 1C1</t>
  </si>
  <si>
    <t>St. Thomas, ON   N5P 1C1</t>
  </si>
  <si>
    <t>534-9784</t>
  </si>
  <si>
    <t>Yurek Pharmacy</t>
  </si>
  <si>
    <t>519 Talbot Street</t>
  </si>
  <si>
    <t>N5P 1C3</t>
  </si>
  <si>
    <t>St. Thomas, ON   N5P 1C3</t>
  </si>
  <si>
    <t>568-7975</t>
  </si>
  <si>
    <t>St. Thomas- Elgin General Hospital</t>
  </si>
  <si>
    <t>Box 2007</t>
  </si>
  <si>
    <t>189 Elm St.</t>
  </si>
  <si>
    <t>N5P 3W2</t>
  </si>
  <si>
    <t>St. Thomas, ON   N5P 3W2</t>
  </si>
  <si>
    <t>SDM - 765</t>
  </si>
  <si>
    <t>155 Clarke Rd</t>
  </si>
  <si>
    <t>N5W 5C9</t>
  </si>
  <si>
    <t>London, ON   N5W 5C9</t>
  </si>
  <si>
    <t>170-2286</t>
  </si>
  <si>
    <t>Quixtar Canada Corporation</t>
  </si>
  <si>
    <t>375 Exeter Road</t>
  </si>
  <si>
    <t>N5Y 5V6</t>
  </si>
  <si>
    <t>London, ON   N5Y 5V6</t>
  </si>
  <si>
    <t>682-9317</t>
  </si>
  <si>
    <t>Frilly Lizard</t>
  </si>
  <si>
    <t>360/362 Talbot St.</t>
  </si>
  <si>
    <t>N6A 2R6</t>
  </si>
  <si>
    <t>London, ON   N6A 2R6</t>
  </si>
  <si>
    <t>682-2302</t>
  </si>
  <si>
    <t>Lifestyles</t>
  </si>
  <si>
    <t>615 Richmond St.</t>
  </si>
  <si>
    <t>N6A 3G3</t>
  </si>
  <si>
    <t>London, ON   N6A 3G3</t>
  </si>
  <si>
    <t>466-8369</t>
  </si>
  <si>
    <t>London Health Science Centre</t>
  </si>
  <si>
    <t>A/P Casual Corner</t>
  </si>
  <si>
    <t>375 South Street</t>
  </si>
  <si>
    <t>N6A 4G5</t>
  </si>
  <si>
    <t>London, ON   N6A 4G5</t>
  </si>
  <si>
    <t>591-2447</t>
  </si>
  <si>
    <t>La Maison Gift Shop</t>
  </si>
  <si>
    <t>325 Dundas St.</t>
  </si>
  <si>
    <t>C/O Delta London Hotel</t>
  </si>
  <si>
    <t>N6B 1T9</t>
  </si>
  <si>
    <t>London, ON   N6B 1T9</t>
  </si>
  <si>
    <t>272-1892</t>
  </si>
  <si>
    <t>Style Essentials</t>
  </si>
  <si>
    <t>154 Bruce Street</t>
  </si>
  <si>
    <t>N6C 1H1</t>
  </si>
  <si>
    <t>London, ON   N6C 1H1</t>
  </si>
  <si>
    <t>249-9406</t>
  </si>
  <si>
    <t>Curiosities Gift Shop</t>
  </si>
  <si>
    <t>174 1/2 Wortley Road</t>
  </si>
  <si>
    <t>N6C 3P7</t>
  </si>
  <si>
    <t>London, ON   N6C 3P7</t>
  </si>
  <si>
    <t>987-4029</t>
  </si>
  <si>
    <t>Buck Or Two #37</t>
  </si>
  <si>
    <t>1680 Richmond St. North</t>
  </si>
  <si>
    <t>N6G 3Y9</t>
  </si>
  <si>
    <t>London, ON   N6G 3Y9</t>
  </si>
  <si>
    <t>373-4407</t>
  </si>
  <si>
    <t>D &amp; D Luggage</t>
  </si>
  <si>
    <t>301 Auxford ST West</t>
  </si>
  <si>
    <t>N6H 1S6</t>
  </si>
  <si>
    <t>London, ON   N6H 1S6</t>
  </si>
  <si>
    <t>122-5267</t>
  </si>
  <si>
    <t>HALLMARK 195</t>
  </si>
  <si>
    <t>1965 HYDE PARK ROAD</t>
  </si>
  <si>
    <t>UNIT 5</t>
  </si>
  <si>
    <t>N6H OA3</t>
  </si>
  <si>
    <t>London, ON   N6H OA3</t>
  </si>
  <si>
    <t>976-9309</t>
  </si>
  <si>
    <t>Brandy Tree Shoppes Inc,The</t>
  </si>
  <si>
    <t>4070 Eastgate Cres</t>
  </si>
  <si>
    <t>N6L 1B2</t>
  </si>
  <si>
    <t>London, ON   N6L 1B2</t>
  </si>
  <si>
    <t>531-7661</t>
  </si>
  <si>
    <t>Green Earth - Head Office/ WHS</t>
  </si>
  <si>
    <t>75 Midpark Crescent</t>
  </si>
  <si>
    <t>N6N 1A9</t>
  </si>
  <si>
    <t>London, ON   N6N 1A9</t>
  </si>
  <si>
    <t>977-5339</t>
  </si>
  <si>
    <t>Finchers</t>
  </si>
  <si>
    <t>16 The Square</t>
  </si>
  <si>
    <t>N7A 1M3</t>
  </si>
  <si>
    <t>Goderich, ON   N7A 1M3</t>
  </si>
  <si>
    <t>429-6070</t>
  </si>
  <si>
    <t>SCHAEFERS LADIES WEAR</t>
  </si>
  <si>
    <t>162 The Square</t>
  </si>
  <si>
    <t>N7A 1N1</t>
  </si>
  <si>
    <t>Goderich, ON   N7A 1N1</t>
  </si>
  <si>
    <t>726-8184</t>
  </si>
  <si>
    <t>Quintessance Classics</t>
  </si>
  <si>
    <t>9590 Hedley Dr., RR #1</t>
  </si>
  <si>
    <t>N7G 3H3</t>
  </si>
  <si>
    <t>Strathroy, ON   N7G 3H3</t>
  </si>
  <si>
    <t>Top Dollar Bargain Centre #5</t>
  </si>
  <si>
    <t>657 Grand Ave. West</t>
  </si>
  <si>
    <t>N7L1C5</t>
  </si>
  <si>
    <t>Chatham, ON   N7L1C5</t>
  </si>
  <si>
    <t>282-4552</t>
  </si>
  <si>
    <t>Teddybears &amp; Friends</t>
  </si>
  <si>
    <t>286 King St. West</t>
  </si>
  <si>
    <t>N7M 1E8</t>
  </si>
  <si>
    <t>Chatham, ON   N7M 1E8</t>
  </si>
  <si>
    <t>829-7790</t>
  </si>
  <si>
    <t>SDM - 1031</t>
  </si>
  <si>
    <t>123 Mitton St. S.</t>
  </si>
  <si>
    <t>N7T 3C5</t>
  </si>
  <si>
    <t>Sarnia, ON   N7T 3C5</t>
  </si>
  <si>
    <t>128-7527</t>
  </si>
  <si>
    <t>Balloons By Us</t>
  </si>
  <si>
    <t>4746 Wyandotte St.E.</t>
  </si>
  <si>
    <t>N8Y 1H7</t>
  </si>
  <si>
    <t>Windsor, ON   N8Y 1H7</t>
  </si>
  <si>
    <t>938-5687</t>
  </si>
  <si>
    <t>Windsor-Detroit Tunnel Duty Free Shop</t>
  </si>
  <si>
    <t>4645 Goyeau Street</t>
  </si>
  <si>
    <t>N9A 1H1</t>
  </si>
  <si>
    <t>Windsor, ON   N9A 1H1</t>
  </si>
  <si>
    <t>961-2143</t>
  </si>
  <si>
    <t>Tunnel Duty Free Shop</t>
  </si>
  <si>
    <t>493-6024</t>
  </si>
  <si>
    <t>Ray &amp; Kim's Super Convenience</t>
  </si>
  <si>
    <t>352 Ouellette Ave</t>
  </si>
  <si>
    <t>N9A1A6</t>
  </si>
  <si>
    <t>Windor, ON   N9A1A6</t>
  </si>
  <si>
    <t>824-4345</t>
  </si>
  <si>
    <t>MY COUSINS CLOSET</t>
  </si>
  <si>
    <t>2 Main St West</t>
  </si>
  <si>
    <t>N9Y 1H1</t>
  </si>
  <si>
    <t>Kingsville, ON   N9Y 1H1</t>
  </si>
  <si>
    <t>437-2376</t>
  </si>
  <si>
    <t>Zak's Natural Foods</t>
  </si>
  <si>
    <t>10 John Street Sundridge</t>
  </si>
  <si>
    <t>P0A 1Z0</t>
  </si>
  <si>
    <t>Sundridge, ON   P0A 1Z0</t>
  </si>
  <si>
    <t>436-4361</t>
  </si>
  <si>
    <t>Paper 'N Things</t>
  </si>
  <si>
    <t>Box 486</t>
  </si>
  <si>
    <t>21 Armstrong Street</t>
  </si>
  <si>
    <t>P0J 1P0</t>
  </si>
  <si>
    <t>New Liskeard, ON   P0J 1P0</t>
  </si>
  <si>
    <t>220-1428</t>
  </si>
  <si>
    <t>Polar Bear Trading Post</t>
  </si>
  <si>
    <t>Box 1690</t>
  </si>
  <si>
    <t>Highway 11 Junction</t>
  </si>
  <si>
    <t>P0L 1C0</t>
  </si>
  <si>
    <t>Cochrane, ON   P0L 1C0</t>
  </si>
  <si>
    <t>346-4505</t>
  </si>
  <si>
    <t>Little Current Guardian</t>
  </si>
  <si>
    <t>41 Meredith St. E.</t>
  </si>
  <si>
    <t>P0P 1K0</t>
  </si>
  <si>
    <t>Little Current, ON   P0P 1K0</t>
  </si>
  <si>
    <t>927-3951</t>
  </si>
  <si>
    <t>Blind River District Health Centre</t>
  </si>
  <si>
    <t>525 Causley St</t>
  </si>
  <si>
    <t>P0R 1B0</t>
  </si>
  <si>
    <t>Blind River, ON   P0R 1B0</t>
  </si>
  <si>
    <t>903-2464</t>
  </si>
  <si>
    <t>Celestial Gold</t>
  </si>
  <si>
    <t>109 Main St.</t>
  </si>
  <si>
    <t>P0T 1C0</t>
  </si>
  <si>
    <t>Atikokan, ON   P0T 1C0</t>
  </si>
  <si>
    <t>Emo Drugs</t>
  </si>
  <si>
    <t>Box 120</t>
  </si>
  <si>
    <t>9 Front St</t>
  </si>
  <si>
    <t>P0W 1E0</t>
  </si>
  <si>
    <t>Emo, ON   P0W 1E0</t>
  </si>
  <si>
    <t>811-5517</t>
  </si>
  <si>
    <t>Georges Market</t>
  </si>
  <si>
    <t>14 Balsam St.</t>
  </si>
  <si>
    <t>P1A 5M7</t>
  </si>
  <si>
    <t>Thunder Bay, ON   P1A 5M7</t>
  </si>
  <si>
    <t>320-5927</t>
  </si>
  <si>
    <t>Pearls Inc.</t>
  </si>
  <si>
    <t>158 Main Street West</t>
  </si>
  <si>
    <t>P1B 2T5</t>
  </si>
  <si>
    <t>North Bay, ON   P1B 2T5</t>
  </si>
  <si>
    <t>North Bay Guardian Pharmacy</t>
  </si>
  <si>
    <t>1950 Algonquin Ave</t>
  </si>
  <si>
    <t>P1B 4Z2</t>
  </si>
  <si>
    <t>North Bay, ON   P1B 4Z2</t>
  </si>
  <si>
    <t>890-1652</t>
  </si>
  <si>
    <t>Pharmasave - 616</t>
  </si>
  <si>
    <t>2547 Trout Lake Rd</t>
  </si>
  <si>
    <t>P1B 7S8</t>
  </si>
  <si>
    <t>North Bay, ON   P1B 7S8</t>
  </si>
  <si>
    <t>138-8201</t>
  </si>
  <si>
    <t>Green Store</t>
  </si>
  <si>
    <t>3767 Trout Lake Road</t>
  </si>
  <si>
    <t>P1B 8G4</t>
  </si>
  <si>
    <t>North Bay, ON   P1B 8G4</t>
  </si>
  <si>
    <t>468-5461</t>
  </si>
  <si>
    <t>Dollar Value</t>
  </si>
  <si>
    <t>975 McKeown Ave</t>
  </si>
  <si>
    <t>Algonquin Square</t>
  </si>
  <si>
    <t>P1B 9P2</t>
  </si>
  <si>
    <t>North Bay, ON   P1B 9P2</t>
  </si>
  <si>
    <t>651-8217</t>
  </si>
  <si>
    <t>Huntsville Hospital</t>
  </si>
  <si>
    <t>354 Muskoka Rd #3 N</t>
  </si>
  <si>
    <t>P1H 1H7</t>
  </si>
  <si>
    <t>Huntsville, ON   P1H 1H7</t>
  </si>
  <si>
    <t>252-4513</t>
  </si>
  <si>
    <t>Treasures and Trophies</t>
  </si>
  <si>
    <t>30 Main Street E.</t>
  </si>
  <si>
    <t>P1H 2C8</t>
  </si>
  <si>
    <t>Huntsville, ON   P1H 2C8</t>
  </si>
  <si>
    <t>560-8362</t>
  </si>
  <si>
    <t>Stedmans V&amp;S</t>
  </si>
  <si>
    <t>Box 580</t>
  </si>
  <si>
    <t>295 Muskoka Road North</t>
  </si>
  <si>
    <t>P1P 1X2</t>
  </si>
  <si>
    <t>Gravenhurst, ON   P1P 1X2</t>
  </si>
  <si>
    <t>IDA - Gravenhurst, ON</t>
  </si>
  <si>
    <t>405B Muskoka Rd. South</t>
  </si>
  <si>
    <t>P1P1J4</t>
  </si>
  <si>
    <t>Gravenhurst, ON   P1P1J4</t>
  </si>
  <si>
    <t>161-2673</t>
  </si>
  <si>
    <t>Health Care Guardian</t>
  </si>
  <si>
    <t>1276 La Salle Blvd</t>
  </si>
  <si>
    <t>P3A 1Y8</t>
  </si>
  <si>
    <t>Sudbury, ON   P3A 1Y8</t>
  </si>
  <si>
    <t>525-7386</t>
  </si>
  <si>
    <t>Buck or Two #156</t>
  </si>
  <si>
    <t>40 Elm Street</t>
  </si>
  <si>
    <t>P3C 1S8</t>
  </si>
  <si>
    <t>Sudbury, ON   P3C 1S8</t>
  </si>
  <si>
    <t>799-6028</t>
  </si>
  <si>
    <t>Plaza 69 IDA</t>
  </si>
  <si>
    <t>1935 Paris St.</t>
  </si>
  <si>
    <t>P3E 3C6</t>
  </si>
  <si>
    <t>Sudbury, ON   P3E 3C6</t>
  </si>
  <si>
    <t>126-5667</t>
  </si>
  <si>
    <t>Dollar Klub</t>
  </si>
  <si>
    <t>5085 HWY #69</t>
  </si>
  <si>
    <t>Unit 9</t>
  </si>
  <si>
    <t>P3P 1P7</t>
  </si>
  <si>
    <t>Hanmer, ON   P3P 1P7</t>
  </si>
  <si>
    <t>SOCKS THIRD AVENUE</t>
  </si>
  <si>
    <t>221 Third Ave</t>
  </si>
  <si>
    <t>P4N 1C9</t>
  </si>
  <si>
    <t>Timmins, ON   P4N 1C9</t>
  </si>
  <si>
    <t>696-1392</t>
  </si>
  <si>
    <t>Classic Esthetics</t>
  </si>
  <si>
    <t>73 Balsam St. S.</t>
  </si>
  <si>
    <t>P4N 2C9</t>
  </si>
  <si>
    <t>Timmins, ON   P4N 2C9</t>
  </si>
  <si>
    <t>127-8712</t>
  </si>
  <si>
    <t>Simply Country</t>
  </si>
  <si>
    <t>35 Pine Street South</t>
  </si>
  <si>
    <t>P4N 2J9</t>
  </si>
  <si>
    <t>Timmins, ON   P4N 2J9</t>
  </si>
  <si>
    <t>Buck or Two #28</t>
  </si>
  <si>
    <t>1500 Riverside Dr</t>
  </si>
  <si>
    <t>P4R 1A1</t>
  </si>
  <si>
    <t>Timmins, ON   P4R 1A1</t>
  </si>
  <si>
    <t>354-6366</t>
  </si>
  <si>
    <t>Garfield #144</t>
  </si>
  <si>
    <t>293 Bay St.</t>
  </si>
  <si>
    <t>P6A 1X3</t>
  </si>
  <si>
    <t>Sault Ste. Marie, ON   P6A 1X3</t>
  </si>
  <si>
    <t>889-7868</t>
  </si>
  <si>
    <t>Buck Or Two #248</t>
  </si>
  <si>
    <t>1020 Dawson Road</t>
  </si>
  <si>
    <t>P7A 1A1</t>
  </si>
  <si>
    <t>Thunder Bay, ON   P7A 1A1</t>
  </si>
  <si>
    <t>103-9210</t>
  </si>
  <si>
    <t>Hallmark Cards - Thunder Bay</t>
  </si>
  <si>
    <t>1000 Fort William Road</t>
  </si>
  <si>
    <t>P7B 3A5</t>
  </si>
  <si>
    <t>Thunder Bay, ON   P7B 3A5</t>
  </si>
  <si>
    <t>627-8977</t>
  </si>
  <si>
    <t>Bourkes Medi Plus Drug Stores Ltd.</t>
  </si>
  <si>
    <t>874 Tungsten St</t>
  </si>
  <si>
    <t>P7B 6J3</t>
  </si>
  <si>
    <t>Thunder Bay, ON   P7B 6J3</t>
  </si>
  <si>
    <t>852-7554</t>
  </si>
  <si>
    <t>Bourkes Medi Plus Store Ltd</t>
  </si>
  <si>
    <t>874 Tungsten St.</t>
  </si>
  <si>
    <t>556-1471</t>
  </si>
  <si>
    <t>Medi Plus Drug Store Ltd</t>
  </si>
  <si>
    <t>647-8342</t>
  </si>
  <si>
    <t>Pharmasave - 490</t>
  </si>
  <si>
    <t>1-35 White Ave</t>
  </si>
  <si>
    <t>P8N 1Z2</t>
  </si>
  <si>
    <t>Dryden, ON   P8N 1Z2</t>
  </si>
  <si>
    <t>523-1295</t>
  </si>
  <si>
    <t>Downtown Dollar</t>
  </si>
  <si>
    <t>36 White Ave.</t>
  </si>
  <si>
    <t>P8N 1Z3</t>
  </si>
  <si>
    <t>Dryden, ON   P8N 1Z3</t>
  </si>
  <si>
    <t>739-9258</t>
  </si>
  <si>
    <t>Rexall Drug Store Ltd. #6955</t>
  </si>
  <si>
    <t>Box 159</t>
  </si>
  <si>
    <t>60 Front St</t>
  </si>
  <si>
    <t>P8T 1A3</t>
  </si>
  <si>
    <t>Sioux Lookout, ON   P8T 1A3</t>
  </si>
  <si>
    <t>Johnny's Fresh Market</t>
  </si>
  <si>
    <t>Box 226</t>
  </si>
  <si>
    <t>79 Queen St.</t>
  </si>
  <si>
    <t>875-2026</t>
  </si>
  <si>
    <t>Pharmasave - 494</t>
  </si>
  <si>
    <t>140 Scott St</t>
  </si>
  <si>
    <t>P9A 1G6</t>
  </si>
  <si>
    <t>Fort Frances, ON   P9A 1G6</t>
  </si>
  <si>
    <t>670-9829</t>
  </si>
  <si>
    <t>VILLAGE CORNER, INC.</t>
  </si>
  <si>
    <t>BOX 220</t>
  </si>
  <si>
    <t>104 VERMILIO BAY STREET</t>
  </si>
  <si>
    <t>POV 2V2</t>
  </si>
  <si>
    <t>VERMILION BAY, ON   POV 2V2</t>
  </si>
  <si>
    <t>853-3585</t>
  </si>
  <si>
    <t>Stonewall Pharmacy</t>
  </si>
  <si>
    <t>333 Main Street</t>
  </si>
  <si>
    <t>West Side Plaza</t>
  </si>
  <si>
    <t>R0C 2Z0</t>
  </si>
  <si>
    <t>Stonewall, MB   R0C 2Z0</t>
  </si>
  <si>
    <t>454-8880</t>
  </si>
  <si>
    <t>Paragon Teulon Pharmacy</t>
  </si>
  <si>
    <t>42 Main Street</t>
  </si>
  <si>
    <t>R0C 3B0</t>
  </si>
  <si>
    <t>Teulon, MB   R0C 3B0</t>
  </si>
  <si>
    <t>762-3730</t>
  </si>
  <si>
    <t>Pharmasave - 469</t>
  </si>
  <si>
    <t>Box 910</t>
  </si>
  <si>
    <t>469 651 Park Avenue</t>
  </si>
  <si>
    <t>R0E 0C0</t>
  </si>
  <si>
    <t>Beausejour, MB   R0E 0C0</t>
  </si>
  <si>
    <t>655-2663</t>
  </si>
  <si>
    <t>Plum Creek Gifts</t>
  </si>
  <si>
    <t>Box 41</t>
  </si>
  <si>
    <t>Corner of Highway 59</t>
  </si>
  <si>
    <t>R0E 2A0</t>
  </si>
  <si>
    <t>Travis Bay, MB   R0E 2A0</t>
  </si>
  <si>
    <t>815-1948</t>
  </si>
  <si>
    <t>Evensong Gifts</t>
  </si>
  <si>
    <t>Box 2220</t>
  </si>
  <si>
    <t>82 Main Street South</t>
  </si>
  <si>
    <t>R0G 0J0</t>
  </si>
  <si>
    <t>Carman, MB   R0G 0J0</t>
  </si>
  <si>
    <t>301-7886</t>
  </si>
  <si>
    <t>Minneposa Dollar Store</t>
  </si>
  <si>
    <t>4131258 Manltoba Ltd</t>
  </si>
  <si>
    <t>Box 1718</t>
  </si>
  <si>
    <t>112 Main Street</t>
  </si>
  <si>
    <t>R0J 1E0</t>
  </si>
  <si>
    <t>Minnedosa, MB   R0J 1E0</t>
  </si>
  <si>
    <t>404-7492</t>
  </si>
  <si>
    <t>Tucker's Creek Gold and Jewellery</t>
  </si>
  <si>
    <t>472 Main St. St.</t>
  </si>
  <si>
    <t>R0L 1S0</t>
  </si>
  <si>
    <t>St. Rose, MB   R0L 1S0</t>
  </si>
  <si>
    <t>336-9123</t>
  </si>
  <si>
    <t>JIGSAW</t>
  </si>
  <si>
    <t>1693 Corydon Ave</t>
  </si>
  <si>
    <t>R2C 0A1</t>
  </si>
  <si>
    <t>Winnipeg, MB   R2C 0A1</t>
  </si>
  <si>
    <t>473-4937</t>
  </si>
  <si>
    <t>Pharmaplus - 4887</t>
  </si>
  <si>
    <t>1795 Henderson Highway Winnipeg</t>
  </si>
  <si>
    <t>R2G 1P3</t>
  </si>
  <si>
    <t>Winnipeg, MB   R2G 1P3</t>
  </si>
  <si>
    <t>746-2518</t>
  </si>
  <si>
    <t>Only Deals #11</t>
  </si>
  <si>
    <t>5-850 Keewatin St.</t>
  </si>
  <si>
    <t>R2R 0Z5</t>
  </si>
  <si>
    <t>Winnipeg, MB   R2R 0Z5</t>
  </si>
  <si>
    <t>108-8424</t>
  </si>
  <si>
    <t>P.P. UniversityCenterPharmacy(Winnipeg)</t>
  </si>
  <si>
    <t>160 Eagle Dr.</t>
  </si>
  <si>
    <t>R2R 1V5</t>
  </si>
  <si>
    <t>Winnipeg, MB   R2R 1V5</t>
  </si>
  <si>
    <t>644-9927</t>
  </si>
  <si>
    <t>Holy Family Nursy Home Gift Shop</t>
  </si>
  <si>
    <t>165 Aberdeen Ave</t>
  </si>
  <si>
    <t>R2W 1T9</t>
  </si>
  <si>
    <t>Winnipeg, MB   R2W 1T9</t>
  </si>
  <si>
    <t>757-2269</t>
  </si>
  <si>
    <t>PharmaPlus - 4960</t>
  </si>
  <si>
    <t>4960 3051 Ness Avenue Winnipeg</t>
  </si>
  <si>
    <t>R2Y 0G1</t>
  </si>
  <si>
    <t>Winnipeg, MB   R2Y 0G1</t>
  </si>
  <si>
    <t>381-2036</t>
  </si>
  <si>
    <t>Vfine Jewellery</t>
  </si>
  <si>
    <t>365 Main Street, Unit #9</t>
  </si>
  <si>
    <t>Portage &amp; Main Concourse</t>
  </si>
  <si>
    <t>R3B 3C2</t>
  </si>
  <si>
    <t>Winnipeg, MB   R3B 3C2</t>
  </si>
  <si>
    <t>Buck or Two-060</t>
  </si>
  <si>
    <t>393 Portage Avenue</t>
  </si>
  <si>
    <t>Portage Place</t>
  </si>
  <si>
    <t>R3B 3H6</t>
  </si>
  <si>
    <t>Winnipeg, MB   R3B 3H6</t>
  </si>
  <si>
    <t>PharmaPlus - 4895</t>
  </si>
  <si>
    <t>333 St. Mary's Avenue</t>
  </si>
  <si>
    <t>R3C 4A5</t>
  </si>
  <si>
    <t>Winniepeg, MB   R3C 4A5</t>
  </si>
  <si>
    <t>129-5804</t>
  </si>
  <si>
    <t>Yash Global Gifts</t>
  </si>
  <si>
    <t>211 - 1 Forks Market Road</t>
  </si>
  <si>
    <t>R3C 4L9</t>
  </si>
  <si>
    <t>Winnipeg, MB   R3C 4L9</t>
  </si>
  <si>
    <t>698-3514</t>
  </si>
  <si>
    <t>Cassiopeia Clothing</t>
  </si>
  <si>
    <t>115-25 Forks Market</t>
  </si>
  <si>
    <t>R3C 4S8</t>
  </si>
  <si>
    <t>Winnipeg, MB   R3C 4S8</t>
  </si>
  <si>
    <t>618-2349</t>
  </si>
  <si>
    <t>Nancy's Gift Shop</t>
  </si>
  <si>
    <t>1808 Wellington Avenue</t>
  </si>
  <si>
    <t>R3H 0G3</t>
  </si>
  <si>
    <t>Winnipeg, MB   R3H 0G3</t>
  </si>
  <si>
    <t>368-3208</t>
  </si>
  <si>
    <t>Grace Hospital</t>
  </si>
  <si>
    <t>300 Booth Drive</t>
  </si>
  <si>
    <t>R3J 3M7</t>
  </si>
  <si>
    <t>Winnipeg, MB   R3J 3M7</t>
  </si>
  <si>
    <t>322-7250</t>
  </si>
  <si>
    <t>Toys To Go</t>
  </si>
  <si>
    <t>340 Block St.</t>
  </si>
  <si>
    <t>R3N 0Y9</t>
  </si>
  <si>
    <t>Winnipeg, MB   R3N 0Y9</t>
  </si>
  <si>
    <t>243-7146</t>
  </si>
  <si>
    <t>SDM-0545</t>
  </si>
  <si>
    <t>306 Main St.</t>
  </si>
  <si>
    <t>R5G 1 Z1</t>
  </si>
  <si>
    <t>Steinbach, MB   R5G 1 Z1</t>
  </si>
  <si>
    <t>322-3281</t>
  </si>
  <si>
    <t>Shopper Drug Mart - 0545</t>
  </si>
  <si>
    <t>Box 1780</t>
  </si>
  <si>
    <t>306 Main St</t>
  </si>
  <si>
    <t>R5G 1Z1</t>
  </si>
  <si>
    <t>Steinbach, MB   R5G 1Z1</t>
  </si>
  <si>
    <t>675-4012</t>
  </si>
  <si>
    <t>Pharmasave - 454</t>
  </si>
  <si>
    <t>454 Southland Mall Winkler</t>
  </si>
  <si>
    <t>R6W 2S2</t>
  </si>
  <si>
    <t>Winkler, MB   R6W 2S2</t>
  </si>
  <si>
    <t>972-6125</t>
  </si>
  <si>
    <t>Clininc Pharmacy #120</t>
  </si>
  <si>
    <t>36 Mctavish Ave E</t>
  </si>
  <si>
    <t>R7A 2B2</t>
  </si>
  <si>
    <t>Brandon, MB   R7A 2B2</t>
  </si>
  <si>
    <t>413-5121</t>
  </si>
  <si>
    <t>Hallmark Gold Crown - Brandon</t>
  </si>
  <si>
    <t>1570 - 18th Street</t>
  </si>
  <si>
    <t>R7A 5C5</t>
  </si>
  <si>
    <t>Brandon, MB   R7A 5C5</t>
  </si>
  <si>
    <t>Balloon Tycoons</t>
  </si>
  <si>
    <t>318 Main St. South</t>
  </si>
  <si>
    <t>R7N 1K7</t>
  </si>
  <si>
    <t>Dauphin, MB   R7N 1K7</t>
  </si>
  <si>
    <t>125-8063</t>
  </si>
  <si>
    <t>Boopster's Hanger</t>
  </si>
  <si>
    <t>241 EDWARDS</t>
  </si>
  <si>
    <t>R9A 1L2</t>
  </si>
  <si>
    <t>The Pas, MB   R9A 1L2</t>
  </si>
  <si>
    <t>296-9083</t>
  </si>
  <si>
    <t>BUCK $ STORE</t>
  </si>
  <si>
    <t>198 Broadway ST E</t>
  </si>
  <si>
    <t>S0G 1S0</t>
  </si>
  <si>
    <t>Fort Qu'appelle, SK   S0G 1S0</t>
  </si>
  <si>
    <t>740-5700</t>
  </si>
  <si>
    <t>The Sandbox</t>
  </si>
  <si>
    <t>Box 158</t>
  </si>
  <si>
    <t>955 Waskesie Dr</t>
  </si>
  <si>
    <t>S0J 2Y0</t>
  </si>
  <si>
    <t>Waskesiu, SK   S0J 2Y0</t>
  </si>
  <si>
    <t>762-2156</t>
  </si>
  <si>
    <t>Daisy maze</t>
  </si>
  <si>
    <t>box 158</t>
  </si>
  <si>
    <t>955 Wasesui Dr</t>
  </si>
  <si>
    <t>Waskesui, SK   S0J 2Y0</t>
  </si>
  <si>
    <t>660-7581</t>
  </si>
  <si>
    <t>Sereda's Pharmacy</t>
  </si>
  <si>
    <t>Box 460</t>
  </si>
  <si>
    <t>Bay 16 - Carlton Trail Mall</t>
  </si>
  <si>
    <t>S0K 2M0</t>
  </si>
  <si>
    <t>Lanigan, SK   S0K 2M0</t>
  </si>
  <si>
    <t>626-4358</t>
  </si>
  <si>
    <t>Rosthern Pharmacy</t>
  </si>
  <si>
    <t>40 Main Street</t>
  </si>
  <si>
    <t>S0K 3R0</t>
  </si>
  <si>
    <t>Rosthern, SK   S0K 3R0</t>
  </si>
  <si>
    <t>238-2389</t>
  </si>
  <si>
    <t>Blooms Photography</t>
  </si>
  <si>
    <t>Box 610</t>
  </si>
  <si>
    <t>213 Main St</t>
  </si>
  <si>
    <t>S0M 2Y0</t>
  </si>
  <si>
    <t>Turtleford, SK   S0M 2Y0</t>
  </si>
  <si>
    <t>Shering Gold Ltd.</t>
  </si>
  <si>
    <t>91 Broadway St. E</t>
  </si>
  <si>
    <t>S3N 2W7</t>
  </si>
  <si>
    <t>Yorkton, SK   S3N 2W7</t>
  </si>
  <si>
    <t>Plum Tree,The</t>
  </si>
  <si>
    <t>385 Broadway St. E.</t>
  </si>
  <si>
    <t>S3N 3Z3</t>
  </si>
  <si>
    <t>Yorkton, SK   S3N 3Z3</t>
  </si>
  <si>
    <t>637-6094</t>
  </si>
  <si>
    <t>PHARAMSAVE - 427</t>
  </si>
  <si>
    <t>1239 FIFTH STREET</t>
  </si>
  <si>
    <t>S4A 0Z5</t>
  </si>
  <si>
    <t>ESTEVAN, SK   S4A 0Z5</t>
  </si>
  <si>
    <t>295-2068</t>
  </si>
  <si>
    <t>LOVE STORY CARD &amp; GIFT</t>
  </si>
  <si>
    <t>400 King St</t>
  </si>
  <si>
    <t>S4A 2B4</t>
  </si>
  <si>
    <t>ESTEVAN, SK   S4A 2B4</t>
  </si>
  <si>
    <t>692-8681</t>
  </si>
  <si>
    <t>Little Shop of Hope c/o Warner industries</t>
  </si>
  <si>
    <t>330 4th Ave E</t>
  </si>
  <si>
    <t>S4N 4Z6</t>
  </si>
  <si>
    <t>Regina, SK   S4N 4Z6</t>
  </si>
  <si>
    <t>156-2148</t>
  </si>
  <si>
    <t>Beadplus</t>
  </si>
  <si>
    <t>2223 Victoria Avenue East</t>
  </si>
  <si>
    <t>Victoria Sq Mall</t>
  </si>
  <si>
    <t>S4N 6E4</t>
  </si>
  <si>
    <t>Regina, SK   S4N 6E4</t>
  </si>
  <si>
    <t>510-3940</t>
  </si>
  <si>
    <t>Sarah's Corner</t>
  </si>
  <si>
    <t>1817 Hamilton Street</t>
  </si>
  <si>
    <t>S4P 4B4</t>
  </si>
  <si>
    <t>Regina, SK   S4P 4B4</t>
  </si>
  <si>
    <t>771-8785</t>
  </si>
  <si>
    <t>Buck or Two - 397</t>
  </si>
  <si>
    <t>3806 Albert St. S.</t>
  </si>
  <si>
    <t>S4S 3R2</t>
  </si>
  <si>
    <t>Regina, SK   S4S 3R2</t>
  </si>
  <si>
    <t>976-6013</t>
  </si>
  <si>
    <t>Buck or Two #532</t>
  </si>
  <si>
    <t>3806 Albert Street, Unit #26</t>
  </si>
  <si>
    <t>692-1666</t>
  </si>
  <si>
    <t>Buck or Two #529</t>
  </si>
  <si>
    <t>4143 Rochdale Boulevard</t>
  </si>
  <si>
    <t>S4X 4P7</t>
  </si>
  <si>
    <t>Regina, SK   S4X 4P7</t>
  </si>
  <si>
    <t>Cranberry Rose</t>
  </si>
  <si>
    <t>436 Langdon Cres</t>
  </si>
  <si>
    <t>S6H 0X5</t>
  </si>
  <si>
    <t>Moose Jaw, SK   S6H 0X5</t>
  </si>
  <si>
    <t>987-9733</t>
  </si>
  <si>
    <t>Emerald Glass</t>
  </si>
  <si>
    <t>468 Hight Street West</t>
  </si>
  <si>
    <t>S6H 1I3</t>
  </si>
  <si>
    <t>Moose Jaw, SK   S6H 1I3</t>
  </si>
  <si>
    <t>533-7411</t>
  </si>
  <si>
    <t>Lasting Impressions</t>
  </si>
  <si>
    <t>Attn: Gail</t>
  </si>
  <si>
    <t>108 Main St North</t>
  </si>
  <si>
    <t>S6H 3J7</t>
  </si>
  <si>
    <t>Moose Jaw, SK   S6H 3J7</t>
  </si>
  <si>
    <t>885-8142</t>
  </si>
  <si>
    <t>Chocolate Moose Fudge Factory</t>
  </si>
  <si>
    <t>108 Main St. North</t>
  </si>
  <si>
    <t>282-1256</t>
  </si>
  <si>
    <t>Your Dollar Store With More #309</t>
  </si>
  <si>
    <t>1210 main Street North</t>
  </si>
  <si>
    <t>S6H 3L1</t>
  </si>
  <si>
    <t>Moose Jaw, SK   S6H 3L1</t>
  </si>
  <si>
    <t>118-9510</t>
  </si>
  <si>
    <t>Happy Hour Cards</t>
  </si>
  <si>
    <t>41 - 1235 Main St. N.</t>
  </si>
  <si>
    <t>Town 'n' Country Mall</t>
  </si>
  <si>
    <t>S6H 6M4</t>
  </si>
  <si>
    <t>Moose Jaw, SK   S6H 6M4</t>
  </si>
  <si>
    <t>357-2945</t>
  </si>
  <si>
    <t>Tumbleweed Gift Shop</t>
  </si>
  <si>
    <t>401 Acadia Drive</t>
  </si>
  <si>
    <t>S7H 2E7</t>
  </si>
  <si>
    <t>Saskatoon, SK   S7H 2E7</t>
  </si>
  <si>
    <t>778-5091</t>
  </si>
  <si>
    <t>Earth Stone Jewellery</t>
  </si>
  <si>
    <t>306 Rosedale Rd</t>
  </si>
  <si>
    <t>S7H 4Z3</t>
  </si>
  <si>
    <t>Saskatoon, SK   S7H 4Z3</t>
  </si>
  <si>
    <t>152-3733</t>
  </si>
  <si>
    <t>The Great 88 #528</t>
  </si>
  <si>
    <t>3310-8th Street East, Unit 430</t>
  </si>
  <si>
    <t>S7H 5M3</t>
  </si>
  <si>
    <t>Saskatoon, SK   S7H 5M3</t>
  </si>
  <si>
    <t>Carriage House Florist</t>
  </si>
  <si>
    <t>Attn: Terry / Judy</t>
  </si>
  <si>
    <t>302 - 3907 8th Street East</t>
  </si>
  <si>
    <t>S7H 5M7</t>
  </si>
  <si>
    <t>Saskatoon, SK   S7H 5M7</t>
  </si>
  <si>
    <t>517-4215</t>
  </si>
  <si>
    <t>Buck or Two #530</t>
  </si>
  <si>
    <t>21st Street East</t>
  </si>
  <si>
    <t>S7K 1J9</t>
  </si>
  <si>
    <t>Saskatoon, SK   S7K 1J9</t>
  </si>
  <si>
    <t>949-8096</t>
  </si>
  <si>
    <t>East Village</t>
  </si>
  <si>
    <t>144 Second Avenue North</t>
  </si>
  <si>
    <t>S7K 2B2</t>
  </si>
  <si>
    <t>Saskatoon, SK   S7K 2B2</t>
  </si>
  <si>
    <t>380-6417</t>
  </si>
  <si>
    <t>Buck or Two #057</t>
  </si>
  <si>
    <t>134 Primrose Drive</t>
  </si>
  <si>
    <t>S7K 2S6</t>
  </si>
  <si>
    <t>Saskatoon, SK   S7K 2S6</t>
  </si>
  <si>
    <t>893-4448</t>
  </si>
  <si>
    <t>The Berry Barn</t>
  </si>
  <si>
    <t>Box 95A</t>
  </si>
  <si>
    <t>S7K 3J6</t>
  </si>
  <si>
    <t>Saskatoon, SK   S7K 3J6</t>
  </si>
  <si>
    <t>892-6433</t>
  </si>
  <si>
    <t>Saskatoon 16 West RV Park</t>
  </si>
  <si>
    <t>Corner Of 71ST Street Road &amp; Hwy 16 West</t>
  </si>
  <si>
    <t>S7K 3J7</t>
  </si>
  <si>
    <t>Saskatoon, SK   S7K 3J7</t>
  </si>
  <si>
    <t>676-3500</t>
  </si>
  <si>
    <t>Bead Hive</t>
  </si>
  <si>
    <t>134 Primrose Dr.</t>
  </si>
  <si>
    <t>Lawson Heights Mall</t>
  </si>
  <si>
    <t>S7K 5S6</t>
  </si>
  <si>
    <t>Saskatoon, SK   S7K 5S6</t>
  </si>
  <si>
    <t>970-3491</t>
  </si>
  <si>
    <t>A14 - 134 Primrose Drive</t>
  </si>
  <si>
    <t>651-2937</t>
  </si>
  <si>
    <t>Atrium Card &amp; Gift Shop</t>
  </si>
  <si>
    <t>119 4th Ave S</t>
  </si>
  <si>
    <t>S7K 5X2</t>
  </si>
  <si>
    <t>Saskatchewan, SK   S7K 5X2</t>
  </si>
  <si>
    <t>628-1450</t>
  </si>
  <si>
    <t>St. Paul Hospital</t>
  </si>
  <si>
    <t>1702-20th St. W</t>
  </si>
  <si>
    <t>S7M 0Z9</t>
  </si>
  <si>
    <t>Saskatoon, SK   S7M 0Z9</t>
  </si>
  <si>
    <t>298-8160</t>
  </si>
  <si>
    <t>Hats &amp; That</t>
  </si>
  <si>
    <t>636 Broadway Avenue</t>
  </si>
  <si>
    <t>S7N 1A9</t>
  </si>
  <si>
    <t>Saskatoon, SK   S7N 1A9</t>
  </si>
  <si>
    <t>583-8537</t>
  </si>
  <si>
    <t>Dutch Growers</t>
  </si>
  <si>
    <t>685 Reid Rd.</t>
  </si>
  <si>
    <t>S7N 3J4</t>
  </si>
  <si>
    <t>Saskatoon, SK   S7N 3J4</t>
  </si>
  <si>
    <t>867-7854</t>
  </si>
  <si>
    <t>Your Dollar Store With More</t>
  </si>
  <si>
    <t>#11 410 Ludlow Street</t>
  </si>
  <si>
    <t>S7S 1M7</t>
  </si>
  <si>
    <t>Saskatoon, SK   S7S 1M7</t>
  </si>
  <si>
    <t>Sharon Mohagan</t>
  </si>
  <si>
    <t>2193 Douglas Ave</t>
  </si>
  <si>
    <t>S9A 3P2</t>
  </si>
  <si>
    <t>North Battleford, SK   S9A 3P2</t>
  </si>
  <si>
    <t>765-2294</t>
  </si>
  <si>
    <t>Mill Bank Flowers &amp; Gift</t>
  </si>
  <si>
    <t>1111 - 100th St.</t>
  </si>
  <si>
    <t>S9A 9V3</t>
  </si>
  <si>
    <t>North Battle Ford, SK   S9A 9V3</t>
  </si>
  <si>
    <t>834-5693</t>
  </si>
  <si>
    <t>Etc Etc</t>
  </si>
  <si>
    <t>Box 113</t>
  </si>
  <si>
    <t>#1 Springs Drive</t>
  </si>
  <si>
    <t>Swift Current Mall</t>
  </si>
  <si>
    <t>S9H 3X6</t>
  </si>
  <si>
    <t>Swift Current, SK   S9H 3X6</t>
  </si>
  <si>
    <t>229-6745</t>
  </si>
  <si>
    <t>Discount Dave's</t>
  </si>
  <si>
    <t>301-1 Springs Drive</t>
  </si>
  <si>
    <t>606-3009</t>
  </si>
  <si>
    <t>Rudy's Regina Beach</t>
  </si>
  <si>
    <t>108 Centre Street</t>
  </si>
  <si>
    <t>SOG 4C0</t>
  </si>
  <si>
    <t>Regina, SK   SOG 4C0</t>
  </si>
  <si>
    <t>Kelly's Closet</t>
  </si>
  <si>
    <t>Box 672</t>
  </si>
  <si>
    <t>4910 - 50 St</t>
  </si>
  <si>
    <t>T0A 1A0</t>
  </si>
  <si>
    <t>Elk Point, AB   T0A 1A0</t>
  </si>
  <si>
    <t>958-4002</t>
  </si>
  <si>
    <t>TOWN AND COUNTRY DRUGS</t>
  </si>
  <si>
    <t>4906 50 ST</t>
  </si>
  <si>
    <t>T0B 2LO</t>
  </si>
  <si>
    <t>Killam, AB   T0B 2LO</t>
  </si>
  <si>
    <t>456-2676</t>
  </si>
  <si>
    <t>Kids Korner Store</t>
  </si>
  <si>
    <t>Box 147</t>
  </si>
  <si>
    <t>5139 - 50th Street</t>
  </si>
  <si>
    <t>T0B 3S0</t>
  </si>
  <si>
    <t>Provost, AB   T0B 3S0</t>
  </si>
  <si>
    <t>616-1961</t>
  </si>
  <si>
    <t>Blue Diamond Holding Ind</t>
  </si>
  <si>
    <t>NE11 44 15  W4</t>
  </si>
  <si>
    <t>T0B 4H0</t>
  </si>
  <si>
    <t>Strene, AB   T0B 4H0</t>
  </si>
  <si>
    <t>469-9442</t>
  </si>
  <si>
    <t>Alberta Country Gurl's General Store</t>
  </si>
  <si>
    <t>Box 169</t>
  </si>
  <si>
    <t>318 1st street</t>
  </si>
  <si>
    <t>T0E 0J0</t>
  </si>
  <si>
    <t>Cherhill, AB   T0E 0J0</t>
  </si>
  <si>
    <t>571-9049</t>
  </si>
  <si>
    <t>GRANDE GIFT</t>
  </si>
  <si>
    <t>box 569</t>
  </si>
  <si>
    <t>1321 Shoppers Mall</t>
  </si>
  <si>
    <t>T0E 0Y0</t>
  </si>
  <si>
    <t>Grande Cache, AB   T0E 0Y0</t>
  </si>
  <si>
    <t>138-9137</t>
  </si>
  <si>
    <t>Jasper Hawes</t>
  </si>
  <si>
    <t># 5 Beauvert Promenade</t>
  </si>
  <si>
    <t>T0E 1E0</t>
  </si>
  <si>
    <t>Jasper, AB   T0E 1E0</t>
  </si>
  <si>
    <t>Niche Clothing &amp; Trading Co,The</t>
  </si>
  <si>
    <t>Box 699</t>
  </si>
  <si>
    <t>1-400 Connaught Drive</t>
  </si>
  <si>
    <t>571-2033</t>
  </si>
  <si>
    <t>Timber Wolf</t>
  </si>
  <si>
    <t>Box 2402</t>
  </si>
  <si>
    <t>609 B Patricia Street</t>
  </si>
  <si>
    <t>822-6204</t>
  </si>
  <si>
    <t>Counter Clockwise</t>
  </si>
  <si>
    <t>616 Patricia</t>
  </si>
  <si>
    <t>569-4942</t>
  </si>
  <si>
    <t>Pegasus Stationers</t>
  </si>
  <si>
    <t>Box 1000</t>
  </si>
  <si>
    <t>4902-51 AVE</t>
  </si>
  <si>
    <t>T0G 1E0</t>
  </si>
  <si>
    <t>High Prairie, AB   T0G 1E0</t>
  </si>
  <si>
    <t>763-9434</t>
  </si>
  <si>
    <t>Your Dollar Store With More #214</t>
  </si>
  <si>
    <t>9915-100 Ave</t>
  </si>
  <si>
    <t>T0H 1Z0</t>
  </si>
  <si>
    <t>High Levec, AB   T0H 1Z0</t>
  </si>
  <si>
    <t>421-5408</t>
  </si>
  <si>
    <t>Box 750</t>
  </si>
  <si>
    <t>Unit B 106B 9906 - 100 AVE</t>
  </si>
  <si>
    <t>High Level, AB   T0H 1Z0</t>
  </si>
  <si>
    <t>283-4564</t>
  </si>
  <si>
    <t>Canadian Badlands Passion Play</t>
  </si>
  <si>
    <t>317 5TH Street East</t>
  </si>
  <si>
    <t>T0J 0Y4</t>
  </si>
  <si>
    <t>Drumheller, AB   T0J 0Y4</t>
  </si>
  <si>
    <t>113-8574</t>
  </si>
  <si>
    <t>Pharmasave - 352</t>
  </si>
  <si>
    <t>Box 240</t>
  </si>
  <si>
    <t>201 Centre Street</t>
  </si>
  <si>
    <t>T0L 2B0</t>
  </si>
  <si>
    <t>Vulcan, AB   T0L 2B0</t>
  </si>
  <si>
    <t>101-8823</t>
  </si>
  <si>
    <t>Valley Jewellers Ltd.</t>
  </si>
  <si>
    <t>Box 1908</t>
  </si>
  <si>
    <t>#5-557 Main Avenue W</t>
  </si>
  <si>
    <t>T0M 1X0</t>
  </si>
  <si>
    <t>Sundre, AB   T0M 1X0</t>
  </si>
  <si>
    <t>728-6211</t>
  </si>
  <si>
    <t>Sundre Value Drug Mart</t>
  </si>
  <si>
    <t>403- Main Avenue West</t>
  </si>
  <si>
    <t>933-3439</t>
  </si>
  <si>
    <t>Three Hills Pharmacy</t>
  </si>
  <si>
    <t>box 460</t>
  </si>
  <si>
    <t>424 Main street</t>
  </si>
  <si>
    <t>T0M 2A0</t>
  </si>
  <si>
    <t>Three Hills, AB   T0M 2A0</t>
  </si>
  <si>
    <t>649-8092</t>
  </si>
  <si>
    <t>Theresa Marie's Fashion Access</t>
  </si>
  <si>
    <t>5-3341 Dunmore Rd S.E.</t>
  </si>
  <si>
    <t>T1B 3R2</t>
  </si>
  <si>
    <t>Medicine Hat, AB   T1B 3R2</t>
  </si>
  <si>
    <t>431-4098</t>
  </si>
  <si>
    <t>Gift Boutique</t>
  </si>
  <si>
    <t>1051 Ross Glen Dr.</t>
  </si>
  <si>
    <t>T1B 3T8</t>
  </si>
  <si>
    <t>Medicine Hat, AB   T1B 3T8</t>
  </si>
  <si>
    <t>226-2901</t>
  </si>
  <si>
    <t>Charms And Things</t>
  </si>
  <si>
    <t>2202-15 ave Se</t>
  </si>
  <si>
    <t>T1C 3S1</t>
  </si>
  <si>
    <t>Medicine Hat, AB   T1C 3S1</t>
  </si>
  <si>
    <t>803-5916</t>
  </si>
  <si>
    <t>Pharmasave - 340</t>
  </si>
  <si>
    <t>5206-49th Ave</t>
  </si>
  <si>
    <t>T1G 1T7</t>
  </si>
  <si>
    <t>Taber, AB   T1G 1T7</t>
  </si>
  <si>
    <t>404-2211</t>
  </si>
  <si>
    <t>Stubbs Pharmacy</t>
  </si>
  <si>
    <t>1506-9th Ave S.</t>
  </si>
  <si>
    <t>T1J 1V8</t>
  </si>
  <si>
    <t>Lethbridge, AB   T1J 1V8</t>
  </si>
  <si>
    <t>713-6061</t>
  </si>
  <si>
    <t>Painted Cottage</t>
  </si>
  <si>
    <t>113-200 4Th  Avenue South</t>
  </si>
  <si>
    <t>Lethbridge Centre</t>
  </si>
  <si>
    <t>T1J 4C9</t>
  </si>
  <si>
    <t>Lethbridge, AB   T1J 4C9</t>
  </si>
  <si>
    <t>211-4735</t>
  </si>
  <si>
    <t>Buck or Two #517</t>
  </si>
  <si>
    <t>3724 Mayor Magrath Drive South</t>
  </si>
  <si>
    <t>Building "F", Unit #2</t>
  </si>
  <si>
    <t>T1K 7T6</t>
  </si>
  <si>
    <t>Lethbridge, AB   T1K 7T6</t>
  </si>
  <si>
    <t>371-4020</t>
  </si>
  <si>
    <t>Strathmore Value Drug Mart</t>
  </si>
  <si>
    <t>132-2nd Ave.</t>
  </si>
  <si>
    <t>T1P 1K3</t>
  </si>
  <si>
    <t>Strathmore, AB   T1P 1K3</t>
  </si>
  <si>
    <t>757-9958</t>
  </si>
  <si>
    <t>Wild Rose Jewellery &amp; Gifts</t>
  </si>
  <si>
    <t>21 Elizabeth Street</t>
  </si>
  <si>
    <t>T1S 1B1</t>
  </si>
  <si>
    <t>Okotoks, AB   T1S 1B1</t>
  </si>
  <si>
    <t>860-9564</t>
  </si>
  <si>
    <t>Happy Gift Shop</t>
  </si>
  <si>
    <t>3515 - 26 Street N.E.</t>
  </si>
  <si>
    <t>T1Y 7E3</t>
  </si>
  <si>
    <t>Calgary, AB   T1Y 7E3</t>
  </si>
  <si>
    <t>792-2195</t>
  </si>
  <si>
    <t>Carewest George Boyack</t>
  </si>
  <si>
    <t>1203 Centre Avenue N.E.</t>
  </si>
  <si>
    <t>T2E 0A5</t>
  </si>
  <si>
    <t>Calgary, AB   T2E 0A5</t>
  </si>
  <si>
    <t>929-7009</t>
  </si>
  <si>
    <t>Glenbow Museum</t>
  </si>
  <si>
    <t>130-9 Ave. SE</t>
  </si>
  <si>
    <t>T2G 0P3</t>
  </si>
  <si>
    <t>Calgary, AB   T2G 0P3</t>
  </si>
  <si>
    <t>302-4590</t>
  </si>
  <si>
    <t>Lammle's Western Wear &amp; Tacks</t>
  </si>
  <si>
    <t>7212 Flint Place</t>
  </si>
  <si>
    <t>T2H 1YS</t>
  </si>
  <si>
    <t>Calgary, AB   T2H 1YS</t>
  </si>
  <si>
    <t>564-1496</t>
  </si>
  <si>
    <t>Who's Who In The Zoo</t>
  </si>
  <si>
    <t>236 Parkvista Cres. SE</t>
  </si>
  <si>
    <t>T2J 4W7</t>
  </si>
  <si>
    <t>Calgary, AB   T2J 4W7</t>
  </si>
  <si>
    <t>Joints</t>
  </si>
  <si>
    <t>#2 - 1145 Kensington Cr N.W.</t>
  </si>
  <si>
    <t>T2N 1X7</t>
  </si>
  <si>
    <t>Calgary, AB   T2N 1X7</t>
  </si>
  <si>
    <t>151-9949</t>
  </si>
  <si>
    <t>Friends s - Foothills Hospital</t>
  </si>
  <si>
    <t>1403 29 Street NW</t>
  </si>
  <si>
    <t>T2N 2T9</t>
  </si>
  <si>
    <t>Calgary, AB   T2N 2T9</t>
  </si>
  <si>
    <t>709-5923</t>
  </si>
  <si>
    <t>Macdonalds Concolidated</t>
  </si>
  <si>
    <t>A Division of Canada Safeway Limited</t>
  </si>
  <si>
    <t>Box 2095</t>
  </si>
  <si>
    <t>Station M</t>
  </si>
  <si>
    <t>T2P 2M4</t>
  </si>
  <si>
    <t>Calgary, AB   T2P 2M4</t>
  </si>
  <si>
    <t>Glencoe Club</t>
  </si>
  <si>
    <t>636 - 29th Ave Sw</t>
  </si>
  <si>
    <t>T2S 0P1</t>
  </si>
  <si>
    <t>Calgary, AB   T2S 0P1</t>
  </si>
  <si>
    <t>Sterling Rose</t>
  </si>
  <si>
    <t>A-130-1600 -90th Ave S.W.</t>
  </si>
  <si>
    <t>T2V 5A8</t>
  </si>
  <si>
    <t>Calgary, AB   T2V 5A8</t>
  </si>
  <si>
    <t>163-2685</t>
  </si>
  <si>
    <t>Carewest Sarcee</t>
  </si>
  <si>
    <t>3504-29th Street S.W.</t>
  </si>
  <si>
    <t>T3E 2L3</t>
  </si>
  <si>
    <t>Calgary, AB   T3E 2L3</t>
  </si>
  <si>
    <t>767-5602</t>
  </si>
  <si>
    <t>DOODAD'S</t>
  </si>
  <si>
    <t>2032 34 Avenue Southwest</t>
  </si>
  <si>
    <t>T3H 2Z8</t>
  </si>
  <si>
    <t>Calgary, AB   T3H 2Z8</t>
  </si>
  <si>
    <t>858-3472</t>
  </si>
  <si>
    <t>RUBY'S FASHION</t>
  </si>
  <si>
    <t>120-555 Strathcona Blvd Southwest</t>
  </si>
  <si>
    <t>T3H 2Z9</t>
  </si>
  <si>
    <t>Calgary, AB   T3H 2Z9</t>
  </si>
  <si>
    <t>Splurge</t>
  </si>
  <si>
    <t>315 - 555 Strathcona Blvd. S.W.</t>
  </si>
  <si>
    <t>322-3954</t>
  </si>
  <si>
    <t>Rocky Guardian Drugs</t>
  </si>
  <si>
    <t>4919-50th St.</t>
  </si>
  <si>
    <t>T4B 1B1</t>
  </si>
  <si>
    <t>Rocky Mountain House, AB   T4B 1B1</t>
  </si>
  <si>
    <t>937-8607</t>
  </si>
  <si>
    <t>The Heavenly Outhouse</t>
  </si>
  <si>
    <t>Box 902</t>
  </si>
  <si>
    <t>312 - 1st Street West</t>
  </si>
  <si>
    <t>T4C 1A9</t>
  </si>
  <si>
    <t>Cochrane, AB   T4C 1A9</t>
  </si>
  <si>
    <t>128-8725</t>
  </si>
  <si>
    <t>Rexall Drug Store #7268</t>
  </si>
  <si>
    <t>125 1st St E</t>
  </si>
  <si>
    <t>T4C 1Z3</t>
  </si>
  <si>
    <t>Cochrane, AB   T4C 1Z3</t>
  </si>
  <si>
    <t>823-7527</t>
  </si>
  <si>
    <t>Talisman Jewellery Ltd.</t>
  </si>
  <si>
    <t>4303 - 50 Street</t>
  </si>
  <si>
    <t>T4G 1B6</t>
  </si>
  <si>
    <t>Innisfail, AB   T4G 1B6</t>
  </si>
  <si>
    <t>106-1284</t>
  </si>
  <si>
    <t>THE GIFT LOFT</t>
  </si>
  <si>
    <t>5009 50 Street</t>
  </si>
  <si>
    <t>T4G 1B7</t>
  </si>
  <si>
    <t>Innisfail, AB   T4G 1B7</t>
  </si>
  <si>
    <t>607-6579</t>
  </si>
  <si>
    <t>Olds Value Drug Mart</t>
  </si>
  <si>
    <t>5106-50th Ave</t>
  </si>
  <si>
    <t>T4H 1P7</t>
  </si>
  <si>
    <t>Olds, AB   T4H 1P7</t>
  </si>
  <si>
    <t>549-8885</t>
  </si>
  <si>
    <t>4948-50th Street</t>
  </si>
  <si>
    <t>T4N 1X7</t>
  </si>
  <si>
    <t>Red Deer, AB   T4N 1X7</t>
  </si>
  <si>
    <t>413-9102</t>
  </si>
  <si>
    <t>Country Cupboard</t>
  </si>
  <si>
    <t>5022 Gaetz Ave</t>
  </si>
  <si>
    <t>T4N 4B1</t>
  </si>
  <si>
    <t>Red Deer, AB   T4N 4B1</t>
  </si>
  <si>
    <t>573-8387</t>
  </si>
  <si>
    <t>Travel Taddies</t>
  </si>
  <si>
    <t>97 Ainsworth Cres</t>
  </si>
  <si>
    <t>T4R 3B1</t>
  </si>
  <si>
    <t>Red Deer, AB   T4R 3B1</t>
  </si>
  <si>
    <t>960-5326</t>
  </si>
  <si>
    <t>Sylvan Lake Value Drug Mart</t>
  </si>
  <si>
    <t>Bay 8 - 5043 A Street</t>
  </si>
  <si>
    <t>T4S 1R1</t>
  </si>
  <si>
    <t>Sylvan Lake, AB   T4S 1R1</t>
  </si>
  <si>
    <t>162-4932</t>
  </si>
  <si>
    <t>Creekside Mercantile</t>
  </si>
  <si>
    <t>5024- 49 -52</t>
  </si>
  <si>
    <t>T4T 1A7</t>
  </si>
  <si>
    <t>Rocky Mountain, AB   T4T 1A7</t>
  </si>
  <si>
    <t>629-5020</t>
  </si>
  <si>
    <t>B. J. Jewellery</t>
  </si>
  <si>
    <t>Box 2283</t>
  </si>
  <si>
    <t>5104-50 Ave.</t>
  </si>
  <si>
    <t>T4T 1B7</t>
  </si>
  <si>
    <t>Rocky Mountain House, AB   T4T 1B7</t>
  </si>
  <si>
    <t>766-9834</t>
  </si>
  <si>
    <t>Guardian Town and Country</t>
  </si>
  <si>
    <t>4823- 51 Street</t>
  </si>
  <si>
    <t>T4V 1R9</t>
  </si>
  <si>
    <t>Camrose, AB   T4V 1R9</t>
  </si>
  <si>
    <t>504-8958</t>
  </si>
  <si>
    <t>Anna Thoma Int'l Inc.</t>
  </si>
  <si>
    <t>12113-85 St.</t>
  </si>
  <si>
    <t>T5B 3G5</t>
  </si>
  <si>
    <t>Edmonton, AB   T5B 3G5</t>
  </si>
  <si>
    <t>Royal Watch &amp; Clock</t>
  </si>
  <si>
    <t>244 London Derry Mall</t>
  </si>
  <si>
    <t>137th Ave .66 Th St</t>
  </si>
  <si>
    <t>T5C 3C8</t>
  </si>
  <si>
    <t>Edmonton, AB   T5C 3C8</t>
  </si>
  <si>
    <t>160-9825</t>
  </si>
  <si>
    <t>Grant MacEwan College</t>
  </si>
  <si>
    <t>11050-104 Ave</t>
  </si>
  <si>
    <t>T5K 2Y9</t>
  </si>
  <si>
    <t>Edmonton, AB   T5K 2Y9</t>
  </si>
  <si>
    <t>Q -Hair Design</t>
  </si>
  <si>
    <t>16807 Stony Plain Road</t>
  </si>
  <si>
    <t>T5P 4B1</t>
  </si>
  <si>
    <t>Edmonton, AB   T5P 4B1</t>
  </si>
  <si>
    <t>638-9664</t>
  </si>
  <si>
    <t>Seat Cover Centre</t>
  </si>
  <si>
    <t>9627-82 Ave</t>
  </si>
  <si>
    <t>T6C 0Z9</t>
  </si>
  <si>
    <t>Edmonton, AB   T6C 0Z9</t>
  </si>
  <si>
    <t>764-3742</t>
  </si>
  <si>
    <t>When Pigs Fly Inc</t>
  </si>
  <si>
    <t>10470 82 Avenue NW</t>
  </si>
  <si>
    <t>T6E 2A2</t>
  </si>
  <si>
    <t>Edmonton, AB   T6E 2A2</t>
  </si>
  <si>
    <t>445-3187</t>
  </si>
  <si>
    <t>University of Alberta Hospital</t>
  </si>
  <si>
    <t>8440-112 St</t>
  </si>
  <si>
    <t>T6E 2B7</t>
  </si>
  <si>
    <t>Edmonton, AB   T6E 2B7</t>
  </si>
  <si>
    <t>421-1701</t>
  </si>
  <si>
    <t>Beary Land Hospital</t>
  </si>
  <si>
    <t>8440 - 112 Street</t>
  </si>
  <si>
    <t>T6G 2B7</t>
  </si>
  <si>
    <t>Edmonton, AB   T6G 2B7</t>
  </si>
  <si>
    <t>991-8411</t>
  </si>
  <si>
    <t>Stollery Children's Hospital Foundation</t>
  </si>
  <si>
    <t>8401 - 11402 University Avenue</t>
  </si>
  <si>
    <t>T6G 2J3</t>
  </si>
  <si>
    <t>Edmonton, AB   T6G 2J3</t>
  </si>
  <si>
    <t>377-8788</t>
  </si>
  <si>
    <t>Dansk Gifts</t>
  </si>
  <si>
    <t>335 Southgate Shopping Ctr.</t>
  </si>
  <si>
    <t>T6H 4M6</t>
  </si>
  <si>
    <t>Edmonton, AB   T6H 4M6</t>
  </si>
  <si>
    <t>126-9648</t>
  </si>
  <si>
    <t>Tranquil Moments</t>
  </si>
  <si>
    <t>312 12111-51 Ave. NW</t>
  </si>
  <si>
    <t>T6H 6A3</t>
  </si>
  <si>
    <t>Edmonton, AB   T6H 6A3</t>
  </si>
  <si>
    <t>980-4690</t>
  </si>
  <si>
    <t>ASSOCIATES OF CARITAS GIFT SHOP</t>
  </si>
  <si>
    <t>1100 Youville Drive</t>
  </si>
  <si>
    <t>T6L 5X8</t>
  </si>
  <si>
    <t>Edmonton, AB   T6L 5X8</t>
  </si>
  <si>
    <t>930-3302</t>
  </si>
  <si>
    <t>Drayton Valley Health Care</t>
  </si>
  <si>
    <t>Attn: Auxiliary Gift Shop</t>
  </si>
  <si>
    <t>Box 5424</t>
  </si>
  <si>
    <t>4550 Madsen Ave</t>
  </si>
  <si>
    <t>T7A 1A0</t>
  </si>
  <si>
    <t>Drayton Valley, AB   T7A 1A0</t>
  </si>
  <si>
    <t>475-9980</t>
  </si>
  <si>
    <t>VALLEY HOUSE OF FLOWERS LTD</t>
  </si>
  <si>
    <t>box 6027</t>
  </si>
  <si>
    <t>5126 25 Ave</t>
  </si>
  <si>
    <t>T7A 1R6</t>
  </si>
  <si>
    <t>Drayton Valley, AB   T7A 1R6</t>
  </si>
  <si>
    <t>828-1711</t>
  </si>
  <si>
    <t>Penneys Drug Mart</t>
  </si>
  <si>
    <t>Box 7528</t>
  </si>
  <si>
    <t>4341 - 50 St</t>
  </si>
  <si>
    <t>T7A 1S7</t>
  </si>
  <si>
    <t>Drayton Valley, AB   T7A 1S7</t>
  </si>
  <si>
    <t>225-3824</t>
  </si>
  <si>
    <t>Pharmasave - 314</t>
  </si>
  <si>
    <t>10619-100 Avenue</t>
  </si>
  <si>
    <t>T7P 2J4</t>
  </si>
  <si>
    <t>Westlock, AB   T7P 2J4</t>
  </si>
  <si>
    <t>566-2820</t>
  </si>
  <si>
    <t>Canuck Gifts</t>
  </si>
  <si>
    <t>858B Carmichael Lane</t>
  </si>
  <si>
    <t>T7V 1Y6</t>
  </si>
  <si>
    <t>Hinton, AB   T7V 1Y6</t>
  </si>
  <si>
    <t>805-5255</t>
  </si>
  <si>
    <t>Huckleberry General Store</t>
  </si>
  <si>
    <t>189 Pembina Ave.</t>
  </si>
  <si>
    <t>T7V 2B2</t>
  </si>
  <si>
    <t>Hinton, AB   T7V 2B2</t>
  </si>
  <si>
    <t>326-7400</t>
  </si>
  <si>
    <t>Village Fashions</t>
  </si>
  <si>
    <t>5113 - 50 Street</t>
  </si>
  <si>
    <t>T7Z 1T5</t>
  </si>
  <si>
    <t>Stony Plain, AB   T7Z 1T5</t>
  </si>
  <si>
    <t>Basket 'n' Things</t>
  </si>
  <si>
    <t>195 Marion Drive</t>
  </si>
  <si>
    <t>T8A 2A0</t>
  </si>
  <si>
    <t>Sherwood Park, AB   T8A 2A0</t>
  </si>
  <si>
    <t>942-1068</t>
  </si>
  <si>
    <t>What Women Wear Ltd.</t>
  </si>
  <si>
    <t>#12-975 Broadmoor Blvd</t>
  </si>
  <si>
    <t>T8A 5W9</t>
  </si>
  <si>
    <t>Sherwood Park, AB   T8A 5W9</t>
  </si>
  <si>
    <t>965-6524</t>
  </si>
  <si>
    <t>Great Canadian Dollar Store #257</t>
  </si>
  <si>
    <t>10726-91 ST.</t>
  </si>
  <si>
    <t>T8S 1R1</t>
  </si>
  <si>
    <t>Peace River, AB   T8S 1R1</t>
  </si>
  <si>
    <t>497-1405</t>
  </si>
  <si>
    <t>C.W. Jewellers</t>
  </si>
  <si>
    <t>#124-3725 - 56th Street</t>
  </si>
  <si>
    <t>T9A 2V6</t>
  </si>
  <si>
    <t>Wetaskiwin, AB   T9A 2V6</t>
  </si>
  <si>
    <t>997-5640</t>
  </si>
  <si>
    <t>Snippers</t>
  </si>
  <si>
    <t>43 Superior Street</t>
  </si>
  <si>
    <t>T9G 1Y9</t>
  </si>
  <si>
    <t>Devon, AB   T9G 1Y9</t>
  </si>
  <si>
    <t>609-3671</t>
  </si>
  <si>
    <t>THE COUNTRY STORE</t>
  </si>
  <si>
    <t>5101-49 ST</t>
  </si>
  <si>
    <t>T9V 0K3</t>
  </si>
  <si>
    <t>Lloydminster, AB   T9V 0K3</t>
  </si>
  <si>
    <t>609-5656</t>
  </si>
  <si>
    <t>Classic Concepts</t>
  </si>
  <si>
    <t>4010 - 50th Avenue</t>
  </si>
  <si>
    <t>T9V 1B2</t>
  </si>
  <si>
    <t>Lloydminster, AB   T9V 1B2</t>
  </si>
  <si>
    <t>393-2723</t>
  </si>
  <si>
    <t>Crabapples</t>
  </si>
  <si>
    <t>117 - 10th Street</t>
  </si>
  <si>
    <t>T9W 1N6</t>
  </si>
  <si>
    <t>Wainwright, AB   T9W 1N6</t>
  </si>
  <si>
    <t>518-5800</t>
  </si>
  <si>
    <t>Lakeland College Bookstore</t>
  </si>
  <si>
    <t>5707 - 47 Ave. W</t>
  </si>
  <si>
    <t>T9X 1K5</t>
  </si>
  <si>
    <t>Vermilion, AB   T9X 1K5</t>
  </si>
  <si>
    <t>199-5246</t>
  </si>
  <si>
    <t>Medicine Centre</t>
  </si>
  <si>
    <t>Box 2919</t>
  </si>
  <si>
    <t>1301 7th Ave</t>
  </si>
  <si>
    <t>V0A 1K0</t>
  </si>
  <si>
    <t>Invermere, BC   V0A 1K0</t>
  </si>
  <si>
    <t>176-3759</t>
  </si>
  <si>
    <t>Ghostrider Trading</t>
  </si>
  <si>
    <t>Box 2770</t>
  </si>
  <si>
    <t>661 - 2nd Ave</t>
  </si>
  <si>
    <t>V0B 1M0</t>
  </si>
  <si>
    <t>Fernie, BC   V0B 1M0</t>
  </si>
  <si>
    <t>746-1469</t>
  </si>
  <si>
    <t>Peoples Drug Mart # 43</t>
  </si>
  <si>
    <t>4733-51 St. Street</t>
  </si>
  <si>
    <t>V0C 1J0</t>
  </si>
  <si>
    <t>Chetwynd, BC   V0C 1J0</t>
  </si>
  <si>
    <t>131-1847</t>
  </si>
  <si>
    <t>Inspiration Gift Boutique</t>
  </si>
  <si>
    <t>Box 2190</t>
  </si>
  <si>
    <t>202 First St. West</t>
  </si>
  <si>
    <t>V0E 2S0</t>
  </si>
  <si>
    <t>Revelstoke, BC   V0E 2S0</t>
  </si>
  <si>
    <t>415-1164</t>
  </si>
  <si>
    <t>Peoples Drig Mart - 135</t>
  </si>
  <si>
    <t>3874 Squilax Angelmont Rd.</t>
  </si>
  <si>
    <t>V0E 3L0</t>
  </si>
  <si>
    <t>Scotch Creek, BC   V0E 3L0</t>
  </si>
  <si>
    <t>735-6749</t>
  </si>
  <si>
    <t>Peoples Drug Mart # 137</t>
  </si>
  <si>
    <t>100-107-4th Street</t>
  </si>
  <si>
    <t>V0G 1Z0</t>
  </si>
  <si>
    <t>Salmo, BC   V0G 1Z0</t>
  </si>
  <si>
    <t>232-7669</t>
  </si>
  <si>
    <t>Pharmasave - 106</t>
  </si>
  <si>
    <t>Box 998</t>
  </si>
  <si>
    <t>330 Central Avenue</t>
  </si>
  <si>
    <t>V0H 1H0</t>
  </si>
  <si>
    <t>Grand Forks, BC   V0H 1H0</t>
  </si>
  <si>
    <t>312-3804</t>
  </si>
  <si>
    <t>Peoples Drug Mart # 125</t>
  </si>
  <si>
    <t>9151-350 Ave.</t>
  </si>
  <si>
    <t>V0H 1T0</t>
  </si>
  <si>
    <t>Oliver, BC   V0H 1T0</t>
  </si>
  <si>
    <t>130-6078</t>
  </si>
  <si>
    <t>Deja Vu Gifts &amp; Decor</t>
  </si>
  <si>
    <t>105-4200 Beach Ave.</t>
  </si>
  <si>
    <t>Unit 4</t>
  </si>
  <si>
    <t>V0H 1X6</t>
  </si>
  <si>
    <t>Peachland, BC   V0H 1X6</t>
  </si>
  <si>
    <t>961-6649</t>
  </si>
  <si>
    <t>Summerland Pharmacy</t>
  </si>
  <si>
    <t>Box 899</t>
  </si>
  <si>
    <t>9910 Main St.</t>
  </si>
  <si>
    <t>V0H 1Z0</t>
  </si>
  <si>
    <t>Summerland, BC   V0H 1Z0</t>
  </si>
  <si>
    <t>768-7187</t>
  </si>
  <si>
    <t>Peoples Drug Mart # 122</t>
  </si>
  <si>
    <t>700 MacKenzie Blvd.</t>
  </si>
  <si>
    <t>V0J 2C0</t>
  </si>
  <si>
    <t>MacKenzie, BC   V0J 2C0</t>
  </si>
  <si>
    <t>108-9622</t>
  </si>
  <si>
    <t>Your Dollar Store With More #141</t>
  </si>
  <si>
    <t>P.O Box 2059</t>
  </si>
  <si>
    <t>1131A Main</t>
  </si>
  <si>
    <t>V0J 2N0</t>
  </si>
  <si>
    <t>Smithers, BC   V0J 2N0</t>
  </si>
  <si>
    <t>529-2768</t>
  </si>
  <si>
    <t>Your Dollar Store With More #163</t>
  </si>
  <si>
    <t>2059</t>
  </si>
  <si>
    <t>4635 lakelse ave</t>
  </si>
  <si>
    <t>803-1410</t>
  </si>
  <si>
    <t>Yoswm 141</t>
  </si>
  <si>
    <t>Box 2059</t>
  </si>
  <si>
    <t>130-1048</t>
  </si>
  <si>
    <t>Your Dollar Store With More #143</t>
  </si>
  <si>
    <t>529-9783</t>
  </si>
  <si>
    <t>Your Dollar Store With More #165</t>
  </si>
  <si>
    <t>1131 Main St.</t>
  </si>
  <si>
    <t>Swithers, BC   V0J 2N0</t>
  </si>
  <si>
    <t>Peoples Drug Mart # 72</t>
  </si>
  <si>
    <t>403 Railway Ave.</t>
  </si>
  <si>
    <t>V0K 1A0</t>
  </si>
  <si>
    <t>Ashcroft, BC   V0K 1A0</t>
  </si>
  <si>
    <t>299-1007</t>
  </si>
  <si>
    <t>Ruby Tuesday Accessories Ltd</t>
  </si>
  <si>
    <t>26A-4314 Main Street</t>
  </si>
  <si>
    <t>V0N 1B4</t>
  </si>
  <si>
    <t>Whistler, BC   V0N 1B4</t>
  </si>
  <si>
    <t>812-8039</t>
  </si>
  <si>
    <t>Casual Pender</t>
  </si>
  <si>
    <t>Box 36</t>
  </si>
  <si>
    <t>Driftwood center</t>
  </si>
  <si>
    <t>V0N 2M0</t>
  </si>
  <si>
    <t>Pender Island, BC   V0N 2M0</t>
  </si>
  <si>
    <t>811-1023</t>
  </si>
  <si>
    <t>Peoples Drug Mart # 93</t>
  </si>
  <si>
    <t>1584 Broughton Blvd.</t>
  </si>
  <si>
    <t>V0N 2R0</t>
  </si>
  <si>
    <t>Port McNeill, BC   V0N 2R0</t>
  </si>
  <si>
    <t>595-7090</t>
  </si>
  <si>
    <t>Stepping Stone</t>
  </si>
  <si>
    <t>Box 308</t>
  </si>
  <si>
    <t>5697 Cowrie St</t>
  </si>
  <si>
    <t>V0N 3A0</t>
  </si>
  <si>
    <t>Sechelt, BC   V0N 3A0</t>
  </si>
  <si>
    <t>721-1168</t>
  </si>
  <si>
    <t>NEALS &amp; DESIRES</t>
  </si>
  <si>
    <t>315-2720 MIll Bag Road</t>
  </si>
  <si>
    <t>V0R 2P0</t>
  </si>
  <si>
    <t>MIll Bag, BC   V0R 2P0</t>
  </si>
  <si>
    <t>402-9614</t>
  </si>
  <si>
    <t>Pharmasave - 221</t>
  </si>
  <si>
    <t>Box 160</t>
  </si>
  <si>
    <t>2720 Mill Bay Road</t>
  </si>
  <si>
    <t>Mill Bay, BC   V0R 2P0</t>
  </si>
  <si>
    <t>378-8127</t>
  </si>
  <si>
    <t>Patryka Enterprises Inc</t>
  </si>
  <si>
    <t>Box 119</t>
  </si>
  <si>
    <t>315-2720 Mill Bay Rd</t>
  </si>
  <si>
    <t>948-5837</t>
  </si>
  <si>
    <t>Peoples Drug Mart # 175</t>
  </si>
  <si>
    <t>1892 Peninsula Rd.</t>
  </si>
  <si>
    <t>V0R 3A0</t>
  </si>
  <si>
    <t>Ucluelet, BC   V0R 3A0</t>
  </si>
  <si>
    <t>Peoples Drug Mart #180</t>
  </si>
  <si>
    <t>8-6716 Sooke Rd.</t>
  </si>
  <si>
    <t>V0S 1N0</t>
  </si>
  <si>
    <t>Sooke, BC   V0S 1N0</t>
  </si>
  <si>
    <t>527-5676</t>
  </si>
  <si>
    <t>Pharmasave - 250</t>
  </si>
  <si>
    <t>Box 337</t>
  </si>
  <si>
    <t>526 - 7th Avenue</t>
  </si>
  <si>
    <t>V0X 1N0</t>
  </si>
  <si>
    <t>Keremeos, BC   V0X 1N0</t>
  </si>
  <si>
    <t>743-4640</t>
  </si>
  <si>
    <t>Natural Touches Gifts</t>
  </si>
  <si>
    <t>C/O Calla's</t>
  </si>
  <si>
    <t>10220-10th Street</t>
  </si>
  <si>
    <t>V1G 3T4</t>
  </si>
  <si>
    <t>Dawson Creek, BC   V1G 3T4</t>
  </si>
  <si>
    <t>545-7687</t>
  </si>
  <si>
    <t>Pharmasave - 154</t>
  </si>
  <si>
    <t>Box 2160</t>
  </si>
  <si>
    <t>1800 Garcia Street</t>
  </si>
  <si>
    <t>V1K 1B8</t>
  </si>
  <si>
    <t>Merritt, BC   V1K 1B8</t>
  </si>
  <si>
    <t>613-2086</t>
  </si>
  <si>
    <t>Blacks Pharmacy</t>
  </si>
  <si>
    <t>Box 35</t>
  </si>
  <si>
    <t>2037 Quichema Ave.</t>
  </si>
  <si>
    <t>V1K1B8</t>
  </si>
  <si>
    <t>Merritt, BC   V1K1B8</t>
  </si>
  <si>
    <t>374-4681</t>
  </si>
  <si>
    <t>Castlegar .99 Store And More</t>
  </si>
  <si>
    <t>112-1983 Columbia Ave</t>
  </si>
  <si>
    <t>V1N 2W8</t>
  </si>
  <si>
    <t>Castlegar, BC   V1N 2W8</t>
  </si>
  <si>
    <t>385-8402</t>
  </si>
  <si>
    <t>Interior Gift Gallery</t>
  </si>
  <si>
    <t>3204 - 30th Avenue</t>
  </si>
  <si>
    <t>V1T 2C5</t>
  </si>
  <si>
    <t>Vernon, BC   V1T 2C5</t>
  </si>
  <si>
    <t>226-5148</t>
  </si>
  <si>
    <t>Good Gracious Contemporary Gifts</t>
  </si>
  <si>
    <t>3211 30th Avenue</t>
  </si>
  <si>
    <t>V1T 2C6</t>
  </si>
  <si>
    <t>Vernon, BC   V1T 2C6</t>
  </si>
  <si>
    <t>271-5075</t>
  </si>
  <si>
    <t>Bags N' All</t>
  </si>
  <si>
    <t>4900 - 27th Street</t>
  </si>
  <si>
    <t>Village Green Mall</t>
  </si>
  <si>
    <t>V1T 7G7</t>
  </si>
  <si>
    <t>Vernon, BC   V1T 7G7</t>
  </si>
  <si>
    <t>818-8314</t>
  </si>
  <si>
    <t>Newport Beach</t>
  </si>
  <si>
    <t>Box 701</t>
  </si>
  <si>
    <t>12069 west Side Rd</t>
  </si>
  <si>
    <t>V1T 7Z3</t>
  </si>
  <si>
    <t>Vernon, BC   V1T 7Z3</t>
  </si>
  <si>
    <t>989-9334</t>
  </si>
  <si>
    <t>The Laughing Moon Gallery</t>
  </si>
  <si>
    <t>4600 Lakeshore Rd.</t>
  </si>
  <si>
    <t>V1W 1X4</t>
  </si>
  <si>
    <t>Kelowna, BC   V1W 1X4</t>
  </si>
  <si>
    <t>533-5951</t>
  </si>
  <si>
    <t>Your Dollar Store With More #111</t>
  </si>
  <si>
    <t>#18-3155 Lakeshore Rd</t>
  </si>
  <si>
    <t>Mission Park Centre</t>
  </si>
  <si>
    <t>V1W 3S9</t>
  </si>
  <si>
    <t>Kelowna, BC   V1W 3S9</t>
  </si>
  <si>
    <t>921-3950</t>
  </si>
  <si>
    <t>Pharmasave - 242</t>
  </si>
  <si>
    <t>#35-3155 Lakeshore Road</t>
  </si>
  <si>
    <t>454-7832</t>
  </si>
  <si>
    <t>Woodcreek Cottage Inc.</t>
  </si>
  <si>
    <t>7-3151 Lakeshore Rd.</t>
  </si>
  <si>
    <t>419-4609</t>
  </si>
  <si>
    <t>ONLY DEALS #1004</t>
  </si>
  <si>
    <t>C375-2339 Highway 97N</t>
  </si>
  <si>
    <t>V1X 4H9</t>
  </si>
  <si>
    <t>Kelowna, BC   V1X 4H9</t>
  </si>
  <si>
    <t>Your Dollar Store With More #149</t>
  </si>
  <si>
    <t>1-590 Hwy 33 West</t>
  </si>
  <si>
    <t>Willion Park Mall</t>
  </si>
  <si>
    <t>V1X 6A8</t>
  </si>
  <si>
    <t>Kelowna, BC   V1X 6A8</t>
  </si>
  <si>
    <t>281-9719</t>
  </si>
  <si>
    <t>Your Dollar Store With More #161</t>
  </si>
  <si>
    <t>103-1835 Gordon Drive</t>
  </si>
  <si>
    <t>V1Y 3H4</t>
  </si>
  <si>
    <t>Kelowna, BC   V1Y 3H4</t>
  </si>
  <si>
    <t>816-2222</t>
  </si>
  <si>
    <t>We R Unique Crafts &amp; Gifts ltd.</t>
  </si>
  <si>
    <t>675 Main Street</t>
  </si>
  <si>
    <t>V2A 5C9</t>
  </si>
  <si>
    <t>Penticton, BC   V2A 5C9</t>
  </si>
  <si>
    <t>930-3564</t>
  </si>
  <si>
    <t>Castles &amp; Cottage Home &amp; Garden</t>
  </si>
  <si>
    <t>263 Victoria Street</t>
  </si>
  <si>
    <t>V2C 2A1</t>
  </si>
  <si>
    <t>Kamloops, BC   V2C 2A1</t>
  </si>
  <si>
    <t>554-3331</t>
  </si>
  <si>
    <t>Dollar Dollar</t>
  </si>
  <si>
    <t>2-11-2nd Ave.</t>
  </si>
  <si>
    <t>V2G 3W3</t>
  </si>
  <si>
    <t>Williams Lake, BC   V2G 3W3</t>
  </si>
  <si>
    <t>611-4994</t>
  </si>
  <si>
    <t>Mary's Gifts</t>
  </si>
  <si>
    <t>102 2446 - St. Laurent Ave. Quesnel</t>
  </si>
  <si>
    <t>V2J 2C9</t>
  </si>
  <si>
    <t>Quesnel, BC   V2J 2C9</t>
  </si>
  <si>
    <t>315-7911</t>
  </si>
  <si>
    <t>Meaningful Things</t>
  </si>
  <si>
    <t>Box 879</t>
  </si>
  <si>
    <t>5-160 Corfield Street</t>
  </si>
  <si>
    <t>V2P 2G9</t>
  </si>
  <si>
    <t>Parksville, BC   V2P 2G9</t>
  </si>
  <si>
    <t>406-5782</t>
  </si>
  <si>
    <t>Buck or Two #209</t>
  </si>
  <si>
    <t>32555 London Avenue</t>
  </si>
  <si>
    <t>V2V 6M7</t>
  </si>
  <si>
    <t>Mission, BC   V2V 6M7</t>
  </si>
  <si>
    <t>281-7735</t>
  </si>
  <si>
    <t>Buck or Two #109</t>
  </si>
  <si>
    <t>53-11900 Haney Place</t>
  </si>
  <si>
    <t>V2X 8R9</t>
  </si>
  <si>
    <t>Maple Ridge, BC   V2X 8R9</t>
  </si>
  <si>
    <t>132-5155</t>
  </si>
  <si>
    <t>Three Wishes</t>
  </si>
  <si>
    <t>20416 Fraser Highway</t>
  </si>
  <si>
    <t>Downtown Langley</t>
  </si>
  <si>
    <t>V3A 4G2</t>
  </si>
  <si>
    <t>Langley, BC   V3A 4G2</t>
  </si>
  <si>
    <t>723-3766</t>
  </si>
  <si>
    <t>Queenborough</t>
  </si>
  <si>
    <t>R140-805 Boyd Street</t>
  </si>
  <si>
    <t>V3M 5X2</t>
  </si>
  <si>
    <t>New Westminster, BC   V3M 5X2</t>
  </si>
  <si>
    <t>792-7166</t>
  </si>
  <si>
    <t>Field's</t>
  </si>
  <si>
    <t>756 Cliveden Place, Unit 140</t>
  </si>
  <si>
    <t>V3M 6C7</t>
  </si>
  <si>
    <t>Delta, BC   V3M 6C7</t>
  </si>
  <si>
    <t>553-9761</t>
  </si>
  <si>
    <t>Pharmasave - 015</t>
  </si>
  <si>
    <t>5778 - 176a Ave</t>
  </si>
  <si>
    <t>V3S 4H3</t>
  </si>
  <si>
    <t>Cloverdale, BC   V3S 4H3</t>
  </si>
  <si>
    <t>564-4482</t>
  </si>
  <si>
    <t>Super Dollar Store</t>
  </si>
  <si>
    <t>9522 120TH St.</t>
  </si>
  <si>
    <t>V3V 4C1</t>
  </si>
  <si>
    <t>Surrey, BC   V3V 4C1</t>
  </si>
  <si>
    <t>405-1227</t>
  </si>
  <si>
    <t>Romancing The Home</t>
  </si>
  <si>
    <t>1637-128th St.</t>
  </si>
  <si>
    <t>V4A 3V2</t>
  </si>
  <si>
    <t>S. Surrey, BC   V4A 3V2</t>
  </si>
  <si>
    <t>450-1155</t>
  </si>
  <si>
    <t>Amon Trading</t>
  </si>
  <si>
    <t>#2 8155 120 St.</t>
  </si>
  <si>
    <t>V4C 6P7</t>
  </si>
  <si>
    <t>Delta, BC   V4C 6P7</t>
  </si>
  <si>
    <t>997-4393</t>
  </si>
  <si>
    <t>Centre Stage</t>
  </si>
  <si>
    <t>1291 - 56th Avenue</t>
  </si>
  <si>
    <t>V4L 2A6</t>
  </si>
  <si>
    <t>Delta, BC   V4L 2A6</t>
  </si>
  <si>
    <t>268-5414</t>
  </si>
  <si>
    <t>Otter Co-op</t>
  </si>
  <si>
    <t>3600-248 Street</t>
  </si>
  <si>
    <t>V4W 2V1</t>
  </si>
  <si>
    <t>Aldergrove, BC   V4W 2V1</t>
  </si>
  <si>
    <t>712-2031</t>
  </si>
  <si>
    <t>Great Canadian Dollar Store #111</t>
  </si>
  <si>
    <t>#105 3240 Mt.Lehman Dr.</t>
  </si>
  <si>
    <t>V4X 2M9</t>
  </si>
  <si>
    <t>Abbotsford, BC   V4X 2M9</t>
  </si>
  <si>
    <t>Hallmark Oakridge</t>
  </si>
  <si>
    <t>427-650 West 41st Avenue</t>
  </si>
  <si>
    <t>V5Z 2M9</t>
  </si>
  <si>
    <t>Vancouver, BC   V5Z 2M9</t>
  </si>
  <si>
    <t>153-8041</t>
  </si>
  <si>
    <t>Circa Ici</t>
  </si>
  <si>
    <t>2596 Granville St</t>
  </si>
  <si>
    <t>V6H 3G8</t>
  </si>
  <si>
    <t>Vancouver, BC   V6H 3G8</t>
  </si>
  <si>
    <t>459-9768</t>
  </si>
  <si>
    <t>Edward Chapman's Ladies Shops</t>
  </si>
  <si>
    <t>2596 Granville Street</t>
  </si>
  <si>
    <t>197-8893</t>
  </si>
  <si>
    <t>MESA</t>
  </si>
  <si>
    <t># 12 -1666 Johnson St</t>
  </si>
  <si>
    <t>V6H 3S2</t>
  </si>
  <si>
    <t>Vancouver, BC   V6H 3S2</t>
  </si>
  <si>
    <t>459-5799</t>
  </si>
  <si>
    <t>Buchan's</t>
  </si>
  <si>
    <t>2141 West 41st Avenue</t>
  </si>
  <si>
    <t>V6M 1Z6</t>
  </si>
  <si>
    <t>Vancouver, BC   V6M 1Z6</t>
  </si>
  <si>
    <t>995-7302</t>
  </si>
  <si>
    <t>Buck or Two #328</t>
  </si>
  <si>
    <t>6551 No. 3 Road , Unit 1326A</t>
  </si>
  <si>
    <t>V6Y 2B6</t>
  </si>
  <si>
    <t>Richmond, BC   V6Y 2B6</t>
  </si>
  <si>
    <t>209-8644</t>
  </si>
  <si>
    <t>Vancouver Art Gallery Gift Shop</t>
  </si>
  <si>
    <t>750 Hornby St.</t>
  </si>
  <si>
    <t>V6Z 2H7</t>
  </si>
  <si>
    <t>Vancouver, BC   V6Z 2H7</t>
  </si>
  <si>
    <t>733-8411</t>
  </si>
  <si>
    <t>London Drugs - H.O</t>
  </si>
  <si>
    <t>12831 Horses Shoe Place</t>
  </si>
  <si>
    <t>Riverside Industrial Park</t>
  </si>
  <si>
    <t>V7A 4X5</t>
  </si>
  <si>
    <t>Richmond, BC   V7A 4X5</t>
  </si>
  <si>
    <t>789-1074</t>
  </si>
  <si>
    <t>Ivy Cove</t>
  </si>
  <si>
    <t>4390 Gallant Ave</t>
  </si>
  <si>
    <t>Unit 106C</t>
  </si>
  <si>
    <t>V7G 1L2</t>
  </si>
  <si>
    <t>North Vancouver, BC   V7G 1L2</t>
  </si>
  <si>
    <t>493-3991</t>
  </si>
  <si>
    <t>110-1199 Lynn Valley North</t>
  </si>
  <si>
    <t>V7J 3H2</t>
  </si>
  <si>
    <t>North Vancouver, BC   V7J 3H2</t>
  </si>
  <si>
    <t>584-1861</t>
  </si>
  <si>
    <t>Gift Works</t>
  </si>
  <si>
    <t>3080 Edgemont Blvd.</t>
  </si>
  <si>
    <t>V7R 2N4</t>
  </si>
  <si>
    <t>North Vancouver, BC   V7R 2N4</t>
  </si>
  <si>
    <t>994-2271</t>
  </si>
  <si>
    <t>Hindles</t>
  </si>
  <si>
    <t>4721 Marine Ave</t>
  </si>
  <si>
    <t>V8A 2L2</t>
  </si>
  <si>
    <t>Powell River, BC   V8A 2L2</t>
  </si>
  <si>
    <t>311-1235</t>
  </si>
  <si>
    <t>Connie's Petites</t>
  </si>
  <si>
    <t>2241 Oak Bay Avenue</t>
  </si>
  <si>
    <t>V8R 1G4</t>
  </si>
  <si>
    <t>Victoria, BC   V8R 1G4</t>
  </si>
  <si>
    <t>478-5825</t>
  </si>
  <si>
    <t>Mount St. Mary Hospital</t>
  </si>
  <si>
    <t>861 Fairfield Road</t>
  </si>
  <si>
    <t>V8V 5A9</t>
  </si>
  <si>
    <t>Victoria, BC   V8V 5A9</t>
  </si>
  <si>
    <t>546-9224</t>
  </si>
  <si>
    <t>Great Canadian Dollar Store #281</t>
  </si>
  <si>
    <t>8200-100th Street</t>
  </si>
  <si>
    <t>V8V 6H7</t>
  </si>
  <si>
    <t>Grande Prairie, AB   V8V 6H7</t>
  </si>
  <si>
    <t>307-2820</t>
  </si>
  <si>
    <t>Your Dollars Store With More #123</t>
  </si>
  <si>
    <t>784 Fort St.</t>
  </si>
  <si>
    <t>V8W 1H2</t>
  </si>
  <si>
    <t>Victoria, BC   V8W 1H2</t>
  </si>
  <si>
    <t>Olivia's Pharmacy</t>
  </si>
  <si>
    <t>Box 186</t>
  </si>
  <si>
    <t>428 -1st Ave</t>
  </si>
  <si>
    <t>V9G 1A2</t>
  </si>
  <si>
    <t>Ladysmith, BC   V9G 1A2</t>
  </si>
  <si>
    <t>California Bedazzled</t>
  </si>
  <si>
    <t>#2-133-2nd Ave.West</t>
  </si>
  <si>
    <t>V9K 1S7</t>
  </si>
  <si>
    <t>Qualicum Beach, BC   V9K 1S7</t>
  </si>
  <si>
    <t>649-6846</t>
  </si>
  <si>
    <t>Smithford's</t>
  </si>
  <si>
    <t>Box 1444</t>
  </si>
  <si>
    <t>164 W 2nd Avenue</t>
  </si>
  <si>
    <t>V9K 1T4</t>
  </si>
  <si>
    <t>Qualicum Beach, BC   V9K 1T4</t>
  </si>
  <si>
    <t>990-5841</t>
  </si>
  <si>
    <t>SHOPPERS DRUG MART 0254</t>
  </si>
  <si>
    <t>180 Central Road</t>
  </si>
  <si>
    <t>V9L 4X3</t>
  </si>
  <si>
    <t>Duncan, BC   V9L 4X3</t>
  </si>
  <si>
    <t>330-8276</t>
  </si>
  <si>
    <t>Arizona Gifts Gallery</t>
  </si>
  <si>
    <t>201 - 190 Port Augusta Street</t>
  </si>
  <si>
    <t>Comox Centre Mall</t>
  </si>
  <si>
    <t>V9M 3M9</t>
  </si>
  <si>
    <t>Comox, BC   V9M 3M9</t>
  </si>
  <si>
    <t>751-1421</t>
  </si>
  <si>
    <t>Peoples Drug Mart # 99</t>
  </si>
  <si>
    <t>Box 1149</t>
  </si>
  <si>
    <t>104-280 E. Island Hwy.</t>
  </si>
  <si>
    <t>V9P 2G4</t>
  </si>
  <si>
    <t>Parksville, BC   V9P 2G4</t>
  </si>
  <si>
    <t>125-9063</t>
  </si>
  <si>
    <t>From A to Zebra</t>
  </si>
  <si>
    <t>Box 591</t>
  </si>
  <si>
    <t>155 E Jensen Street</t>
  </si>
  <si>
    <t>V9P 2G6</t>
  </si>
  <si>
    <t>Parkville, BC   V9P 2G6</t>
  </si>
  <si>
    <t>717-1245</t>
  </si>
  <si>
    <t>Great Canadian Dollar Store</t>
  </si>
  <si>
    <t>Unit 70-650 Terminal Ave S.</t>
  </si>
  <si>
    <t>Port Place Shopping Center</t>
  </si>
  <si>
    <t>V9R 5E2</t>
  </si>
  <si>
    <t>Nanaimo, BC   V9R 5E2</t>
  </si>
  <si>
    <t>751-8436</t>
  </si>
  <si>
    <t>Off The Seawalll</t>
  </si>
  <si>
    <t>#2-90 Front St.</t>
  </si>
  <si>
    <t>V9R 5H7</t>
  </si>
  <si>
    <t>Nanaimo, BC   V9R 5H7</t>
  </si>
  <si>
    <t>509-8910</t>
  </si>
  <si>
    <t>Newfoundland To Nanaimo</t>
  </si>
  <si>
    <t>Pioneer Waterfront Plaza</t>
  </si>
  <si>
    <t>90 Front Street</t>
  </si>
  <si>
    <t>Unit # 1B</t>
  </si>
  <si>
    <t>760-4081</t>
  </si>
  <si>
    <t>Nanaimo Regional General Hospital</t>
  </si>
  <si>
    <t>1200 Dufferin Crescent</t>
  </si>
  <si>
    <t>V9S 2B7</t>
  </si>
  <si>
    <t>Nonamio, BC   V9S 2B7</t>
  </si>
  <si>
    <t>338-5905</t>
  </si>
  <si>
    <t>Edgewood</t>
  </si>
  <si>
    <t>2121 Boxwood Rd</t>
  </si>
  <si>
    <t>V9S 4L2</t>
  </si>
  <si>
    <t>Nanaimo, BC   V9S 4L2</t>
  </si>
  <si>
    <t>532-1397</t>
  </si>
  <si>
    <t>Summit Injury Management</t>
  </si>
  <si>
    <t>2109 Boundary Ave</t>
  </si>
  <si>
    <t>V9S 4P5</t>
  </si>
  <si>
    <t>Nanaimo, BC   V9S 4P5</t>
  </si>
  <si>
    <t>191-6371</t>
  </si>
  <si>
    <t>Rexall #7181</t>
  </si>
  <si>
    <t>1588 Boundry Avenue</t>
  </si>
  <si>
    <t>Suite 4</t>
  </si>
  <si>
    <t>V9S 5K8</t>
  </si>
  <si>
    <t>Nanaimo, BC   V9S 5K8</t>
  </si>
  <si>
    <t>Impeccable Gifts Inc</t>
  </si>
  <si>
    <t>29-3200 Island Highway North</t>
  </si>
  <si>
    <t>V9T 1W1</t>
  </si>
  <si>
    <t>Nanaimo, BC   V9T 1W1</t>
  </si>
  <si>
    <t>623-8267</t>
  </si>
  <si>
    <t>Swel Holding</t>
  </si>
  <si>
    <t>4357 Martin Place</t>
  </si>
  <si>
    <t>V9T 5S3</t>
  </si>
  <si>
    <t>Nanaimo, BC   V9T 5S3</t>
  </si>
  <si>
    <t>600-6780</t>
  </si>
  <si>
    <t>SDM 0209</t>
  </si>
  <si>
    <t>1245 Shoppers row</t>
  </si>
  <si>
    <t>V9W 2C7</t>
  </si>
  <si>
    <t>Campbell River, BC   V9W 2C7</t>
  </si>
  <si>
    <t>270-4490</t>
  </si>
  <si>
    <t>Sunshine Gift Shop</t>
  </si>
  <si>
    <t>375 - 2ND Avenue</t>
  </si>
  <si>
    <t>V9W 3C1</t>
  </si>
  <si>
    <t>Campbell River, BC   V9W 3C1</t>
  </si>
  <si>
    <t>555-4868</t>
  </si>
  <si>
    <t>Splash Body Care</t>
  </si>
  <si>
    <t># 146-1420 Island Highway</t>
  </si>
  <si>
    <t>V9W 8C9</t>
  </si>
  <si>
    <t>Cambell River, BC   V9W 8C9</t>
  </si>
  <si>
    <t>Finishing Touches</t>
  </si>
  <si>
    <t>4558 Elizabeth St.</t>
  </si>
  <si>
    <t>V9Y 6C6</t>
  </si>
  <si>
    <t>Port Alberni, BC   V9Y 6C6</t>
  </si>
  <si>
    <t>908-5861</t>
  </si>
  <si>
    <t>Baffin Flowers And Gifts</t>
  </si>
  <si>
    <t>Box 2289</t>
  </si>
  <si>
    <t>Bldg 1085E</t>
  </si>
  <si>
    <t>X0A 0H0</t>
  </si>
  <si>
    <t>Iqaluit, NU   X0A 0H0</t>
  </si>
  <si>
    <t>Niuvirvialaaq</t>
  </si>
  <si>
    <t>Box 238</t>
  </si>
  <si>
    <t>X0C 0G0</t>
  </si>
  <si>
    <t>Rankin Inlet, NU   X0C 0G0</t>
  </si>
  <si>
    <t>Originals On Mackenzie</t>
  </si>
  <si>
    <t>Box 1330</t>
  </si>
  <si>
    <t>X0E 0T0</t>
  </si>
  <si>
    <t>Inuvik, NT   X0E 0T0</t>
  </si>
  <si>
    <t>Creations</t>
  </si>
  <si>
    <t>Box 248</t>
  </si>
  <si>
    <t># 3 Mackenzie Street</t>
  </si>
  <si>
    <t>X0E 0V0</t>
  </si>
  <si>
    <t>Norman Wells, NT   X0E 0V0</t>
  </si>
  <si>
    <t>Totem Pole</t>
  </si>
  <si>
    <t>Box 235</t>
  </si>
  <si>
    <t>Y0A 1B0</t>
  </si>
  <si>
    <t>Teslin, YT   Y0A 1B0</t>
  </si>
  <si>
    <t>680-1193</t>
  </si>
  <si>
    <t>J.J.Design Ltd</t>
  </si>
  <si>
    <t>14 Leslie Hills Drive</t>
  </si>
  <si>
    <t>8004</t>
  </si>
  <si>
    <t>Riccarton,    8004</t>
  </si>
  <si>
    <t>Corretti Fashions PTE LTD</t>
  </si>
  <si>
    <t>49 Faber Park</t>
  </si>
  <si>
    <t>1229125</t>
  </si>
  <si>
    <t>Singapore,    1229125</t>
  </si>
  <si>
    <t>Its All about me</t>
  </si>
  <si>
    <t>32 Somers Road</t>
  </si>
  <si>
    <t>1036</t>
  </si>
  <si>
    <t>Hampden, MA   1036</t>
  </si>
  <si>
    <t>748-4592</t>
  </si>
  <si>
    <t>It's All About Me</t>
  </si>
  <si>
    <t>144-5644</t>
  </si>
  <si>
    <t>Kiddly Winks</t>
  </si>
  <si>
    <t>Box 61150</t>
  </si>
  <si>
    <t>1106</t>
  </si>
  <si>
    <t>Longmeadow, MA   1106</t>
  </si>
  <si>
    <t>521-1908</t>
  </si>
  <si>
    <t>Quil and Press Inc.</t>
  </si>
  <si>
    <t>285 Main Street</t>
  </si>
  <si>
    <t>1720</t>
  </si>
  <si>
    <t>Acton, MA   1720</t>
  </si>
  <si>
    <t>SwissOutpost.com</t>
  </si>
  <si>
    <t>209 W Central St, Ste 131</t>
  </si>
  <si>
    <t>1760</t>
  </si>
  <si>
    <t>Natick, MA   1760</t>
  </si>
  <si>
    <t>199-6246</t>
  </si>
  <si>
    <t>Caritas Health Services Gift Shop</t>
  </si>
  <si>
    <t>70 East Street</t>
  </si>
  <si>
    <t>1844</t>
  </si>
  <si>
    <t>Methuen, MA   1844</t>
  </si>
  <si>
    <t>597-4920</t>
  </si>
  <si>
    <t>Casa De Moda</t>
  </si>
  <si>
    <t>272 Cabot st.</t>
  </si>
  <si>
    <t>1915</t>
  </si>
  <si>
    <t>Beverly, MA   1915</t>
  </si>
  <si>
    <t>757-4205</t>
  </si>
  <si>
    <t>Suitable</t>
  </si>
  <si>
    <t>41 Atlantic Ave</t>
  </si>
  <si>
    <t>1945</t>
  </si>
  <si>
    <t>Marblehead, MA   1945</t>
  </si>
  <si>
    <t>609-2687</t>
  </si>
  <si>
    <t>Ruby Slipper</t>
  </si>
  <si>
    <t>50 Water St.</t>
  </si>
  <si>
    <t>1950</t>
  </si>
  <si>
    <t>New Buryport, MA   1950</t>
  </si>
  <si>
    <t>712-2293</t>
  </si>
  <si>
    <t>Lasting Expressions</t>
  </si>
  <si>
    <t>31 Ganice Road</t>
  </si>
  <si>
    <t>2072</t>
  </si>
  <si>
    <t>Stoughton, MA   2072</t>
  </si>
  <si>
    <t>279-2381</t>
  </si>
  <si>
    <t>CyBear Toys</t>
  </si>
  <si>
    <t>124 Carroll Avenue</t>
  </si>
  <si>
    <t>2090</t>
  </si>
  <si>
    <t>Westwood, MA   2090</t>
  </si>
  <si>
    <t>416-7195</t>
  </si>
  <si>
    <t>General Store, The</t>
  </si>
  <si>
    <t>Blk 159 55</t>
  </si>
  <si>
    <t>2114</t>
  </si>
  <si>
    <t>Boston, MA   2114</t>
  </si>
  <si>
    <t>154-6319</t>
  </si>
  <si>
    <t>Faulkner Hospital</t>
  </si>
  <si>
    <t>1153 Center Street Jam</t>
  </si>
  <si>
    <t>2130</t>
  </si>
  <si>
    <t>Jamaica Plain, MA   2130</t>
  </si>
  <si>
    <t>Melrose Drug</t>
  </si>
  <si>
    <t>462 Main Street</t>
  </si>
  <si>
    <t>2176</t>
  </si>
  <si>
    <t>Melrose, MA   2176</t>
  </si>
  <si>
    <t>541-1272</t>
  </si>
  <si>
    <t>e-pill, LLC</t>
  </si>
  <si>
    <t>49 Walnut Street</t>
  </si>
  <si>
    <t>Building 4</t>
  </si>
  <si>
    <t>2481</t>
  </si>
  <si>
    <t>Wellesley, MA   2481</t>
  </si>
  <si>
    <t>229-6023</t>
  </si>
  <si>
    <t>Gift Shop, The</t>
  </si>
  <si>
    <t>53 Main Street</t>
  </si>
  <si>
    <t>2539</t>
  </si>
  <si>
    <t>Edgartown, MA   2539</t>
  </si>
  <si>
    <t>788-1998</t>
  </si>
  <si>
    <t>Homespun Garden</t>
  </si>
  <si>
    <t>174 Main Street.</t>
  </si>
  <si>
    <t>2540</t>
  </si>
  <si>
    <t>Falmouth, MA   2540</t>
  </si>
  <si>
    <t>650-1154</t>
  </si>
  <si>
    <t>J's Gifts</t>
  </si>
  <si>
    <t>1 Factory Outlet Road</t>
  </si>
  <si>
    <t>2561</t>
  </si>
  <si>
    <t>Sagamore, MA   2561</t>
  </si>
  <si>
    <t>480-5164</t>
  </si>
  <si>
    <t>Box 2829</t>
  </si>
  <si>
    <t>4 Union Street</t>
  </si>
  <si>
    <t>2568</t>
  </si>
  <si>
    <t>Vineyard Haven, MA   2568</t>
  </si>
  <si>
    <t>468-5413</t>
  </si>
  <si>
    <t>Warpide Gallery</t>
  </si>
  <si>
    <t>512 Main Street</t>
  </si>
  <si>
    <t>2633</t>
  </si>
  <si>
    <t>Chatham, MA   2633</t>
  </si>
  <si>
    <t>195-2801</t>
  </si>
  <si>
    <t>Ragg Time Limited</t>
  </si>
  <si>
    <t>Box 2191</t>
  </si>
  <si>
    <t>43. Main St.</t>
  </si>
  <si>
    <t>2653</t>
  </si>
  <si>
    <t>Orleans, MA   2653</t>
  </si>
  <si>
    <t>400-9029</t>
  </si>
  <si>
    <t>The Lily Pond</t>
  </si>
  <si>
    <t>261 Commercial St</t>
  </si>
  <si>
    <t>2657</t>
  </si>
  <si>
    <t>Provincetown, MA   2657</t>
  </si>
  <si>
    <t>115-4681</t>
  </si>
  <si>
    <t>Kids Stuff</t>
  </si>
  <si>
    <t>381 Commercial Street</t>
  </si>
  <si>
    <t>798-9687</t>
  </si>
  <si>
    <t>Isabelle's</t>
  </si>
  <si>
    <t>Box 1148</t>
  </si>
  <si>
    <t>160 Front Street</t>
  </si>
  <si>
    <t>2738</t>
  </si>
  <si>
    <t>Marian, MA   2738</t>
  </si>
  <si>
    <t>593-8490</t>
  </si>
  <si>
    <t>Pleasant Surprise / Wicker Designs Ltd.</t>
  </si>
  <si>
    <t>121 Brick Market Place</t>
  </si>
  <si>
    <t>2840</t>
  </si>
  <si>
    <t>Newport, RI   2840</t>
  </si>
  <si>
    <t>776-2247</t>
  </si>
  <si>
    <t>Hospitality Shop</t>
  </si>
  <si>
    <t>455 Tollgate Road</t>
  </si>
  <si>
    <t>2886</t>
  </si>
  <si>
    <t>Warwick, RI   2886</t>
  </si>
  <si>
    <t>545-4456</t>
  </si>
  <si>
    <t>Things To Treasure Inc.</t>
  </si>
  <si>
    <t>Box 102</t>
  </si>
  <si>
    <t>24 Long Wharf Mall South</t>
  </si>
  <si>
    <t>2892</t>
  </si>
  <si>
    <t>West Kingston, RI   2892</t>
  </si>
  <si>
    <t>854-8305</t>
  </si>
  <si>
    <t>Brookstone</t>
  </si>
  <si>
    <t>Attn: Jodi Howard</t>
  </si>
  <si>
    <t>One Innovation Way</t>
  </si>
  <si>
    <t>3054</t>
  </si>
  <si>
    <t>Merrimack, NH   3054</t>
  </si>
  <si>
    <t>352-6979</t>
  </si>
  <si>
    <t>Lewen Industries - Rhode Island Hospital</t>
  </si>
  <si>
    <t>114 Pelham Road</t>
  </si>
  <si>
    <t>3079</t>
  </si>
  <si>
    <t>Salem, NH   3079</t>
  </si>
  <si>
    <t>511-6264</t>
  </si>
  <si>
    <t>Littleton Regional Hospital</t>
  </si>
  <si>
    <t>600 Saint Johnsbury Road</t>
  </si>
  <si>
    <t>3561</t>
  </si>
  <si>
    <t>Littleton, NH   3561</t>
  </si>
  <si>
    <t>898-3202</t>
  </si>
  <si>
    <t>Pizzaz Shop</t>
  </si>
  <si>
    <t>3433 Sweet Air Road</t>
  </si>
  <si>
    <t>3711</t>
  </si>
  <si>
    <t>Pheonix, MD   3711</t>
  </si>
  <si>
    <t>101-2808</t>
  </si>
  <si>
    <t>Greenpiece</t>
  </si>
  <si>
    <t>52 Tift Rd.</t>
  </si>
  <si>
    <t>3745</t>
  </si>
  <si>
    <t>Cornish, NH   3745</t>
  </si>
  <si>
    <t>933-4440</t>
  </si>
  <si>
    <t>Hannah's Hallmark</t>
  </si>
  <si>
    <t>Box 457</t>
  </si>
  <si>
    <t>788 Meadow Street</t>
  </si>
  <si>
    <t>3774</t>
  </si>
  <si>
    <t>N. Haverhill, NH   3774</t>
  </si>
  <si>
    <t>170-9253</t>
  </si>
  <si>
    <t>The Out Back</t>
  </si>
  <si>
    <t>44 Main St.</t>
  </si>
  <si>
    <t>3824</t>
  </si>
  <si>
    <t>Durham, NH   3824</t>
  </si>
  <si>
    <t>442-6834</t>
  </si>
  <si>
    <t>Revelations</t>
  </si>
  <si>
    <t>Box 1730</t>
  </si>
  <si>
    <t>59 Shore Road</t>
  </si>
  <si>
    <t>3907</t>
  </si>
  <si>
    <t>Ogunquit, ME   3907</t>
  </si>
  <si>
    <t>705-3741</t>
  </si>
  <si>
    <t>Joan's Beach &amp; Gift Shop</t>
  </si>
  <si>
    <t>Box 1089</t>
  </si>
  <si>
    <t>1 Main Street</t>
  </si>
  <si>
    <t>3910</t>
  </si>
  <si>
    <t>York Beach, ME   3910</t>
  </si>
  <si>
    <t>340-5243</t>
  </si>
  <si>
    <t>Kim's Hallmark</t>
  </si>
  <si>
    <t>8 Gurnet Rd.</t>
  </si>
  <si>
    <t>Cooks Corner Shopping Center</t>
  </si>
  <si>
    <t>4011</t>
  </si>
  <si>
    <t>Brunswick, ME   4011</t>
  </si>
  <si>
    <t>397-9153</t>
  </si>
  <si>
    <t>Montage Inc.</t>
  </si>
  <si>
    <t>DBA Grasshopper Shop</t>
  </si>
  <si>
    <t>1 West Market Square</t>
  </si>
  <si>
    <t>4401</t>
  </si>
  <si>
    <t>Bangor, ME   4401</t>
  </si>
  <si>
    <t>921-8920</t>
  </si>
  <si>
    <t>Indian Hill Trading Post</t>
  </si>
  <si>
    <t>Box 570</t>
  </si>
  <si>
    <t>148 Moosehead Lake Road</t>
  </si>
  <si>
    <t>4441</t>
  </si>
  <si>
    <t>Greenville, ME   4441</t>
  </si>
  <si>
    <t>977-1584</t>
  </si>
  <si>
    <t>Four the fun of it</t>
  </si>
  <si>
    <t>100 Main St.</t>
  </si>
  <si>
    <t>4605</t>
  </si>
  <si>
    <t>Ellsworth, ME   4605</t>
  </si>
  <si>
    <t>681-4501</t>
  </si>
  <si>
    <t>The Lobster Pound Restaurant Cafe Shop</t>
  </si>
  <si>
    <t>Box 118</t>
  </si>
  <si>
    <t>2521 Atlantic Highway</t>
  </si>
  <si>
    <t>4849</t>
  </si>
  <si>
    <t>Lincolnville, ME   4849</t>
  </si>
  <si>
    <t>772-2371</t>
  </si>
  <si>
    <t>Sea Street</t>
  </si>
  <si>
    <t>33 Shepard Drive</t>
  </si>
  <si>
    <t>4861</t>
  </si>
  <si>
    <t>Thomaston, ME   4861</t>
  </si>
  <si>
    <t>648-4324</t>
  </si>
  <si>
    <t>Paragon Shop</t>
  </si>
  <si>
    <t>36 Main Street</t>
  </si>
  <si>
    <t>4901</t>
  </si>
  <si>
    <t>Waterville, ME   4901</t>
  </si>
  <si>
    <t>499-1744</t>
  </si>
  <si>
    <t>Unicorn Shop</t>
  </si>
  <si>
    <t>15 Central Street</t>
  </si>
  <si>
    <t>5091</t>
  </si>
  <si>
    <t>Woodstock, VT   5091</t>
  </si>
  <si>
    <t>Northshire Bookstore</t>
  </si>
  <si>
    <t>Box 2200</t>
  </si>
  <si>
    <t>4869 Main Street</t>
  </si>
  <si>
    <t>5255</t>
  </si>
  <si>
    <t>Manchester Center, VT   5255</t>
  </si>
  <si>
    <t>100-5055</t>
  </si>
  <si>
    <t>Bee's Hallmark</t>
  </si>
  <si>
    <t>Box 469</t>
  </si>
  <si>
    <t>263 Depot Street</t>
  </si>
  <si>
    <t>Suite - 11</t>
  </si>
  <si>
    <t>796-3858</t>
  </si>
  <si>
    <t>Baker's Hallmark</t>
  </si>
  <si>
    <t>Box 1258</t>
  </si>
  <si>
    <t>896 Putney Road</t>
  </si>
  <si>
    <t>5301</t>
  </si>
  <si>
    <t>Brattleboro, VT   5301</t>
  </si>
  <si>
    <t>978-6614</t>
  </si>
  <si>
    <t>Suzanne's Hallmark - South Burlington</t>
  </si>
  <si>
    <t>155 Dorset Street</t>
  </si>
  <si>
    <t>5403</t>
  </si>
  <si>
    <t>South Burlington, VT   5403</t>
  </si>
  <si>
    <t>748-8823</t>
  </si>
  <si>
    <t>Hero's Welcome</t>
  </si>
  <si>
    <t>Box 202</t>
  </si>
  <si>
    <t>RR # 1</t>
  </si>
  <si>
    <t>5474</t>
  </si>
  <si>
    <t>North Hero, VT   5474</t>
  </si>
  <si>
    <t>690-2130</t>
  </si>
  <si>
    <t>Halina's Hallmark Shop</t>
  </si>
  <si>
    <t>237 Swanton Road</t>
  </si>
  <si>
    <t>Highgate Shopping Center</t>
  </si>
  <si>
    <t>5478</t>
  </si>
  <si>
    <t>St. Albans, VT   5478</t>
  </si>
  <si>
    <t>554-2347</t>
  </si>
  <si>
    <t>Apple Farm Market</t>
  </si>
  <si>
    <t>Route 2</t>
  </si>
  <si>
    <t>5486</t>
  </si>
  <si>
    <t>South Hero, VT   5486</t>
  </si>
  <si>
    <t>714-1632</t>
  </si>
  <si>
    <t>Peach Tree</t>
  </si>
  <si>
    <t>65 Main Street</t>
  </si>
  <si>
    <t>5602</t>
  </si>
  <si>
    <t>Montpelier, VT   5602</t>
  </si>
  <si>
    <t>201-7570</t>
  </si>
  <si>
    <t>Central Vermont Medical Center Gift Shop</t>
  </si>
  <si>
    <t>Fisher Rd</t>
  </si>
  <si>
    <t>5641</t>
  </si>
  <si>
    <t>Barre, VT   5641</t>
  </si>
  <si>
    <t>303-7176</t>
  </si>
  <si>
    <t>Cousin't Gift Shop</t>
  </si>
  <si>
    <t>65/Northgate Plaza</t>
  </si>
  <si>
    <t>5661</t>
  </si>
  <si>
    <t>Morrisville, VT   5661</t>
  </si>
  <si>
    <t>770-7264</t>
  </si>
  <si>
    <t>Indesign Fundraising</t>
  </si>
  <si>
    <t>14 McAllister Road</t>
  </si>
  <si>
    <t>5672</t>
  </si>
  <si>
    <t>Stowe, VT   5672</t>
  </si>
  <si>
    <t>907-3078</t>
  </si>
  <si>
    <t>Collection, The</t>
  </si>
  <si>
    <t>Box 162</t>
  </si>
  <si>
    <t>5673</t>
  </si>
  <si>
    <t>Waitsfield, VT   5673</t>
  </si>
  <si>
    <t>645-2202</t>
  </si>
  <si>
    <t>Frog Pond Florist</t>
  </si>
  <si>
    <t>110 Woodstock Ave.</t>
  </si>
  <si>
    <t>5701</t>
  </si>
  <si>
    <t>Rutland, VT   5701</t>
  </si>
  <si>
    <t>907-8108</t>
  </si>
  <si>
    <t>Rutland Medical Center Gift Shop</t>
  </si>
  <si>
    <t>160 Allen Street</t>
  </si>
  <si>
    <t>937-9870</t>
  </si>
  <si>
    <t>Marcia's Hallmark Shop</t>
  </si>
  <si>
    <t>670 Diamond Run Mall</t>
  </si>
  <si>
    <t>151-2212</t>
  </si>
  <si>
    <t>Carr's Country Florist</t>
  </si>
  <si>
    <t>21 Center Street</t>
  </si>
  <si>
    <t>5733</t>
  </si>
  <si>
    <t>Brandon, VT   5733</t>
  </si>
  <si>
    <t>675-1979</t>
  </si>
  <si>
    <t>Rainbow Room</t>
  </si>
  <si>
    <t>72 Main Street Middlebury</t>
  </si>
  <si>
    <t>5753</t>
  </si>
  <si>
    <t>Middlebury, VT   5753</t>
  </si>
  <si>
    <t>Frogs &amp; Lily Pads</t>
  </si>
  <si>
    <t>443 Railroad Street</t>
  </si>
  <si>
    <t>Suite 3</t>
  </si>
  <si>
    <t>5819</t>
  </si>
  <si>
    <t>Saint Johnsbury, VT   5819</t>
  </si>
  <si>
    <t>971-1047</t>
  </si>
  <si>
    <t>Margie's 1/2 Off Card</t>
  </si>
  <si>
    <t>59 Waterfront Plaza</t>
  </si>
  <si>
    <t>5855</t>
  </si>
  <si>
    <t>Newport, VT   5855</t>
  </si>
  <si>
    <t>425-2839</t>
  </si>
  <si>
    <t>Dynamic Living Inc</t>
  </si>
  <si>
    <t>95 West Dudleytown Road</t>
  </si>
  <si>
    <t>6002</t>
  </si>
  <si>
    <t>Bloomfield, CT   6002</t>
  </si>
  <si>
    <t>686-7684</t>
  </si>
  <si>
    <t>Wrap It Up</t>
  </si>
  <si>
    <t>771 Farmington Ave</t>
  </si>
  <si>
    <t>6037</t>
  </si>
  <si>
    <t>Kensington, CT   6037</t>
  </si>
  <si>
    <t>891-4912</t>
  </si>
  <si>
    <t>Geepers</t>
  </si>
  <si>
    <t>926 Hopmeadow St.</t>
  </si>
  <si>
    <t>Simsbury  Town Shops</t>
  </si>
  <si>
    <t>6070</t>
  </si>
  <si>
    <t>Simsbury, CT   6070</t>
  </si>
  <si>
    <t>607-9565</t>
  </si>
  <si>
    <t>Hoot The</t>
  </si>
  <si>
    <t>95 Storrs Road</t>
  </si>
  <si>
    <t>Eastbrook Mall</t>
  </si>
  <si>
    <t>6226</t>
  </si>
  <si>
    <t>Willimantic, CT   6226</t>
  </si>
  <si>
    <t>755-7114</t>
  </si>
  <si>
    <t>Bay Berries</t>
  </si>
  <si>
    <t>32 Pennsylvania Ave.</t>
  </si>
  <si>
    <t>6357</t>
  </si>
  <si>
    <t>Niantic, CT   6357</t>
  </si>
  <si>
    <t>719-2830</t>
  </si>
  <si>
    <t>Fenwick Cottage</t>
  </si>
  <si>
    <t>8 Main St.</t>
  </si>
  <si>
    <t>6426</t>
  </si>
  <si>
    <t>Essex, CT   6426</t>
  </si>
  <si>
    <t>535-4043</t>
  </si>
  <si>
    <t>Trendz A Boutique</t>
  </si>
  <si>
    <t>122 College Street</t>
  </si>
  <si>
    <t>6457</t>
  </si>
  <si>
    <t>Middletown, CT   6457</t>
  </si>
  <si>
    <t>502-1882</t>
  </si>
  <si>
    <t>Masonic Healthcare Center</t>
  </si>
  <si>
    <t>Box 70</t>
  </si>
  <si>
    <t>22 Masonic Avenue</t>
  </si>
  <si>
    <t>6492</t>
  </si>
  <si>
    <t>Wallingford, CT   6492</t>
  </si>
  <si>
    <t>445-4188</t>
  </si>
  <si>
    <t>House Of Books</t>
  </si>
  <si>
    <t>Box 605</t>
  </si>
  <si>
    <t>10 North Main Street</t>
  </si>
  <si>
    <t>6757</t>
  </si>
  <si>
    <t>Kent, CT   6757</t>
  </si>
  <si>
    <t>843-2862</t>
  </si>
  <si>
    <t>Bella Boutique</t>
  </si>
  <si>
    <t>590 Middlebury Rd,</t>
  </si>
  <si>
    <t>Suite B</t>
  </si>
  <si>
    <t>6762</t>
  </si>
  <si>
    <t>Middleberry, CT   6762</t>
  </si>
  <si>
    <t>103-2147</t>
  </si>
  <si>
    <t>Danbury Hospital</t>
  </si>
  <si>
    <t>24 Hospital Ave</t>
  </si>
  <si>
    <t>6810</t>
  </si>
  <si>
    <t>Danbury, CT   6810</t>
  </si>
  <si>
    <t>855-9628</t>
  </si>
  <si>
    <t>Optical Options</t>
  </si>
  <si>
    <t>18 Greenwich Avenue</t>
  </si>
  <si>
    <t>6830</t>
  </si>
  <si>
    <t>Greenwich, CT   6830</t>
  </si>
  <si>
    <t>Allura Salon</t>
  </si>
  <si>
    <t>23 west Putnam Ave</t>
  </si>
  <si>
    <t>434-9468</t>
  </si>
  <si>
    <t>Colonial Pharmacy</t>
  </si>
  <si>
    <t>828 Clifton Ave</t>
  </si>
  <si>
    <t>7013</t>
  </si>
  <si>
    <t>Clifton, NY   7013</t>
  </si>
  <si>
    <t>468-7659</t>
  </si>
  <si>
    <t>Accents With Flowers</t>
  </si>
  <si>
    <t>41 Church St.</t>
  </si>
  <si>
    <t>7042</t>
  </si>
  <si>
    <t>Montclair, NJ   7042</t>
  </si>
  <si>
    <t>957-2219</t>
  </si>
  <si>
    <t>Patchpoint Ltd.</t>
  </si>
  <si>
    <t>1 Moraine Place</t>
  </si>
  <si>
    <t>7078</t>
  </si>
  <si>
    <t>Short Hills, NJ   7078</t>
  </si>
  <si>
    <t>308-6390</t>
  </si>
  <si>
    <t>The House</t>
  </si>
  <si>
    <t>379 White Oak Ridge RD</t>
  </si>
  <si>
    <t>729-1782</t>
  </si>
  <si>
    <t>Dollar Plus</t>
  </si>
  <si>
    <t>97 Main Street</t>
  </si>
  <si>
    <t>7095</t>
  </si>
  <si>
    <t>Woodbridge, NJ   7095</t>
  </si>
  <si>
    <t>923-6274</t>
  </si>
  <si>
    <t>Lynne's Hallmark</t>
  </si>
  <si>
    <t>1483 RT. 23 South</t>
  </si>
  <si>
    <t>Meadtown Shopping Center</t>
  </si>
  <si>
    <t>7405</t>
  </si>
  <si>
    <t>Kinnelon, NJ   7405</t>
  </si>
  <si>
    <t>581-2248</t>
  </si>
  <si>
    <t>North Country Pharmacy</t>
  </si>
  <si>
    <t>190 Munsonhurst Road</t>
  </si>
  <si>
    <t>7416</t>
  </si>
  <si>
    <t>Franklin, NJ   7416</t>
  </si>
  <si>
    <t>444-1404</t>
  </si>
  <si>
    <t>Accessory Cargo</t>
  </si>
  <si>
    <t>15 Meester Street</t>
  </si>
  <si>
    <t>7430</t>
  </si>
  <si>
    <t>Mahwah, NJ   7430</t>
  </si>
  <si>
    <t>273-5414</t>
  </si>
  <si>
    <t>P.S. I Love You</t>
  </si>
  <si>
    <t>123 E Ridgewood Ave.</t>
  </si>
  <si>
    <t>7450</t>
  </si>
  <si>
    <t>Ridgewood, NJ   7450</t>
  </si>
  <si>
    <t>261-5663</t>
  </si>
  <si>
    <t>Nikki's Hallmark</t>
  </si>
  <si>
    <t>60 W.Pleasant Ave</t>
  </si>
  <si>
    <t>7607</t>
  </si>
  <si>
    <t>Maywood, NJ   7607</t>
  </si>
  <si>
    <t>888-3052</t>
  </si>
  <si>
    <t>New York Trends</t>
  </si>
  <si>
    <t>43A Broad St.</t>
  </si>
  <si>
    <t>7701</t>
  </si>
  <si>
    <t>Red Banks, NJ   7701</t>
  </si>
  <si>
    <t>194-9280</t>
  </si>
  <si>
    <t>Faire Tails</t>
  </si>
  <si>
    <t>54 English Plaza</t>
  </si>
  <si>
    <t>Red Bank, NY   7701</t>
  </si>
  <si>
    <t>809-4932</t>
  </si>
  <si>
    <t>Kelly's Hallmark Shop</t>
  </si>
  <si>
    <t>RT. 35 &amp; Deal Rd.</t>
  </si>
  <si>
    <t>7712</t>
  </si>
  <si>
    <t>Ocean Township, NJ   7712</t>
  </si>
  <si>
    <t>957-2481</t>
  </si>
  <si>
    <t>Amanda's Hallmark</t>
  </si>
  <si>
    <t>2130 RT. 35 &amp; Laurel Ave</t>
  </si>
  <si>
    <t>Commons At Holmdel</t>
  </si>
  <si>
    <t>7733</t>
  </si>
  <si>
    <t>Holmdel, NJ   7733</t>
  </si>
  <si>
    <t>387-8741</t>
  </si>
  <si>
    <t>Beths Hallmark</t>
  </si>
  <si>
    <t>RT 36 Hwy 71</t>
  </si>
  <si>
    <t>7764</t>
  </si>
  <si>
    <t>W. Long Branch, NJ   7764</t>
  </si>
  <si>
    <t>738-8411</t>
  </si>
  <si>
    <t>Cardsmart</t>
  </si>
  <si>
    <t>30 International Dr. South</t>
  </si>
  <si>
    <t>7836</t>
  </si>
  <si>
    <t>Flanders, NJ   7836</t>
  </si>
  <si>
    <t>339-4707</t>
  </si>
  <si>
    <t>Warren County Pharmacy</t>
  </si>
  <si>
    <t>13 E Washington Ave.</t>
  </si>
  <si>
    <t>7882</t>
  </si>
  <si>
    <t>Washington, NJ   7882</t>
  </si>
  <si>
    <t>647-8556</t>
  </si>
  <si>
    <t>Aviano's</t>
  </si>
  <si>
    <t>414 Route 15 South</t>
  </si>
  <si>
    <t>7885</t>
  </si>
  <si>
    <t>Wharton, NJ   7885</t>
  </si>
  <si>
    <t>145-7230</t>
  </si>
  <si>
    <t>Classic Home &amp; Garden</t>
  </si>
  <si>
    <t>Box 973</t>
  </si>
  <si>
    <t>Route 202</t>
  </si>
  <si>
    <t>The Mall At Far Hills</t>
  </si>
  <si>
    <t>7931</t>
  </si>
  <si>
    <t>Far Hill, NJ   7931</t>
  </si>
  <si>
    <t>305-6515</t>
  </si>
  <si>
    <t>Abedrabbo Asscoiates LLC.</t>
  </si>
  <si>
    <t>47-49 Main Street</t>
  </si>
  <si>
    <t>Schnippers Card And Gift Center</t>
  </si>
  <si>
    <t>7940</t>
  </si>
  <si>
    <t>Madison, NJ   7940</t>
  </si>
  <si>
    <t>157-4996</t>
  </si>
  <si>
    <t>Madison Pharmacy</t>
  </si>
  <si>
    <t>66 Main St.</t>
  </si>
  <si>
    <t>260-4602</t>
  </si>
  <si>
    <t>Shoreline America</t>
  </si>
  <si>
    <t>16 Pine Street</t>
  </si>
  <si>
    <t>7963</t>
  </si>
  <si>
    <t>Morristown, NJ   7963</t>
  </si>
  <si>
    <t>727-4691</t>
  </si>
  <si>
    <t>Bankstons's</t>
  </si>
  <si>
    <t>16 Bay Ave</t>
  </si>
  <si>
    <t>8008</t>
  </si>
  <si>
    <t>Beach Havan, NJ   8008</t>
  </si>
  <si>
    <t>864-9504</t>
  </si>
  <si>
    <t>Fantasy Island Amusement Park</t>
  </si>
  <si>
    <t>320 West 7th Street</t>
  </si>
  <si>
    <t>Beach Haven, NJ   8008</t>
  </si>
  <si>
    <t>602-8628</t>
  </si>
  <si>
    <t>Fabrique</t>
  </si>
  <si>
    <t>714 Haddon Avenue</t>
  </si>
  <si>
    <t>8108</t>
  </si>
  <si>
    <t>Collingwood, NJ   8108</t>
  </si>
  <si>
    <t>499-3991</t>
  </si>
  <si>
    <t>Donnas Hallmark</t>
  </si>
  <si>
    <t>401 Washington Ave.</t>
  </si>
  <si>
    <t>8204</t>
  </si>
  <si>
    <t>Cape May, NJ   8204</t>
  </si>
  <si>
    <t>528-5753</t>
  </si>
  <si>
    <t>Hallmark - Donna's</t>
  </si>
  <si>
    <t>Box 436</t>
  </si>
  <si>
    <t>2205 Delsea Drive</t>
  </si>
  <si>
    <t>8322</t>
  </si>
  <si>
    <t>Franklinville, NJ   8322</t>
  </si>
  <si>
    <t>642-7095</t>
  </si>
  <si>
    <t>Pic Pocket</t>
  </si>
  <si>
    <t>54 Arctic Parkway</t>
  </si>
  <si>
    <t>8638</t>
  </si>
  <si>
    <t>Ewing, NJ   8638</t>
  </si>
  <si>
    <t>266-6862</t>
  </si>
  <si>
    <t>UnbeatableSale.com</t>
  </si>
  <si>
    <t>195 Lehigh Ave Ste 5</t>
  </si>
  <si>
    <t>8701</t>
  </si>
  <si>
    <t>Lakewood, NJ   8701</t>
  </si>
  <si>
    <t>323-8525</t>
  </si>
  <si>
    <t>Deep Blue Boutique</t>
  </si>
  <si>
    <t>300 Ocean Ave</t>
  </si>
  <si>
    <t>8742</t>
  </si>
  <si>
    <t>Point Pleasant Beach, NJ   8742</t>
  </si>
  <si>
    <t>927-2442</t>
  </si>
  <si>
    <t>Point Hardware &amp; Gift</t>
  </si>
  <si>
    <t>528 Arnold Ave</t>
  </si>
  <si>
    <t>Point Pleasent Beach, NJ   8742</t>
  </si>
  <si>
    <t>118-9313</t>
  </si>
  <si>
    <t>Milano Jewelry Inc</t>
  </si>
  <si>
    <t>190</t>
  </si>
  <si>
    <t>409 Boardwalk</t>
  </si>
  <si>
    <t>8751</t>
  </si>
  <si>
    <t>Seaside Heights, NJ   8751</t>
  </si>
  <si>
    <t>893-2266</t>
  </si>
  <si>
    <t>Comunity Medical Center Gift Shop</t>
  </si>
  <si>
    <t>99 RT 37 West</t>
  </si>
  <si>
    <t>8755</t>
  </si>
  <si>
    <t>Toms River, NJ   8755</t>
  </si>
  <si>
    <t>210-1229</t>
  </si>
  <si>
    <t>Towne Pharmacy</t>
  </si>
  <si>
    <t>2 Washington Ave</t>
  </si>
  <si>
    <t>8812</t>
  </si>
  <si>
    <t>Dunellen, NJ   8812</t>
  </si>
  <si>
    <t>517-4017</t>
  </si>
  <si>
    <t>Toy Kingdom</t>
  </si>
  <si>
    <t>11 RT 31</t>
  </si>
  <si>
    <t>8822</t>
  </si>
  <si>
    <t>Flemington, NJ   8822</t>
  </si>
  <si>
    <t>585-7416</t>
  </si>
  <si>
    <t>Attachments</t>
  </si>
  <si>
    <t>57 Main St.</t>
  </si>
  <si>
    <t>346-1012</t>
  </si>
  <si>
    <t>New Jersey Association Of The Deaf-Blind</t>
  </si>
  <si>
    <t>24K World Fair Dr</t>
  </si>
  <si>
    <t>8873</t>
  </si>
  <si>
    <t>Somerset, NJ   8873</t>
  </si>
  <si>
    <t>526-1646</t>
  </si>
  <si>
    <t>Township Pharmacy</t>
  </si>
  <si>
    <t>712 Hamilton St.</t>
  </si>
  <si>
    <t>367-7392</t>
  </si>
  <si>
    <t>Macy's</t>
  </si>
  <si>
    <t>11 Penn Plaza</t>
  </si>
  <si>
    <t>10001</t>
  </si>
  <si>
    <t>New York, NY   10001</t>
  </si>
  <si>
    <t>412-7319</t>
  </si>
  <si>
    <t>RHX</t>
  </si>
  <si>
    <t>281 Broadway</t>
  </si>
  <si>
    <t>10007</t>
  </si>
  <si>
    <t>New York, NY   10007</t>
  </si>
  <si>
    <t>959-1558</t>
  </si>
  <si>
    <t>Carole Stuppell, Ltd</t>
  </si>
  <si>
    <t>29 East 22nd Street</t>
  </si>
  <si>
    <t>10010</t>
  </si>
  <si>
    <t>New York, NY   10010</t>
  </si>
  <si>
    <t>230-2578</t>
  </si>
  <si>
    <t>Adorama Camera Inc.</t>
  </si>
  <si>
    <t>42 West 18th Street</t>
  </si>
  <si>
    <t>10011</t>
  </si>
  <si>
    <t>New York, NY   10011</t>
  </si>
  <si>
    <t>674-8195</t>
  </si>
  <si>
    <t>Handmade Blklyn</t>
  </si>
  <si>
    <t>150A W 10th St.</t>
  </si>
  <si>
    <t>10014</t>
  </si>
  <si>
    <t>NY, NY   10014</t>
  </si>
  <si>
    <t>162-6195</t>
  </si>
  <si>
    <t>Datavision Computer Video, Inc</t>
  </si>
  <si>
    <t>445 Fifth Avenue</t>
  </si>
  <si>
    <t>10016</t>
  </si>
  <si>
    <t>New York, NY   10016</t>
  </si>
  <si>
    <t>595-1076</t>
  </si>
  <si>
    <t>Tisch Hospital</t>
  </si>
  <si>
    <t>560 1st Avenue</t>
  </si>
  <si>
    <t>NYU Medical Center</t>
  </si>
  <si>
    <t>560-6853</t>
  </si>
  <si>
    <t>Mary Arnold Toys</t>
  </si>
  <si>
    <t>1010 Lexington Ave</t>
  </si>
  <si>
    <t>10021</t>
  </si>
  <si>
    <t>New York, NY   10021</t>
  </si>
  <si>
    <t>173-4885</t>
  </si>
  <si>
    <t>Zitomer</t>
  </si>
  <si>
    <t>969 Madison Avenue</t>
  </si>
  <si>
    <t>538-8412</t>
  </si>
  <si>
    <t>Exclusive Designs</t>
  </si>
  <si>
    <t>548 West 181 Street</t>
  </si>
  <si>
    <t>Bet. Audubon &amp; St.Nicholas Ave.</t>
  </si>
  <si>
    <t>10033</t>
  </si>
  <si>
    <t>New York, NY   10033</t>
  </si>
  <si>
    <t>856-3936</t>
  </si>
  <si>
    <t>J &amp; R Music</t>
  </si>
  <si>
    <t>Attn: Account Payablt Dept.</t>
  </si>
  <si>
    <t>23 Park Row</t>
  </si>
  <si>
    <t>10038</t>
  </si>
  <si>
    <t>New York City, NY   10038</t>
  </si>
  <si>
    <t>932-9345</t>
  </si>
  <si>
    <t>Makeovers</t>
  </si>
  <si>
    <t>4225 Amboy Rd</t>
  </si>
  <si>
    <t>10308</t>
  </si>
  <si>
    <t>Sili, NY   10308</t>
  </si>
  <si>
    <t>613-8791</t>
  </si>
  <si>
    <t>Bead - Dazzled By Diane</t>
  </si>
  <si>
    <t>1929 Palmer Ave.</t>
  </si>
  <si>
    <t>10538</t>
  </si>
  <si>
    <t>Larchmont, NY   10538</t>
  </si>
  <si>
    <t>956-8847</t>
  </si>
  <si>
    <t>Flik/ Mastercard</t>
  </si>
  <si>
    <t>2000 Purchase St.</t>
  </si>
  <si>
    <t>10577</t>
  </si>
  <si>
    <t>Purchase, NY   10577</t>
  </si>
  <si>
    <t>625-6557</t>
  </si>
  <si>
    <t>In Vogue</t>
  </si>
  <si>
    <t>137 East Lake Street</t>
  </si>
  <si>
    <t>10604</t>
  </si>
  <si>
    <t>West Harrison, NY   10604</t>
  </si>
  <si>
    <t>545-5391</t>
  </si>
  <si>
    <t>Nitty Gritty</t>
  </si>
  <si>
    <t>12 Larin Drive</t>
  </si>
  <si>
    <t>10804</t>
  </si>
  <si>
    <t>Rochelle, NY   10804</t>
  </si>
  <si>
    <t>294-6251</t>
  </si>
  <si>
    <t>Good Samairtian Hospital</t>
  </si>
  <si>
    <t>255 Lafayette Ave.</t>
  </si>
  <si>
    <t>The Dove Gift Shop</t>
  </si>
  <si>
    <t>10901</t>
  </si>
  <si>
    <t>Suffern, NY   10901</t>
  </si>
  <si>
    <t>248-1293</t>
  </si>
  <si>
    <t>LINDAS OFFICE SUPPLIES</t>
  </si>
  <si>
    <t>22 WEST MAINT STREET</t>
  </si>
  <si>
    <t>10924</t>
  </si>
  <si>
    <t>GOSHEN, NY   10924</t>
  </si>
  <si>
    <t>169-1189</t>
  </si>
  <si>
    <t>A B C Toys</t>
  </si>
  <si>
    <t>51 Forest Road</t>
  </si>
  <si>
    <t>10950</t>
  </si>
  <si>
    <t>Monroe, NY   10950</t>
  </si>
  <si>
    <t>249-6324</t>
  </si>
  <si>
    <t>Trading Post</t>
  </si>
  <si>
    <t>42 Main St.</t>
  </si>
  <si>
    <t>10952</t>
  </si>
  <si>
    <t>Monsey, NY   10952</t>
  </si>
  <si>
    <t>602-7055</t>
  </si>
  <si>
    <t>Nyack Hospital</t>
  </si>
  <si>
    <t>160 N. Midland Ave</t>
  </si>
  <si>
    <t>10960</t>
  </si>
  <si>
    <t>Nyack, NY   10960</t>
  </si>
  <si>
    <t>898-9168</t>
  </si>
  <si>
    <t>Jean Hochron</t>
  </si>
  <si>
    <t>6 Youngstown Ct</t>
  </si>
  <si>
    <t>10980</t>
  </si>
  <si>
    <t>Stony Point, NY   10980</t>
  </si>
  <si>
    <t>508-5077</t>
  </si>
  <si>
    <t>Surpise</t>
  </si>
  <si>
    <t>89 Middle Neck Rd</t>
  </si>
  <si>
    <t>11021</t>
  </si>
  <si>
    <t>Great Neck, NY   11021</t>
  </si>
  <si>
    <t>748-7512</t>
  </si>
  <si>
    <t>New DaVincis .Com</t>
  </si>
  <si>
    <t>C/O T.A.B. Technological Inc</t>
  </si>
  <si>
    <t>37 Baker Hill Road</t>
  </si>
  <si>
    <t>11023</t>
  </si>
  <si>
    <t>Great Neck, NY   11023</t>
  </si>
  <si>
    <t>634-2201</t>
  </si>
  <si>
    <t>New DaVincis.com</t>
  </si>
  <si>
    <t>c/o T.A.B. Technological Initiatives Inc.</t>
  </si>
  <si>
    <t>543-8300</t>
  </si>
  <si>
    <t>Rapisarda</t>
  </si>
  <si>
    <t>177 Court Street</t>
  </si>
  <si>
    <t>11201</t>
  </si>
  <si>
    <t>Brooklyn, NY   11201</t>
  </si>
  <si>
    <t>235-9481</t>
  </si>
  <si>
    <t>Mini Temptations</t>
  </si>
  <si>
    <t>4503 16th Ave</t>
  </si>
  <si>
    <t>11204</t>
  </si>
  <si>
    <t>Brooklyn, NY   11204</t>
  </si>
  <si>
    <t>269-7673</t>
  </si>
  <si>
    <t>Yossels</t>
  </si>
  <si>
    <t>4908 18th Ave</t>
  </si>
  <si>
    <t>759-2233</t>
  </si>
  <si>
    <t>Your Variety Center</t>
  </si>
  <si>
    <t>5210 16th Ave.</t>
  </si>
  <si>
    <t>110-6403</t>
  </si>
  <si>
    <t>Toys 4 U</t>
  </si>
  <si>
    <t>232 Lee Ave.</t>
  </si>
  <si>
    <t>11206</t>
  </si>
  <si>
    <t>Brooklyn, NY   11206</t>
  </si>
  <si>
    <t>588-8227</t>
  </si>
  <si>
    <t>Midland Camera</t>
  </si>
  <si>
    <t>185 Lee Avenue</t>
  </si>
  <si>
    <t>11211</t>
  </si>
  <si>
    <t>Brooklyn, NY   11211</t>
  </si>
  <si>
    <t>782-3720</t>
  </si>
  <si>
    <t>Bradys Discount Store</t>
  </si>
  <si>
    <t>323 Kingston Ave</t>
  </si>
  <si>
    <t>11213</t>
  </si>
  <si>
    <t>Boo, NY   11213</t>
  </si>
  <si>
    <t>440-8694</t>
  </si>
  <si>
    <t>Possibilities On The Slope</t>
  </si>
  <si>
    <t>131 7Th Ave</t>
  </si>
  <si>
    <t>11215</t>
  </si>
  <si>
    <t>Brooklyn, NY   11215</t>
  </si>
  <si>
    <t>Focus Camera Inc</t>
  </si>
  <si>
    <t>895-905 McDonald Ave</t>
  </si>
  <si>
    <t>11218</t>
  </si>
  <si>
    <t>Brooklyn, NY   11218</t>
  </si>
  <si>
    <t>Toy Land</t>
  </si>
  <si>
    <t>42 04 12 Ave.</t>
  </si>
  <si>
    <t>11219</t>
  </si>
  <si>
    <t>Brooklyn, NY   11219</t>
  </si>
  <si>
    <t>288-5714</t>
  </si>
  <si>
    <t>Weiss Trimming</t>
  </si>
  <si>
    <t>4321 15 Avenue</t>
  </si>
  <si>
    <t>892-8631</t>
  </si>
  <si>
    <t>Linicks Toys</t>
  </si>
  <si>
    <t>4811 13th Ave</t>
  </si>
  <si>
    <t>983-6502</t>
  </si>
  <si>
    <t>Lucky Toys</t>
  </si>
  <si>
    <t>4911-12 Ave.</t>
  </si>
  <si>
    <t>492-6911</t>
  </si>
  <si>
    <t>Sellebrations</t>
  </si>
  <si>
    <t>382 Kingston Ave.</t>
  </si>
  <si>
    <t>11225</t>
  </si>
  <si>
    <t>Brooklyn, NY   11225</t>
  </si>
  <si>
    <t>709-5875</t>
  </si>
  <si>
    <t>American Trading</t>
  </si>
  <si>
    <t>53-11 105  Street</t>
  </si>
  <si>
    <t>11368</t>
  </si>
  <si>
    <t>Corona, NY   11368</t>
  </si>
  <si>
    <t>482-1206</t>
  </si>
  <si>
    <t>Abilities</t>
  </si>
  <si>
    <t>201 I.U Willets Road</t>
  </si>
  <si>
    <t>11507</t>
  </si>
  <si>
    <t>Albertson, NY   11507</t>
  </si>
  <si>
    <t>550-4605</t>
  </si>
  <si>
    <t>Morris Variety</t>
  </si>
  <si>
    <t>227 Rockaway Ave.</t>
  </si>
  <si>
    <t>11580</t>
  </si>
  <si>
    <t>Valley Stream, NY   11580</t>
  </si>
  <si>
    <t>311-7201</t>
  </si>
  <si>
    <t>Willy Nilly Trading Co.</t>
  </si>
  <si>
    <t>153 West Main St.</t>
  </si>
  <si>
    <t>11706</t>
  </si>
  <si>
    <t>Bayshore, NY   11706</t>
  </si>
  <si>
    <t>322-1921</t>
  </si>
  <si>
    <t>MaxiAids For Independent Living</t>
  </si>
  <si>
    <t>Box 3209</t>
  </si>
  <si>
    <t>42 Executive Blvd</t>
  </si>
  <si>
    <t>11735</t>
  </si>
  <si>
    <t>Framingdale, NY   11735</t>
  </si>
  <si>
    <t>866-3038</t>
  </si>
  <si>
    <t>Value Drugs</t>
  </si>
  <si>
    <t>12 Green Street</t>
  </si>
  <si>
    <t>11743</t>
  </si>
  <si>
    <t>Huntington, NY   11743</t>
  </si>
  <si>
    <t>377-4508</t>
  </si>
  <si>
    <t>Huntington Hospital Auxillary</t>
  </si>
  <si>
    <t>270 Park Ave.</t>
  </si>
  <si>
    <t>924-7747</t>
  </si>
  <si>
    <t>Village Pharmacy Of Syosset</t>
  </si>
  <si>
    <t>38 Cold Spring Road</t>
  </si>
  <si>
    <t>11791</t>
  </si>
  <si>
    <t>Syosset, NY   11791</t>
  </si>
  <si>
    <t>729-7224</t>
  </si>
  <si>
    <t>Gadgets And Gizmos</t>
  </si>
  <si>
    <t>482 Broadway Mall</t>
  </si>
  <si>
    <t>11801</t>
  </si>
  <si>
    <t>Hicksville, NY   11801</t>
  </si>
  <si>
    <t>639-5384</t>
  </si>
  <si>
    <t>Southampton Volunta. ambulance</t>
  </si>
  <si>
    <t>Violetta Zamorski</t>
  </si>
  <si>
    <t>Box 2760</t>
  </si>
  <si>
    <t>1232 N Sea Rd</t>
  </si>
  <si>
    <t>11969</t>
  </si>
  <si>
    <t>Southampton, NY   11969</t>
  </si>
  <si>
    <t>661-1840</t>
  </si>
  <si>
    <t>Country Trunk</t>
  </si>
  <si>
    <t>705 Columbia Trunk</t>
  </si>
  <si>
    <t>12061</t>
  </si>
  <si>
    <t>East Greenbush, NY   12061</t>
  </si>
  <si>
    <t>194-5722</t>
  </si>
  <si>
    <t>Jerrick's Lower East Side</t>
  </si>
  <si>
    <t>1545 Route 52</t>
  </si>
  <si>
    <t>12524</t>
  </si>
  <si>
    <t>Fishkill, NY   12524</t>
  </si>
  <si>
    <t>525-4042</t>
  </si>
  <si>
    <t>Dedrecks Gifts</t>
  </si>
  <si>
    <t>190 Main Street</t>
  </si>
  <si>
    <t>12561</t>
  </si>
  <si>
    <t>New Palty, NY   12561</t>
  </si>
  <si>
    <t>137-2073</t>
  </si>
  <si>
    <t>Thruway/Tru Value</t>
  </si>
  <si>
    <t>78 Oak St.</t>
  </si>
  <si>
    <t>12586</t>
  </si>
  <si>
    <t>Walden, NY   12586</t>
  </si>
  <si>
    <t>137-4058</t>
  </si>
  <si>
    <t>Adam's Fairacre Farms</t>
  </si>
  <si>
    <t>765 Dutchess TPKE</t>
  </si>
  <si>
    <t>12603</t>
  </si>
  <si>
    <t>Poughkeepsie, NY   12603</t>
  </si>
  <si>
    <t>Impressions</t>
  </si>
  <si>
    <t>368 Broadway</t>
  </si>
  <si>
    <t>12866</t>
  </si>
  <si>
    <t>Saratoga Springs, NY   12866</t>
  </si>
  <si>
    <t>501-4540</t>
  </si>
  <si>
    <t>Pomodoro Incorporated</t>
  </si>
  <si>
    <t>61 E Genesee St. Ste 1</t>
  </si>
  <si>
    <t>13152</t>
  </si>
  <si>
    <t>Skaneateles, NY   13152</t>
  </si>
  <si>
    <t>433-8419</t>
  </si>
  <si>
    <t>Mohawk Ltd</t>
  </si>
  <si>
    <t>Box 340</t>
  </si>
  <si>
    <t>One Newell Lane</t>
  </si>
  <si>
    <t>13319</t>
  </si>
  <si>
    <t>Chadwicks, NY   13319</t>
  </si>
  <si>
    <t>490-1082</t>
  </si>
  <si>
    <t>Village Cobbler</t>
  </si>
  <si>
    <t>25 Chestnut Street</t>
  </si>
  <si>
    <t>13326</t>
  </si>
  <si>
    <t>Cooperstown, NY   13326</t>
  </si>
  <si>
    <t>194-3999</t>
  </si>
  <si>
    <t>The Farmer's Museum</t>
  </si>
  <si>
    <t>800</t>
  </si>
  <si>
    <t>Lake Road</t>
  </si>
  <si>
    <t>285-1870</t>
  </si>
  <si>
    <t>Muskrat Hill Limited</t>
  </si>
  <si>
    <t>139 Main St.</t>
  </si>
  <si>
    <t>Coopertown, NY   13326</t>
  </si>
  <si>
    <t>695-2279</t>
  </si>
  <si>
    <t>Allen's Fine Jewelry &amp; Gift</t>
  </si>
  <si>
    <t>3017 Main St.</t>
  </si>
  <si>
    <t>13420</t>
  </si>
  <si>
    <t>Old Forge, NY   13420</t>
  </si>
  <si>
    <t>912-1243</t>
  </si>
  <si>
    <t>Turning Stone Casino</t>
  </si>
  <si>
    <t>5218 Patrick Road</t>
  </si>
  <si>
    <t>13478</t>
  </si>
  <si>
    <t>Verona, NY   13478</t>
  </si>
  <si>
    <t>684-5574</t>
  </si>
  <si>
    <t>River Living</t>
  </si>
  <si>
    <t>43 Church St.</t>
  </si>
  <si>
    <t>13607</t>
  </si>
  <si>
    <t>Alexanoria Bay, NY   13607</t>
  </si>
  <si>
    <t>752-8973</t>
  </si>
  <si>
    <t>Tracy's Limited</t>
  </si>
  <si>
    <t>257 Riverside Drive</t>
  </si>
  <si>
    <t>13790</t>
  </si>
  <si>
    <t>Johnson City, NY   13790</t>
  </si>
  <si>
    <t>148-1026</t>
  </si>
  <si>
    <t>Neo Inc.</t>
  </si>
  <si>
    <t>55 Allen Street Buffalo</t>
  </si>
  <si>
    <t>14202</t>
  </si>
  <si>
    <t>Buffalo, NY   14202</t>
  </si>
  <si>
    <t>525-6289</t>
  </si>
  <si>
    <t>Danielle Hanna</t>
  </si>
  <si>
    <t>3663 S. Park Ave.</t>
  </si>
  <si>
    <t>14219</t>
  </si>
  <si>
    <t>Blasedill, NY   14219</t>
  </si>
  <si>
    <t>Alexandra</t>
  </si>
  <si>
    <t>5110 Main St.</t>
  </si>
  <si>
    <t>14221</t>
  </si>
  <si>
    <t>Williamsville, NY   14221</t>
  </si>
  <si>
    <t>203-1628</t>
  </si>
  <si>
    <t>Unique Gift Boutique</t>
  </si>
  <si>
    <t>71 Main St</t>
  </si>
  <si>
    <t>14420</t>
  </si>
  <si>
    <t>Brock Port, NY   14420</t>
  </si>
  <si>
    <t>601-9302</t>
  </si>
  <si>
    <t>Five Seasons Gift Shop,The</t>
  </si>
  <si>
    <t>1901 Route 332</t>
  </si>
  <si>
    <t>14424</t>
  </si>
  <si>
    <t>Canandagua, NY   14424</t>
  </si>
  <si>
    <t>761-8587</t>
  </si>
  <si>
    <t>Canal Side Jewelers</t>
  </si>
  <si>
    <t>100 North Main Street</t>
  </si>
  <si>
    <t>14450</t>
  </si>
  <si>
    <t>Fairpoint, NY   14450</t>
  </si>
  <si>
    <t>613-7068</t>
  </si>
  <si>
    <t>THE NEST EGG</t>
  </si>
  <si>
    <t>125 MAIN STREET</t>
  </si>
  <si>
    <t>14527</t>
  </si>
  <si>
    <t>PENN YAN, NY   14527</t>
  </si>
  <si>
    <t>716-6674</t>
  </si>
  <si>
    <t>Mostly Clay Inc.</t>
  </si>
  <si>
    <t>7 Schoen Place</t>
  </si>
  <si>
    <t>14534</t>
  </si>
  <si>
    <t>Pittsford, NY   14534</t>
  </si>
  <si>
    <t>283-6763</t>
  </si>
  <si>
    <t>Rozmataz Art &amp; Framing</t>
  </si>
  <si>
    <t>1201 Bay Rd</t>
  </si>
  <si>
    <t>14580</t>
  </si>
  <si>
    <t>Webster, NY   14580</t>
  </si>
  <si>
    <t>419-2576</t>
  </si>
  <si>
    <t>CARDSMART</t>
  </si>
  <si>
    <t>1900 Empire Blvd</t>
  </si>
  <si>
    <t>158-1700</t>
  </si>
  <si>
    <t>Kittle Berger</t>
  </si>
  <si>
    <t>263 North Ave Webster</t>
  </si>
  <si>
    <t>954-6063</t>
  </si>
  <si>
    <t>Parkleigh</t>
  </si>
  <si>
    <t>215 Park Ave</t>
  </si>
  <si>
    <t>14607</t>
  </si>
  <si>
    <t>Rochester, NY   14607</t>
  </si>
  <si>
    <t>590-7566</t>
  </si>
  <si>
    <t>George Eastman House</t>
  </si>
  <si>
    <t>900 East Avenue</t>
  </si>
  <si>
    <t>Int'l Museum Of Photography and Film</t>
  </si>
  <si>
    <t>704-8908</t>
  </si>
  <si>
    <t>Profetta Jewelers</t>
  </si>
  <si>
    <t>1630 Penfield Rd.</t>
  </si>
  <si>
    <t>14625</t>
  </si>
  <si>
    <t>Rochester, NY   14625</t>
  </si>
  <si>
    <t>722-8934</t>
  </si>
  <si>
    <t>AJ Prindle</t>
  </si>
  <si>
    <t>255 Rochester Street, Suite #4</t>
  </si>
  <si>
    <t>14779</t>
  </si>
  <si>
    <t>Salamanca, NY   14779</t>
  </si>
  <si>
    <t>DOODLE BUGS</t>
  </si>
  <si>
    <t>469 FREEPORT ROAD</t>
  </si>
  <si>
    <t>15238</t>
  </si>
  <si>
    <t>BLAWNOX, PA   15238</t>
  </si>
  <si>
    <t>CHANDELLE CHALEUR</t>
  </si>
  <si>
    <t>1445 Washington Road</t>
  </si>
  <si>
    <t>15301</t>
  </si>
  <si>
    <t>Washington, PA   15301</t>
  </si>
  <si>
    <t>301-6789</t>
  </si>
  <si>
    <t>Snyders Gateway</t>
  </si>
  <si>
    <t>16563 Lincoln Highway</t>
  </si>
  <si>
    <t>15501</t>
  </si>
  <si>
    <t>Breezewood, PA   15501</t>
  </si>
  <si>
    <t>871-4498</t>
  </si>
  <si>
    <t>JEZEBEL</t>
  </si>
  <si>
    <t>1500 Washington Road</t>
  </si>
  <si>
    <t>Galleria Mall</t>
  </si>
  <si>
    <t>15528</t>
  </si>
  <si>
    <t>Mt. Lebannon, PA   15528</t>
  </si>
  <si>
    <t>790-3333</t>
  </si>
  <si>
    <t>Penelope's</t>
  </si>
  <si>
    <t>121 S. Pennsylvania Avenue</t>
  </si>
  <si>
    <t>15601</t>
  </si>
  <si>
    <t>Greensburg, PA   15601</t>
  </si>
  <si>
    <t>540-4193</t>
  </si>
  <si>
    <t>Cheryl Ann's</t>
  </si>
  <si>
    <t>18 West 3rd Street</t>
  </si>
  <si>
    <t>860-9778</t>
  </si>
  <si>
    <t>Sapp Bros - PA</t>
  </si>
  <si>
    <t>Box 1290</t>
  </si>
  <si>
    <t>I- 80 Exit 220</t>
  </si>
  <si>
    <t>16830</t>
  </si>
  <si>
    <t>Clearfield, PA   16830</t>
  </si>
  <si>
    <t>415-8131</t>
  </si>
  <si>
    <t>Cleo's</t>
  </si>
  <si>
    <t>West Shore Plaza</t>
  </si>
  <si>
    <t>17043</t>
  </si>
  <si>
    <t>Lemoyne, PA   17043</t>
  </si>
  <si>
    <t>495-4265</t>
  </si>
  <si>
    <t>Designs By Deborah</t>
  </si>
  <si>
    <t>1817 Scarlett Lane</t>
  </si>
  <si>
    <t>17057</t>
  </si>
  <si>
    <t>Middletown, PA   17057</t>
  </si>
  <si>
    <t>313-6540</t>
  </si>
  <si>
    <t>Trinkets and Treasures</t>
  </si>
  <si>
    <t>11 South 3rd. Street</t>
  </si>
  <si>
    <t>17101</t>
  </si>
  <si>
    <t>Harrisburg, PA   17101</t>
  </si>
  <si>
    <t>412-4024</t>
  </si>
  <si>
    <t>FIRST IMPRESSIONS</t>
  </si>
  <si>
    <t>2120 Colonial Road</t>
  </si>
  <si>
    <t>17112</t>
  </si>
  <si>
    <t>Harrisburg, PA   17112</t>
  </si>
  <si>
    <t>219-4562</t>
  </si>
  <si>
    <t>Michael's Hallmark</t>
  </si>
  <si>
    <t>3975-A Columbia Avenue</t>
  </si>
  <si>
    <t>17512</t>
  </si>
  <si>
    <t>Columbia, PA   17512</t>
  </si>
  <si>
    <t>993-5454</t>
  </si>
  <si>
    <t>Creativity For Your Home</t>
  </si>
  <si>
    <t>55 East Main St.</t>
  </si>
  <si>
    <t>17543</t>
  </si>
  <si>
    <t>Lititz, PA   17543</t>
  </si>
  <si>
    <t>880-9142</t>
  </si>
  <si>
    <t>Dutch Apple Dinner Theater</t>
  </si>
  <si>
    <t>510 Centerville Rd.</t>
  </si>
  <si>
    <t>17601</t>
  </si>
  <si>
    <t>Lancaster, PA   17601</t>
  </si>
  <si>
    <t>788-6241</t>
  </si>
  <si>
    <t>Eden's Collection</t>
  </si>
  <si>
    <t>36 West King St.</t>
  </si>
  <si>
    <t>17603</t>
  </si>
  <si>
    <t>Lancaster, PA   17603</t>
  </si>
  <si>
    <t>481-7423</t>
  </si>
  <si>
    <t>Sandts Pharmacy</t>
  </si>
  <si>
    <t>6W. Penna Avenue</t>
  </si>
  <si>
    <t>18072</t>
  </si>
  <si>
    <t>Pen Argyl, PA   18072</t>
  </si>
  <si>
    <t>515-5615</t>
  </si>
  <si>
    <t>American Health Care Apparel</t>
  </si>
  <si>
    <t>913 Constition</t>
  </si>
  <si>
    <t>470-1717</t>
  </si>
  <si>
    <t>Angelique Boutique</t>
  </si>
  <si>
    <t>1083 N. Church St.</t>
  </si>
  <si>
    <t>Church Hill Mall</t>
  </si>
  <si>
    <t>18201</t>
  </si>
  <si>
    <t>Hazelton, PA   18201</t>
  </si>
  <si>
    <t>355-4345</t>
  </si>
  <si>
    <t>Matus Enterprises/The Heritage Shop</t>
  </si>
  <si>
    <t>152 N Pennsylvania Ave</t>
  </si>
  <si>
    <t>18701</t>
  </si>
  <si>
    <t>Wilkes Barre, PA   18701</t>
  </si>
  <si>
    <t>834-6169</t>
  </si>
  <si>
    <t>The Mole Hole</t>
  </si>
  <si>
    <t>Box 324</t>
  </si>
  <si>
    <t>Peddler's Village, Shop 78</t>
  </si>
  <si>
    <t>18931</t>
  </si>
  <si>
    <t>Lahaska, PA   18931</t>
  </si>
  <si>
    <t>127-1661</t>
  </si>
  <si>
    <t>Pun's</t>
  </si>
  <si>
    <t>8391/2 Lancaster Avenue</t>
  </si>
  <si>
    <t>19010</t>
  </si>
  <si>
    <t>Bryn Mawr, PA   19010</t>
  </si>
  <si>
    <t>628-9203</t>
  </si>
  <si>
    <t>Susan's Hallmark - Bensalem</t>
  </si>
  <si>
    <t>2731 Street Road</t>
  </si>
  <si>
    <t>19020</t>
  </si>
  <si>
    <t>Bensalem, PA   19020</t>
  </si>
  <si>
    <t>856-9903</t>
  </si>
  <si>
    <t>Dsitinctive Gifts</t>
  </si>
  <si>
    <t>418 Old York Road</t>
  </si>
  <si>
    <t>19046</t>
  </si>
  <si>
    <t>Jenkintown, PA   19046</t>
  </si>
  <si>
    <t>686-4913</t>
  </si>
  <si>
    <t>The Beehive Gift Shop</t>
  </si>
  <si>
    <t>Langhorne-Newtown Rd</t>
  </si>
  <si>
    <t>19047</t>
  </si>
  <si>
    <t>Langhorne, PA   19047</t>
  </si>
  <si>
    <t>Gateway Pharmacy</t>
  </si>
  <si>
    <t>249 E. Swedesford Road</t>
  </si>
  <si>
    <t>Gateway Shopping Center</t>
  </si>
  <si>
    <t>19087</t>
  </si>
  <si>
    <t>Wayne, PA   19087</t>
  </si>
  <si>
    <t>173-8866</t>
  </si>
  <si>
    <t>Taylor Gift, Inc</t>
  </si>
  <si>
    <t>600 Cedar Hollow Road</t>
  </si>
  <si>
    <t>19301</t>
  </si>
  <si>
    <t>Paloli, PA   19301</t>
  </si>
  <si>
    <t>Paoli Pharmacy</t>
  </si>
  <si>
    <t>165 Nutt Rd</t>
  </si>
  <si>
    <t>19460</t>
  </si>
  <si>
    <t>Phoenixville, PA   19460</t>
  </si>
  <si>
    <t>652-8705</t>
  </si>
  <si>
    <t>165 Nutt Rd.</t>
  </si>
  <si>
    <t>503-6126</t>
  </si>
  <si>
    <t>Lily &amp; Company</t>
  </si>
  <si>
    <t>631 Penn Avenue</t>
  </si>
  <si>
    <t>19611</t>
  </si>
  <si>
    <t>W.Reading, PA   19611</t>
  </si>
  <si>
    <t>275-1457</t>
  </si>
  <si>
    <t>J.C. &amp; Co.</t>
  </si>
  <si>
    <t>950 Ridge Rd</t>
  </si>
  <si>
    <t>19703</t>
  </si>
  <si>
    <t>Claymont, DE   19703</t>
  </si>
  <si>
    <t>344-4856</t>
  </si>
  <si>
    <t>Happy Harry's Inc</t>
  </si>
  <si>
    <t>Attention Lois Baker</t>
  </si>
  <si>
    <t>326 Ruthar Drive</t>
  </si>
  <si>
    <t>19711</t>
  </si>
  <si>
    <t>Newark, DE   19711</t>
  </si>
  <si>
    <t>105-7452</t>
  </si>
  <si>
    <t>Browseabout</t>
  </si>
  <si>
    <t>133 Rehoboth Ave.</t>
  </si>
  <si>
    <t>19971</t>
  </si>
  <si>
    <t>Rehoboth, DE   19971</t>
  </si>
  <si>
    <t>284-8086</t>
  </si>
  <si>
    <t>Washington Parfume &amp; Watch</t>
  </si>
  <si>
    <t>1345 4th Street NE</t>
  </si>
  <si>
    <t>20002</t>
  </si>
  <si>
    <t>Washington DC, WA   20002</t>
  </si>
  <si>
    <t>Huthers</t>
  </si>
  <si>
    <t>3222 M St. NW</t>
  </si>
  <si>
    <t>20007</t>
  </si>
  <si>
    <t>Washington, DC   20007</t>
  </si>
  <si>
    <t>694-6511</t>
  </si>
  <si>
    <t>K-Lee Enterprises</t>
  </si>
  <si>
    <t>40700 Braddock Rd</t>
  </si>
  <si>
    <t>20105</t>
  </si>
  <si>
    <t>Aldie, VA   20105</t>
  </si>
  <si>
    <t>558-6728</t>
  </si>
  <si>
    <t>Lottz A' Stuff.com</t>
  </si>
  <si>
    <t>8922 Chapel Avenue</t>
  </si>
  <si>
    <t>21043</t>
  </si>
  <si>
    <t>Ellicott City, MD   21043</t>
  </si>
  <si>
    <t>718-6013</t>
  </si>
  <si>
    <t>Paper Shop</t>
  </si>
  <si>
    <t>2159 D York Rd</t>
  </si>
  <si>
    <t>21093</t>
  </si>
  <si>
    <t>Timonium, MD   21093</t>
  </si>
  <si>
    <t>205-2951</t>
  </si>
  <si>
    <t>The Gift House</t>
  </si>
  <si>
    <t>3211 Fallstaff Road</t>
  </si>
  <si>
    <t>21215</t>
  </si>
  <si>
    <t>Baltimore, MD   21215</t>
  </si>
  <si>
    <t>307-2557</t>
  </si>
  <si>
    <t>COWBOY STUFF</t>
  </si>
  <si>
    <t>11-339 LIBERY ROAD</t>
  </si>
  <si>
    <t>11-339 LIBERTY RD</t>
  </si>
  <si>
    <t>21701</t>
  </si>
  <si>
    <t>FREDERICK, MD   21701</t>
  </si>
  <si>
    <t>774-2646</t>
  </si>
  <si>
    <t>The Tams Corp</t>
  </si>
  <si>
    <t>7503 Coastal Hgwy</t>
  </si>
  <si>
    <t>21842</t>
  </si>
  <si>
    <t>Ocean City, MD   21842</t>
  </si>
  <si>
    <t>911-7459</t>
  </si>
  <si>
    <t>INOVA Fair Oaks Hospital</t>
  </si>
  <si>
    <t>3600 Joseph Siewick Drive</t>
  </si>
  <si>
    <t>22033</t>
  </si>
  <si>
    <t>Fairfax, VA   22033</t>
  </si>
  <si>
    <t>649-6583</t>
  </si>
  <si>
    <t>US Marine Corps</t>
  </si>
  <si>
    <t>3044 Catlin Ave.</t>
  </si>
  <si>
    <t>22134</t>
  </si>
  <si>
    <t>Quantico, VA   22134</t>
  </si>
  <si>
    <t>Wind &amp; Weather</t>
  </si>
  <si>
    <t>Box 966</t>
  </si>
  <si>
    <t>7021 Wolftown-Hood Road</t>
  </si>
  <si>
    <t>22727</t>
  </si>
  <si>
    <t>Madison, VA   22727</t>
  </si>
  <si>
    <t>530-1796</t>
  </si>
  <si>
    <t>Dilly Dally Emporium</t>
  </si>
  <si>
    <t>Highway 14</t>
  </si>
  <si>
    <t>23109</t>
  </si>
  <si>
    <t>Mathews, VA   23109</t>
  </si>
  <si>
    <t>724-6288</t>
  </si>
  <si>
    <t>Walter And Walton's Emporium</t>
  </si>
  <si>
    <t>23 Market St.</t>
  </si>
  <si>
    <t>23417</t>
  </si>
  <si>
    <t>Onancock, VA   23417</t>
  </si>
  <si>
    <t>383-2262</t>
  </si>
  <si>
    <t>Worth the Wait</t>
  </si>
  <si>
    <t>3157 Va Beach Blvd.</t>
  </si>
  <si>
    <t>23452</t>
  </si>
  <si>
    <t>Va Beach, VA   23452</t>
  </si>
  <si>
    <t>611-2961</t>
  </si>
  <si>
    <t>Merle Norman</t>
  </si>
  <si>
    <t>2137 upton Drive, Suite 320</t>
  </si>
  <si>
    <t>Red Mill Commons</t>
  </si>
  <si>
    <t>23454</t>
  </si>
  <si>
    <t>Virginia Beach, VA   23454</t>
  </si>
  <si>
    <t>975-5428</t>
  </si>
  <si>
    <t>Newport News</t>
  </si>
  <si>
    <t>5201 Cvity Line Road</t>
  </si>
  <si>
    <t>23607</t>
  </si>
  <si>
    <t>Newport News, VA   23607</t>
  </si>
  <si>
    <t>429-7220</t>
  </si>
  <si>
    <t>First Street, Inc</t>
  </si>
  <si>
    <t>1998 Ruffin Mill Rd</t>
  </si>
  <si>
    <t>23834</t>
  </si>
  <si>
    <t>Colonial Heights, VA   23834</t>
  </si>
  <si>
    <t>690-3065</t>
  </si>
  <si>
    <t>Orvis Company</t>
  </si>
  <si>
    <t>1711 Blue Hills Drive</t>
  </si>
  <si>
    <t>24012</t>
  </si>
  <si>
    <t>Roanoke, VA   24012</t>
  </si>
  <si>
    <t>Indesign Fundraising #209</t>
  </si>
  <si>
    <t>95 Iroquois</t>
  </si>
  <si>
    <t>25545</t>
  </si>
  <si>
    <t>Ona, WV   25545</t>
  </si>
  <si>
    <t>497-1619</t>
  </si>
  <si>
    <t>In Design Fundraising</t>
  </si>
  <si>
    <t>117 Leslie Dr</t>
  </si>
  <si>
    <t>25560</t>
  </si>
  <si>
    <t>Scott Depot, WV   25560</t>
  </si>
  <si>
    <t>451-5661</t>
  </si>
  <si>
    <t>Rosies Hallmark</t>
  </si>
  <si>
    <t>3380 Robinhood Road</t>
  </si>
  <si>
    <t>Sherwood Plaza</t>
  </si>
  <si>
    <t>27106</t>
  </si>
  <si>
    <t>Winston Salem, NC   27106</t>
  </si>
  <si>
    <t>906-4014</t>
  </si>
  <si>
    <t>Lynns Hallmark</t>
  </si>
  <si>
    <t>224 Cedar Street</t>
  </si>
  <si>
    <t>27511</t>
  </si>
  <si>
    <t>Cary, NC   27511</t>
  </si>
  <si>
    <t>620-7605</t>
  </si>
  <si>
    <t>Toy Chest</t>
  </si>
  <si>
    <t>944 High House Road</t>
  </si>
  <si>
    <t>27513</t>
  </si>
  <si>
    <t>Cary, NC   27513</t>
  </si>
  <si>
    <t>973-8336</t>
  </si>
  <si>
    <t>Learning Express</t>
  </si>
  <si>
    <t>6460 Tryon Rd</t>
  </si>
  <si>
    <t>27518</t>
  </si>
  <si>
    <t>Cary, NC   27518</t>
  </si>
  <si>
    <t>369-1450</t>
  </si>
  <si>
    <t>Harvest Moon Trading Co.</t>
  </si>
  <si>
    <t>3901 Burlington</t>
  </si>
  <si>
    <t>27587</t>
  </si>
  <si>
    <t>Wake Forest, NC   27587</t>
  </si>
  <si>
    <t>710-9445</t>
  </si>
  <si>
    <t>J.H. Distributors, Inc</t>
  </si>
  <si>
    <t>311 Bert Winston Road</t>
  </si>
  <si>
    <t>27596</t>
  </si>
  <si>
    <t>Youngsville, NC   27596</t>
  </si>
  <si>
    <t>950-2880</t>
  </si>
  <si>
    <t>Charlottes Inc.</t>
  </si>
  <si>
    <t>2034 Cameron Street</t>
  </si>
  <si>
    <t>27605</t>
  </si>
  <si>
    <t>Raleigh, NC   27605</t>
  </si>
  <si>
    <t>471-5026</t>
  </si>
  <si>
    <t>3604 Witherspoon Blvd #101</t>
  </si>
  <si>
    <t>27707</t>
  </si>
  <si>
    <t>Durham, NC   27707</t>
  </si>
  <si>
    <t>745-3668</t>
  </si>
  <si>
    <t>Village Fisherman</t>
  </si>
  <si>
    <t>1159 Austin St B-13 F-1</t>
  </si>
  <si>
    <t>27927</t>
  </si>
  <si>
    <t>Carolla, NC   27927</t>
  </si>
  <si>
    <t>438-4849</t>
  </si>
  <si>
    <t>Rose Tree</t>
  </si>
  <si>
    <t>Box 600</t>
  </si>
  <si>
    <t>6282 Cara Poke Hwy 158</t>
  </si>
  <si>
    <t>27939</t>
  </si>
  <si>
    <t>Grandy, NC   27939</t>
  </si>
  <si>
    <t>471-3041</t>
  </si>
  <si>
    <t>Cotton Gin</t>
  </si>
  <si>
    <t>6957 Caratoke Highway</t>
  </si>
  <si>
    <t>27947</t>
  </si>
  <si>
    <t>Jarvisburg, NC   27947</t>
  </si>
  <si>
    <t>961-6601</t>
  </si>
  <si>
    <t>Big Als Soda Fountain &amp; Grill</t>
  </si>
  <si>
    <t>100 Patty Lane</t>
  </si>
  <si>
    <t>27954</t>
  </si>
  <si>
    <t>Manteo, NC   27954</t>
  </si>
  <si>
    <t>255-4340</t>
  </si>
  <si>
    <t>Kitty Hawk Sports</t>
  </si>
  <si>
    <t>Box 939</t>
  </si>
  <si>
    <t>3933 South Croatan Hwy.</t>
  </si>
  <si>
    <t>27959</t>
  </si>
  <si>
    <t>Nags Head, NC   27959</t>
  </si>
  <si>
    <t>733-6164</t>
  </si>
  <si>
    <t>Village Store</t>
  </si>
  <si>
    <t>Box 332</t>
  </si>
  <si>
    <t>110 S Main Street</t>
  </si>
  <si>
    <t>28036</t>
  </si>
  <si>
    <t>Davidson, NC   28036</t>
  </si>
  <si>
    <t>927-1656</t>
  </si>
  <si>
    <t>The Jewel Box</t>
  </si>
  <si>
    <t>Box 4780</t>
  </si>
  <si>
    <t>228 Caldwell Plane</t>
  </si>
  <si>
    <t>Suite A</t>
  </si>
  <si>
    <t>585-6630</t>
  </si>
  <si>
    <t>1437 Military Cutoff Rd</t>
  </si>
  <si>
    <t>St 104</t>
  </si>
  <si>
    <t>28403</t>
  </si>
  <si>
    <t>Wilmington, NC   28403</t>
  </si>
  <si>
    <t>448-5786</t>
  </si>
  <si>
    <t>Alligator Pie</t>
  </si>
  <si>
    <t>1900 Eastwood Road St</t>
  </si>
  <si>
    <t>277-9796</t>
  </si>
  <si>
    <t>Lisas Hallmark</t>
  </si>
  <si>
    <t>2427 N Center Street</t>
  </si>
  <si>
    <t>28601</t>
  </si>
  <si>
    <t>Hickory, NC   28601</t>
  </si>
  <si>
    <t>265-1045</t>
  </si>
  <si>
    <t>Trader Joe's DBA Lindy's</t>
  </si>
  <si>
    <t>Box 1829</t>
  </si>
  <si>
    <t>398 Main Street</t>
  </si>
  <si>
    <t>28741</t>
  </si>
  <si>
    <t>Highlands, NC   28741</t>
  </si>
  <si>
    <t>892-7433</t>
  </si>
  <si>
    <t>Biltmore Estate</t>
  </si>
  <si>
    <t>1 Biltmore Plaza</t>
  </si>
  <si>
    <t>28803</t>
  </si>
  <si>
    <t>Asheville, NC   28803</t>
  </si>
  <si>
    <t>198-4661</t>
  </si>
  <si>
    <t>Biltmore Company</t>
  </si>
  <si>
    <t>1 Northyork Pack Square</t>
  </si>
  <si>
    <t>Asheville NC, NC   28803</t>
  </si>
  <si>
    <t>813-9314</t>
  </si>
  <si>
    <t>Pink Lady Gift Shop</t>
  </si>
  <si>
    <t>5 Richland Medical Park</t>
  </si>
  <si>
    <t>29203</t>
  </si>
  <si>
    <t>Columbia, SC   29203</t>
  </si>
  <si>
    <t>961-6863</t>
  </si>
  <si>
    <t>Hollipops</t>
  </si>
  <si>
    <t>210 Coleman Blvd</t>
  </si>
  <si>
    <t>29464</t>
  </si>
  <si>
    <t>Mt. Pleasant, SC   29464</t>
  </si>
  <si>
    <t>559-1036</t>
  </si>
  <si>
    <t>Lollipop Junction</t>
  </si>
  <si>
    <t>11378 Ocean Hwy.</t>
  </si>
  <si>
    <t>Suite 1</t>
  </si>
  <si>
    <t>29585</t>
  </si>
  <si>
    <t>Pawleys Island, SC   29585</t>
  </si>
  <si>
    <t>742-3792</t>
  </si>
  <si>
    <t>Elephants Trunk</t>
  </si>
  <si>
    <t>2222 Augusta St</t>
  </si>
  <si>
    <t>29605</t>
  </si>
  <si>
    <t>Greenville, SC   29605</t>
  </si>
  <si>
    <t>343-9088</t>
  </si>
  <si>
    <t>KENDALLS BOTIQUE &amp; CONSIGNMENT</t>
  </si>
  <si>
    <t>2408 N Main Street</t>
  </si>
  <si>
    <t>29621</t>
  </si>
  <si>
    <t>Anderson, SC   29621</t>
  </si>
  <si>
    <t>651-3937</t>
  </si>
  <si>
    <t>Grace &amp; Glory</t>
  </si>
  <si>
    <t>1029 A Boundary Street</t>
  </si>
  <si>
    <t>29902</t>
  </si>
  <si>
    <t>Beaufort, SC   29902</t>
  </si>
  <si>
    <t>149-2611</t>
  </si>
  <si>
    <t>Pelicans Pouch</t>
  </si>
  <si>
    <t>232 S Sea Pines Drive</t>
  </si>
  <si>
    <t>29928</t>
  </si>
  <si>
    <t>Hilton Head Island, SC   29928</t>
  </si>
  <si>
    <t>Planet Hilton Head</t>
  </si>
  <si>
    <t>33 Battery</t>
  </si>
  <si>
    <t>674-9393</t>
  </si>
  <si>
    <t>7300 North Point Parkway</t>
  </si>
  <si>
    <t>Suite 104A</t>
  </si>
  <si>
    <t>30022</t>
  </si>
  <si>
    <t>Alpharetta, GA   30022</t>
  </si>
  <si>
    <t>948-8035</t>
  </si>
  <si>
    <t>Parsons</t>
  </si>
  <si>
    <t>2780 Buford Hwy</t>
  </si>
  <si>
    <t>30096</t>
  </si>
  <si>
    <t>Duluth, GA   30096</t>
  </si>
  <si>
    <t>274-7674</t>
  </si>
  <si>
    <t>Marriott - Atlanta</t>
  </si>
  <si>
    <t>Attn. : Gift Shop</t>
  </si>
  <si>
    <t>265 Peachtree Center Ave</t>
  </si>
  <si>
    <t>30303</t>
  </si>
  <si>
    <t>Atlanta, GA   30303</t>
  </si>
  <si>
    <t>674-7409</t>
  </si>
  <si>
    <t>Festivity</t>
  </si>
  <si>
    <t>1039 North Highland Drive</t>
  </si>
  <si>
    <t>30306</t>
  </si>
  <si>
    <t>Atlanta, GA   30306</t>
  </si>
  <si>
    <t>658-2227</t>
  </si>
  <si>
    <t>VisABility Store</t>
  </si>
  <si>
    <t>739 West Peachtree Street NW</t>
  </si>
  <si>
    <t>30308</t>
  </si>
  <si>
    <t>Atlanta, GA   30308</t>
  </si>
  <si>
    <t>Outwrite Bookstore</t>
  </si>
  <si>
    <t>991 Piedmont Avenue NE</t>
  </si>
  <si>
    <t>30309</t>
  </si>
  <si>
    <t>Atlanta, GA   30309</t>
  </si>
  <si>
    <t>282-9010</t>
  </si>
  <si>
    <t>K&amp;G Fashion Superstore</t>
  </si>
  <si>
    <t>Attn Accounts Payable</t>
  </si>
  <si>
    <t>1225 Chattahoochee Ave</t>
  </si>
  <si>
    <t>30318</t>
  </si>
  <si>
    <t>Atlanta, GA   30318</t>
  </si>
  <si>
    <t>282-1994</t>
  </si>
  <si>
    <t>Parker Companies</t>
  </si>
  <si>
    <t>222 Drayton Street</t>
  </si>
  <si>
    <t>31401</t>
  </si>
  <si>
    <t>Savannah, GA   31401</t>
  </si>
  <si>
    <t>966-8061</t>
  </si>
  <si>
    <t>Memorial Health University Medical Center</t>
  </si>
  <si>
    <t>Box 23089</t>
  </si>
  <si>
    <t>4700 Waters Avenue</t>
  </si>
  <si>
    <t>31403</t>
  </si>
  <si>
    <t>Savannah, GA   31403</t>
  </si>
  <si>
    <t>191-2139</t>
  </si>
  <si>
    <t>Whippersnappers Shops</t>
  </si>
  <si>
    <t>600 Sea Island Road # 4</t>
  </si>
  <si>
    <t>31522</t>
  </si>
  <si>
    <t>St Simons Island, GA   31522</t>
  </si>
  <si>
    <t>772-1585</t>
  </si>
  <si>
    <t>Southern Antiques &amp; Interiors</t>
  </si>
  <si>
    <t>122 Osborne Street S</t>
  </si>
  <si>
    <t>31558</t>
  </si>
  <si>
    <t>St Marys, GA   31558</t>
  </si>
  <si>
    <t>749-9098</t>
  </si>
  <si>
    <t>Priss Pots Place C/O Fireballs</t>
  </si>
  <si>
    <t>270 Avalon Way</t>
  </si>
  <si>
    <t>31792</t>
  </si>
  <si>
    <t>Thomasville, GA   31792</t>
  </si>
  <si>
    <t>419-6808</t>
  </si>
  <si>
    <t>Additions</t>
  </si>
  <si>
    <t>711 W.2nd St.</t>
  </si>
  <si>
    <t>31794</t>
  </si>
  <si>
    <t>Tifton, GA   31794</t>
  </si>
  <si>
    <t>338-5642</t>
  </si>
  <si>
    <t>River Road Pharmacy &amp; Gifts</t>
  </si>
  <si>
    <t>Box 674</t>
  </si>
  <si>
    <t>5100 River Road</t>
  </si>
  <si>
    <t>31815</t>
  </si>
  <si>
    <t>Lumpkin, GA   31815</t>
  </si>
  <si>
    <t>Honours Gift Shop</t>
  </si>
  <si>
    <t>2 World Golf Place</t>
  </si>
  <si>
    <t>32092</t>
  </si>
  <si>
    <t>St Augustine, FL   32092</t>
  </si>
  <si>
    <t>383-2524</t>
  </si>
  <si>
    <t>Memorial Medical Center</t>
  </si>
  <si>
    <t>3625 University Blvd. South</t>
  </si>
  <si>
    <t>32216</t>
  </si>
  <si>
    <t>Jacksonville, FL   32216</t>
  </si>
  <si>
    <t>689-5312</t>
  </si>
  <si>
    <t>Book Nook</t>
  </si>
  <si>
    <t>1620 University Blvd West</t>
  </si>
  <si>
    <t>32217</t>
  </si>
  <si>
    <t>Jacksonville, FL   32217</t>
  </si>
  <si>
    <t>758-8711</t>
  </si>
  <si>
    <t>Tropique</t>
  </si>
  <si>
    <t>4400 Bayoo Blvd #44</t>
  </si>
  <si>
    <t>32503</t>
  </si>
  <si>
    <t>Pensacola, FL   32503</t>
  </si>
  <si>
    <t>519-2307</t>
  </si>
  <si>
    <t>Varona Enterprises Of Florida</t>
  </si>
  <si>
    <t>2430 Airport Blvd</t>
  </si>
  <si>
    <t>32504</t>
  </si>
  <si>
    <t>Pensacola, FL   32504</t>
  </si>
  <si>
    <t>530-6027</t>
  </si>
  <si>
    <t>Dove Gift Shop</t>
  </si>
  <si>
    <t>8383 North Davis Hwy.</t>
  </si>
  <si>
    <t>32514</t>
  </si>
  <si>
    <t>Pensacola, FL   32514</t>
  </si>
  <si>
    <t>371-2773</t>
  </si>
  <si>
    <t>Delstar</t>
  </si>
  <si>
    <t>1060 NW First Court</t>
  </si>
  <si>
    <t>33009</t>
  </si>
  <si>
    <t>Hallandale, FL   33009</t>
  </si>
  <si>
    <t>416-2701</t>
  </si>
  <si>
    <t>Opulent Items</t>
  </si>
  <si>
    <t>1421 SW 107 Avenue</t>
  </si>
  <si>
    <t>33174</t>
  </si>
  <si>
    <t>Miani, FL   33174</t>
  </si>
  <si>
    <t>963-5939</t>
  </si>
  <si>
    <t>Las Olas Chemist</t>
  </si>
  <si>
    <t>1201 East Las Olas Blvd</t>
  </si>
  <si>
    <t>33301</t>
  </si>
  <si>
    <t>Fort Lauderdale, FL   33301</t>
  </si>
  <si>
    <t>234-6960</t>
  </si>
  <si>
    <t>DZM</t>
  </si>
  <si>
    <t>5190 Southwest 163rd Ave</t>
  </si>
  <si>
    <t>33331</t>
  </si>
  <si>
    <t>Ft.Lauderdale, FL   33331</t>
  </si>
  <si>
    <t>678-3577</t>
  </si>
  <si>
    <t>Good Samaritian Medical Center</t>
  </si>
  <si>
    <t>Box 3166</t>
  </si>
  <si>
    <t>1309 Nroth Flagher Dr.</t>
  </si>
  <si>
    <t>33402</t>
  </si>
  <si>
    <t>West Palm Beach, FL   33402</t>
  </si>
  <si>
    <t>166-1576</t>
  </si>
  <si>
    <t>Jupiter Auto Spa</t>
  </si>
  <si>
    <t>220 Maplewood Drive</t>
  </si>
  <si>
    <t>33458</t>
  </si>
  <si>
    <t>Jupiter, FL   33458</t>
  </si>
  <si>
    <t>549-7788</t>
  </si>
  <si>
    <t>Mercel Wenzel</t>
  </si>
  <si>
    <t>401 E Atlantic Avenue</t>
  </si>
  <si>
    <t>33483</t>
  </si>
  <si>
    <t>Delray Beach, FL   33483</t>
  </si>
  <si>
    <t>Magnifying Aids</t>
  </si>
  <si>
    <t>4760 East Bay Drive</t>
  </si>
  <si>
    <t>Suite #E</t>
  </si>
  <si>
    <t>33764</t>
  </si>
  <si>
    <t>Clearwater, FL   33764</t>
  </si>
  <si>
    <t>845-6856</t>
  </si>
  <si>
    <t>Mole Hole - Naples</t>
  </si>
  <si>
    <t>1300 3rd Street South</t>
  </si>
  <si>
    <t>Suite 301</t>
  </si>
  <si>
    <t>34102</t>
  </si>
  <si>
    <t>Naples, FL   34102</t>
  </si>
  <si>
    <t>207-3762</t>
  </si>
  <si>
    <t>Johnson Smith Company</t>
  </si>
  <si>
    <t>4514 19th Street Court East</t>
  </si>
  <si>
    <t>34203</t>
  </si>
  <si>
    <t>Bradenton, FL   34203</t>
  </si>
  <si>
    <t>743-5265</t>
  </si>
  <si>
    <t>Beall's Outlet Store #115</t>
  </si>
  <si>
    <t>Attn: A/P</t>
  </si>
  <si>
    <t>Box 25207</t>
  </si>
  <si>
    <t>2100 47th Terrace Ave East</t>
  </si>
  <si>
    <t>857-6607</t>
  </si>
  <si>
    <t>Bealls</t>
  </si>
  <si>
    <t>1806 38th Avenue East</t>
  </si>
  <si>
    <t>34206</t>
  </si>
  <si>
    <t>Bradenton, FL   34206</t>
  </si>
  <si>
    <t>481-6374</t>
  </si>
  <si>
    <t>Bealls Department Stores, Inc</t>
  </si>
  <si>
    <t>537-8037</t>
  </si>
  <si>
    <t>Island Gift Nook</t>
  </si>
  <si>
    <t>227 W Venice Ave</t>
  </si>
  <si>
    <t>34285</t>
  </si>
  <si>
    <t>Venice, FL   34285</t>
  </si>
  <si>
    <t>241-1954</t>
  </si>
  <si>
    <t>Indesigh Fundraising</t>
  </si>
  <si>
    <t>2918 Prairie Iris Drive</t>
  </si>
  <si>
    <t>34638</t>
  </si>
  <si>
    <t>Land O Lake, FL   34638</t>
  </si>
  <si>
    <t>332-8825</t>
  </si>
  <si>
    <t>Quill &amp; Press Stationers</t>
  </si>
  <si>
    <t>2721 SE Ocean Blvd</t>
  </si>
  <si>
    <t>34996</t>
  </si>
  <si>
    <t>Stuart, FL   34996</t>
  </si>
  <si>
    <t>208-1777</t>
  </si>
  <si>
    <t>Birmingham Museum Of Art</t>
  </si>
  <si>
    <t>2000-8th Ave North</t>
  </si>
  <si>
    <t>35203</t>
  </si>
  <si>
    <t>Birmingham, AL   35203</t>
  </si>
  <si>
    <t>227-5111</t>
  </si>
  <si>
    <t>Homewood Toy &amp; Hobby</t>
  </si>
  <si>
    <t>2830 South 18th Street</t>
  </si>
  <si>
    <t>35209</t>
  </si>
  <si>
    <t>Birmingham, AL   35209</t>
  </si>
  <si>
    <t>900-9443</t>
  </si>
  <si>
    <t>Malibu - Nails and Tan</t>
  </si>
  <si>
    <t>4705 Mcfarland Blvd. Ste.5</t>
  </si>
  <si>
    <t>35473</t>
  </si>
  <si>
    <t>Northport, AL   35473</t>
  </si>
  <si>
    <t>Think Toys</t>
  </si>
  <si>
    <t>909 Noble Street</t>
  </si>
  <si>
    <t>36201</t>
  </si>
  <si>
    <t>Anniston, AL   36201</t>
  </si>
  <si>
    <t>524-7225</t>
  </si>
  <si>
    <t>Ashleys Attic</t>
  </si>
  <si>
    <t>1100 Smithville Highway</t>
  </si>
  <si>
    <t>Suite 127A</t>
  </si>
  <si>
    <t>37110</t>
  </si>
  <si>
    <t>McMinnville, TN   37110</t>
  </si>
  <si>
    <t>707-9981</t>
  </si>
  <si>
    <t>Market Street Mercantile</t>
  </si>
  <si>
    <t>111 Second Avenue North</t>
  </si>
  <si>
    <t>37201</t>
  </si>
  <si>
    <t>Nashville, TN   37201</t>
  </si>
  <si>
    <t>308-6277</t>
  </si>
  <si>
    <t>BMI</t>
  </si>
  <si>
    <t>10 Music Square East</t>
  </si>
  <si>
    <t>37203</t>
  </si>
  <si>
    <t>Nashville, TN   37203</t>
  </si>
  <si>
    <t>250-8583</t>
  </si>
  <si>
    <t>Country Music Hall of Fame and Museum</t>
  </si>
  <si>
    <t>222 Fifth Avenue South</t>
  </si>
  <si>
    <t>114-8800</t>
  </si>
  <si>
    <t>Phillip Toy Mart</t>
  </si>
  <si>
    <t>5207 Harding Rd.</t>
  </si>
  <si>
    <t>37205</t>
  </si>
  <si>
    <t>Nashville, TN   37205</t>
  </si>
  <si>
    <t>274-8085</t>
  </si>
  <si>
    <t>Its Magic</t>
  </si>
  <si>
    <t>DBA Main Street Toy Company</t>
  </si>
  <si>
    <t>701 Hill Avenue</t>
  </si>
  <si>
    <t>37210</t>
  </si>
  <si>
    <t>Nashville, TN   37210</t>
  </si>
  <si>
    <t>660-5023</t>
  </si>
  <si>
    <t>Gaylord Entertainment</t>
  </si>
  <si>
    <t>Attn: Account Payable</t>
  </si>
  <si>
    <t>2806 Opryland Dr</t>
  </si>
  <si>
    <t>37214</t>
  </si>
  <si>
    <t>Nashville, TN   37214</t>
  </si>
  <si>
    <t>257-4888</t>
  </si>
  <si>
    <t>Sir Loyd's</t>
  </si>
  <si>
    <t>357 Clofton Drive</t>
  </si>
  <si>
    <t>37221</t>
  </si>
  <si>
    <t>Nashville, TN   37221</t>
  </si>
  <si>
    <t>724-4977</t>
  </si>
  <si>
    <t>Cutting Corners Framing &amp; Art Gallery</t>
  </si>
  <si>
    <t>1904 Taft Highway</t>
  </si>
  <si>
    <t>37377</t>
  </si>
  <si>
    <t>Signal Mountain, TN   37377</t>
  </si>
  <si>
    <t>Genevieve Bond</t>
  </si>
  <si>
    <t>7912 E Brainerd Road</t>
  </si>
  <si>
    <t>37421</t>
  </si>
  <si>
    <t>Chattanooga, TN   37421</t>
  </si>
  <si>
    <t>257-6873</t>
  </si>
  <si>
    <t>Christmas Place</t>
  </si>
  <si>
    <t>Box 958</t>
  </si>
  <si>
    <t>2470 Parkway</t>
  </si>
  <si>
    <t>37868</t>
  </si>
  <si>
    <t>Pigeon Forge, TN   37868</t>
  </si>
  <si>
    <t>508-2044</t>
  </si>
  <si>
    <t>Creative Basket</t>
  </si>
  <si>
    <t>114 South 'Y' Square</t>
  </si>
  <si>
    <t>38375</t>
  </si>
  <si>
    <t>Selmer, TN   38375</t>
  </si>
  <si>
    <t>986-3868</t>
  </si>
  <si>
    <t>Medi Thrift Pharmacy</t>
  </si>
  <si>
    <t>346 West Central Avenue</t>
  </si>
  <si>
    <t>38556</t>
  </si>
  <si>
    <t>Jamestown, TN   38556</t>
  </si>
  <si>
    <t>280-8360</t>
  </si>
  <si>
    <t>Lu Lu's</t>
  </si>
  <si>
    <t>8450 Swinnea Road N</t>
  </si>
  <si>
    <t>38671</t>
  </si>
  <si>
    <t>Southhaven, MI   38671</t>
  </si>
  <si>
    <t>839-4334</t>
  </si>
  <si>
    <t>Doodles</t>
  </si>
  <si>
    <t>101 N Industrial Road</t>
  </si>
  <si>
    <t>38801</t>
  </si>
  <si>
    <t>Tupelo, MS   38801</t>
  </si>
  <si>
    <t>167-5033</t>
  </si>
  <si>
    <t>Riverboat Gift Shop</t>
  </si>
  <si>
    <t>210 E Capitol Street</t>
  </si>
  <si>
    <t>Deposit Guaranty Plaza</t>
  </si>
  <si>
    <t>39201</t>
  </si>
  <si>
    <t>Jackson, MS   39201</t>
  </si>
  <si>
    <t>Forest General Hospital</t>
  </si>
  <si>
    <t>Box 16389</t>
  </si>
  <si>
    <t>6051 US Hwy 49</t>
  </si>
  <si>
    <t>39401</t>
  </si>
  <si>
    <t>Hattiesburg, MS   39401</t>
  </si>
  <si>
    <t>348-4744</t>
  </si>
  <si>
    <t>Melindas Fine Gifts</t>
  </si>
  <si>
    <t>109 W Canal Street</t>
  </si>
  <si>
    <t>39466</t>
  </si>
  <si>
    <t>Picayune, MS   39466</t>
  </si>
  <si>
    <t>186-8367</t>
  </si>
  <si>
    <t>Girl Talk</t>
  </si>
  <si>
    <t>2040 Frankfort Ave</t>
  </si>
  <si>
    <t>40206</t>
  </si>
  <si>
    <t>Lousville, KY   40206</t>
  </si>
  <si>
    <t>472-8745</t>
  </si>
  <si>
    <t>Dormbuys.com</t>
  </si>
  <si>
    <t>13720 Alken Road Unit #B</t>
  </si>
  <si>
    <t>40245</t>
  </si>
  <si>
    <t>Louisville, KY   40245</t>
  </si>
  <si>
    <t>Carlisle Gifts &amp; Collectibles</t>
  </si>
  <si>
    <t>134 E. Main St.</t>
  </si>
  <si>
    <t>40311</t>
  </si>
  <si>
    <t>Carlisle, KY   40311</t>
  </si>
  <si>
    <t>882-7170</t>
  </si>
  <si>
    <t>Daisy Girls</t>
  </si>
  <si>
    <t>175 Main St.</t>
  </si>
  <si>
    <t>40383</t>
  </si>
  <si>
    <t>Versailles, KY   40383</t>
  </si>
  <si>
    <t>654-2501</t>
  </si>
  <si>
    <t>Ephraim Mcdowell Health Auxiliary</t>
  </si>
  <si>
    <t>217 South Third</t>
  </si>
  <si>
    <t>40422</t>
  </si>
  <si>
    <t>Danville, KY   40422</t>
  </si>
  <si>
    <t>722-5900</t>
  </si>
  <si>
    <t>Something Special Jewelry &amp; Gifts</t>
  </si>
  <si>
    <t>3301 Keithshire Way</t>
  </si>
  <si>
    <t>Suite 133</t>
  </si>
  <si>
    <t>40503</t>
  </si>
  <si>
    <t>Lexington, KY   40503</t>
  </si>
  <si>
    <t>484-8496</t>
  </si>
  <si>
    <t>My Favourite Things - Lexington</t>
  </si>
  <si>
    <t>2721 Old Rosebud Road</t>
  </si>
  <si>
    <t>40509</t>
  </si>
  <si>
    <t>Lexington, KY   40509</t>
  </si>
  <si>
    <t>495-3216</t>
  </si>
  <si>
    <t>Lad N Lassie</t>
  </si>
  <si>
    <t>188 W Court St.</t>
  </si>
  <si>
    <t>41653</t>
  </si>
  <si>
    <t>Prestonburg, KY   41653</t>
  </si>
  <si>
    <t>870-7419</t>
  </si>
  <si>
    <t>Patti's Enterprises</t>
  </si>
  <si>
    <t>Box 111</t>
  </si>
  <si>
    <t>1793 J H O'Brien Avenue</t>
  </si>
  <si>
    <t>42045</t>
  </si>
  <si>
    <t>Grand Rivers, KY   42045</t>
  </si>
  <si>
    <t>381-8890</t>
  </si>
  <si>
    <t>Streamers Inc</t>
  </si>
  <si>
    <t>Box 640</t>
  </si>
  <si>
    <t>1672 Norton Rd</t>
  </si>
  <si>
    <t>42236</t>
  </si>
  <si>
    <t>Hudson, OH   42236</t>
  </si>
  <si>
    <t>928-3128</t>
  </si>
  <si>
    <t>109 S Main Street</t>
  </si>
  <si>
    <t>42345</t>
  </si>
  <si>
    <t>Greenville, KY   42345</t>
  </si>
  <si>
    <t>676-5174</t>
  </si>
  <si>
    <t>Mr. Sports</t>
  </si>
  <si>
    <t>5873 Buckeye Pkwy</t>
  </si>
  <si>
    <t>43123</t>
  </si>
  <si>
    <t>Grove City, OH   43123</t>
  </si>
  <si>
    <t>585-3334</t>
  </si>
  <si>
    <t>YES YOU MAY</t>
  </si>
  <si>
    <t>141 South Columbus Street</t>
  </si>
  <si>
    <t>43130</t>
  </si>
  <si>
    <t>Lancaster, OH   43130</t>
  </si>
  <si>
    <t>608-8790</t>
  </si>
  <si>
    <t>21 Qusetions</t>
  </si>
  <si>
    <t>1273 Morre road</t>
  </si>
  <si>
    <t>43229</t>
  </si>
  <si>
    <t>Columbus, OH   43229</t>
  </si>
  <si>
    <t>140-3671</t>
  </si>
  <si>
    <t>Kozel Decorating</t>
  </si>
  <si>
    <t>511 - 13 Market Street</t>
  </si>
  <si>
    <t>43920</t>
  </si>
  <si>
    <t>East Liverpool, OH   43920</t>
  </si>
  <si>
    <t>471-1992</t>
  </si>
  <si>
    <t>Emerald Necklace Marina</t>
  </si>
  <si>
    <t>Box 16944</t>
  </si>
  <si>
    <t>1500 Scenic Park Dr.</t>
  </si>
  <si>
    <t>44116</t>
  </si>
  <si>
    <t>Rocky River, OH   44116</t>
  </si>
  <si>
    <t>984-9023</t>
  </si>
  <si>
    <t>Amira's Closet</t>
  </si>
  <si>
    <t>3044 Monte Carlo Blvd.</t>
  </si>
  <si>
    <t>44118</t>
  </si>
  <si>
    <t>Cleveland, OH   44118</t>
  </si>
  <si>
    <t>983-2008</t>
  </si>
  <si>
    <t>Justin Weiss</t>
  </si>
  <si>
    <t>23370 Mercantile Rd</t>
  </si>
  <si>
    <t>44122</t>
  </si>
  <si>
    <t>Beachwood, OH   44122</t>
  </si>
  <si>
    <t>767-8075</t>
  </si>
  <si>
    <t>AmeriMark Direct L.L.C</t>
  </si>
  <si>
    <t>6864 Engle Road</t>
  </si>
  <si>
    <t>44130</t>
  </si>
  <si>
    <t>Cleveland, OH   44130</t>
  </si>
  <si>
    <t>893-2153</t>
  </si>
  <si>
    <t>Creative Irish Gifts</t>
  </si>
  <si>
    <t>10200 Wellman RD</t>
  </si>
  <si>
    <t>44241</t>
  </si>
  <si>
    <t>Streetsboro, OH   44241</t>
  </si>
  <si>
    <t>574-1598</t>
  </si>
  <si>
    <t>Hillside Hospital</t>
  </si>
  <si>
    <t>8747 Squires Lane NE</t>
  </si>
  <si>
    <t>44484</t>
  </si>
  <si>
    <t>Warren, OH   44484</t>
  </si>
  <si>
    <t>719-6025</t>
  </si>
  <si>
    <t>Cards &amp; Collectibles</t>
  </si>
  <si>
    <t>1393 Boardman Canfield Rd</t>
  </si>
  <si>
    <t>44512</t>
  </si>
  <si>
    <t>Boardman, OH   44512</t>
  </si>
  <si>
    <t>The Wrist Connection</t>
  </si>
  <si>
    <t>7510 Market Street</t>
  </si>
  <si>
    <t>Unit 3</t>
  </si>
  <si>
    <t>Youngstown, OH   44512</t>
  </si>
  <si>
    <t>458-3165</t>
  </si>
  <si>
    <t>Primerica</t>
  </si>
  <si>
    <t>3570 Executive Dr. #96</t>
  </si>
  <si>
    <t>44685</t>
  </si>
  <si>
    <t>Uniontown, OH   44685</t>
  </si>
  <si>
    <t>867-3574</t>
  </si>
  <si>
    <t>Zidorff</t>
  </si>
  <si>
    <t>Box 131</t>
  </si>
  <si>
    <t>8517 Compton Rd</t>
  </si>
  <si>
    <t>45068</t>
  </si>
  <si>
    <t>Waynesville, OH   45068</t>
  </si>
  <si>
    <t>Cinmar</t>
  </si>
  <si>
    <t>5566 West Chester Road</t>
  </si>
  <si>
    <t>45069</t>
  </si>
  <si>
    <t>West Chester, OH   45069</t>
  </si>
  <si>
    <t>537-8299</t>
  </si>
  <si>
    <t>Tapestry Gifts</t>
  </si>
  <si>
    <t>9448 Water Front Drive</t>
  </si>
  <si>
    <t>686-5848</t>
  </si>
  <si>
    <t>Improvements</t>
  </si>
  <si>
    <t>Box 1098</t>
  </si>
  <si>
    <t>45071</t>
  </si>
  <si>
    <t>West Chester, OH   45071</t>
  </si>
  <si>
    <t>115-3108</t>
  </si>
  <si>
    <t>Sportsman's Market Inc</t>
  </si>
  <si>
    <t>2001 Sportys Drive</t>
  </si>
  <si>
    <t>45103</t>
  </si>
  <si>
    <t>Batavia, OH   45103</t>
  </si>
  <si>
    <t>298-5864</t>
  </si>
  <si>
    <t>Mercy Franciscan Hospital</t>
  </si>
  <si>
    <t>C/O St Francis/ St. George Hospital</t>
  </si>
  <si>
    <t>3131 Queen City Avenue</t>
  </si>
  <si>
    <t>45238</t>
  </si>
  <si>
    <t>Cincinnati, OH   45238</t>
  </si>
  <si>
    <t>799-2160</t>
  </si>
  <si>
    <t>Ousleys Harvest Market</t>
  </si>
  <si>
    <t>115 South Park Avenue</t>
  </si>
  <si>
    <t>46001</t>
  </si>
  <si>
    <t>Alexandria, IN   46001</t>
  </si>
  <si>
    <t>602-6268</t>
  </si>
  <si>
    <t>Franklin United Methodist Community</t>
  </si>
  <si>
    <t>1070 W Jefferson St.</t>
  </si>
  <si>
    <t>46131</t>
  </si>
  <si>
    <t>Franklin, IN   46131</t>
  </si>
  <si>
    <t>100-4942</t>
  </si>
  <si>
    <t>Horse Shoe Casino</t>
  </si>
  <si>
    <t>777 Casino Center Drive</t>
  </si>
  <si>
    <t>46320</t>
  </si>
  <si>
    <t>Hammond, IN   46320</t>
  </si>
  <si>
    <t>259-4227</t>
  </si>
  <si>
    <t>Great American Merchtile</t>
  </si>
  <si>
    <t>Box 295</t>
  </si>
  <si>
    <t>9458 West St Rd 120</t>
  </si>
  <si>
    <t>46776</t>
  </si>
  <si>
    <t>Orland, IN   46776</t>
  </si>
  <si>
    <t>112-2708</t>
  </si>
  <si>
    <t>58 South Apperel</t>
  </si>
  <si>
    <t>Box 1037</t>
  </si>
  <si>
    <t>58 South Van Buren St.</t>
  </si>
  <si>
    <t>47448</t>
  </si>
  <si>
    <t>Nashville, TN   47448</t>
  </si>
  <si>
    <t>Bev's Hallmark</t>
  </si>
  <si>
    <t>1465 W 14 Mile Rd.</t>
  </si>
  <si>
    <t>48071</t>
  </si>
  <si>
    <t>Madison Heights, MI   48071</t>
  </si>
  <si>
    <t>225-1005</t>
  </si>
  <si>
    <t>Alice Derderian</t>
  </si>
  <si>
    <t>3873 Hillside Court</t>
  </si>
  <si>
    <t>48073</t>
  </si>
  <si>
    <t>Royal Oak, MI   48073</t>
  </si>
  <si>
    <t>624-9740</t>
  </si>
  <si>
    <t>Rapunzel's Tower</t>
  </si>
  <si>
    <t>8166 MacOmb</t>
  </si>
  <si>
    <t>48138</t>
  </si>
  <si>
    <t>Grosse Ile, MI   48138</t>
  </si>
  <si>
    <t>214-4299</t>
  </si>
  <si>
    <t>Hutzel Hospital</t>
  </si>
  <si>
    <t>707 St Aintoine</t>
  </si>
  <si>
    <t>48201</t>
  </si>
  <si>
    <t>Detroit, MI   48201</t>
  </si>
  <si>
    <t>465-8470</t>
  </si>
  <si>
    <t>The Detroit Institute Of Arts</t>
  </si>
  <si>
    <t>Attn: The Museum Shop</t>
  </si>
  <si>
    <t>5200 Woodward Avenue</t>
  </si>
  <si>
    <t>48202</t>
  </si>
  <si>
    <t>Detroit, MI   48202</t>
  </si>
  <si>
    <t>943-1294</t>
  </si>
  <si>
    <t>RW Threads</t>
  </si>
  <si>
    <t>777 W. Cedar Avenue</t>
  </si>
  <si>
    <t>Suite 101</t>
  </si>
  <si>
    <t>48624</t>
  </si>
  <si>
    <t>Gladwin, MI   48624</t>
  </si>
  <si>
    <t>237-5786</t>
  </si>
  <si>
    <t>Come &amp; Glow Day Spa</t>
  </si>
  <si>
    <t>906  North Water St.</t>
  </si>
  <si>
    <t>48708</t>
  </si>
  <si>
    <t>Bay City, MI   48708</t>
  </si>
  <si>
    <t>964-7674</t>
  </si>
  <si>
    <t>The Village Store</t>
  </si>
  <si>
    <t>646 South Main Street</t>
  </si>
  <si>
    <t>48734</t>
  </si>
  <si>
    <t>Frankenmuth, MI   48734</t>
  </si>
  <si>
    <t>826-6830</t>
  </si>
  <si>
    <t>Gazebo Gift Shop</t>
  </si>
  <si>
    <t>Attn: Lynn Bowen</t>
  </si>
  <si>
    <t>1234 Napier Avenue</t>
  </si>
  <si>
    <t>49085</t>
  </si>
  <si>
    <t>St. Joseph, MI   49085</t>
  </si>
  <si>
    <t>656-1840</t>
  </si>
  <si>
    <t>Hackley Hospital</t>
  </si>
  <si>
    <t>1700 Clinton Street</t>
  </si>
  <si>
    <t>49442</t>
  </si>
  <si>
    <t>Muscegon, MI   49442</t>
  </si>
  <si>
    <t>644-2089</t>
  </si>
  <si>
    <t>Presents of Mine</t>
  </si>
  <si>
    <t>Box 189</t>
  </si>
  <si>
    <t>1112 S. Stephenson Ave.</t>
  </si>
  <si>
    <t>49801</t>
  </si>
  <si>
    <t>Iron Mountain, MI   49801</t>
  </si>
  <si>
    <t>371-8477</t>
  </si>
  <si>
    <t>Spruce It Up!</t>
  </si>
  <si>
    <t>w 17355 Main St</t>
  </si>
  <si>
    <t>49820</t>
  </si>
  <si>
    <t>Curtis, MI   49820</t>
  </si>
  <si>
    <t>576-5705</t>
  </si>
  <si>
    <t>Saxony</t>
  </si>
  <si>
    <t>104 North Main</t>
  </si>
  <si>
    <t>50616</t>
  </si>
  <si>
    <t>Charles City, IA   50616</t>
  </si>
  <si>
    <t>292-1358</t>
  </si>
  <si>
    <t>Schueth Ace Hardware</t>
  </si>
  <si>
    <t>6 West Main Street</t>
  </si>
  <si>
    <t>50659</t>
  </si>
  <si>
    <t>New Hampton, IA   50659</t>
  </si>
  <si>
    <t>974-6364</t>
  </si>
  <si>
    <t>Ivy Trellis, The</t>
  </si>
  <si>
    <t>1010 E Mitchell Ave #8</t>
  </si>
  <si>
    <t>50702</t>
  </si>
  <si>
    <t>Waterloo, IA   50702</t>
  </si>
  <si>
    <t>770-5167</t>
  </si>
  <si>
    <t>Glass Apple Gift shop</t>
  </si>
  <si>
    <t>2720 Stone Park Blvd</t>
  </si>
  <si>
    <t>51104</t>
  </si>
  <si>
    <t>Sioux City, IA   51104</t>
  </si>
  <si>
    <t>952-7923</t>
  </si>
  <si>
    <t>Evie's Hallmark</t>
  </si>
  <si>
    <t>311 9th Street</t>
  </si>
  <si>
    <t>51201</t>
  </si>
  <si>
    <t>Sheldon, IA   51201</t>
  </si>
  <si>
    <t>553-4218</t>
  </si>
  <si>
    <t>HARTIQ DRUG #3</t>
  </si>
  <si>
    <t>2255 JFK ROAD</t>
  </si>
  <si>
    <t>ASHBURY SQUARE</t>
  </si>
  <si>
    <t>52002</t>
  </si>
  <si>
    <t>DUBUQUE, IA   52002</t>
  </si>
  <si>
    <t>804-1636</t>
  </si>
  <si>
    <t>Marilyn's Hallmark Shop</t>
  </si>
  <si>
    <t>915 Short St</t>
  </si>
  <si>
    <t>52101</t>
  </si>
  <si>
    <t>Decorah, IA   52101</t>
  </si>
  <si>
    <t>302-9310</t>
  </si>
  <si>
    <t>Sue's Hallmark - Monona</t>
  </si>
  <si>
    <t>Box 'S'</t>
  </si>
  <si>
    <t>4800 Ashbury Rd.</t>
  </si>
  <si>
    <t>52159</t>
  </si>
  <si>
    <t>Monona, IA   52159</t>
  </si>
  <si>
    <t>462-8595</t>
  </si>
  <si>
    <t>Mercy Hospital</t>
  </si>
  <si>
    <t>500 East Market Street</t>
  </si>
  <si>
    <t>52245</t>
  </si>
  <si>
    <t>Iowa City, IA   52245</t>
  </si>
  <si>
    <t>849-5533</t>
  </si>
  <si>
    <t>H.P. Johnson Co. Inc.</t>
  </si>
  <si>
    <t>3435 N. 127th Street</t>
  </si>
  <si>
    <t>53008</t>
  </si>
  <si>
    <t>Brookfield, WI   53008</t>
  </si>
  <si>
    <t>951-5139</t>
  </si>
  <si>
    <t>Millie's Gift Haus</t>
  </si>
  <si>
    <t>N2484 County 'O'</t>
  </si>
  <si>
    <t>53115</t>
  </si>
  <si>
    <t>Delavan, WI   53115</t>
  </si>
  <si>
    <t>884-6771</t>
  </si>
  <si>
    <t>Ann's Hallmark</t>
  </si>
  <si>
    <t>58 B Market St.</t>
  </si>
  <si>
    <t>53121</t>
  </si>
  <si>
    <t>Elkhorn, WI   53121</t>
  </si>
  <si>
    <t>120-2584</t>
  </si>
  <si>
    <t>Grand Geneva Resort</t>
  </si>
  <si>
    <t>Attn: Judy Hunt / TB</t>
  </si>
  <si>
    <t>Box 130</t>
  </si>
  <si>
    <t>7036 Grand Geneva Way</t>
  </si>
  <si>
    <t>53147</t>
  </si>
  <si>
    <t>Lake Geneva, WI   53147</t>
  </si>
  <si>
    <t>393-9165</t>
  </si>
  <si>
    <t>Primex Inc</t>
  </si>
  <si>
    <t>N3211 County Road H</t>
  </si>
  <si>
    <t>655-6072</t>
  </si>
  <si>
    <t>Wilke's Village Pharmacy</t>
  </si>
  <si>
    <t>9000 West Burleigh Street</t>
  </si>
  <si>
    <t>53222</t>
  </si>
  <si>
    <t>Milwaukee, WI   53222</t>
  </si>
  <si>
    <t>291-7574</t>
  </si>
  <si>
    <t>Promotions Unlimited</t>
  </si>
  <si>
    <t>Box 087601</t>
  </si>
  <si>
    <t>7601 Durand Ave</t>
  </si>
  <si>
    <t>53408</t>
  </si>
  <si>
    <t>Racina, WI   53408</t>
  </si>
  <si>
    <t>405-8916</t>
  </si>
  <si>
    <t>Linens &amp; Accents</t>
  </si>
  <si>
    <t>150 N Iowa St</t>
  </si>
  <si>
    <t>53533</t>
  </si>
  <si>
    <t>Dodgeville, WI   53533</t>
  </si>
  <si>
    <t>197-5597</t>
  </si>
  <si>
    <t>Sue's Hallmark - Middleton</t>
  </si>
  <si>
    <t>6903 University Ave</t>
  </si>
  <si>
    <t>Park Wood Plaza</t>
  </si>
  <si>
    <t>53562</t>
  </si>
  <si>
    <t>Middleton, WI   53562</t>
  </si>
  <si>
    <t>254-7260</t>
  </si>
  <si>
    <t>Seventh Avenue Inc</t>
  </si>
  <si>
    <t>BOX 2815</t>
  </si>
  <si>
    <t>112 7TH Avenue</t>
  </si>
  <si>
    <t>53566</t>
  </si>
  <si>
    <t>Monroe, WI   53566</t>
  </si>
  <si>
    <t>858-1177</t>
  </si>
  <si>
    <t>Brenda's Blumenladen</t>
  </si>
  <si>
    <t>17 6th Avenue</t>
  </si>
  <si>
    <t>53574</t>
  </si>
  <si>
    <t>New Glarus, WI   53574</t>
  </si>
  <si>
    <t>949-8048</t>
  </si>
  <si>
    <t>UWHC Hospital</t>
  </si>
  <si>
    <t>600 Highland Avenue</t>
  </si>
  <si>
    <t>53792</t>
  </si>
  <si>
    <t>Madison, WI   53792</t>
  </si>
  <si>
    <t>824-1000</t>
  </si>
  <si>
    <t>Village Drugs &amp; Gifts</t>
  </si>
  <si>
    <t>135 N Main Street</t>
  </si>
  <si>
    <t>53954</t>
  </si>
  <si>
    <t>Pardeeville, WI   53954</t>
  </si>
  <si>
    <t>675-7421</t>
  </si>
  <si>
    <t>Thunder River Log Homes, LLC</t>
  </si>
  <si>
    <t>Box 433</t>
  </si>
  <si>
    <t>54114</t>
  </si>
  <si>
    <t>Crivitz, WI   54114</t>
  </si>
  <si>
    <t>448-2752</t>
  </si>
  <si>
    <t>Holy Family Memorial Gift Shop</t>
  </si>
  <si>
    <t>2300 Western Ave</t>
  </si>
  <si>
    <t>54220</t>
  </si>
  <si>
    <t>Manitowoc, WI   54220</t>
  </si>
  <si>
    <t>516-6151</t>
  </si>
  <si>
    <t>Bungalow By The Bay</t>
  </si>
  <si>
    <t>31 North 3rd Ave</t>
  </si>
  <si>
    <t>54235</t>
  </si>
  <si>
    <t>Sturgeon Bay, WI   54235</t>
  </si>
  <si>
    <t>Scan Home</t>
  </si>
  <si>
    <t>Box 2240</t>
  </si>
  <si>
    <t>128 - 142 N Broadway</t>
  </si>
  <si>
    <t>54306</t>
  </si>
  <si>
    <t>Green Bay, WI   54306</t>
  </si>
  <si>
    <t>255-3291</t>
  </si>
  <si>
    <t>Country Treasures</t>
  </si>
  <si>
    <t>216 N. Bridge St</t>
  </si>
  <si>
    <t>54729</t>
  </si>
  <si>
    <t>Chippewa Falls, WI   54729</t>
  </si>
  <si>
    <t>756-8586</t>
  </si>
  <si>
    <t>Nothing But Bargains</t>
  </si>
  <si>
    <t>2421 Superior Avenue</t>
  </si>
  <si>
    <t>54829</t>
  </si>
  <si>
    <t>Cumberland, WI   54829</t>
  </si>
  <si>
    <t>698-1892</t>
  </si>
  <si>
    <t>Miles Kimball Company</t>
  </si>
  <si>
    <t>Box 3635</t>
  </si>
  <si>
    <t>2155 South Oakwood Road</t>
  </si>
  <si>
    <t>54903</t>
  </si>
  <si>
    <t>Oshkosh, WI   54903</t>
  </si>
  <si>
    <t>957-2368</t>
  </si>
  <si>
    <t>Adam Hessling Inc</t>
  </si>
  <si>
    <t>DBA Mae's Hallmark Shop</t>
  </si>
  <si>
    <t>3792 - 150th Street W</t>
  </si>
  <si>
    <t>55068</t>
  </si>
  <si>
    <t>Rosemount, MN   55068</t>
  </si>
  <si>
    <t>216-1653</t>
  </si>
  <si>
    <t>Capers</t>
  </si>
  <si>
    <t>207 Water Street</t>
  </si>
  <si>
    <t>55331</t>
  </si>
  <si>
    <t>Excelsior, MN   55331</t>
  </si>
  <si>
    <t>603-7591</t>
  </si>
  <si>
    <t>Susie Q's Accents Inc</t>
  </si>
  <si>
    <t>14150 Nicollet Avenue</t>
  </si>
  <si>
    <t>55337</t>
  </si>
  <si>
    <t>Burnsville, MN   55337</t>
  </si>
  <si>
    <t>706-7198</t>
  </si>
  <si>
    <t>Intraco, Inc.</t>
  </si>
  <si>
    <t>7157 Shady Oak Rd.</t>
  </si>
  <si>
    <t>55344</t>
  </si>
  <si>
    <t>Eden Prairie, MN   55344</t>
  </si>
  <si>
    <t>272-7286</t>
  </si>
  <si>
    <t>Mainstream Boutique</t>
  </si>
  <si>
    <t>8160 County Road 42 Suite #400</t>
  </si>
  <si>
    <t>55378</t>
  </si>
  <si>
    <t>Savage, MN   55378</t>
  </si>
  <si>
    <t>409-3099</t>
  </si>
  <si>
    <t>North Memorial Medical Center</t>
  </si>
  <si>
    <t>Attn: H &amp; C Shop / Dennie Juillerat</t>
  </si>
  <si>
    <t>3333 Oakdale Avenue North</t>
  </si>
  <si>
    <t>55422</t>
  </si>
  <si>
    <t>Robbinsdale, MN   55422</t>
  </si>
  <si>
    <t>147-2224</t>
  </si>
  <si>
    <t>J-O Direct Inc</t>
  </si>
  <si>
    <t>7500 Excelsior Boulevard</t>
  </si>
  <si>
    <t>55426</t>
  </si>
  <si>
    <t>St. Louis Park, MN   55426</t>
  </si>
  <si>
    <t>410-8130</t>
  </si>
  <si>
    <t>Falk's Woodland Pharmacy</t>
  </si>
  <si>
    <t>1 Calvary Rd</t>
  </si>
  <si>
    <t>55803</t>
  </si>
  <si>
    <t>Duluth, MN   55803</t>
  </si>
  <si>
    <t>945-9633</t>
  </si>
  <si>
    <t>St Mary's Hospital</t>
  </si>
  <si>
    <t>407 East 3rd Street</t>
  </si>
  <si>
    <t>55805</t>
  </si>
  <si>
    <t>Duluth, MN   55805</t>
  </si>
  <si>
    <t>159-1975</t>
  </si>
  <si>
    <t>Mill Pond Mercantile</t>
  </si>
  <si>
    <t>Box 369</t>
  </si>
  <si>
    <t>24 Main Street N</t>
  </si>
  <si>
    <t>56273</t>
  </si>
  <si>
    <t>New London, MN   56273</t>
  </si>
  <si>
    <t>683-1742</t>
  </si>
  <si>
    <t>Nisswa Drug</t>
  </si>
  <si>
    <t>Box 200</t>
  </si>
  <si>
    <t>25527 Main Street</t>
  </si>
  <si>
    <t>56468</t>
  </si>
  <si>
    <t>Nisswa, MN   56468</t>
  </si>
  <si>
    <t>908-9319</t>
  </si>
  <si>
    <t>Victor Lundeen Co.</t>
  </si>
  <si>
    <t>126 W Lincoln</t>
  </si>
  <si>
    <t>56538</t>
  </si>
  <si>
    <t>Fergus Falls, MN   56538</t>
  </si>
  <si>
    <t>612-3236</t>
  </si>
  <si>
    <t>Gifts &amp; Giggles</t>
  </si>
  <si>
    <t>217 W 3rd St</t>
  </si>
  <si>
    <t>57078</t>
  </si>
  <si>
    <t>Yankton, SD   57078</t>
  </si>
  <si>
    <t>703-1106</t>
  </si>
  <si>
    <t>Veronica's Hallmark</t>
  </si>
  <si>
    <t>1832 SO Washington</t>
  </si>
  <si>
    <t>South Forks Mall</t>
  </si>
  <si>
    <t>58201</t>
  </si>
  <si>
    <t>Grand Forks, ND   58201</t>
  </si>
  <si>
    <t>213-1516</t>
  </si>
  <si>
    <t>Debbie's Treasures</t>
  </si>
  <si>
    <t>824 University Avenue</t>
  </si>
  <si>
    <t>Grandforks, ND   58201</t>
  </si>
  <si>
    <t>430-9479</t>
  </si>
  <si>
    <t>Joan's Hallmark</t>
  </si>
  <si>
    <t>Dakota Square Mall</t>
  </si>
  <si>
    <t>58701</t>
  </si>
  <si>
    <t>Minot, ND   58701</t>
  </si>
  <si>
    <t>202-4811</t>
  </si>
  <si>
    <t>Northern Starr</t>
  </si>
  <si>
    <t>603 Hwy 23 East</t>
  </si>
  <si>
    <t>58763</t>
  </si>
  <si>
    <t>New Town, ND   58763</t>
  </si>
  <si>
    <t>270-8210</t>
  </si>
  <si>
    <t>CMCF GIFT SHOP</t>
  </si>
  <si>
    <t>2827 FORT MISSOULA ROAD</t>
  </si>
  <si>
    <t>59804</t>
  </si>
  <si>
    <t>MISSOULA, MT   59804</t>
  </si>
  <si>
    <t>932-1805</t>
  </si>
  <si>
    <t>TPS Associates</t>
  </si>
  <si>
    <t>2275 Half Day Road</t>
  </si>
  <si>
    <t>Suite #350</t>
  </si>
  <si>
    <t>60015</t>
  </si>
  <si>
    <t>Bannockburn, IL   60015</t>
  </si>
  <si>
    <t>943-5526</t>
  </si>
  <si>
    <t>QVC, Inc</t>
  </si>
  <si>
    <t>418-9728</t>
  </si>
  <si>
    <t>New Prospects</t>
  </si>
  <si>
    <t>1105 Prospects Ave.</t>
  </si>
  <si>
    <t>60068</t>
  </si>
  <si>
    <t>Park Ridge, IL   60068</t>
  </si>
  <si>
    <t>829-2199</t>
  </si>
  <si>
    <t>LTD Commodities Ltd</t>
  </si>
  <si>
    <t>Box 406</t>
  </si>
  <si>
    <t>60069</t>
  </si>
  <si>
    <t>Bannockburn, IL   60069</t>
  </si>
  <si>
    <t>418-8006</t>
  </si>
  <si>
    <t>Burger Drugs</t>
  </si>
  <si>
    <t>9 S. Main St.</t>
  </si>
  <si>
    <t>60174</t>
  </si>
  <si>
    <t>St. Charles, IL   60174</t>
  </si>
  <si>
    <t>224-7483</t>
  </si>
  <si>
    <t>Atrium Gift Shop</t>
  </si>
  <si>
    <t>3 Erie Court</t>
  </si>
  <si>
    <t>60302</t>
  </si>
  <si>
    <t>Oak Park, IL   60302</t>
  </si>
  <si>
    <t>133-5643</t>
  </si>
  <si>
    <t>Petals and Twigs</t>
  </si>
  <si>
    <t>427 West Francis Rd</t>
  </si>
  <si>
    <t>60451</t>
  </si>
  <si>
    <t>New Lenox, IL   60451</t>
  </si>
  <si>
    <t>156-2099</t>
  </si>
  <si>
    <t>Cardsmart - Hickory Hills</t>
  </si>
  <si>
    <t>8651 West 95th Street</t>
  </si>
  <si>
    <t>60457</t>
  </si>
  <si>
    <t>Hickory Hills, IL   60457</t>
  </si>
  <si>
    <t>588-5981</t>
  </si>
  <si>
    <t>Chicago Clock Co</t>
  </si>
  <si>
    <t>431 Ooden Ave</t>
  </si>
  <si>
    <t>60514</t>
  </si>
  <si>
    <t>Cloraddon Hills, IL   60514</t>
  </si>
  <si>
    <t>919-4301</t>
  </si>
  <si>
    <t>Have to Have</t>
  </si>
  <si>
    <t>518 W.Lockport Street</t>
  </si>
  <si>
    <t>60544</t>
  </si>
  <si>
    <t>Plainfield, IL   60544</t>
  </si>
  <si>
    <t>532-2332</t>
  </si>
  <si>
    <t>Ginny's Hallmark</t>
  </si>
  <si>
    <t>931 W. 75th St</t>
  </si>
  <si>
    <t>60565</t>
  </si>
  <si>
    <t>Naperville, IL   60565</t>
  </si>
  <si>
    <t>532-4317</t>
  </si>
  <si>
    <t>M. Boutique</t>
  </si>
  <si>
    <t>711 W. Armtage</t>
  </si>
  <si>
    <t>60614</t>
  </si>
  <si>
    <t>Chicago, IL   60614</t>
  </si>
  <si>
    <t>315-1384</t>
  </si>
  <si>
    <t>Hammacher Schlemmer</t>
  </si>
  <si>
    <t>9307 N Milwaukee Ave</t>
  </si>
  <si>
    <t>60714</t>
  </si>
  <si>
    <t>Niles, IL   60714</t>
  </si>
  <si>
    <t>441-4462</t>
  </si>
  <si>
    <t>Annie's</t>
  </si>
  <si>
    <t>1643 N Alpine Road</t>
  </si>
  <si>
    <t>61107</t>
  </si>
  <si>
    <t>Rockford, IL   61107</t>
  </si>
  <si>
    <t>122-3907</t>
  </si>
  <si>
    <t>Trinity Medical Center Gift Shop</t>
  </si>
  <si>
    <t>2701 Seventeenth St.</t>
  </si>
  <si>
    <t>61201</t>
  </si>
  <si>
    <t>Rock Island, IL   61201</t>
  </si>
  <si>
    <t>267-8334</t>
  </si>
  <si>
    <t>Cottage Hospital</t>
  </si>
  <si>
    <t>695 N Kellogg Stret</t>
  </si>
  <si>
    <t>61401</t>
  </si>
  <si>
    <t>Galesburg, IL   61401</t>
  </si>
  <si>
    <t>837-6044</t>
  </si>
  <si>
    <t>Debi's Inc.</t>
  </si>
  <si>
    <t>233 E Carroll</t>
  </si>
  <si>
    <t>61455</t>
  </si>
  <si>
    <t>Macomb, IL   61455</t>
  </si>
  <si>
    <t>222-6422</t>
  </si>
  <si>
    <t>Sarah Bush Hospital</t>
  </si>
  <si>
    <t>1000 Health Center</t>
  </si>
  <si>
    <t>61938</t>
  </si>
  <si>
    <t>Maltoon, IL   61938</t>
  </si>
  <si>
    <t>506-5739</t>
  </si>
  <si>
    <t>Creative Concepts</t>
  </si>
  <si>
    <t>10306 Magnolia Dr</t>
  </si>
  <si>
    <t>62217</t>
  </si>
  <si>
    <t>Baldwin, IL   62217</t>
  </si>
  <si>
    <t>Kirlin's Inc.</t>
  </si>
  <si>
    <t>Box 3097</t>
  </si>
  <si>
    <t>62305</t>
  </si>
  <si>
    <t>Quincy, IL   62305</t>
  </si>
  <si>
    <t>Dale's Southlake Pharmacy</t>
  </si>
  <si>
    <t>280 W. First Drive</t>
  </si>
  <si>
    <t>62521</t>
  </si>
  <si>
    <t>Decatur, IL   62521</t>
  </si>
  <si>
    <t>234-8158</t>
  </si>
  <si>
    <t>Petal Pushers</t>
  </si>
  <si>
    <t>1545 North State Rd.</t>
  </si>
  <si>
    <t>62839</t>
  </si>
  <si>
    <t>Flora, IL   62839</t>
  </si>
  <si>
    <t>563-5417</t>
  </si>
  <si>
    <t>Treasures of Ours</t>
  </si>
  <si>
    <t>Box 115</t>
  </si>
  <si>
    <t>6025 3rd Street</t>
  </si>
  <si>
    <t>63053</t>
  </si>
  <si>
    <t>Kimmswick, MO   63053</t>
  </si>
  <si>
    <t>746-8174</t>
  </si>
  <si>
    <t>Theasure Of Ours</t>
  </si>
  <si>
    <t>6025 3th Street</t>
  </si>
  <si>
    <t>63056</t>
  </si>
  <si>
    <t>Kimmswick, MO   63056</t>
  </si>
  <si>
    <t>347-4469</t>
  </si>
  <si>
    <t>Anheuser-Busch Companies, Inc.</t>
  </si>
  <si>
    <t>Box 1918</t>
  </si>
  <si>
    <t>63118</t>
  </si>
  <si>
    <t>St. Louis, MO   63118</t>
  </si>
  <si>
    <t>655-8318</t>
  </si>
  <si>
    <t>Dry Ice Inc.</t>
  </si>
  <si>
    <t>1867 Craig Road</t>
  </si>
  <si>
    <t>63146</t>
  </si>
  <si>
    <t>St. Louis, MO   63146</t>
  </si>
  <si>
    <t>548-7251</t>
  </si>
  <si>
    <t>Bullseye Media/Dutchguard Catalog</t>
  </si>
  <si>
    <t>412 West 10th Street</t>
  </si>
  <si>
    <t>64105</t>
  </si>
  <si>
    <t>Kansas City, MO   64105</t>
  </si>
  <si>
    <t>707-6536</t>
  </si>
  <si>
    <t>G.W.Spencer(Something Else) - Sedalia</t>
  </si>
  <si>
    <t>30151 Pony Path Road</t>
  </si>
  <si>
    <t>65301</t>
  </si>
  <si>
    <t>Sedalia, MO   65301</t>
  </si>
  <si>
    <t>560-5018</t>
  </si>
  <si>
    <t>Karen Parsons</t>
  </si>
  <si>
    <t>715 Lakewood</t>
  </si>
  <si>
    <t>66012</t>
  </si>
  <si>
    <t>Bonner Springs, KS   66012</t>
  </si>
  <si>
    <t>662-4624</t>
  </si>
  <si>
    <t>Lawrence Memorial Hospital</t>
  </si>
  <si>
    <t>325 Maine</t>
  </si>
  <si>
    <t>66044</t>
  </si>
  <si>
    <t>Lawrence, KS   66044</t>
  </si>
  <si>
    <t>229-4712</t>
  </si>
  <si>
    <t>JW Baumann</t>
  </si>
  <si>
    <t>1109 E Sleepy Hollow</t>
  </si>
  <si>
    <t>66062</t>
  </si>
  <si>
    <t>Olathe, KS   66062</t>
  </si>
  <si>
    <t>366-9526</t>
  </si>
  <si>
    <t>Hillmer's Luggage, Leather and Gift</t>
  </si>
  <si>
    <t>115 SE 6th Avenue</t>
  </si>
  <si>
    <t>66603</t>
  </si>
  <si>
    <t>Topeka, KS   66603</t>
  </si>
  <si>
    <t>104-8650</t>
  </si>
  <si>
    <t>Waters True Value</t>
  </si>
  <si>
    <t>330 Otto Avenue</t>
  </si>
  <si>
    <t>67401</t>
  </si>
  <si>
    <t>Salina, KS   67401</t>
  </si>
  <si>
    <t>901-4013</t>
  </si>
  <si>
    <t>Party Patch</t>
  </si>
  <si>
    <t>8726 Countryside Plaza</t>
  </si>
  <si>
    <t>68114</t>
  </si>
  <si>
    <t>Omaha, NS   68114</t>
  </si>
  <si>
    <t>536-5516</t>
  </si>
  <si>
    <t>Jared Floral Shoppe</t>
  </si>
  <si>
    <t>1220 S. Cottonwood St</t>
  </si>
  <si>
    <t>69101</t>
  </si>
  <si>
    <t>N. Platte, NE   69101</t>
  </si>
  <si>
    <t>650-6858</t>
  </si>
  <si>
    <t>West Field Hallmark &amp; Gift Shop</t>
  </si>
  <si>
    <t>Westfield S/C 1845 W 'A</t>
  </si>
  <si>
    <t>North Platte, NE   69101</t>
  </si>
  <si>
    <t>274-6625</t>
  </si>
  <si>
    <t>Ballin's Ltd.</t>
  </si>
  <si>
    <t>Box 61004</t>
  </si>
  <si>
    <t>2917 Magazine Street</t>
  </si>
  <si>
    <t>#105</t>
  </si>
  <si>
    <t>70115</t>
  </si>
  <si>
    <t>New Orleans, LA   70115</t>
  </si>
  <si>
    <t>499-5202</t>
  </si>
  <si>
    <t>I Sister Too</t>
  </si>
  <si>
    <t>4036 HWY 70 South</t>
  </si>
  <si>
    <t>70339</t>
  </si>
  <si>
    <t>Pierre Port, LA   70339</t>
  </si>
  <si>
    <t>203-8119</t>
  </si>
  <si>
    <t>Le Mode</t>
  </si>
  <si>
    <t>612 Boardwalk Blvd</t>
  </si>
  <si>
    <t>71111</t>
  </si>
  <si>
    <t>Bossier City, LA   71111</t>
  </si>
  <si>
    <t>294-5989</t>
  </si>
  <si>
    <t>Dillar's Inc Olathe, KS</t>
  </si>
  <si>
    <t>Attn: Invoice Office</t>
  </si>
  <si>
    <t>Box 8037</t>
  </si>
  <si>
    <t>72203</t>
  </si>
  <si>
    <t>Little Rock, AR   72203</t>
  </si>
  <si>
    <t>170-7942</t>
  </si>
  <si>
    <t>Dillard's Inc- Ft. worth TX</t>
  </si>
  <si>
    <t>4501 N. Beach Street</t>
  </si>
  <si>
    <t>FT Worth Distribution Ctr</t>
  </si>
  <si>
    <t>387-6906</t>
  </si>
  <si>
    <t>Dillard's Inc- Mabelvale AR</t>
  </si>
  <si>
    <t>11701 Otter Creek South</t>
  </si>
  <si>
    <t>Arkansas Distribution Ctr</t>
  </si>
  <si>
    <t>693-9694</t>
  </si>
  <si>
    <t>Dillard's Inc Sailsbury NC</t>
  </si>
  <si>
    <t>1315 Peach Orchard Road</t>
  </si>
  <si>
    <t>Salisbury Distribution Center</t>
  </si>
  <si>
    <t>762-4093</t>
  </si>
  <si>
    <t>Dillard's OLathe, KS</t>
  </si>
  <si>
    <t>700 E 151St Street</t>
  </si>
  <si>
    <t>Kansas City Distr Center</t>
  </si>
  <si>
    <t>523-6688</t>
  </si>
  <si>
    <t>Dillard's Inc. Valdosta, GA</t>
  </si>
  <si>
    <t>800 Industrail Blvd</t>
  </si>
  <si>
    <t>Georgia Distribution Ctr</t>
  </si>
  <si>
    <t>534-1409</t>
  </si>
  <si>
    <t>Dillard's Inc- Gilbert AZ</t>
  </si>
  <si>
    <t>396 North William Dillard</t>
  </si>
  <si>
    <t>Phoenix Distribution CTR</t>
  </si>
  <si>
    <t>375-7155</t>
  </si>
  <si>
    <t>Dillard's</t>
  </si>
  <si>
    <t>1600 Cantrell Rd</t>
  </si>
  <si>
    <t>371-9413</t>
  </si>
  <si>
    <t>Watson's Flowers &amp; Gifts</t>
  </si>
  <si>
    <t>107 South 5th Street West</t>
  </si>
  <si>
    <t>72390</t>
  </si>
  <si>
    <t>West Helena, AR   72390</t>
  </si>
  <si>
    <t>917-3652</t>
  </si>
  <si>
    <t>Carlee's Hallmark</t>
  </si>
  <si>
    <t>682 Harrison Street</t>
  </si>
  <si>
    <t>72501</t>
  </si>
  <si>
    <t>Batesville, AR   72501</t>
  </si>
  <si>
    <t>188-4672</t>
  </si>
  <si>
    <t>J's Hallmark</t>
  </si>
  <si>
    <t>3215 W. Main</t>
  </si>
  <si>
    <t>73072</t>
  </si>
  <si>
    <t>Norman, OK   73072</t>
  </si>
  <si>
    <t>632-1289</t>
  </si>
  <si>
    <t>Pooh's Place</t>
  </si>
  <si>
    <t>Box 170</t>
  </si>
  <si>
    <t>141 South Douglas</t>
  </si>
  <si>
    <t>73932</t>
  </si>
  <si>
    <t>Beaver, OK   73932</t>
  </si>
  <si>
    <t>121-8288</t>
  </si>
  <si>
    <t>JC Penny</t>
  </si>
  <si>
    <t>6501 Legacy Drive</t>
  </si>
  <si>
    <t>75024</t>
  </si>
  <si>
    <t>Plano, TX   75024</t>
  </si>
  <si>
    <t>553-3169</t>
  </si>
  <si>
    <t>Kidstuff, Etc!</t>
  </si>
  <si>
    <t>5600 W. Lovers Lane</t>
  </si>
  <si>
    <t>Suite 130</t>
  </si>
  <si>
    <t>75209</t>
  </si>
  <si>
    <t>Dallas, TX   75209</t>
  </si>
  <si>
    <t>518-8947</t>
  </si>
  <si>
    <t>Pomegrantes -Party Place</t>
  </si>
  <si>
    <t>8411 Preston Rd #102</t>
  </si>
  <si>
    <t>75225</t>
  </si>
  <si>
    <t>Dallas, TX   75225</t>
  </si>
  <si>
    <t>131-6978</t>
  </si>
  <si>
    <t>Rotts Inc. - DBA Unique Gifts</t>
  </si>
  <si>
    <t>1115 Security Dr.</t>
  </si>
  <si>
    <t>75247</t>
  </si>
  <si>
    <t>Dallas, TX   75247</t>
  </si>
  <si>
    <t>Wordworks 2</t>
  </si>
  <si>
    <t>14355 Morris Dido Dr</t>
  </si>
  <si>
    <t>76071</t>
  </si>
  <si>
    <t>Newark, TX   76071</t>
  </si>
  <si>
    <t>747-9646</t>
  </si>
  <si>
    <t>The Gift Store</t>
  </si>
  <si>
    <t>11152 - A Westheimer Rd</t>
  </si>
  <si>
    <t>77042</t>
  </si>
  <si>
    <t>Houston, TX   77042</t>
  </si>
  <si>
    <t>861-1988</t>
  </si>
  <si>
    <t>6531 Woodway</t>
  </si>
  <si>
    <t>77057</t>
  </si>
  <si>
    <t>Houston, TX   77057</t>
  </si>
  <si>
    <t>653-7669</t>
  </si>
  <si>
    <t>Gayle's Hallmark Shop</t>
  </si>
  <si>
    <t>4315 Kingswood Drive</t>
  </si>
  <si>
    <t>77339</t>
  </si>
  <si>
    <t>Kingwood, TX   77339</t>
  </si>
  <si>
    <t>710-9332</t>
  </si>
  <si>
    <t>Tender Touch Gifts</t>
  </si>
  <si>
    <t>111 Commerce</t>
  </si>
  <si>
    <t>77375</t>
  </si>
  <si>
    <t>Tomball, TX   77375</t>
  </si>
  <si>
    <t>414-3249</t>
  </si>
  <si>
    <t>T.A.G Sales Ltd</t>
  </si>
  <si>
    <t>411 Hunters Creeks Dr.</t>
  </si>
  <si>
    <t>78132</t>
  </si>
  <si>
    <t>New Braunfels, TX   78132</t>
  </si>
  <si>
    <t>505-1120</t>
  </si>
  <si>
    <t>Bougainvilleas</t>
  </si>
  <si>
    <t>416 S Austin St Rockport</t>
  </si>
  <si>
    <t>78382</t>
  </si>
  <si>
    <t>Rockport, TX   78382</t>
  </si>
  <si>
    <t>380-3073</t>
  </si>
  <si>
    <t>Valley Baptist Medical Gift Shop</t>
  </si>
  <si>
    <t>Box Drawer 2588</t>
  </si>
  <si>
    <t>78551</t>
  </si>
  <si>
    <t>Harlingen, TX   78551</t>
  </si>
  <si>
    <t>KC's Hallmark</t>
  </si>
  <si>
    <t>5099 West 120 Avenue</t>
  </si>
  <si>
    <t>80020</t>
  </si>
  <si>
    <t>Broomfield, CO   80020</t>
  </si>
  <si>
    <t>584-6254</t>
  </si>
  <si>
    <t>Tags Prints</t>
  </si>
  <si>
    <t>5433 West 88th Ave. , Suit K12</t>
  </si>
  <si>
    <t>80031</t>
  </si>
  <si>
    <t>Westminster, CO   80031</t>
  </si>
  <si>
    <t>733-3804</t>
  </si>
  <si>
    <t>General Store</t>
  </si>
  <si>
    <t>610 West Lionhead Circle</t>
  </si>
  <si>
    <t>81658</t>
  </si>
  <si>
    <t>Vail, CO   81658</t>
  </si>
  <si>
    <t>528-2606</t>
  </si>
  <si>
    <t>Posie Patch</t>
  </si>
  <si>
    <t>1356 South St</t>
  </si>
  <si>
    <t>82201</t>
  </si>
  <si>
    <t>Wheatland, WY   82201</t>
  </si>
  <si>
    <t>711-5363</t>
  </si>
  <si>
    <t>Lost River Drug</t>
  </si>
  <si>
    <t>210 W Grand Avenue</t>
  </si>
  <si>
    <t>83213</t>
  </si>
  <si>
    <t>Arco, ID   83213</t>
  </si>
  <si>
    <t>312-1658</t>
  </si>
  <si>
    <t>MVRMC Auxilliary Gift Shop</t>
  </si>
  <si>
    <t>Box 409</t>
  </si>
  <si>
    <t>630 Addison Ave West</t>
  </si>
  <si>
    <t>83303</t>
  </si>
  <si>
    <t>Twin Falls, ID   83303</t>
  </si>
  <si>
    <t>649-4223</t>
  </si>
  <si>
    <t>A Child's World</t>
  </si>
  <si>
    <t>1308 Overland Avenue</t>
  </si>
  <si>
    <t>83318</t>
  </si>
  <si>
    <t>Burley, ID   83318</t>
  </si>
  <si>
    <t>513-4440</t>
  </si>
  <si>
    <t>EIRMC / Gifts N Things</t>
  </si>
  <si>
    <t>3100 Channi</t>
  </si>
  <si>
    <t>83403</t>
  </si>
  <si>
    <t>Idaho Falls, ID   83403</t>
  </si>
  <si>
    <t>672-3725</t>
  </si>
  <si>
    <t>Kathy's Hallmark</t>
  </si>
  <si>
    <t>560 E. 17th St.</t>
  </si>
  <si>
    <t>83404</t>
  </si>
  <si>
    <t>Idaho Falls, ID   83404</t>
  </si>
  <si>
    <t>159-9664</t>
  </si>
  <si>
    <t>Eastgate Drug</t>
  </si>
  <si>
    <t>3250 E. 17th Street</t>
  </si>
  <si>
    <t>83406</t>
  </si>
  <si>
    <t>Ammon, ID   83406</t>
  </si>
  <si>
    <t>West Valley Medical Center</t>
  </si>
  <si>
    <t>Aux Gift Shop</t>
  </si>
  <si>
    <t>1717 Arlington Ave</t>
  </si>
  <si>
    <t>83605</t>
  </si>
  <si>
    <t>Caldwell, ID   83605</t>
  </si>
  <si>
    <t>638-9503</t>
  </si>
  <si>
    <t>The Scented Cottage</t>
  </si>
  <si>
    <t>Box 326</t>
  </si>
  <si>
    <t>201 E. 12th Street</t>
  </si>
  <si>
    <t>83617</t>
  </si>
  <si>
    <t>Emmett, ID   83617</t>
  </si>
  <si>
    <t>671-7695</t>
  </si>
  <si>
    <t>Watches by Gosh</t>
  </si>
  <si>
    <t>210 Sherman Ave.</t>
  </si>
  <si>
    <t>83814</t>
  </si>
  <si>
    <t>Coeur D' Alene, ID   83814</t>
  </si>
  <si>
    <t>261-2254</t>
  </si>
  <si>
    <t>Jack's Pharmacy &amp; Gifts</t>
  </si>
  <si>
    <t>103 E. College</t>
  </si>
  <si>
    <t>83861</t>
  </si>
  <si>
    <t>St. Maries, ID   83861</t>
  </si>
  <si>
    <t>512-6425</t>
  </si>
  <si>
    <t>Fads &amp; Fashion Boutique</t>
  </si>
  <si>
    <t>12559 S. Pebblebrook Way</t>
  </si>
  <si>
    <t>84020</t>
  </si>
  <si>
    <t>Draper, UT   84020</t>
  </si>
  <si>
    <t>990-8249</t>
  </si>
  <si>
    <t>Outlet Emporium</t>
  </si>
  <si>
    <t>7301 SO 900 East</t>
  </si>
  <si>
    <t>Suite #12</t>
  </si>
  <si>
    <t>84047</t>
  </si>
  <si>
    <t>Midvale, UT   84047</t>
  </si>
  <si>
    <t>284-3741</t>
  </si>
  <si>
    <t>Evan's Frontier / Gatehouse</t>
  </si>
  <si>
    <t>672 South State St.</t>
  </si>
  <si>
    <t>84058</t>
  </si>
  <si>
    <t>Orem, UT   84058</t>
  </si>
  <si>
    <t>843-8715</t>
  </si>
  <si>
    <t>Banner Good Samaratain Hospital</t>
  </si>
  <si>
    <t>1111 E. McDowell</t>
  </si>
  <si>
    <t>85006</t>
  </si>
  <si>
    <t>Phoenix, AZ   85006</t>
  </si>
  <si>
    <t>339-6328</t>
  </si>
  <si>
    <t>Talking Hands/ Indulgences</t>
  </si>
  <si>
    <t>Sky Harbor Intl Airport Terminal 3</t>
  </si>
  <si>
    <t>85034</t>
  </si>
  <si>
    <t>Phoenix, AZ   85034</t>
  </si>
  <si>
    <t>703-8795</t>
  </si>
  <si>
    <t>Indesign Fundraising #208</t>
  </si>
  <si>
    <t>11038 N. 61st St.</t>
  </si>
  <si>
    <t>85254</t>
  </si>
  <si>
    <t>Scottsdale, AZ   85254</t>
  </si>
  <si>
    <t>157-1587</t>
  </si>
  <si>
    <t>MFMER. Mayo Clinic</t>
  </si>
  <si>
    <t>13400 E Shea Blvd.</t>
  </si>
  <si>
    <t>85259</t>
  </si>
  <si>
    <t>Scottsdale, AZ   85259</t>
  </si>
  <si>
    <t>418-6432</t>
  </si>
  <si>
    <t>Yuma Regional Medical Center Gift Shop</t>
  </si>
  <si>
    <t>2400 Avenue A</t>
  </si>
  <si>
    <t>85364</t>
  </si>
  <si>
    <t>Yuma, AZ   85364</t>
  </si>
  <si>
    <t>624-3660</t>
  </si>
  <si>
    <t>Twigs</t>
  </si>
  <si>
    <t>299 Main Street</t>
  </si>
  <si>
    <t>339-8313</t>
  </si>
  <si>
    <t>West Valley Art Museum</t>
  </si>
  <si>
    <t>17420 N. Avenue Of The Arts</t>
  </si>
  <si>
    <t>85374</t>
  </si>
  <si>
    <t>Surprise, AZ   85374</t>
  </si>
  <si>
    <t>Voyager RV Resort</t>
  </si>
  <si>
    <t>Attn: Lori/Market</t>
  </si>
  <si>
    <t>8701 S. Kold Rd</t>
  </si>
  <si>
    <t>85706</t>
  </si>
  <si>
    <t>Tucson, AZ   85706</t>
  </si>
  <si>
    <t>635-7381</t>
  </si>
  <si>
    <t>Card Smart</t>
  </si>
  <si>
    <t>9431 E 22nd St</t>
  </si>
  <si>
    <t>85710</t>
  </si>
  <si>
    <t>Tucson, AZ   85710</t>
  </si>
  <si>
    <t>Marties Hallmark #2</t>
  </si>
  <si>
    <t>4756 East Sunrise Drive</t>
  </si>
  <si>
    <t>85718</t>
  </si>
  <si>
    <t>Tucson, AZ   85718</t>
  </si>
  <si>
    <t>487-3877</t>
  </si>
  <si>
    <t>Blue Willow Gift Shop</t>
  </si>
  <si>
    <t>2616 N Campbell Ave</t>
  </si>
  <si>
    <t>85719</t>
  </si>
  <si>
    <t>Tucson, AZ   85719</t>
  </si>
  <si>
    <t>499-7598</t>
  </si>
  <si>
    <t>St. Mary's Hospital</t>
  </si>
  <si>
    <t>1601 W St.Mary's Road</t>
  </si>
  <si>
    <t>85745</t>
  </si>
  <si>
    <t>Tucson, AZ   85745</t>
  </si>
  <si>
    <t>816-5369</t>
  </si>
  <si>
    <t>Shem's Hallmark</t>
  </si>
  <si>
    <t>3250 Gateway Blvd.</t>
  </si>
  <si>
    <t>Ste. 160</t>
  </si>
  <si>
    <t>86301</t>
  </si>
  <si>
    <t>Prescott, AZ   86301</t>
  </si>
  <si>
    <t>327-6839</t>
  </si>
  <si>
    <t>Rick's Chevron and Food Mart</t>
  </si>
  <si>
    <t>Box 396</t>
  </si>
  <si>
    <t>West Exit I-40</t>
  </si>
  <si>
    <t>86320</t>
  </si>
  <si>
    <t>Ashfork, AZ   86320</t>
  </si>
  <si>
    <t>874-1078</t>
  </si>
  <si>
    <t>Zap' ' ' Oh!</t>
  </si>
  <si>
    <t>605 Vassar Drive SE</t>
  </si>
  <si>
    <t>87106</t>
  </si>
  <si>
    <t>Albuquerque, NM   87106</t>
  </si>
  <si>
    <t>680-9555</t>
  </si>
  <si>
    <t>Holy Cross Hospital</t>
  </si>
  <si>
    <t>1397 Weimer Rd</t>
  </si>
  <si>
    <t>87571</t>
  </si>
  <si>
    <t>Taos, NM   87571</t>
  </si>
  <si>
    <t>Moapa Paiute Travel Plaza</t>
  </si>
  <si>
    <t>1-15 At Exit 75 (Valley Of Fire)</t>
  </si>
  <si>
    <t>89025</t>
  </si>
  <si>
    <t>Moapa, NV   89025</t>
  </si>
  <si>
    <t>464-4638</t>
  </si>
  <si>
    <t>Casablanca Hotel and Casino</t>
  </si>
  <si>
    <t>897 W. Mesquite Blvd.</t>
  </si>
  <si>
    <t>89027</t>
  </si>
  <si>
    <t>Mesquite, NV   89027</t>
  </si>
  <si>
    <t>931-4726</t>
  </si>
  <si>
    <t>Ramada Express Hotel &amp; Casino</t>
  </si>
  <si>
    <t>2121 South Casino Drive</t>
  </si>
  <si>
    <t>89029</t>
  </si>
  <si>
    <t>Laughlin, NV   89029</t>
  </si>
  <si>
    <t>167-9539</t>
  </si>
  <si>
    <t>Wild Wild West Gambling Hall &amp; Hotel</t>
  </si>
  <si>
    <t>3330 West Tropicana Avenue</t>
  </si>
  <si>
    <t>89103</t>
  </si>
  <si>
    <t>Las Vegas, NV   89103</t>
  </si>
  <si>
    <t>806-8663</t>
  </si>
  <si>
    <t>Gold Coast Hotel &amp; Casino</t>
  </si>
  <si>
    <t>4000 West Flamingo Road</t>
  </si>
  <si>
    <t>702-4027</t>
  </si>
  <si>
    <t>Bonanza Gifts</t>
  </si>
  <si>
    <t>2440 Los Vegas Blvd.</t>
  </si>
  <si>
    <t>89104</t>
  </si>
  <si>
    <t>Las Vegas, NV   89104</t>
  </si>
  <si>
    <t>506-2443</t>
  </si>
  <si>
    <t>Vegas Cellular Solutions</t>
  </si>
  <si>
    <t>3545 South Fort Apache Rd 135</t>
  </si>
  <si>
    <t>89117</t>
  </si>
  <si>
    <t>Las Vegas, NV   89117</t>
  </si>
  <si>
    <t>620-3785</t>
  </si>
  <si>
    <t>Landing Gear</t>
  </si>
  <si>
    <t>P.O Box 11647</t>
  </si>
  <si>
    <t xml:space="preserve">5757 Wayne Newton Blvd- </t>
  </si>
  <si>
    <t>Gate D McCarron Airport</t>
  </si>
  <si>
    <t>89119</t>
  </si>
  <si>
    <t>Las Vagas, NV   89119</t>
  </si>
  <si>
    <t>610-5095</t>
  </si>
  <si>
    <t>Plaza Hotel Casino Gift Shop</t>
  </si>
  <si>
    <t>Attn Gift Shop</t>
  </si>
  <si>
    <t>Box 760</t>
  </si>
  <si>
    <t>One Main Street</t>
  </si>
  <si>
    <t>89125</t>
  </si>
  <si>
    <t>Las Vegas, NV   89125</t>
  </si>
  <si>
    <t>667-6758</t>
  </si>
  <si>
    <t>Santa Fe Station Gift Shop</t>
  </si>
  <si>
    <t>4949 N Rancho Rd</t>
  </si>
  <si>
    <t>89130</t>
  </si>
  <si>
    <t>Las Vegas, NV   89130</t>
  </si>
  <si>
    <t>Sun Coast Hotel Gift Shop</t>
  </si>
  <si>
    <t>9090 Alta Drive</t>
  </si>
  <si>
    <t>89145</t>
  </si>
  <si>
    <t>Las Vegas, NV   89145</t>
  </si>
  <si>
    <t>Creative Elegance</t>
  </si>
  <si>
    <t>3395 S.Jones Blvd #109</t>
  </si>
  <si>
    <t>89146</t>
  </si>
  <si>
    <t>La Vegas, NV   89146</t>
  </si>
  <si>
    <t>393-8116</t>
  </si>
  <si>
    <t>Pepper Mill Casino Gift Shop</t>
  </si>
  <si>
    <t>2707 S Virginia Stree</t>
  </si>
  <si>
    <t>89502</t>
  </si>
  <si>
    <t>Reno, NV   89502</t>
  </si>
  <si>
    <t>678-8494</t>
  </si>
  <si>
    <t>Scolaris # 18</t>
  </si>
  <si>
    <t>3310 South McCarran Blvd</t>
  </si>
  <si>
    <t>89509</t>
  </si>
  <si>
    <t>Reno, NV   89509</t>
  </si>
  <si>
    <t>962-7811</t>
  </si>
  <si>
    <t>Big 5 Corp</t>
  </si>
  <si>
    <t>Box 92088</t>
  </si>
  <si>
    <t>6125 Sycamore Canyon Blvd</t>
  </si>
  <si>
    <t>90009</t>
  </si>
  <si>
    <t>Los Angeles, CA   90009</t>
  </si>
  <si>
    <t>382-4396</t>
  </si>
  <si>
    <t>It's a Wrap</t>
  </si>
  <si>
    <t>12237 Wilshire Blvd.</t>
  </si>
  <si>
    <t>90025</t>
  </si>
  <si>
    <t>Los Angeles, CA   90025</t>
  </si>
  <si>
    <t>837-2748</t>
  </si>
  <si>
    <t>Gen X</t>
  </si>
  <si>
    <t>6251 Bandini Blvd</t>
  </si>
  <si>
    <t>90040</t>
  </si>
  <si>
    <t>Commerce, CA   90040</t>
  </si>
  <si>
    <t>411-8142</t>
  </si>
  <si>
    <t>Union Supply Company</t>
  </si>
  <si>
    <t>2301 East Pacifica Place</t>
  </si>
  <si>
    <t>90220</t>
  </si>
  <si>
    <t>Rancho Dominguez, CA   90220</t>
  </si>
  <si>
    <t>229-1416</t>
  </si>
  <si>
    <t>Knotts Berry Farm - Corporate</t>
  </si>
  <si>
    <t>Box 5002</t>
  </si>
  <si>
    <t>8039 Beach Blvd</t>
  </si>
  <si>
    <t>90622</t>
  </si>
  <si>
    <t>Buena Park, CA   90622</t>
  </si>
  <si>
    <t>160-1987</t>
  </si>
  <si>
    <t>Grace Mart Inc</t>
  </si>
  <si>
    <t>16405 Meadowbrook</t>
  </si>
  <si>
    <t>90703</t>
  </si>
  <si>
    <t>Cellitus, CA   90703</t>
  </si>
  <si>
    <t>867-2525</t>
  </si>
  <si>
    <t>Mindless Inc</t>
  </si>
  <si>
    <t>1353 Wesley Drive</t>
  </si>
  <si>
    <t>90808</t>
  </si>
  <si>
    <t>Long Beach, CA   90808</t>
  </si>
  <si>
    <t>207-4960</t>
  </si>
  <si>
    <t>Critters</t>
  </si>
  <si>
    <t>2277 Honolulu Avenue</t>
  </si>
  <si>
    <t>91020</t>
  </si>
  <si>
    <t>Montrose, CA   91020</t>
  </si>
  <si>
    <t>628-7106</t>
  </si>
  <si>
    <t>Jerico Marking Services</t>
  </si>
  <si>
    <t>2335 Honolulu Ave., Suite B</t>
  </si>
  <si>
    <t>902-5748</t>
  </si>
  <si>
    <t>San Marino Toy &amp; Book Shoppe, Inc.</t>
  </si>
  <si>
    <t>2424 Huntington Drive</t>
  </si>
  <si>
    <t>91108</t>
  </si>
  <si>
    <t>San Marino, CA   91108</t>
  </si>
  <si>
    <t>229-5386</t>
  </si>
  <si>
    <t>Simply Fresh</t>
  </si>
  <si>
    <t>2628 Mission Street</t>
  </si>
  <si>
    <t>628-5121</t>
  </si>
  <si>
    <t>Popular Clothing &amp; Accessories</t>
  </si>
  <si>
    <t>23653 Calabasas Rd</t>
  </si>
  <si>
    <t>91302</t>
  </si>
  <si>
    <t>Calabasas, CA   91302</t>
  </si>
  <si>
    <t>218-8681</t>
  </si>
  <si>
    <t>Larry Gotlieb</t>
  </si>
  <si>
    <t>4924 Balboa Blvd, #420</t>
  </si>
  <si>
    <t>91316</t>
  </si>
  <si>
    <t>Encino, CA   91316</t>
  </si>
  <si>
    <t>469-3851</t>
  </si>
  <si>
    <t>Vic's One Hour Photo</t>
  </si>
  <si>
    <t>2024 E Avenida De Los Arboles</t>
  </si>
  <si>
    <t>91362</t>
  </si>
  <si>
    <t>Thousand Oaks, CA   91362</t>
  </si>
  <si>
    <t>216-2589</t>
  </si>
  <si>
    <t>U.S. Merchants</t>
  </si>
  <si>
    <t>1625 S. Proforma Ave.</t>
  </si>
  <si>
    <t>91761</t>
  </si>
  <si>
    <t>Ontario, CA   91761</t>
  </si>
  <si>
    <t>410-7081</t>
  </si>
  <si>
    <t>Casa Colina Hospital</t>
  </si>
  <si>
    <t>255 E. Bonita Avenue</t>
  </si>
  <si>
    <t>91767</t>
  </si>
  <si>
    <t>Pomona, CA   91767</t>
  </si>
  <si>
    <t>968-3055</t>
  </si>
  <si>
    <t>Joni Marco-Sublime Design</t>
  </si>
  <si>
    <t>10152 Grandview Drive</t>
  </si>
  <si>
    <t>Suite A-11</t>
  </si>
  <si>
    <t>91941</t>
  </si>
  <si>
    <t>Le Mesa, CA   91941</t>
  </si>
  <si>
    <t>830-2211</t>
  </si>
  <si>
    <t>Workflow One</t>
  </si>
  <si>
    <t>701 Palomar Airplort Rd. Third Floor</t>
  </si>
  <si>
    <t>92011</t>
  </si>
  <si>
    <t>Carlsbad, CA   92011</t>
  </si>
  <si>
    <t>660-6221</t>
  </si>
  <si>
    <t>Divinty</t>
  </si>
  <si>
    <t>583 South Coast HWY 101</t>
  </si>
  <si>
    <t>92024</t>
  </si>
  <si>
    <t>Fnciaitas, CA   92024</t>
  </si>
  <si>
    <t>648-6470</t>
  </si>
  <si>
    <t>Pala Casino - Impulse shop</t>
  </si>
  <si>
    <t>35008 Pala Temtecula RD</t>
  </si>
  <si>
    <t>92059</t>
  </si>
  <si>
    <t>Pala, CA   92059</t>
  </si>
  <si>
    <t>375-3859</t>
  </si>
  <si>
    <t>Garlan's</t>
  </si>
  <si>
    <t>130 East Second St.</t>
  </si>
  <si>
    <t>92231</t>
  </si>
  <si>
    <t>Calexico, CA   92231</t>
  </si>
  <si>
    <t>580-1086</t>
  </si>
  <si>
    <t>Old West Charm/ Crafter Village</t>
  </si>
  <si>
    <t>25359 Madison Ave 103</t>
  </si>
  <si>
    <t>92562</t>
  </si>
  <si>
    <t>Murrieta, CA   92562</t>
  </si>
  <si>
    <t>296-5739</t>
  </si>
  <si>
    <t>Starcrest Products of California Inc</t>
  </si>
  <si>
    <t>3660 Brennan Avenue</t>
  </si>
  <si>
    <t>92571</t>
  </si>
  <si>
    <t>Perris, CA   92571</t>
  </si>
  <si>
    <t>978-1745</t>
  </si>
  <si>
    <t>Huntington Beach Car Wash</t>
  </si>
  <si>
    <t>18971 Beach Blvd</t>
  </si>
  <si>
    <t>92648</t>
  </si>
  <si>
    <t>Huntington Beach, CA   92648</t>
  </si>
  <si>
    <t>774-9548</t>
  </si>
  <si>
    <t>L.A. Garments</t>
  </si>
  <si>
    <t>23411 Aliso Viejo Pkwy K165</t>
  </si>
  <si>
    <t>92656</t>
  </si>
  <si>
    <t>Aliso Viejo, CA   92656</t>
  </si>
  <si>
    <t>899-5873</t>
  </si>
  <si>
    <t>Gwen Hegenwald</t>
  </si>
  <si>
    <t>246 Calle Campesino</t>
  </si>
  <si>
    <t>92672</t>
  </si>
  <si>
    <t>San Clemente, CA   92672</t>
  </si>
  <si>
    <t>500-2168</t>
  </si>
  <si>
    <t>Judy's Hallmark #1</t>
  </si>
  <si>
    <t>2781 W McArthur #C</t>
  </si>
  <si>
    <t>92704</t>
  </si>
  <si>
    <t>Santa Anna, CA   92704</t>
  </si>
  <si>
    <t>808-6017</t>
  </si>
  <si>
    <t>Watson Drugs</t>
  </si>
  <si>
    <t>116 E. Chapman Ave.</t>
  </si>
  <si>
    <t>92866</t>
  </si>
  <si>
    <t>Orange, CA   92866</t>
  </si>
  <si>
    <t>306-4691</t>
  </si>
  <si>
    <t>367 Buckboard Cir</t>
  </si>
  <si>
    <t>93065</t>
  </si>
  <si>
    <t>Simi Valley, CA   93065</t>
  </si>
  <si>
    <t>Donna McGuire</t>
  </si>
  <si>
    <t>3900 Coffee Rd</t>
  </si>
  <si>
    <t>93308</t>
  </si>
  <si>
    <t>Bakersfield, CA   93308</t>
  </si>
  <si>
    <t>830-2473</t>
  </si>
  <si>
    <t>Anna's Cards &amp; Gifts</t>
  </si>
  <si>
    <t>9000 Ming Ave # D - 1</t>
  </si>
  <si>
    <t>93311</t>
  </si>
  <si>
    <t>Bakersfield, CA   93311</t>
  </si>
  <si>
    <t>739-8572</t>
  </si>
  <si>
    <t>Perry's Parcel And Gift</t>
  </si>
  <si>
    <t>7600 El Camino Real</t>
  </si>
  <si>
    <t>93422</t>
  </si>
  <si>
    <t>Atascadero, CA   93422</t>
  </si>
  <si>
    <t>431-9754</t>
  </si>
  <si>
    <t>Los Altos Card &amp; Party</t>
  </si>
  <si>
    <t>253 State Street</t>
  </si>
  <si>
    <t>94022</t>
  </si>
  <si>
    <t>Los Altos, CA   94022</t>
  </si>
  <si>
    <t>465-7946</t>
  </si>
  <si>
    <t>Patty's Hallmark</t>
  </si>
  <si>
    <t>1430 Linda Mar Center</t>
  </si>
  <si>
    <t>94044</t>
  </si>
  <si>
    <t>Pacifica, CA   94044</t>
  </si>
  <si>
    <t>420-4049</t>
  </si>
  <si>
    <t>University Art Center</t>
  </si>
  <si>
    <t>267 Hamilton Ave</t>
  </si>
  <si>
    <t>94301</t>
  </si>
  <si>
    <t>Palo Alto, CA   94301</t>
  </si>
  <si>
    <t>306-6676</t>
  </si>
  <si>
    <t>Sweet Celebrations</t>
  </si>
  <si>
    <t>170 Alamo Plaza</t>
  </si>
  <si>
    <t>94507</t>
  </si>
  <si>
    <t>Alamo, CA   94507</t>
  </si>
  <si>
    <t>952-5414</t>
  </si>
  <si>
    <t>Far East Watchcases Inc</t>
  </si>
  <si>
    <t>204 Berkshine Court</t>
  </si>
  <si>
    <t>94526</t>
  </si>
  <si>
    <t>Danville, CA   94526</t>
  </si>
  <si>
    <t>246-9906</t>
  </si>
  <si>
    <t>V. Sattui Winery</t>
  </si>
  <si>
    <t>Attn: Gordon</t>
  </si>
  <si>
    <t>1111 White Lane</t>
  </si>
  <si>
    <t>94574</t>
  </si>
  <si>
    <t>St Helena, CA   94574</t>
  </si>
  <si>
    <t>805-5880</t>
  </si>
  <si>
    <t>Greetings</t>
  </si>
  <si>
    <t>4152 Piedmont Ave.</t>
  </si>
  <si>
    <t>94611</t>
  </si>
  <si>
    <t>Oakland, CA   94611</t>
  </si>
  <si>
    <t>133-6579</t>
  </si>
  <si>
    <t>A Child's Delight</t>
  </si>
  <si>
    <t>3880 Northgate Mall</t>
  </si>
  <si>
    <t>94903</t>
  </si>
  <si>
    <t>San Rafael, CA   94903</t>
  </si>
  <si>
    <t>862-1589</t>
  </si>
  <si>
    <t>Strawbridges Stationers &amp; Gifts</t>
  </si>
  <si>
    <t>86 Throckmorton Avenue</t>
  </si>
  <si>
    <t>94941</t>
  </si>
  <si>
    <t>Mill Valley, CA   94941</t>
  </si>
  <si>
    <t>851-1838</t>
  </si>
  <si>
    <t>Brand Via</t>
  </si>
  <si>
    <t>Attn: Falle Hutton</t>
  </si>
  <si>
    <t>2159 Bering Drive</t>
  </si>
  <si>
    <t>95131</t>
  </si>
  <si>
    <t>San Jose, CA   95131</t>
  </si>
  <si>
    <t>Designing Woman</t>
  </si>
  <si>
    <t>Box 180</t>
  </si>
  <si>
    <t>18729 A Main Street</t>
  </si>
  <si>
    <t>95321</t>
  </si>
  <si>
    <t>Groveland, CA   95321</t>
  </si>
  <si>
    <t>269-4377</t>
  </si>
  <si>
    <t>House In The Country</t>
  </si>
  <si>
    <t>Box 387</t>
  </si>
  <si>
    <t>337 N. Franklin Street</t>
  </si>
  <si>
    <t>95437</t>
  </si>
  <si>
    <t>Fort Bragg, CA   95437</t>
  </si>
  <si>
    <t>919-5237</t>
  </si>
  <si>
    <t>Bebe Lapin</t>
  </si>
  <si>
    <t>Box 689</t>
  </si>
  <si>
    <t>551 Ukiah Street</t>
  </si>
  <si>
    <t>95460</t>
  </si>
  <si>
    <t>Mendocino, CA   95460</t>
  </si>
  <si>
    <t>Sacred Spaces</t>
  </si>
  <si>
    <t>450 First East St.</t>
  </si>
  <si>
    <t>Suite G</t>
  </si>
  <si>
    <t>95476</t>
  </si>
  <si>
    <t>Sanoma, CA   95476</t>
  </si>
  <si>
    <t>Little Brown Bear</t>
  </si>
  <si>
    <t>123 South Main St.</t>
  </si>
  <si>
    <t>95482</t>
  </si>
  <si>
    <t>Ukiah, CA   95482</t>
  </si>
  <si>
    <t>281-6113</t>
  </si>
  <si>
    <t>Price Less Drug Store #2</t>
  </si>
  <si>
    <t>7223 Fair Oaks Blvd.</t>
  </si>
  <si>
    <t>95608</t>
  </si>
  <si>
    <t>Carmichael, CA   95608</t>
  </si>
  <si>
    <t>Alphabet Moon Toy &amp; Treasures</t>
  </si>
  <si>
    <t>235 F Street</t>
  </si>
  <si>
    <t>95616</t>
  </si>
  <si>
    <t>Davis, CA   95616</t>
  </si>
  <si>
    <t>368-5568</t>
  </si>
  <si>
    <t>O'Hairas Salon</t>
  </si>
  <si>
    <t>4339 Hazel Ave.</t>
  </si>
  <si>
    <t>95628</t>
  </si>
  <si>
    <t>Fair Oaks, CA   95628</t>
  </si>
  <si>
    <t>721-6300</t>
  </si>
  <si>
    <t>Goldie's Gifts</t>
  </si>
  <si>
    <t>456 Sea Street</t>
  </si>
  <si>
    <t>95632</t>
  </si>
  <si>
    <t>Galt, CA   95632</t>
  </si>
  <si>
    <t>117-8413</t>
  </si>
  <si>
    <t>Designs by Diane</t>
  </si>
  <si>
    <t>48 Main St</t>
  </si>
  <si>
    <t>95642</t>
  </si>
  <si>
    <t>Jackson, CA   95642</t>
  </si>
  <si>
    <t>458-7408</t>
  </si>
  <si>
    <t>Learning Express Of Roseville #46</t>
  </si>
  <si>
    <t>2030 Douglas Bouleavard # 25</t>
  </si>
  <si>
    <t>95661</t>
  </si>
  <si>
    <t>Roseville, CA   95661</t>
  </si>
  <si>
    <t>698-9843</t>
  </si>
  <si>
    <t>Nanny's Toy Box</t>
  </si>
  <si>
    <t>1224 #B East Broadway</t>
  </si>
  <si>
    <t>95667</t>
  </si>
  <si>
    <t>Placerville, CA   95667</t>
  </si>
  <si>
    <t>585-4532</t>
  </si>
  <si>
    <t>Price Less Drug Store #1</t>
  </si>
  <si>
    <t>2210 Sunrise Blvd.</t>
  </si>
  <si>
    <t>95670</t>
  </si>
  <si>
    <t>Rancho Cordova, CA   95670</t>
  </si>
  <si>
    <t>493-1631</t>
  </si>
  <si>
    <t>Price Less Drug Store #4</t>
  </si>
  <si>
    <t>446 Roseville Square</t>
  </si>
  <si>
    <t>95678</t>
  </si>
  <si>
    <t>Roseville, CA   95678</t>
  </si>
  <si>
    <t>186-2812</t>
  </si>
  <si>
    <t>Nelson's News And Books</t>
  </si>
  <si>
    <t>RSN &amp; Associates Inc</t>
  </si>
  <si>
    <t>Suite 1 - 6850 Airport Blvd.</t>
  </si>
  <si>
    <t>95837</t>
  </si>
  <si>
    <t>Sacramento, CA   95837</t>
  </si>
  <si>
    <t>Davison's Drug</t>
  </si>
  <si>
    <t>640 Market St.</t>
  </si>
  <si>
    <t>95932</t>
  </si>
  <si>
    <t>Coluba, CA   95932</t>
  </si>
  <si>
    <t>756-7537</t>
  </si>
  <si>
    <t>Village Drug Co</t>
  </si>
  <si>
    <t>Box 39</t>
  </si>
  <si>
    <t>95947</t>
  </si>
  <si>
    <t>Greenville, CA   95947</t>
  </si>
  <si>
    <t>889-1228</t>
  </si>
  <si>
    <t>Merrytime</t>
  </si>
  <si>
    <t>546 Kentucky St</t>
  </si>
  <si>
    <t>95948</t>
  </si>
  <si>
    <t>Gridley, CA   95948</t>
  </si>
  <si>
    <t>502-8260</t>
  </si>
  <si>
    <t>Nevada City Crystal &amp; Glass</t>
  </si>
  <si>
    <t>110 N. Pine</t>
  </si>
  <si>
    <t>95959</t>
  </si>
  <si>
    <t>Nevada City, CA   95959</t>
  </si>
  <si>
    <t>502-1244</t>
  </si>
  <si>
    <t>Kathryn's of Kona</t>
  </si>
  <si>
    <t>75-5660 Kopiko Street #A-1</t>
  </si>
  <si>
    <t>96740</t>
  </si>
  <si>
    <t>Kailua Kona, HI   96740</t>
  </si>
  <si>
    <t>285-7311</t>
  </si>
  <si>
    <t>204 Oak Street</t>
  </si>
  <si>
    <t>97031</t>
  </si>
  <si>
    <t>Hood River, OR   97031</t>
  </si>
  <si>
    <t>411-1389</t>
  </si>
  <si>
    <t>Red Door Cottage</t>
  </si>
  <si>
    <t>425 Second Street</t>
  </si>
  <si>
    <t>97034</t>
  </si>
  <si>
    <t>Lake Oswego, OR   97034</t>
  </si>
  <si>
    <t>992-9835</t>
  </si>
  <si>
    <t>My Mother Know c/o Mary Heins</t>
  </si>
  <si>
    <t>12120 HAZELDELL AVE</t>
  </si>
  <si>
    <t>97045</t>
  </si>
  <si>
    <t>OREGON CITY, OR   97045</t>
  </si>
  <si>
    <t>969-8348</t>
  </si>
  <si>
    <t>The Doodle Pad</t>
  </si>
  <si>
    <t>1348 SW 3rd Avenue</t>
  </si>
  <si>
    <t>97201</t>
  </si>
  <si>
    <t>Portland, OR   97201</t>
  </si>
  <si>
    <t>638-6058</t>
  </si>
  <si>
    <t>Museum Tour</t>
  </si>
  <si>
    <t>2517 SE Mailwell Drive</t>
  </si>
  <si>
    <t>97222</t>
  </si>
  <si>
    <t>Milwaukie, OR   97222</t>
  </si>
  <si>
    <t>924-6436</t>
  </si>
  <si>
    <t>Providence St Vincent Gift shops</t>
  </si>
  <si>
    <t>9205 S.W. Barnes road</t>
  </si>
  <si>
    <t>97225</t>
  </si>
  <si>
    <t>Portland, OR   97225</t>
  </si>
  <si>
    <t>673-7296</t>
  </si>
  <si>
    <t>Negstads</t>
  </si>
  <si>
    <t>3270 Liberty Rd. S</t>
  </si>
  <si>
    <t>97302</t>
  </si>
  <si>
    <t>Salem, OR   97302</t>
  </si>
  <si>
    <t>570-4906</t>
  </si>
  <si>
    <t>Country Clutter</t>
  </si>
  <si>
    <t>1500 S.E. East Devila Lake Road</t>
  </si>
  <si>
    <t>Suite 111A</t>
  </si>
  <si>
    <t>97367</t>
  </si>
  <si>
    <t>Lincoln, OR   97367</t>
  </si>
  <si>
    <t>125-3258</t>
  </si>
  <si>
    <t>Chinook Winds Casino</t>
  </si>
  <si>
    <t>1777 NW 44th Street</t>
  </si>
  <si>
    <t>Lincoln City, OR   97367</t>
  </si>
  <si>
    <t>Barb &amp; Betty 's Hallmark</t>
  </si>
  <si>
    <t>1829 Main Street</t>
  </si>
  <si>
    <t>97814</t>
  </si>
  <si>
    <t>Baker City, OR   97814</t>
  </si>
  <si>
    <t>878-8755</t>
  </si>
  <si>
    <t>Rosewood Cottage</t>
  </si>
  <si>
    <t>1801 Adams Ave.</t>
  </si>
  <si>
    <t>97850</t>
  </si>
  <si>
    <t>La Grande, OR   97850</t>
  </si>
  <si>
    <t>The Silk Outlet</t>
  </si>
  <si>
    <t>272 South Oregon Street</t>
  </si>
  <si>
    <t>97914</t>
  </si>
  <si>
    <t>Ontario, OR   97914</t>
  </si>
  <si>
    <t>457-8594</t>
  </si>
  <si>
    <t>Itex Corporation</t>
  </si>
  <si>
    <t>3326 160th Ave SE</t>
  </si>
  <si>
    <t>Suite 100</t>
  </si>
  <si>
    <t>98008</t>
  </si>
  <si>
    <t>Belleuve, WA   98008</t>
  </si>
  <si>
    <t>399-1900</t>
  </si>
  <si>
    <t>Children's Hospital</t>
  </si>
  <si>
    <t>4800 Sand Point Way NE G1050</t>
  </si>
  <si>
    <t>98105</t>
  </si>
  <si>
    <t>Seattle, WA   98105</t>
  </si>
  <si>
    <t>797-9574</t>
  </si>
  <si>
    <t>Marysville Awards &amp; Gifts</t>
  </si>
  <si>
    <t>1409-7th Street</t>
  </si>
  <si>
    <t>98270</t>
  </si>
  <si>
    <t>Marysville, WA   98270</t>
  </si>
  <si>
    <t>957-8859</t>
  </si>
  <si>
    <t>UCR Sales</t>
  </si>
  <si>
    <t>Rich  Uhlich</t>
  </si>
  <si>
    <t>1709 Florence</t>
  </si>
  <si>
    <t>98632</t>
  </si>
  <si>
    <t>Longview, WA   98632</t>
  </si>
  <si>
    <t>809-7341</t>
  </si>
  <si>
    <t>Lakeshore Variety</t>
  </si>
  <si>
    <t>Box 2740</t>
  </si>
  <si>
    <t>230 W. Manson Rd</t>
  </si>
  <si>
    <t>98816</t>
  </si>
  <si>
    <t>Chelan, WA   98816</t>
  </si>
  <si>
    <t>912-6947</t>
  </si>
  <si>
    <t>Bells Nurseries &amp; Gifts / Mosesian Farms</t>
  </si>
  <si>
    <t>13700 Specking Road</t>
  </si>
  <si>
    <t>99515</t>
  </si>
  <si>
    <t>Anchorage, AK   99515</t>
  </si>
  <si>
    <t>Hickoks Trading Co.</t>
  </si>
  <si>
    <t>285 S. Franklin Street</t>
  </si>
  <si>
    <t>99801</t>
  </si>
  <si>
    <t>Juneau, AK   99801</t>
  </si>
  <si>
    <t>590-2285</t>
  </si>
  <si>
    <t>DK Mining Co.</t>
  </si>
  <si>
    <t>365 S Franklin Street</t>
  </si>
  <si>
    <t>180-5845</t>
  </si>
  <si>
    <t>Brenners</t>
  </si>
  <si>
    <t>124 Lincoln St.</t>
  </si>
  <si>
    <t>99835</t>
  </si>
  <si>
    <t>Sitka, AK   99835</t>
  </si>
  <si>
    <t>431-1016</t>
  </si>
  <si>
    <t>Golden North Gifts</t>
  </si>
  <si>
    <t>Box 382</t>
  </si>
  <si>
    <t>3rd At Broadway</t>
  </si>
  <si>
    <t>99840</t>
  </si>
  <si>
    <t>Skagway, AK   99840</t>
  </si>
  <si>
    <t>909-2840</t>
  </si>
  <si>
    <t>Corrington's Alaskan Ivory</t>
  </si>
  <si>
    <t>5th And Broadway</t>
  </si>
  <si>
    <t>203-7332</t>
  </si>
  <si>
    <t>Skagway Outlet Store</t>
  </si>
  <si>
    <t>7th At Broadway</t>
  </si>
  <si>
    <t>761-3306</t>
  </si>
  <si>
    <t>Potpourri Group, Inc</t>
  </si>
  <si>
    <t>Catalog Ventures Administration</t>
  </si>
  <si>
    <t>222 Mill Road</t>
  </si>
  <si>
    <t>01824-4127</t>
  </si>
  <si>
    <t>Chelmsford, MA   01824-4127</t>
  </si>
  <si>
    <t>624-2462</t>
  </si>
  <si>
    <t>Silver Lining, A</t>
  </si>
  <si>
    <t>A 170 Water St</t>
  </si>
  <si>
    <t>02360-3862</t>
  </si>
  <si>
    <t>Plymouth, MA   02360-3862</t>
  </si>
  <si>
    <t>454-6472</t>
  </si>
  <si>
    <t>Clover Gift Shop</t>
  </si>
  <si>
    <t>10 Elm Street</t>
  </si>
  <si>
    <t>05091-1024</t>
  </si>
  <si>
    <t>Woodstock, VT   05091-1024</t>
  </si>
  <si>
    <t>442-6721</t>
  </si>
  <si>
    <t>Clock &amp; Watch Museum, The</t>
  </si>
  <si>
    <t>100 Maple S Bristol</t>
  </si>
  <si>
    <t>06010-5092</t>
  </si>
  <si>
    <t>Bristol, CT   06010-5092</t>
  </si>
  <si>
    <t>563-4369</t>
  </si>
  <si>
    <t>UConn Co-op</t>
  </si>
  <si>
    <t>2075 Hillside Rd.</t>
  </si>
  <si>
    <t>Unit 1019</t>
  </si>
  <si>
    <t>06269-1019</t>
  </si>
  <si>
    <t>Storrs, CT   06269-1019</t>
  </si>
  <si>
    <t>768-1596</t>
  </si>
  <si>
    <t>Sogno Boutique Of Dreams</t>
  </si>
  <si>
    <t>83 B Audubon St</t>
  </si>
  <si>
    <t>06510-1207</t>
  </si>
  <si>
    <t>New Haven, CT   06510-1207</t>
  </si>
  <si>
    <t>484-6249</t>
  </si>
  <si>
    <t>Bed Bath Beyond</t>
  </si>
  <si>
    <t>Box 3128</t>
  </si>
  <si>
    <t>6025 Kruse Drive, suite 1</t>
  </si>
  <si>
    <t>07083-3128</t>
  </si>
  <si>
    <t>Union, NJ   07083-3128</t>
  </si>
  <si>
    <t>632-3798</t>
  </si>
  <si>
    <t>The Toy Box</t>
  </si>
  <si>
    <t>13 Eahel Court</t>
  </si>
  <si>
    <t>Ste 303</t>
  </si>
  <si>
    <t>10950-601</t>
  </si>
  <si>
    <t>Monroe, NY   10950-601</t>
  </si>
  <si>
    <t>962-1058</t>
  </si>
  <si>
    <t>A &amp; S Party Goods</t>
  </si>
  <si>
    <t>162 Williamsburg St E</t>
  </si>
  <si>
    <t>11211-7907</t>
  </si>
  <si>
    <t>Brooklyn, NY   11211-7907</t>
  </si>
  <si>
    <t>244-3814</t>
  </si>
  <si>
    <t>Gifts in General</t>
  </si>
  <si>
    <t>555 N. Duke Street</t>
  </si>
  <si>
    <t>17604-3555</t>
  </si>
  <si>
    <t>Lancaster, PA   17604-3555</t>
  </si>
  <si>
    <t>745-9110</t>
  </si>
  <si>
    <t>Urban Outfitters</t>
  </si>
  <si>
    <t>5000 S. Broad Street</t>
  </si>
  <si>
    <t>19112-1495</t>
  </si>
  <si>
    <t>Philadelphia, PA   19112-1495</t>
  </si>
  <si>
    <t>153-3959</t>
  </si>
  <si>
    <t>Wilhides</t>
  </si>
  <si>
    <t>3956 Cooks Lane</t>
  </si>
  <si>
    <t>21043-5498</t>
  </si>
  <si>
    <t>Ellicott City, MD   21043-5498</t>
  </si>
  <si>
    <t>552-2633</t>
  </si>
  <si>
    <t>Tory's</t>
  </si>
  <si>
    <t>1058 8th Avenue</t>
  </si>
  <si>
    <t>34102-6926</t>
  </si>
  <si>
    <t>Naples, FL   34102-6926</t>
  </si>
  <si>
    <t>711-1918</t>
  </si>
  <si>
    <t>Dollywood</t>
  </si>
  <si>
    <t>1020 Dollywood Lane</t>
  </si>
  <si>
    <t>37863-4101</t>
  </si>
  <si>
    <t>Pigeon Forge, TN   37863-4101</t>
  </si>
  <si>
    <t>564-9399</t>
  </si>
  <si>
    <t>10655 Aspen Place</t>
  </si>
  <si>
    <t>41091-7639</t>
  </si>
  <si>
    <t>Union, KY   41091-7639</t>
  </si>
  <si>
    <t>835-5919</t>
  </si>
  <si>
    <t>Universal Direct Fulfillment Corp</t>
  </si>
  <si>
    <t>Box 2599</t>
  </si>
  <si>
    <t>5581 Hudson Industrial Pkwy</t>
  </si>
  <si>
    <t>44236-0099</t>
  </si>
  <si>
    <t>Hudson, OH   44236-0099</t>
  </si>
  <si>
    <t>402-6007</t>
  </si>
  <si>
    <t>O'Neys Galleria</t>
  </si>
  <si>
    <t>30 W Rahn Rd</t>
  </si>
  <si>
    <t>45429-2291</t>
  </si>
  <si>
    <t>Dayton, OH   45429-2291</t>
  </si>
  <si>
    <t>538-1821</t>
  </si>
  <si>
    <t>Gift Horse, The</t>
  </si>
  <si>
    <t>205 S Main St</t>
  </si>
  <si>
    <t>46077-1622</t>
  </si>
  <si>
    <t>Zionsville, IN   46077-1622</t>
  </si>
  <si>
    <t>277-9945</t>
  </si>
  <si>
    <t>Stage Stop</t>
  </si>
  <si>
    <t>334 E Daley St</t>
  </si>
  <si>
    <t>53588-9128</t>
  </si>
  <si>
    <t>Spring Green, WI   53588-9128</t>
  </si>
  <si>
    <t>173-5308</t>
  </si>
  <si>
    <t>The Gift Tree</t>
  </si>
  <si>
    <t>2011 Seventh Street South</t>
  </si>
  <si>
    <t>54494-6160</t>
  </si>
  <si>
    <t>Wisconsin Rapids, WI   54494-6160</t>
  </si>
  <si>
    <t>709-6811</t>
  </si>
  <si>
    <t>Marshells</t>
  </si>
  <si>
    <t>525 Central Ave</t>
  </si>
  <si>
    <t>59401-3166</t>
  </si>
  <si>
    <t>Great Falls, MT   59401-3166</t>
  </si>
  <si>
    <t>823-8153</t>
  </si>
  <si>
    <t>Red Covered Bridge Shop</t>
  </si>
  <si>
    <t>1023 North Main Street</t>
  </si>
  <si>
    <t>61356-1336</t>
  </si>
  <si>
    <t>Princeton, IL   61356-1336</t>
  </si>
  <si>
    <t>447-7920</t>
  </si>
  <si>
    <t>Cooks &amp; Company Floral</t>
  </si>
  <si>
    <t>93 South Seminary St.</t>
  </si>
  <si>
    <t>61401-4802</t>
  </si>
  <si>
    <t>Galesburg, IL   61401-4802</t>
  </si>
  <si>
    <t>503-9583</t>
  </si>
  <si>
    <t>Town And Country Shop</t>
  </si>
  <si>
    <t>#9 S Block Ave</t>
  </si>
  <si>
    <t>72701-6021</t>
  </si>
  <si>
    <t>Fayetteville, AR   72701-6021</t>
  </si>
  <si>
    <t>207-3500</t>
  </si>
  <si>
    <t>Now and Then</t>
  </si>
  <si>
    <t>115 Lecta Ave</t>
  </si>
  <si>
    <t>72901-3544</t>
  </si>
  <si>
    <t>FT Smith, AR   72901-3544</t>
  </si>
  <si>
    <t>The Gift Box</t>
  </si>
  <si>
    <t>213 N Butternut Avenue</t>
  </si>
  <si>
    <t>74012-8582</t>
  </si>
  <si>
    <t>Broken Arrow, OK   74012-8582</t>
  </si>
  <si>
    <t>1013 Main Street</t>
  </si>
  <si>
    <t>78028-3506</t>
  </si>
  <si>
    <t>Kerrville, TX   78028-3506</t>
  </si>
  <si>
    <t>434-5599</t>
  </si>
  <si>
    <t>Ponteghapa By Boga</t>
  </si>
  <si>
    <t>1209 San Dario Ave.</t>
  </si>
  <si>
    <t>PMB 92-408</t>
  </si>
  <si>
    <t>78040-4515</t>
  </si>
  <si>
    <t>Laredo, TX   78040-4515</t>
  </si>
  <si>
    <t>183-6459</t>
  </si>
  <si>
    <t>Lambs Shops</t>
  </si>
  <si>
    <t>Box 1550</t>
  </si>
  <si>
    <t>263 N Highway 89A</t>
  </si>
  <si>
    <t>86336-4218</t>
  </si>
  <si>
    <t>Sedona, AZ   86336-4218</t>
  </si>
  <si>
    <t>503-3044</t>
  </si>
  <si>
    <t>Green Valley Ranch Gaming, LLC</t>
  </si>
  <si>
    <t>2300 Paseo Verde Pkwy</t>
  </si>
  <si>
    <t>89052-2672</t>
  </si>
  <si>
    <t>Henderson, NV   89052-2672</t>
  </si>
  <si>
    <t>958-1396</t>
  </si>
  <si>
    <t>Fingeralds</t>
  </si>
  <si>
    <t>Box 7600</t>
  </si>
  <si>
    <t>301 Fremont St.</t>
  </si>
  <si>
    <t>89125-7600</t>
  </si>
  <si>
    <t>Las Vegas, NV   89125-7600</t>
  </si>
  <si>
    <t>138-6531</t>
  </si>
  <si>
    <t>Purr Deux Home Accessories</t>
  </si>
  <si>
    <t>1222 S Rainbow Blvd</t>
  </si>
  <si>
    <t>89146-9009</t>
  </si>
  <si>
    <t>Las Vegas, NV   89146-9009</t>
  </si>
  <si>
    <t>856-8805</t>
  </si>
  <si>
    <t>Artology</t>
  </si>
  <si>
    <t>618 Lindero Canyon Rd</t>
  </si>
  <si>
    <t>Ste B</t>
  </si>
  <si>
    <t>91377-5481</t>
  </si>
  <si>
    <t>Oak Park, CA   91377-5481</t>
  </si>
  <si>
    <t>787-9376</t>
  </si>
  <si>
    <t>Bird In Hand</t>
  </si>
  <si>
    <t>320 Broadway St</t>
  </si>
  <si>
    <t>95928-5322</t>
  </si>
  <si>
    <t>Chico, CA   95928-5322</t>
  </si>
  <si>
    <t>594-9914</t>
  </si>
  <si>
    <t>Bless Your Heart</t>
  </si>
  <si>
    <t>210 Broadway St</t>
  </si>
  <si>
    <t>97138-5806</t>
  </si>
  <si>
    <t>Seaside, OR   97138-5806</t>
  </si>
  <si>
    <t>468-1806</t>
  </si>
  <si>
    <t>Amazon.com.kydc LLC</t>
  </si>
  <si>
    <t>Box 80387</t>
  </si>
  <si>
    <t>1040 South Columbia Ave.</t>
  </si>
  <si>
    <t>98108-0387</t>
  </si>
  <si>
    <t>Seattle, WA   98108-0387</t>
  </si>
  <si>
    <t>355-5495</t>
  </si>
  <si>
    <t>Pharmasave #494</t>
  </si>
  <si>
    <t>140 Scott St.</t>
  </si>
  <si>
    <t>431-8507</t>
  </si>
  <si>
    <t>Unipharm Wholesale Drugs Ltd.</t>
  </si>
  <si>
    <t>2051 Van Dyke Place</t>
  </si>
  <si>
    <t>V6V 1X6</t>
  </si>
  <si>
    <t>Richmond, BC   V6V 1X6</t>
  </si>
  <si>
    <t>124-9689</t>
  </si>
  <si>
    <t>NY-FD-ID</t>
  </si>
  <si>
    <t>ShiftDate</t>
  </si>
  <si>
    <t>ShiftNbr</t>
  </si>
  <si>
    <t>Mode00</t>
  </si>
  <si>
    <t>Mode00Dur</t>
  </si>
  <si>
    <t>PhoneLinesCount</t>
  </si>
  <si>
    <t>Mode01</t>
  </si>
  <si>
    <t>Mode02</t>
  </si>
  <si>
    <t>Mode02Dur</t>
  </si>
  <si>
    <t>Mode03</t>
  </si>
  <si>
    <t>Mode04Dur</t>
  </si>
  <si>
    <t>Mode05</t>
  </si>
  <si>
    <t>Mode26</t>
  </si>
  <si>
    <t>Mode50</t>
  </si>
  <si>
    <t>Mode71</t>
  </si>
  <si>
    <t>Mode99</t>
  </si>
  <si>
    <t>'=VLOOKUP(D8,ProvStates!$B$8:$D$95,3,FALSE)</t>
  </si>
  <si>
    <t>'=VLOOKUP(D8,Customers!$J$8:$N$1412,5,FALSE)</t>
  </si>
  <si>
    <t>'=VLOOKUP(F8,Customers!$N$8:$O$1412,2,FALSE)</t>
  </si>
  <si>
    <t>PlacesID</t>
  </si>
  <si>
    <t>ProvStatesNames</t>
  </si>
  <si>
    <t>Abbotsford</t>
  </si>
  <si>
    <t>Acton</t>
  </si>
  <si>
    <t>Ajax</t>
  </si>
  <si>
    <t>Alamo</t>
  </si>
  <si>
    <t>Albanel</t>
  </si>
  <si>
    <t>Albertson</t>
  </si>
  <si>
    <t>Albuquerque</t>
  </si>
  <si>
    <t>Aldergrove</t>
  </si>
  <si>
    <t>Aldie</t>
  </si>
  <si>
    <t>Alexandria</t>
  </si>
  <si>
    <t>Alexanoria Bay</t>
  </si>
  <si>
    <t>Aliso Viejo</t>
  </si>
  <si>
    <t>Alpharetta</t>
  </si>
  <si>
    <t>Ammon</t>
  </si>
  <si>
    <t>Ancaster</t>
  </si>
  <si>
    <t>Anchorage</t>
  </si>
  <si>
    <t>Anderson</t>
  </si>
  <si>
    <t>Annapolis Royal</t>
  </si>
  <si>
    <t>Anniston</t>
  </si>
  <si>
    <t>Antigonish</t>
  </si>
  <si>
    <t>Apsley</t>
  </si>
  <si>
    <t>Arco</t>
  </si>
  <si>
    <t>Ashcroft</t>
  </si>
  <si>
    <t>Asheville</t>
  </si>
  <si>
    <t>Asheville NC</t>
  </si>
  <si>
    <t>Ashfork</t>
  </si>
  <si>
    <t>Atascadero</t>
  </si>
  <si>
    <t>Atikokan</t>
  </si>
  <si>
    <t>Atlanta</t>
  </si>
  <si>
    <t>Aurora</t>
  </si>
  <si>
    <t>Aylmer</t>
  </si>
  <si>
    <t>Baddeck</t>
  </si>
  <si>
    <t>Baie-Saint-Paul</t>
  </si>
  <si>
    <t>Baie-St-Paul</t>
  </si>
  <si>
    <t>Baker City</t>
  </si>
  <si>
    <t>Bakersfield</t>
  </si>
  <si>
    <t>Baldwin</t>
  </si>
  <si>
    <t>Baltimore</t>
  </si>
  <si>
    <t>Bangor</t>
  </si>
  <si>
    <t>Bannockburn</t>
  </si>
  <si>
    <t>Barre</t>
  </si>
  <si>
    <t>BARRIE</t>
  </si>
  <si>
    <t>Barry's Bay</t>
  </si>
  <si>
    <t>Batavia</t>
  </si>
  <si>
    <t>Batesville</t>
  </si>
  <si>
    <t>Bath</t>
  </si>
  <si>
    <t>Bathurst</t>
  </si>
  <si>
    <t>Bay City</t>
  </si>
  <si>
    <t>Bay Roberts</t>
  </si>
  <si>
    <t>Bayshore</t>
  </si>
  <si>
    <t>Beach Havan</t>
  </si>
  <si>
    <t>Beach Haven</t>
  </si>
  <si>
    <t>Beachwood</t>
  </si>
  <si>
    <t>Beaconsfiled</t>
  </si>
  <si>
    <t>Beaufort</t>
  </si>
  <si>
    <t>Beausejour</t>
  </si>
  <si>
    <t>Beaver</t>
  </si>
  <si>
    <t>Belfountain</t>
  </si>
  <si>
    <t>Belle River</t>
  </si>
  <si>
    <t>Belleuve</t>
  </si>
  <si>
    <t>Belleville</t>
  </si>
  <si>
    <t>Bensalem</t>
  </si>
  <si>
    <t>Beverly</t>
  </si>
  <si>
    <t>Birmingham</t>
  </si>
  <si>
    <t>Blasedill</t>
  </si>
  <si>
    <t>BLAWNOX</t>
  </si>
  <si>
    <t>Blind River</t>
  </si>
  <si>
    <t>Bloomfield</t>
  </si>
  <si>
    <t>Boardman</t>
  </si>
  <si>
    <t>Bobcaygeon</t>
  </si>
  <si>
    <t>Bolton</t>
  </si>
  <si>
    <t>Bonner Springs</t>
  </si>
  <si>
    <t>Boo</t>
  </si>
  <si>
    <t>Bossier City</t>
  </si>
  <si>
    <t>Boston</t>
  </si>
  <si>
    <t>Bradenton</t>
  </si>
  <si>
    <t>Brampton</t>
  </si>
  <si>
    <t>Brandon</t>
  </si>
  <si>
    <t>Brantford</t>
  </si>
  <si>
    <t>Brattleboro</t>
  </si>
  <si>
    <t>Breezewood</t>
  </si>
  <si>
    <t>Bridgewater</t>
  </si>
  <si>
    <t>Bristol</t>
  </si>
  <si>
    <t>Brock Port</t>
  </si>
  <si>
    <t>Brockville</t>
  </si>
  <si>
    <t>Broken Arrow</t>
  </si>
  <si>
    <t>Brookfield</t>
  </si>
  <si>
    <t>Brooklyn</t>
  </si>
  <si>
    <t>Broomfield</t>
  </si>
  <si>
    <t>Brunswick</t>
  </si>
  <si>
    <t>Bryn Mawr</t>
  </si>
  <si>
    <t>Buena Park</t>
  </si>
  <si>
    <t>Buffalo</t>
  </si>
  <si>
    <t>Burley</t>
  </si>
  <si>
    <t>Burlington</t>
  </si>
  <si>
    <t>Burnsville</t>
  </si>
  <si>
    <t>Calabasas</t>
  </si>
  <si>
    <t>Caldwell</t>
  </si>
  <si>
    <t>Caledon East</t>
  </si>
  <si>
    <t>Caledonia</t>
  </si>
  <si>
    <t>Calexico</t>
  </si>
  <si>
    <t>Calgary</t>
  </si>
  <si>
    <t>Cambell River</t>
  </si>
  <si>
    <t>Cambridge</t>
  </si>
  <si>
    <t>Campbell River</t>
  </si>
  <si>
    <t>Camrose</t>
  </si>
  <si>
    <t>Canandagua</t>
  </si>
  <si>
    <t>Cape May</t>
  </si>
  <si>
    <t>Carbonear</t>
  </si>
  <si>
    <t>Carleton</t>
  </si>
  <si>
    <t>Carlisle</t>
  </si>
  <si>
    <t>Carlsbad</t>
  </si>
  <si>
    <t>CARLTON PLACE</t>
  </si>
  <si>
    <t>Carman</t>
  </si>
  <si>
    <t>Carmichael</t>
  </si>
  <si>
    <t>Carolla</t>
  </si>
  <si>
    <t>Cary</t>
  </si>
  <si>
    <t>Castlegar</t>
  </si>
  <si>
    <t>Catalina</t>
  </si>
  <si>
    <t>Cayuga</t>
  </si>
  <si>
    <t>Cellitus</t>
  </si>
  <si>
    <t>Chadwicks</t>
  </si>
  <si>
    <t>Charles City</t>
  </si>
  <si>
    <t>Charlotteton</t>
  </si>
  <si>
    <t>Charlottetown</t>
  </si>
  <si>
    <t>Chateauguay</t>
  </si>
  <si>
    <t>Chatham</t>
  </si>
  <si>
    <t>Chattanooga</t>
  </si>
  <si>
    <t>Chelan</t>
  </si>
  <si>
    <t>Chelmsford</t>
  </si>
  <si>
    <t>Cherhill</t>
  </si>
  <si>
    <t>Chesterville</t>
  </si>
  <si>
    <t>Chetwynd</t>
  </si>
  <si>
    <t>Chicago</t>
  </si>
  <si>
    <t>Chico</t>
  </si>
  <si>
    <t>Chippewa Falls</t>
  </si>
  <si>
    <t>Cincinnati</t>
  </si>
  <si>
    <t>Clarenville</t>
  </si>
  <si>
    <t>Claymont</t>
  </si>
  <si>
    <t>Clearfield</t>
  </si>
  <si>
    <t>Clearwater</t>
  </si>
  <si>
    <t>Cleveland</t>
  </si>
  <si>
    <t>Clifton</t>
  </si>
  <si>
    <t>Cloraddon Hills</t>
  </si>
  <si>
    <t>Cloverdale</t>
  </si>
  <si>
    <t>Coboconk</t>
  </si>
  <si>
    <t>Cochrane</t>
  </si>
  <si>
    <t>Coeur D' Alene</t>
  </si>
  <si>
    <t>Collingwood</t>
  </si>
  <si>
    <t>Colonial Heights</t>
  </si>
  <si>
    <t>Coluba</t>
  </si>
  <si>
    <t>Columbia</t>
  </si>
  <si>
    <t>Columbus</t>
  </si>
  <si>
    <t>Commerce</t>
  </si>
  <si>
    <t>Comox</t>
  </si>
  <si>
    <t>Concord</t>
  </si>
  <si>
    <t>Cooperstown</t>
  </si>
  <si>
    <t>Coopertown</t>
  </si>
  <si>
    <t>Corner Brook</t>
  </si>
  <si>
    <t>Cornish</t>
  </si>
  <si>
    <t>Cornwall</t>
  </si>
  <si>
    <t>Corona</t>
  </si>
  <si>
    <t>Corunna</t>
  </si>
  <si>
    <t>Court Wright</t>
  </si>
  <si>
    <t>Courtice</t>
  </si>
  <si>
    <t>Crivitz</t>
  </si>
  <si>
    <t>Cumberland</t>
  </si>
  <si>
    <t>Curtis</t>
  </si>
  <si>
    <t>Dallas</t>
  </si>
  <si>
    <t>Danbury</t>
  </si>
  <si>
    <t>Danville</t>
  </si>
  <si>
    <t>Dartmouth</t>
  </si>
  <si>
    <t>Dauphin</t>
  </si>
  <si>
    <t>Davidson</t>
  </si>
  <si>
    <t>Davis</t>
  </si>
  <si>
    <t>Dawson Creek</t>
  </si>
  <si>
    <t>Dayton</t>
  </si>
  <si>
    <t>Debert</t>
  </si>
  <si>
    <t>Decatur</t>
  </si>
  <si>
    <t>Decorah</t>
  </si>
  <si>
    <t>Deer Lake</t>
  </si>
  <si>
    <t>Delavan</t>
  </si>
  <si>
    <t>Delray Beach</t>
  </si>
  <si>
    <t>Delta</t>
  </si>
  <si>
    <t>Detroit</t>
  </si>
  <si>
    <t>Devon</t>
  </si>
  <si>
    <t>Dieppe</t>
  </si>
  <si>
    <t>Dodgeville</t>
  </si>
  <si>
    <t>Dorchester</t>
  </si>
  <si>
    <t>Downsview</t>
  </si>
  <si>
    <t>Draper</t>
  </si>
  <si>
    <t>Drayton Valley</t>
  </si>
  <si>
    <t>Drumheller</t>
  </si>
  <si>
    <t>Dryden</t>
  </si>
  <si>
    <t>DUBUQUE</t>
  </si>
  <si>
    <t>Duluth</t>
  </si>
  <si>
    <t>Duncan</t>
  </si>
  <si>
    <t>Dundas</t>
  </si>
  <si>
    <t>Dunellen</t>
  </si>
  <si>
    <t>Dunville</t>
  </si>
  <si>
    <t>Durham</t>
  </si>
  <si>
    <t>Dutton</t>
  </si>
  <si>
    <t>East Greenbush</t>
  </si>
  <si>
    <t>East Liverpool</t>
  </si>
  <si>
    <t>Eastern Passage</t>
  </si>
  <si>
    <t>Eden Prairie</t>
  </si>
  <si>
    <t>Edgartown</t>
  </si>
  <si>
    <t>Edmonton</t>
  </si>
  <si>
    <t>Elk Point</t>
  </si>
  <si>
    <t>Elkhorn</t>
  </si>
  <si>
    <t>Ellicott City</t>
  </si>
  <si>
    <t>Ellsworth</t>
  </si>
  <si>
    <t>Elmira</t>
  </si>
  <si>
    <t>Elmvale</t>
  </si>
  <si>
    <t>Emmett</t>
  </si>
  <si>
    <t>Emo</t>
  </si>
  <si>
    <t>Encino</t>
  </si>
  <si>
    <t>Ennismore</t>
  </si>
  <si>
    <t>Essex</t>
  </si>
  <si>
    <t>ESTEVAN</t>
  </si>
  <si>
    <t>Etobicoke</t>
  </si>
  <si>
    <t>Ewing</t>
  </si>
  <si>
    <t>Excelsior</t>
  </si>
  <si>
    <t>Exeter</t>
  </si>
  <si>
    <t>Fair Oaks</t>
  </si>
  <si>
    <t>Fairfax</t>
  </si>
  <si>
    <t>Fairpoint</t>
  </si>
  <si>
    <t>Falmouth</t>
  </si>
  <si>
    <t>Far Hill</t>
  </si>
  <si>
    <t>Fayetteville</t>
  </si>
  <si>
    <t>Fergus Falls</t>
  </si>
  <si>
    <t>Fernie</t>
  </si>
  <si>
    <t>Fishkill</t>
  </si>
  <si>
    <t>Flanders</t>
  </si>
  <si>
    <t>Flemington</t>
  </si>
  <si>
    <t>Fleurimont</t>
  </si>
  <si>
    <t>Flora</t>
  </si>
  <si>
    <t>Florenceville</t>
  </si>
  <si>
    <t>Fnciaitas</t>
  </si>
  <si>
    <t>Fort Bragg</t>
  </si>
  <si>
    <t>Fort Coulonce</t>
  </si>
  <si>
    <t>Fort Frances</t>
  </si>
  <si>
    <t>Fort Lauderdale</t>
  </si>
  <si>
    <t>Fort Qu'appelle</t>
  </si>
  <si>
    <t>Framingdale</t>
  </si>
  <si>
    <t>Frankenmuth</t>
  </si>
  <si>
    <t>Franklin</t>
  </si>
  <si>
    <t>Franklinville</t>
  </si>
  <si>
    <t>FREDERICK</t>
  </si>
  <si>
    <t>Frederiction</t>
  </si>
  <si>
    <t>Fredericton</t>
  </si>
  <si>
    <t>Fredricton</t>
  </si>
  <si>
    <t>FT Smith</t>
  </si>
  <si>
    <t>Ft.Lauderdale</t>
  </si>
  <si>
    <t>Galesburg</t>
  </si>
  <si>
    <t>Galt</t>
  </si>
  <si>
    <t>Gander</t>
  </si>
  <si>
    <t>Gatineau</t>
  </si>
  <si>
    <t>Georgetown</t>
  </si>
  <si>
    <t>Glace Bay</t>
  </si>
  <si>
    <t>Gladwin</t>
  </si>
  <si>
    <t>Gloucester</t>
  </si>
  <si>
    <t>Goderich</t>
  </si>
  <si>
    <t>GOSHEN</t>
  </si>
  <si>
    <t>Goulds</t>
  </si>
  <si>
    <t>Grand Falls</t>
  </si>
  <si>
    <t>Grand Falls Windsor</t>
  </si>
  <si>
    <t>Grand Forks</t>
  </si>
  <si>
    <t>Grand Manan</t>
  </si>
  <si>
    <t>Grand Rivers</t>
  </si>
  <si>
    <t>Grande Cache</t>
  </si>
  <si>
    <t>Grande Prairie</t>
  </si>
  <si>
    <t>Grandforks</t>
  </si>
  <si>
    <t>Grandy</t>
  </si>
  <si>
    <t>Gravenhurst</t>
  </si>
  <si>
    <t>Great Falls</t>
  </si>
  <si>
    <t>Great Neck</t>
  </si>
  <si>
    <t>Green Bay</t>
  </si>
  <si>
    <t>Greensburg</t>
  </si>
  <si>
    <t>Greenville</t>
  </si>
  <si>
    <t>Greenwich</t>
  </si>
  <si>
    <t>Gridley</t>
  </si>
  <si>
    <t>Grosse Ile</t>
  </si>
  <si>
    <t>Grove City</t>
  </si>
  <si>
    <t>Groveland</t>
  </si>
  <si>
    <t>Guelph</t>
  </si>
  <si>
    <t>Haliburton</t>
  </si>
  <si>
    <t>Halifax</t>
  </si>
  <si>
    <t>Hallandale</t>
  </si>
  <si>
    <t>Hamilton</t>
  </si>
  <si>
    <t>Hammond</t>
  </si>
  <si>
    <t>Hampden</t>
  </si>
  <si>
    <t>Hanmer</t>
  </si>
  <si>
    <t>Hanover</t>
  </si>
  <si>
    <t>Harbour Grace</t>
  </si>
  <si>
    <t>Harlingen</t>
  </si>
  <si>
    <t>Harrisburg</t>
  </si>
  <si>
    <t>Hartland</t>
  </si>
  <si>
    <t>Hastings</t>
  </si>
  <si>
    <t>Hattiesburg</t>
  </si>
  <si>
    <t>Havelock</t>
  </si>
  <si>
    <t>Hazelton</t>
  </si>
  <si>
    <t>Henderson</t>
  </si>
  <si>
    <t>Hickory</t>
  </si>
  <si>
    <t>Hickory Hills</t>
  </si>
  <si>
    <t>Hicksville</t>
  </si>
  <si>
    <t>High Levec</t>
  </si>
  <si>
    <t>High Level</t>
  </si>
  <si>
    <t>High Prairie</t>
  </si>
  <si>
    <t>Highlands</t>
  </si>
  <si>
    <t>Hilton Head Island</t>
  </si>
  <si>
    <t>Hinton</t>
  </si>
  <si>
    <t>Hollywood</t>
  </si>
  <si>
    <t>Holmdel</t>
  </si>
  <si>
    <t>Hood River</t>
  </si>
  <si>
    <t>Houston</t>
  </si>
  <si>
    <t>Hudson</t>
  </si>
  <si>
    <t>Hull</t>
  </si>
  <si>
    <t>Huntington</t>
  </si>
  <si>
    <t>Huntington Beach</t>
  </si>
  <si>
    <t>Huntsville</t>
  </si>
  <si>
    <t>Idaho Falls</t>
  </si>
  <si>
    <t>Ingersoll</t>
  </si>
  <si>
    <t>Innisfail</t>
  </si>
  <si>
    <t>Inuvik</t>
  </si>
  <si>
    <t>Invermere</t>
  </si>
  <si>
    <t>Inverness</t>
  </si>
  <si>
    <t>Iowa City</t>
  </si>
  <si>
    <t>Iqaluit</t>
  </si>
  <si>
    <t>Iron Mountain</t>
  </si>
  <si>
    <t>Jackson</t>
  </si>
  <si>
    <t>Jackson's Point</t>
  </si>
  <si>
    <t>Jacksonville</t>
  </si>
  <si>
    <t>Jamaica Plain</t>
  </si>
  <si>
    <t>Jamestown</t>
  </si>
  <si>
    <t>Jarvisburg</t>
  </si>
  <si>
    <t>Jasper</t>
  </si>
  <si>
    <t>Jenkintown</t>
  </si>
  <si>
    <t>Johnson City</t>
  </si>
  <si>
    <t>Juneau</t>
  </si>
  <si>
    <t>Jupiter</t>
  </si>
  <si>
    <t>Kailua Kona</t>
  </si>
  <si>
    <t>Kamloops</t>
  </si>
  <si>
    <t>Kanata</t>
  </si>
  <si>
    <t>Kansas City</t>
  </si>
  <si>
    <t>Kelowna</t>
  </si>
  <si>
    <t>Kensington</t>
  </si>
  <si>
    <t>Kent</t>
  </si>
  <si>
    <t>Keremeos</t>
  </si>
  <si>
    <t>Kerrville</t>
  </si>
  <si>
    <t>Keswick</t>
  </si>
  <si>
    <t>Killam</t>
  </si>
  <si>
    <t>Kimmswick</t>
  </si>
  <si>
    <t>Kincardine</t>
  </si>
  <si>
    <t>Kingston</t>
  </si>
  <si>
    <t>Kingsville</t>
  </si>
  <si>
    <t>Kingwood</t>
  </si>
  <si>
    <t>Kinnelon</t>
  </si>
  <si>
    <t>Kitchener</t>
  </si>
  <si>
    <t>KITCHNER</t>
  </si>
  <si>
    <t>Kleinburg</t>
  </si>
  <si>
    <t>La Grande</t>
  </si>
  <si>
    <t>La Vegas</t>
  </si>
  <si>
    <t>Lac Brome</t>
  </si>
  <si>
    <t>Lachenaie</t>
  </si>
  <si>
    <t>Ladysmith</t>
  </si>
  <si>
    <t>Lahaska</t>
  </si>
  <si>
    <t>Lake Geneva</t>
  </si>
  <si>
    <t>Lake Oswego</t>
  </si>
  <si>
    <t>Lakewood</t>
  </si>
  <si>
    <t>LANCASTER</t>
  </si>
  <si>
    <t>Lancaster</t>
  </si>
  <si>
    <t>Land O Lake</t>
  </si>
  <si>
    <t>Langhorne</t>
  </si>
  <si>
    <t>Langley</t>
  </si>
  <si>
    <t>Lanigan</t>
  </si>
  <si>
    <t>Larchmont</t>
  </si>
  <si>
    <t>Laredo</t>
  </si>
  <si>
    <t>Las Vagas</t>
  </si>
  <si>
    <t>Las Vegas</t>
  </si>
  <si>
    <t>Laughlin</t>
  </si>
  <si>
    <t>Laval</t>
  </si>
  <si>
    <t>Lawrence</t>
  </si>
  <si>
    <t>Le Mesa</t>
  </si>
  <si>
    <t>Lemoyne</t>
  </si>
  <si>
    <t>Lethbridge</t>
  </si>
  <si>
    <t>Lewisporte</t>
  </si>
  <si>
    <t>Lexington</t>
  </si>
  <si>
    <t>Lincoln</t>
  </si>
  <si>
    <t>Lincoln City</t>
  </si>
  <si>
    <t>Lincolnville</t>
  </si>
  <si>
    <t>Lindsay</t>
  </si>
  <si>
    <t>Listowell</t>
  </si>
  <si>
    <t>Lititz</t>
  </si>
  <si>
    <t>Little Current</t>
  </si>
  <si>
    <t>Little Rock</t>
  </si>
  <si>
    <t>Littleton</t>
  </si>
  <si>
    <t>Liverpool</t>
  </si>
  <si>
    <t>Lloydminster</t>
  </si>
  <si>
    <t>London</t>
  </si>
  <si>
    <t>Long Beach</t>
  </si>
  <si>
    <t>Longmeadow</t>
  </si>
  <si>
    <t>Longueuil</t>
  </si>
  <si>
    <t>Longview</t>
  </si>
  <si>
    <t>Los Altos</t>
  </si>
  <si>
    <t>Los Angeles</t>
  </si>
  <si>
    <t>Louisville</t>
  </si>
  <si>
    <t>Lourdes</t>
  </si>
  <si>
    <t>Lousville</t>
  </si>
  <si>
    <t>Lumpkin</t>
  </si>
  <si>
    <t>Luneaburg</t>
  </si>
  <si>
    <t>Lunebuerg</t>
  </si>
  <si>
    <t>Lunenburg</t>
  </si>
  <si>
    <t>MacKenzie</t>
  </si>
  <si>
    <t>Macomb</t>
  </si>
  <si>
    <t>Madison</t>
  </si>
  <si>
    <t>Madison Heights</t>
  </si>
  <si>
    <t>Mahone Bay</t>
  </si>
  <si>
    <t>Mahwah</t>
  </si>
  <si>
    <t>Maltoon</t>
  </si>
  <si>
    <t>Manchester Center</t>
  </si>
  <si>
    <t>Manitowoc</t>
  </si>
  <si>
    <t>Manteo</t>
  </si>
  <si>
    <t>Maple Ridge</t>
  </si>
  <si>
    <t>Marblehead</t>
  </si>
  <si>
    <t>Marian</t>
  </si>
  <si>
    <t>Markdale</t>
  </si>
  <si>
    <t>Markham</t>
  </si>
  <si>
    <t>Marystown</t>
  </si>
  <si>
    <t>Marysville</t>
  </si>
  <si>
    <t>Mathews</t>
  </si>
  <si>
    <t>Maywood</t>
  </si>
  <si>
    <t>McMinnville</t>
  </si>
  <si>
    <t>Medicine Hat</t>
  </si>
  <si>
    <t>Melrose</t>
  </si>
  <si>
    <t>Mendocino</t>
  </si>
  <si>
    <t>Merrimack</t>
  </si>
  <si>
    <t>Merritt</t>
  </si>
  <si>
    <t>Mesquite</t>
  </si>
  <si>
    <t>Methuen</t>
  </si>
  <si>
    <t>Miami</t>
  </si>
  <si>
    <t>Miani</t>
  </si>
  <si>
    <t>Middle Musquod</t>
  </si>
  <si>
    <t>Middleberry</t>
  </si>
  <si>
    <t>Middlebury</t>
  </si>
  <si>
    <t>Middleton</t>
  </si>
  <si>
    <t>Middletown</t>
  </si>
  <si>
    <t>Midvale</t>
  </si>
  <si>
    <t>MIll Bag</t>
  </si>
  <si>
    <t>Mill Bay</t>
  </si>
  <si>
    <t>Mill Valley</t>
  </si>
  <si>
    <t>Milton</t>
  </si>
  <si>
    <t>Milwaukee</t>
  </si>
  <si>
    <t>Milwaukie</t>
  </si>
  <si>
    <t>Minnedosa</t>
  </si>
  <si>
    <t>Minot</t>
  </si>
  <si>
    <t>Mission</t>
  </si>
  <si>
    <t>MISSISAUGA</t>
  </si>
  <si>
    <t>Mississauga</t>
  </si>
  <si>
    <t>MISSOULA</t>
  </si>
  <si>
    <t>Moapa</t>
  </si>
  <si>
    <t>Monona</t>
  </si>
  <si>
    <t>Monroe</t>
  </si>
  <si>
    <t>Monsey</t>
  </si>
  <si>
    <t>Montclair</t>
  </si>
  <si>
    <t>Montpelier</t>
  </si>
  <si>
    <t>Montreal</t>
  </si>
  <si>
    <t>Montrose</t>
  </si>
  <si>
    <t>Moose Jaw</t>
  </si>
  <si>
    <t>Morristown</t>
  </si>
  <si>
    <t>Morrisville</t>
  </si>
  <si>
    <t>Mount Pearl</t>
  </si>
  <si>
    <t>Mt. Albert</t>
  </si>
  <si>
    <t>Mt. Lebannon</t>
  </si>
  <si>
    <t>Mt. Pleasant</t>
  </si>
  <si>
    <t>Murrieta</t>
  </si>
  <si>
    <t>Muscegon</t>
  </si>
  <si>
    <t>N. Haverhill</t>
  </si>
  <si>
    <t>N. Platte</t>
  </si>
  <si>
    <t>Nags Head</t>
  </si>
  <si>
    <t>Naigara Falls</t>
  </si>
  <si>
    <t>Nanaimo</t>
  </si>
  <si>
    <t>Naperville</t>
  </si>
  <si>
    <t>Naples</t>
  </si>
  <si>
    <t>Nashville</t>
  </si>
  <si>
    <t>Natick</t>
  </si>
  <si>
    <t>Nepean</t>
  </si>
  <si>
    <t>Nevada City</t>
  </si>
  <si>
    <t>New Braunfels</t>
  </si>
  <si>
    <t>New Buryport</t>
  </si>
  <si>
    <t>New Glarus</t>
  </si>
  <si>
    <t>New Hampton</t>
  </si>
  <si>
    <t>New Haven</t>
  </si>
  <si>
    <t>New Lenox</t>
  </si>
  <si>
    <t>New Liskeard</t>
  </si>
  <si>
    <t>New London</t>
  </si>
  <si>
    <t>New Orleans</t>
  </si>
  <si>
    <t>New Palty</t>
  </si>
  <si>
    <t>New Town</t>
  </si>
  <si>
    <t>New Westminster</t>
  </si>
  <si>
    <t>New York</t>
  </si>
  <si>
    <t>New York City</t>
  </si>
  <si>
    <t>Newark</t>
  </si>
  <si>
    <t>Newmarket</t>
  </si>
  <si>
    <t>Newport</t>
  </si>
  <si>
    <t>Niagara Falls</t>
  </si>
  <si>
    <t>Niagara On The Lake</t>
  </si>
  <si>
    <t>Niagara-On-The-Lake</t>
  </si>
  <si>
    <t>Niagra Falls</t>
  </si>
  <si>
    <t>Niagra On The Lake</t>
  </si>
  <si>
    <t>Niantic</t>
  </si>
  <si>
    <t>Niles</t>
  </si>
  <si>
    <t>Nisswa</t>
  </si>
  <si>
    <t>Nonamio</t>
  </si>
  <si>
    <t>Norman</t>
  </si>
  <si>
    <t>Norman Wells</t>
  </si>
  <si>
    <t>North Battle Ford</t>
  </si>
  <si>
    <t>North Battleford</t>
  </si>
  <si>
    <t>North Bay</t>
  </si>
  <si>
    <t>North Hero</t>
  </si>
  <si>
    <t>North Platte</t>
  </si>
  <si>
    <t>North Sydney</t>
  </si>
  <si>
    <t>North Vancouver</t>
  </si>
  <si>
    <t>North York</t>
  </si>
  <si>
    <t>Northport</t>
  </si>
  <si>
    <t>NY</t>
  </si>
  <si>
    <t>Nyack</t>
  </si>
  <si>
    <t>Oak Park</t>
  </si>
  <si>
    <t>Oakland</t>
  </si>
  <si>
    <t>Oakville</t>
  </si>
  <si>
    <t>Ocean City</t>
  </si>
  <si>
    <t>Ocean Township</t>
  </si>
  <si>
    <t>Ogunquit</t>
  </si>
  <si>
    <t>Okotoks</t>
  </si>
  <si>
    <t>Olathe</t>
  </si>
  <si>
    <t>Old Forge</t>
  </si>
  <si>
    <t>Olds</t>
  </si>
  <si>
    <t>Oliver</t>
  </si>
  <si>
    <t>Omaha</t>
  </si>
  <si>
    <t>Ona</t>
  </si>
  <si>
    <t>Onancock</t>
  </si>
  <si>
    <t>Ontario</t>
  </si>
  <si>
    <t>Orange</t>
  </si>
  <si>
    <t>OREGON CITY</t>
  </si>
  <si>
    <t>Orem</t>
  </si>
  <si>
    <t>ORILLIA</t>
  </si>
  <si>
    <t>Orland</t>
  </si>
  <si>
    <t>Orleans</t>
  </si>
  <si>
    <t>Oshawa</t>
  </si>
  <si>
    <t>Oshkosh</t>
  </si>
  <si>
    <t>Ottawa</t>
  </si>
  <si>
    <t>Pacifica</t>
  </si>
  <si>
    <t>Pala</t>
  </si>
  <si>
    <t>Palo Alto</t>
  </si>
  <si>
    <t>Paloli</t>
  </si>
  <si>
    <t>Pardeeville</t>
  </si>
  <si>
    <t>Paris</t>
  </si>
  <si>
    <t>Park Ridge</t>
  </si>
  <si>
    <t>Parksville</t>
  </si>
  <si>
    <t>Parkville</t>
  </si>
  <si>
    <t>Pawleys Island</t>
  </si>
  <si>
    <t>Peace River</t>
  </si>
  <si>
    <t>Peachland</t>
  </si>
  <si>
    <t>Pen Argyl</t>
  </si>
  <si>
    <t>Pender Island</t>
  </si>
  <si>
    <t>PENN YAN</t>
  </si>
  <si>
    <t>Pensacola</t>
  </si>
  <si>
    <t>Penticton</t>
  </si>
  <si>
    <t>Perris</t>
  </si>
  <si>
    <t>Perth</t>
  </si>
  <si>
    <t>Peterborough</t>
  </si>
  <si>
    <t>Pheonix</t>
  </si>
  <si>
    <t>Philadelphia</t>
  </si>
  <si>
    <t>Phoenix</t>
  </si>
  <si>
    <t>Phoenixville</t>
  </si>
  <si>
    <t>Picayune</t>
  </si>
  <si>
    <t>Pictou</t>
  </si>
  <si>
    <t>Pierre Port</t>
  </si>
  <si>
    <t>Pigeon Forge</t>
  </si>
  <si>
    <t>Pittsford</t>
  </si>
  <si>
    <t>Placerville</t>
  </si>
  <si>
    <t>Plainfield</t>
  </si>
  <si>
    <t>Plano</t>
  </si>
  <si>
    <t>Plaster Rock</t>
  </si>
  <si>
    <t>Plymouth</t>
  </si>
  <si>
    <t>Point Claire</t>
  </si>
  <si>
    <t>Point Pleasant Beach</t>
  </si>
  <si>
    <t>Point Pleasent Beach</t>
  </si>
  <si>
    <t>Pointe Claire</t>
  </si>
  <si>
    <t>Pomona</t>
  </si>
  <si>
    <t>Port Alberni</t>
  </si>
  <si>
    <t>Port Colborne</t>
  </si>
  <si>
    <t>Port Colbourne</t>
  </si>
  <si>
    <t>Port Dover</t>
  </si>
  <si>
    <t>Port Hastings</t>
  </si>
  <si>
    <t>Port Hawkesbury</t>
  </si>
  <si>
    <t>Port McNeill</t>
  </si>
  <si>
    <t>Port Perry</t>
  </si>
  <si>
    <t>Port Stanley</t>
  </si>
  <si>
    <t>Portland</t>
  </si>
  <si>
    <t>Poughkeepsie</t>
  </si>
  <si>
    <t>Powell River</t>
  </si>
  <si>
    <t>Prescott</t>
  </si>
  <si>
    <t>Prestonburg</t>
  </si>
  <si>
    <t>Princeton</t>
  </si>
  <si>
    <t>Provincetown</t>
  </si>
  <si>
    <t>Provost</t>
  </si>
  <si>
    <t>Pugwash</t>
  </si>
  <si>
    <t>Purchase</t>
  </si>
  <si>
    <t>Qu├®bec</t>
  </si>
  <si>
    <t>Qualicum Beach</t>
  </si>
  <si>
    <t>Quantico</t>
  </si>
  <si>
    <t>Quebec City</t>
  </si>
  <si>
    <t>Quesnel</t>
  </si>
  <si>
    <t>Quincy</t>
  </si>
  <si>
    <t>Racina</t>
  </si>
  <si>
    <t>Raleigh</t>
  </si>
  <si>
    <t>Rancho Cordova</t>
  </si>
  <si>
    <t>Rancho Dominguez</t>
  </si>
  <si>
    <t>Rankin Inlet</t>
  </si>
  <si>
    <t>Red Bank</t>
  </si>
  <si>
    <t>Red Banks</t>
  </si>
  <si>
    <t>Red Deer</t>
  </si>
  <si>
    <t>Regina</t>
  </si>
  <si>
    <t>Rehoboth</t>
  </si>
  <si>
    <t>Renfrew</t>
  </si>
  <si>
    <t>Reno</t>
  </si>
  <si>
    <t>Revelstoke</t>
  </si>
  <si>
    <t>Riccarton</t>
  </si>
  <si>
    <t>Richmond</t>
  </si>
  <si>
    <t>Richmond Hill</t>
  </si>
  <si>
    <t>Ridgewood</t>
  </si>
  <si>
    <t>Roanoke</t>
  </si>
  <si>
    <t>Robbinsdale</t>
  </si>
  <si>
    <t>Rochelle</t>
  </si>
  <si>
    <t>Rochester</t>
  </si>
  <si>
    <t>Rock Island</t>
  </si>
  <si>
    <t>Rockford</t>
  </si>
  <si>
    <t>Rockport</t>
  </si>
  <si>
    <t>Rocky Mountain</t>
  </si>
  <si>
    <t>Rocky Mountain House</t>
  </si>
  <si>
    <t>Rocky River</t>
  </si>
  <si>
    <t>Roddickton</t>
  </si>
  <si>
    <t>Rosemount</t>
  </si>
  <si>
    <t>Roseville</t>
  </si>
  <si>
    <t>Rosthern</t>
  </si>
  <si>
    <t>Royal Oak</t>
  </si>
  <si>
    <t>Rutland</t>
  </si>
  <si>
    <t>S. Surrey</t>
  </si>
  <si>
    <t>Sacramento</t>
  </si>
  <si>
    <t>Sagamore</t>
  </si>
  <si>
    <t>Saint John</t>
  </si>
  <si>
    <t>Saint Johnsbury</t>
  </si>
  <si>
    <t>Sainte Foy</t>
  </si>
  <si>
    <t>Salamanca</t>
  </si>
  <si>
    <t>Salem</t>
  </si>
  <si>
    <t>Salina</t>
  </si>
  <si>
    <t>Salmo</t>
  </si>
  <si>
    <t>San Clemente</t>
  </si>
  <si>
    <t>San Jose</t>
  </si>
  <si>
    <t>San Marino</t>
  </si>
  <si>
    <t>San Rafael</t>
  </si>
  <si>
    <t>Sanoma</t>
  </si>
  <si>
    <t>Santa Anna</t>
  </si>
  <si>
    <t>Saratoga Springs</t>
  </si>
  <si>
    <t>Sarnia</t>
  </si>
  <si>
    <t>Saskatchewan</t>
  </si>
  <si>
    <t>Saskatoon</t>
  </si>
  <si>
    <t>Sault Ste. Marie</t>
  </si>
  <si>
    <t>Savage</t>
  </si>
  <si>
    <t>Savannah</t>
  </si>
  <si>
    <t>Scarborough</t>
  </si>
  <si>
    <t>Scotch Creek</t>
  </si>
  <si>
    <t>Scott Depot</t>
  </si>
  <si>
    <t>Scottsdale</t>
  </si>
  <si>
    <t>Seaside</t>
  </si>
  <si>
    <t>Seaside Heights</t>
  </si>
  <si>
    <t>Seattle</t>
  </si>
  <si>
    <t>Sechelt</t>
  </si>
  <si>
    <t>Sedalia</t>
  </si>
  <si>
    <t>Sedona</t>
  </si>
  <si>
    <t>Selmer</t>
  </si>
  <si>
    <t>Shelburne</t>
  </si>
  <si>
    <t>Sheldon</t>
  </si>
  <si>
    <t>Sherwood Park</t>
  </si>
  <si>
    <t>Short Hills</t>
  </si>
  <si>
    <t>Signal Mountain</t>
  </si>
  <si>
    <t>Sili</t>
  </si>
  <si>
    <t>Sillery</t>
  </si>
  <si>
    <t>Simcoe</t>
  </si>
  <si>
    <t>Simi Valley</t>
  </si>
  <si>
    <t>Simsbury</t>
  </si>
  <si>
    <t>Sioux City</t>
  </si>
  <si>
    <t>Sioux Lookout</t>
  </si>
  <si>
    <t>Sitka</t>
  </si>
  <si>
    <t>Skagway</t>
  </si>
  <si>
    <t>Skaneateles</t>
  </si>
  <si>
    <t>Smithers</t>
  </si>
  <si>
    <t>Somerset</t>
  </si>
  <si>
    <t>Sooke</t>
  </si>
  <si>
    <t>South Burlington</t>
  </si>
  <si>
    <t>South Hero</t>
  </si>
  <si>
    <t>South Lancaster</t>
  </si>
  <si>
    <t>South Mountain</t>
  </si>
  <si>
    <t>Southampton</t>
  </si>
  <si>
    <t>Southhampton</t>
  </si>
  <si>
    <t>Southhaven</t>
  </si>
  <si>
    <t>Spring Green</t>
  </si>
  <si>
    <t>St Augustine</t>
  </si>
  <si>
    <t>St Bernard De Lacolle</t>
  </si>
  <si>
    <t>St Catherines</t>
  </si>
  <si>
    <t>St Helena</t>
  </si>
  <si>
    <t>St Jacobs</t>
  </si>
  <si>
    <t>St John</t>
  </si>
  <si>
    <t>St John's</t>
  </si>
  <si>
    <t>St Marys</t>
  </si>
  <si>
    <t>St Simons Island</t>
  </si>
  <si>
    <t>St. Albans</t>
  </si>
  <si>
    <t>St. Andrews</t>
  </si>
  <si>
    <t>St. Anthony</t>
  </si>
  <si>
    <t>St. Catharines</t>
  </si>
  <si>
    <t>St. Catherines</t>
  </si>
  <si>
    <t>St. Charles</t>
  </si>
  <si>
    <t>St. Jacobs</t>
  </si>
  <si>
    <t>St. Jean Sur Richelieu</t>
  </si>
  <si>
    <t>St. Joseph</t>
  </si>
  <si>
    <t>St. Lazare</t>
  </si>
  <si>
    <t>St. Leonard</t>
  </si>
  <si>
    <t>St. Louis</t>
  </si>
  <si>
    <t>St. Louis Park</t>
  </si>
  <si>
    <t>St. Maries</t>
  </si>
  <si>
    <t>St. Nicolas</t>
  </si>
  <si>
    <t>St. Rose</t>
  </si>
  <si>
    <t>St. Stephens</t>
  </si>
  <si>
    <t>St. Thomas</t>
  </si>
  <si>
    <t>St.Catherines</t>
  </si>
  <si>
    <t>STAYNER</t>
  </si>
  <si>
    <t>St-Calixte</t>
  </si>
  <si>
    <t>Steinbach</t>
  </si>
  <si>
    <t>Stephenville</t>
  </si>
  <si>
    <t>Stittsville, ON K2S 2E4 Canada</t>
  </si>
  <si>
    <t>Stonewall</t>
  </si>
  <si>
    <t>Stoney Creek</t>
  </si>
  <si>
    <t>Stony Plain</t>
  </si>
  <si>
    <t>Stony Point</t>
  </si>
  <si>
    <t>Storrs</t>
  </si>
  <si>
    <t>Stoughton</t>
  </si>
  <si>
    <t>Stowe</t>
  </si>
  <si>
    <t>Stratford</t>
  </si>
  <si>
    <t>Strathmore</t>
  </si>
  <si>
    <t>Strathroy</t>
  </si>
  <si>
    <t>Streetsboro</t>
  </si>
  <si>
    <t>Strene</t>
  </si>
  <si>
    <t>Stuart</t>
  </si>
  <si>
    <t>Sturgeon Bay</t>
  </si>
  <si>
    <t>Sudbury</t>
  </si>
  <si>
    <t>Suffern</t>
  </si>
  <si>
    <t>Summerland</t>
  </si>
  <si>
    <t>Sundre</t>
  </si>
  <si>
    <t>Sundridge</t>
  </si>
  <si>
    <t>Surprise</t>
  </si>
  <si>
    <t>Surrey</t>
  </si>
  <si>
    <t>Swift Current</t>
  </si>
  <si>
    <t>Swithers</t>
  </si>
  <si>
    <t>Sydney</t>
  </si>
  <si>
    <t>Sylvan Lake</t>
  </si>
  <si>
    <t>Syosset</t>
  </si>
  <si>
    <t>Taber</t>
  </si>
  <si>
    <t>Taos</t>
  </si>
  <si>
    <t>Teslin</t>
  </si>
  <si>
    <t>Teulon</t>
  </si>
  <si>
    <t>The Pas</t>
  </si>
  <si>
    <t>Thomaston</t>
  </si>
  <si>
    <t>Thomasville</t>
  </si>
  <si>
    <t>Thorold</t>
  </si>
  <si>
    <t>Thousand Oaks</t>
  </si>
  <si>
    <t>Three Hills</t>
  </si>
  <si>
    <t>Thunder Bay</t>
  </si>
  <si>
    <t>Tifton</t>
  </si>
  <si>
    <t>Tilburg</t>
  </si>
  <si>
    <t>Tilbury</t>
  </si>
  <si>
    <t>Tillsonburg</t>
  </si>
  <si>
    <t>Timmins</t>
  </si>
  <si>
    <t>Timonium</t>
  </si>
  <si>
    <t>Tomball</t>
  </si>
  <si>
    <t>Toms River</t>
  </si>
  <si>
    <t>Topeka</t>
  </si>
  <si>
    <t>Toronto</t>
  </si>
  <si>
    <t>Tracadie-Sheile</t>
  </si>
  <si>
    <t>Travis Bay</t>
  </si>
  <si>
    <t>Trenton</t>
  </si>
  <si>
    <t>Truro</t>
  </si>
  <si>
    <t>Tucson</t>
  </si>
  <si>
    <t>Tupelo</t>
  </si>
  <si>
    <t>Turtleford</t>
  </si>
  <si>
    <t>Twin Falls</t>
  </si>
  <si>
    <t>Ucluelet</t>
  </si>
  <si>
    <t>Ukiah</t>
  </si>
  <si>
    <t>Union</t>
  </si>
  <si>
    <t>Uniontown</t>
  </si>
  <si>
    <t>Unionville</t>
  </si>
  <si>
    <t>Va Beach</t>
  </si>
  <si>
    <t>Vail</t>
  </si>
  <si>
    <t>Valley Stream</t>
  </si>
  <si>
    <t>Vancouver</t>
  </si>
  <si>
    <t>Vaughan</t>
  </si>
  <si>
    <t>Venice</t>
  </si>
  <si>
    <t>Vermilion</t>
  </si>
  <si>
    <t>VERMILION BAY</t>
  </si>
  <si>
    <t>Vernon</t>
  </si>
  <si>
    <t>Verona</t>
  </si>
  <si>
    <t>Versailles</t>
  </si>
  <si>
    <t>Victoria</t>
  </si>
  <si>
    <t>Victoriaville</t>
  </si>
  <si>
    <t>Villawood</t>
  </si>
  <si>
    <t>Vineland</t>
  </si>
  <si>
    <t>Vineyard Haven</t>
  </si>
  <si>
    <t>Virginia Beach</t>
  </si>
  <si>
    <t>Vulcan</t>
  </si>
  <si>
    <t>W. Long Branch</t>
  </si>
  <si>
    <t>W.Reading</t>
  </si>
  <si>
    <t>Wainwright</t>
  </si>
  <si>
    <t>Waitsfield</t>
  </si>
  <si>
    <t>Wake Forest</t>
  </si>
  <si>
    <t>Walden</t>
  </si>
  <si>
    <t>Wallingford</t>
  </si>
  <si>
    <t>Warren</t>
  </si>
  <si>
    <t>Warwick</t>
  </si>
  <si>
    <t>Washington</t>
  </si>
  <si>
    <t>Washington DC</t>
  </si>
  <si>
    <t>Waskesiu</t>
  </si>
  <si>
    <t>Waskesui</t>
  </si>
  <si>
    <t>Waterdown</t>
  </si>
  <si>
    <t>Waterloo</t>
  </si>
  <si>
    <t>Waterville</t>
  </si>
  <si>
    <t>Watford</t>
  </si>
  <si>
    <t>Wayne</t>
  </si>
  <si>
    <t>Waynesville</t>
  </si>
  <si>
    <t>Webster</t>
  </si>
  <si>
    <t>Welland</t>
  </si>
  <si>
    <t>Wellesley</t>
  </si>
  <si>
    <t>West Chester</t>
  </si>
  <si>
    <t>West Harrison</t>
  </si>
  <si>
    <t>West Helena</t>
  </si>
  <si>
    <t>West Kingston</t>
  </si>
  <si>
    <t>West Lorne</t>
  </si>
  <si>
    <t>West Palm Beach</t>
  </si>
  <si>
    <t>Westlock</t>
  </si>
  <si>
    <t>Westminster</t>
  </si>
  <si>
    <t>Westmount</t>
  </si>
  <si>
    <t>Westport</t>
  </si>
  <si>
    <t>Westwood</t>
  </si>
  <si>
    <t>Wetaskiwin</t>
  </si>
  <si>
    <t>Wharton</t>
  </si>
  <si>
    <t>Wheatland</t>
  </si>
  <si>
    <t>Whistler</t>
  </si>
  <si>
    <t>Whitby</t>
  </si>
  <si>
    <t>White Rock</t>
  </si>
  <si>
    <t>Wilkes Barre</t>
  </si>
  <si>
    <t>Williams Lake</t>
  </si>
  <si>
    <t>Williamsville</t>
  </si>
  <si>
    <t>Willimantic</t>
  </si>
  <si>
    <t>Wilmington</t>
  </si>
  <si>
    <t>Wincheaster</t>
  </si>
  <si>
    <t>Windor</t>
  </si>
  <si>
    <t>Windsor</t>
  </si>
  <si>
    <t>Wingham</t>
  </si>
  <si>
    <t>Winkler</t>
  </si>
  <si>
    <t>Winniepeg</t>
  </si>
  <si>
    <t>Winnipeg</t>
  </si>
  <si>
    <t>Winston Salem</t>
  </si>
  <si>
    <t>Wisconsin Rapids</t>
  </si>
  <si>
    <t>Wolfville</t>
  </si>
  <si>
    <t>Woodbridge</t>
  </si>
  <si>
    <t>Woodstock</t>
  </si>
  <si>
    <t>Wyoming</t>
  </si>
  <si>
    <t>Yankton</t>
  </si>
  <si>
    <t>Yarmouth</t>
  </si>
  <si>
    <t>York Beach</t>
  </si>
  <si>
    <t>Yorkton</t>
  </si>
  <si>
    <t>Youngstown</t>
  </si>
  <si>
    <t>Youngsville</t>
  </si>
  <si>
    <t>Yuma</t>
  </si>
  <si>
    <t>Zionsville</t>
  </si>
  <si>
    <t>=I8*K8+L8*(M8+P8+Q8)</t>
  </si>
  <si>
    <t>=R8*S8+T8*U8</t>
  </si>
  <si>
    <t>'=IF(ISERROR(VLOOKUP(E7,Modes!$E$8:$F$108,2,FALSE)),"",VLOOKUP(E7,Modes!$E$8:$F$108,2,FALSE))</t>
  </si>
  <si>
    <t>=L8*(V8+W8)+(N8*O8)</t>
  </si>
  <si>
    <t>=SUM(Z8:AB8)</t>
  </si>
  <si>
    <t>=AC8/60</t>
  </si>
  <si>
    <t>=AD8/60</t>
  </si>
  <si>
    <t>=YEAR(C8)</t>
  </si>
  <si>
    <t>=MONTH(C8)</t>
  </si>
  <si>
    <t>=INT((AG8+2)/3)</t>
  </si>
  <si>
    <t>=WEEKDAY(C8)</t>
  </si>
  <si>
    <t>NY-T-CustServsID</t>
  </si>
  <si>
    <t>Mode71Dur</t>
  </si>
  <si>
    <t>Mode72</t>
  </si>
  <si>
    <t>Mode72Dur</t>
  </si>
  <si>
    <t>Mode73</t>
  </si>
  <si>
    <t>Mode73Dur</t>
  </si>
  <si>
    <t>Mode74Dur</t>
  </si>
  <si>
    <t>Mode75</t>
  </si>
  <si>
    <t>Mode75Dur</t>
  </si>
  <si>
    <t>Mode76</t>
  </si>
  <si>
    <t>Mode76Dur</t>
  </si>
  <si>
    <t>Mode77Dur</t>
  </si>
  <si>
    <t>Mode78Dur</t>
  </si>
  <si>
    <t>Mode79</t>
  </si>
  <si>
    <t>Mode79Dur</t>
  </si>
  <si>
    <t>Mode80</t>
  </si>
  <si>
    <t>Mode80Dur</t>
  </si>
  <si>
    <t>Mode81Dur</t>
  </si>
  <si>
    <t>Mode82Dur</t>
  </si>
  <si>
    <t>Mode83</t>
  </si>
  <si>
    <t>Mode83Dur</t>
  </si>
  <si>
    <t>Part1</t>
  </si>
  <si>
    <t>Part 2</t>
  </si>
  <si>
    <t>Part 3</t>
  </si>
  <si>
    <t>Busyness Secs</t>
  </si>
  <si>
    <t>Busyness Mins</t>
  </si>
  <si>
    <t>Busyness Hrs</t>
  </si>
  <si>
    <t>Year</t>
  </si>
  <si>
    <t>Month</t>
  </si>
  <si>
    <t>Quarter</t>
  </si>
  <si>
    <t>WeekDay</t>
  </si>
  <si>
    <t>22794</t>
  </si>
  <si>
    <t>CSR Pivot Table</t>
  </si>
  <si>
    <t>Data for Quarter 2</t>
  </si>
  <si>
    <t>Data for Quarter 3</t>
  </si>
  <si>
    <t>Showing all because no data for Quarter 1 or 4</t>
  </si>
  <si>
    <t>PT of Years and Months(rows) versus Shifts(columns) showing Count, Min, Max and Average of Busyness Hrs</t>
  </si>
  <si>
    <t>Row Labels</t>
  </si>
  <si>
    <t>Count of Busyness Hrs</t>
  </si>
  <si>
    <t>Min of Busyness Hrs2</t>
  </si>
  <si>
    <t>Max of Busyness Hrs3</t>
  </si>
  <si>
    <t>Average of Busyness Hrs4</t>
  </si>
  <si>
    <t>Grand Total</t>
  </si>
  <si>
    <t>It appears that Quarter 3 is busier than Quarter 2</t>
  </si>
  <si>
    <t>The Max Busyness hours in 2023 Quarter 2 is less than 2023 Quarter 3</t>
  </si>
  <si>
    <t>INFO8146 CaseStudy 1 VerEH I&amp;R 24Feb02</t>
  </si>
  <si>
    <t>S</t>
  </si>
  <si>
    <t>Do Inspection Test and Record Finding</t>
  </si>
  <si>
    <t>Record the findings in plan list/table.</t>
  </si>
  <si>
    <t>T</t>
  </si>
  <si>
    <t>Workflow for Vlookup</t>
  </si>
  <si>
    <t>Select the Excel sheet of the major table assigned to create a Vlookup foreign key validation formulas</t>
  </si>
  <si>
    <t>U</t>
  </si>
  <si>
    <t>Install the weekday calcs in DM</t>
  </si>
  <si>
    <t>Create a DM column with heading of "Weekday" . Calculate the Weekday using appropriate formula</t>
  </si>
  <si>
    <t>V</t>
  </si>
  <si>
    <t>Pivot Tables Issue 5</t>
  </si>
  <si>
    <t>Produce Pivot Tables for your Agent Type and create work sheet "PTs Busyness"</t>
  </si>
  <si>
    <t>W</t>
  </si>
  <si>
    <t>X</t>
  </si>
  <si>
    <t>Y</t>
  </si>
  <si>
    <t>Z</t>
  </si>
  <si>
    <t>Prepare a written Guided Tour of your diagnostic analytics work</t>
  </si>
  <si>
    <t>There must be a section with at least 2 screen captures and a paragraph of text for each Issue</t>
  </si>
  <si>
    <t>Guided Tour</t>
  </si>
  <si>
    <t>Prepare Minimal Case study packaging</t>
  </si>
  <si>
    <t>Cover Letter</t>
  </si>
  <si>
    <t>Title page</t>
  </si>
  <si>
    <t>Statement of Academic Integrity</t>
  </si>
  <si>
    <t>Pivot Tables</t>
  </si>
  <si>
    <t>PlaceID, ProvStateID, CountryID, AreaCodeID, TermsID</t>
  </si>
  <si>
    <t>Foreign Key</t>
  </si>
  <si>
    <t>Inspection of foreign keys</t>
  </si>
  <si>
    <t>Vlookup implementaion</t>
  </si>
  <si>
    <t>ProvStatName, CountryID, CountryNames</t>
  </si>
  <si>
    <t>Column1</t>
  </si>
  <si>
    <t>Created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</si>
</sst>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quot;$&quot;#,##0.00;\(&quot;$&quot;#,##0.00\)"/>
    <numFmt numFmtId="166" formatCode="dd\-mmm\-yy"/>
  </numFmts>
  <fonts count="16"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sz val="11"/>
      <color theme="0"/>
      <name val="Calibri"/>
      <family val="2"/>
    </font>
    <font>
      <sz val="11"/>
      <color theme="1"/>
      <name val="Calibri"/>
      <family val="2"/>
    </font>
    <font>
      <sz val="11"/>
      <color rgb="FF000000"/>
      <name val="Calibri"/>
      <family val="2"/>
      <scheme val="minor"/>
    </font>
    <font>
      <sz val="14"/>
      <color theme="1"/>
      <name val="Calibri"/>
      <family val="2"/>
      <scheme val="minor"/>
    </font>
    <font>
      <b/>
      <sz val="18"/>
      <color theme="1"/>
      <name val="Calibri"/>
      <family val="2"/>
    </font>
    <font>
      <b/>
      <u/>
      <sz val="14"/>
      <color theme="10"/>
      <name val="Calibri"/>
      <family val="2"/>
    </font>
    <font>
      <b/>
      <sz val="11"/>
      <name val="Calibri"/>
      <family val="2"/>
    </font>
    <font>
      <sz val="10"/>
      <color indexed="8"/>
      <name val="Arial"/>
      <family val="2"/>
    </font>
    <font>
      <sz val="11"/>
      <color indexed="8"/>
      <name val="Calibri"/>
      <family val="2"/>
    </font>
    <font>
      <b/>
      <sz val="9"/>
      <color indexed="81"/>
      <name val="Tahoma"/>
      <family val="2"/>
    </font>
    <font>
      <sz val="9"/>
      <color indexed="81"/>
      <name val="Tahoma"/>
      <family val="2"/>
    </font>
    <font>
      <b/>
      <sz val="12"/>
      <color theme="1"/>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indexed="22"/>
        <bgColor indexed="0"/>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diagonal/>
    </border>
  </borders>
  <cellStyleXfs count="10">
    <xf numFmtId="0" fontId="0" fillId="0" borderId="0"/>
    <xf numFmtId="0" fontId="3"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cellStyleXfs>
  <cellXfs count="125">
    <xf numFmtId="0" fontId="0" fillId="0" borderId="0" xfId="0"/>
    <xf numFmtId="0" fontId="2" fillId="0" borderId="0" xfId="0" applyFont="1"/>
    <xf numFmtId="0" fontId="0" fillId="0" borderId="1" xfId="0" applyBorder="1" applyAlignment="1">
      <alignment wrapText="1"/>
    </xf>
    <xf numFmtId="0" fontId="3" fillId="0" borderId="1" xfId="1" applyFill="1" applyBorder="1"/>
    <xf numFmtId="0" fontId="0" fillId="0" borderId="1" xfId="0" applyBorder="1" applyAlignment="1">
      <alignment horizontal="center"/>
    </xf>
    <xf numFmtId="0" fontId="0" fillId="0" borderId="1" xfId="0" applyBorder="1"/>
    <xf numFmtId="0" fontId="4" fillId="2" borderId="1" xfId="0" applyFont="1" applyFill="1" applyBorder="1" applyAlignment="1">
      <alignment horizontal="center" vertical="top" wrapText="1"/>
    </xf>
    <xf numFmtId="0" fontId="1" fillId="0" borderId="0" xfId="0" applyFont="1"/>
    <xf numFmtId="0" fontId="5" fillId="0" borderId="0" xfId="0" applyFont="1"/>
    <xf numFmtId="0" fontId="5" fillId="0" borderId="1" xfId="0" applyFont="1" applyBorder="1"/>
    <xf numFmtId="0" fontId="1" fillId="3" borderId="1" xfId="0" applyFont="1" applyFill="1" applyBorder="1"/>
    <xf numFmtId="0" fontId="6" fillId="0" borderId="0" xfId="0" applyFont="1"/>
    <xf numFmtId="164" fontId="0" fillId="0" borderId="0" xfId="0" applyNumberFormat="1" applyAlignment="1">
      <alignment horizontal="left"/>
    </xf>
    <xf numFmtId="0" fontId="7" fillId="0" borderId="0" xfId="0" applyFont="1"/>
    <xf numFmtId="0" fontId="0" fillId="0" borderId="2" xfId="0" applyBorder="1"/>
    <xf numFmtId="0" fontId="0" fillId="0" borderId="3" xfId="0" applyBorder="1"/>
    <xf numFmtId="0" fontId="0" fillId="0" borderId="5" xfId="0" applyBorder="1"/>
    <xf numFmtId="0" fontId="0" fillId="0" borderId="0" xfId="0" quotePrefix="1"/>
    <xf numFmtId="0" fontId="0" fillId="0" borderId="0" xfId="0" applyAlignment="1">
      <alignment horizontal="right"/>
    </xf>
    <xf numFmtId="0" fontId="0" fillId="0" borderId="7" xfId="0" applyBorder="1"/>
    <xf numFmtId="0" fontId="0" fillId="0" borderId="8" xfId="0" quotePrefix="1" applyBorder="1"/>
    <xf numFmtId="0" fontId="0" fillId="0" borderId="8" xfId="0" applyBorder="1"/>
    <xf numFmtId="0" fontId="0" fillId="0" borderId="9" xfId="0" applyBorder="1"/>
    <xf numFmtId="15" fontId="0" fillId="0" borderId="0" xfId="0" applyNumberFormat="1"/>
    <xf numFmtId="0" fontId="3" fillId="0" borderId="0" xfId="1" applyFill="1"/>
    <xf numFmtId="0" fontId="8" fillId="0" borderId="0" xfId="0" applyFont="1"/>
    <xf numFmtId="0" fontId="0" fillId="0" borderId="0" xfId="0" applyAlignment="1">
      <alignment vertical="center"/>
    </xf>
    <xf numFmtId="0" fontId="4" fillId="2" borderId="10" xfId="0" applyFont="1" applyFill="1" applyBorder="1" applyAlignment="1">
      <alignment horizontal="center" vertical="top" wrapText="1"/>
    </xf>
    <xf numFmtId="0" fontId="4" fillId="2" borderId="1" xfId="0" applyFont="1" applyFill="1" applyBorder="1" applyAlignment="1">
      <alignment horizontal="center" vertical="top"/>
    </xf>
    <xf numFmtId="0" fontId="5" fillId="0" borderId="1" xfId="0" applyFont="1" applyBorder="1" applyAlignment="1">
      <alignment horizontal="center" vertical="top" wrapText="1"/>
    </xf>
    <xf numFmtId="0" fontId="5" fillId="0" borderId="1" xfId="0" applyFont="1" applyBorder="1" applyAlignment="1">
      <alignment vertical="top" wrapText="1"/>
    </xf>
    <xf numFmtId="0" fontId="9" fillId="0" borderId="0" xfId="1" applyFont="1"/>
    <xf numFmtId="0" fontId="5" fillId="0" borderId="0" xfId="0" applyFont="1" applyAlignment="1">
      <alignment vertical="top" wrapText="1"/>
    </xf>
    <xf numFmtId="16" fontId="0" fillId="0" borderId="1" xfId="0" applyNumberFormat="1" applyBorder="1"/>
    <xf numFmtId="18" fontId="0" fillId="0" borderId="1" xfId="0" applyNumberFormat="1" applyBorder="1"/>
    <xf numFmtId="0" fontId="5" fillId="0" borderId="0" xfId="0" applyFont="1" applyAlignment="1">
      <alignment horizontal="center" vertical="top" wrapText="1"/>
    </xf>
    <xf numFmtId="16" fontId="0" fillId="0" borderId="0" xfId="0" applyNumberFormat="1"/>
    <xf numFmtId="18" fontId="0" fillId="0" borderId="0" xfId="0" applyNumberFormat="1"/>
    <xf numFmtId="0" fontId="12" fillId="0" borderId="12" xfId="2" applyFont="1" applyBorder="1" applyAlignment="1">
      <alignment horizontal="right" wrapText="1"/>
    </xf>
    <xf numFmtId="0" fontId="12" fillId="0" borderId="0" xfId="3" applyFont="1" applyAlignment="1">
      <alignment wrapText="1"/>
    </xf>
    <xf numFmtId="0" fontId="12" fillId="0" borderId="1" xfId="4" applyFont="1" applyBorder="1" applyAlignment="1">
      <alignment wrapText="1"/>
    </xf>
    <xf numFmtId="165" fontId="12" fillId="0" borderId="1" xfId="4" applyNumberFormat="1" applyFont="1" applyBorder="1" applyAlignment="1">
      <alignment horizontal="right" wrapText="1"/>
    </xf>
    <xf numFmtId="0" fontId="12" fillId="0" borderId="0" xfId="4" applyFont="1" applyAlignment="1">
      <alignment wrapText="1"/>
    </xf>
    <xf numFmtId="0" fontId="12" fillId="0" borderId="1" xfId="5" applyFont="1" applyBorder="1" applyAlignment="1">
      <alignment horizontal="right" wrapText="1"/>
    </xf>
    <xf numFmtId="0" fontId="12" fillId="0" borderId="1" xfId="5" applyFont="1" applyBorder="1" applyAlignment="1">
      <alignment wrapText="1"/>
    </xf>
    <xf numFmtId="0" fontId="0" fillId="0" borderId="0" xfId="0" applyAlignment="1">
      <alignment wrapText="1"/>
    </xf>
    <xf numFmtId="0" fontId="12" fillId="4" borderId="1" xfId="6" applyFont="1" applyFill="1" applyBorder="1" applyAlignment="1">
      <alignment horizontal="center"/>
    </xf>
    <xf numFmtId="0" fontId="12" fillId="0" borderId="1" xfId="6" applyFont="1" applyBorder="1" applyAlignment="1">
      <alignment horizontal="right"/>
    </xf>
    <xf numFmtId="0" fontId="12" fillId="0" borderId="1" xfId="6" applyFont="1" applyBorder="1"/>
    <xf numFmtId="0" fontId="11" fillId="0" borderId="1" xfId="6" applyBorder="1"/>
    <xf numFmtId="0" fontId="12" fillId="0" borderId="12" xfId="7" applyFont="1" applyBorder="1" applyAlignment="1">
      <alignment horizontal="right" wrapText="1"/>
    </xf>
    <xf numFmtId="166" fontId="12" fillId="0" borderId="12" xfId="7" applyNumberFormat="1" applyFont="1" applyBorder="1" applyAlignment="1">
      <alignment horizontal="right" wrapText="1"/>
    </xf>
    <xf numFmtId="0" fontId="11" fillId="0" borderId="0" xfId="7"/>
    <xf numFmtId="0" fontId="12" fillId="0" borderId="12" xfId="8" applyFont="1" applyBorder="1" applyAlignment="1">
      <alignment horizontal="right" wrapText="1"/>
    </xf>
    <xf numFmtId="0" fontId="12" fillId="0" borderId="12" xfId="8" applyFont="1" applyBorder="1" applyAlignment="1">
      <alignment wrapText="1"/>
    </xf>
    <xf numFmtId="0" fontId="12" fillId="0" borderId="0" xfId="8" applyFont="1" applyAlignment="1">
      <alignment horizontal="right" wrapText="1"/>
    </xf>
    <xf numFmtId="0" fontId="11" fillId="0" borderId="0" xfId="8"/>
    <xf numFmtId="0" fontId="12" fillId="4" borderId="11" xfId="9" applyFont="1" applyFill="1" applyBorder="1" applyAlignment="1">
      <alignment horizontal="center"/>
    </xf>
    <xf numFmtId="0" fontId="12" fillId="4" borderId="13" xfId="9" applyFont="1" applyFill="1" applyBorder="1" applyAlignment="1">
      <alignment horizontal="center"/>
    </xf>
    <xf numFmtId="0" fontId="12" fillId="4" borderId="1" xfId="9" applyFont="1" applyFill="1" applyBorder="1" applyAlignment="1">
      <alignment horizontal="center"/>
    </xf>
    <xf numFmtId="0" fontId="12" fillId="0" borderId="12" xfId="9" applyFont="1" applyBorder="1" applyAlignment="1">
      <alignment horizontal="right" wrapText="1"/>
    </xf>
    <xf numFmtId="166" fontId="12" fillId="0" borderId="12" xfId="9" applyNumberFormat="1" applyFont="1" applyBorder="1" applyAlignment="1">
      <alignment horizontal="right" wrapText="1"/>
    </xf>
    <xf numFmtId="0" fontId="0" fillId="0" borderId="0" xfId="0" applyAlignment="1">
      <alignment horizontal="left"/>
    </xf>
    <xf numFmtId="0" fontId="0" fillId="0" borderId="0" xfId="0" applyAlignment="1">
      <alignment horizontal="left" indent="1"/>
    </xf>
    <xf numFmtId="0" fontId="3" fillId="0" borderId="0" xfId="1" quotePrefix="1"/>
    <xf numFmtId="0" fontId="5" fillId="0" borderId="1" xfId="0" applyFont="1" applyBorder="1" applyAlignment="1">
      <alignment horizontal="justify" vertical="top" wrapText="1"/>
    </xf>
    <xf numFmtId="0" fontId="0" fillId="0" borderId="0" xfId="0" pivotButton="1"/>
    <xf numFmtId="0" fontId="5" fillId="0" borderId="14" xfId="0" applyFont="1" applyBorder="1" applyAlignment="1">
      <alignment horizontal="center" vertical="top" wrapText="1"/>
    </xf>
    <xf numFmtId="0" fontId="5" fillId="0" borderId="15" xfId="0" applyFont="1" applyBorder="1" applyAlignment="1">
      <alignment vertical="top" wrapText="1"/>
    </xf>
    <xf numFmtId="0" fontId="4" fillId="2" borderId="2" xfId="0" applyFont="1" applyFill="1" applyBorder="1" applyAlignment="1">
      <alignment horizontal="center" vertical="top" wrapText="1"/>
    </xf>
    <xf numFmtId="0" fontId="4" fillId="2" borderId="16" xfId="0" applyFont="1" applyFill="1" applyBorder="1" applyAlignment="1">
      <alignment horizontal="center" vertical="top" wrapText="1"/>
    </xf>
    <xf numFmtId="0" fontId="4" fillId="2" borderId="4" xfId="0" applyFont="1" applyFill="1" applyBorder="1" applyAlignment="1">
      <alignment horizontal="center" vertical="top" wrapText="1"/>
    </xf>
    <xf numFmtId="0" fontId="5" fillId="0" borderId="7" xfId="0" applyFont="1" applyBorder="1" applyAlignment="1">
      <alignment horizontal="center" vertical="top" wrapText="1"/>
    </xf>
    <xf numFmtId="0" fontId="5" fillId="0" borderId="10" xfId="0" applyFont="1" applyBorder="1" applyAlignment="1">
      <alignment horizontal="justify" vertical="top" wrapText="1"/>
    </xf>
    <xf numFmtId="0" fontId="5" fillId="0" borderId="10" xfId="0" applyFont="1" applyBorder="1" applyAlignment="1">
      <alignment horizontal="center" vertical="top" wrapText="1"/>
    </xf>
    <xf numFmtId="16" fontId="0" fillId="0" borderId="10" xfId="0" applyNumberFormat="1" applyBorder="1"/>
    <xf numFmtId="18" fontId="0" fillId="0" borderId="10" xfId="0" applyNumberFormat="1" applyBorder="1"/>
    <xf numFmtId="0" fontId="5" fillId="0" borderId="10" xfId="0" applyFont="1" applyBorder="1" applyAlignment="1">
      <alignment vertical="top" wrapText="1"/>
    </xf>
    <xf numFmtId="0" fontId="5" fillId="0" borderId="9" xfId="0" applyFont="1" applyBorder="1" applyAlignment="1">
      <alignment vertical="top" wrapText="1"/>
    </xf>
    <xf numFmtId="0" fontId="0" fillId="0" borderId="15" xfId="0" applyBorder="1"/>
    <xf numFmtId="0" fontId="0" fillId="0" borderId="10" xfId="0" applyBorder="1"/>
    <xf numFmtId="0" fontId="12" fillId="4" borderId="17" xfId="2" applyFont="1" applyFill="1" applyBorder="1" applyAlignment="1">
      <alignment horizontal="center"/>
    </xf>
    <xf numFmtId="0" fontId="12" fillId="0" borderId="18" xfId="2" applyFont="1" applyBorder="1" applyAlignment="1">
      <alignment horizontal="right" wrapText="1"/>
    </xf>
    <xf numFmtId="0" fontId="12" fillId="0" borderId="14" xfId="3" applyFont="1" applyBorder="1" applyAlignment="1">
      <alignment horizontal="right" wrapText="1"/>
    </xf>
    <xf numFmtId="0" fontId="12" fillId="0" borderId="15" xfId="3" applyFont="1" applyBorder="1" applyAlignment="1">
      <alignment wrapText="1"/>
    </xf>
    <xf numFmtId="0" fontId="12" fillId="4" borderId="2" xfId="3" applyFont="1" applyFill="1" applyBorder="1" applyAlignment="1">
      <alignment horizontal="center"/>
    </xf>
    <xf numFmtId="0" fontId="12" fillId="4" borderId="4" xfId="3" applyFont="1" applyFill="1" applyBorder="1" applyAlignment="1">
      <alignment horizontal="center"/>
    </xf>
    <xf numFmtId="0" fontId="12" fillId="0" borderId="7" xfId="3" applyFont="1" applyBorder="1" applyAlignment="1">
      <alignment horizontal="right" wrapText="1"/>
    </xf>
    <xf numFmtId="0" fontId="12" fillId="0" borderId="9" xfId="3" applyFont="1" applyBorder="1" applyAlignment="1">
      <alignment wrapText="1"/>
    </xf>
    <xf numFmtId="0" fontId="12" fillId="0" borderId="14" xfId="4" applyFont="1" applyBorder="1" applyAlignment="1">
      <alignment horizontal="right" wrapText="1"/>
    </xf>
    <xf numFmtId="0" fontId="11" fillId="0" borderId="15" xfId="4" applyBorder="1"/>
    <xf numFmtId="0" fontId="12" fillId="4" borderId="2" xfId="4" applyFont="1" applyFill="1" applyBorder="1" applyAlignment="1">
      <alignment horizontal="center"/>
    </xf>
    <xf numFmtId="0" fontId="12" fillId="4" borderId="16" xfId="4" applyFont="1" applyFill="1" applyBorder="1" applyAlignment="1">
      <alignment horizontal="center"/>
    </xf>
    <xf numFmtId="0" fontId="12" fillId="4" borderId="4" xfId="4" applyFont="1" applyFill="1" applyBorder="1" applyAlignment="1">
      <alignment horizontal="center"/>
    </xf>
    <xf numFmtId="0" fontId="12" fillId="0" borderId="7" xfId="4" applyFont="1" applyBorder="1" applyAlignment="1">
      <alignment horizontal="right" wrapText="1"/>
    </xf>
    <xf numFmtId="0" fontId="12" fillId="0" borderId="10" xfId="4" applyFont="1" applyBorder="1" applyAlignment="1">
      <alignment wrapText="1"/>
    </xf>
    <xf numFmtId="165" fontId="12" fillId="0" borderId="10" xfId="4" applyNumberFormat="1" applyFont="1" applyBorder="1" applyAlignment="1">
      <alignment horizontal="right" wrapText="1"/>
    </xf>
    <xf numFmtId="0" fontId="11" fillId="0" borderId="9" xfId="4" applyBorder="1"/>
    <xf numFmtId="0" fontId="12" fillId="0" borderId="14" xfId="5" applyFont="1" applyBorder="1" applyAlignment="1">
      <alignment horizontal="right" wrapText="1"/>
    </xf>
    <xf numFmtId="0" fontId="12" fillId="0" borderId="15" xfId="5" applyFont="1" applyBorder="1" applyAlignment="1">
      <alignment horizontal="right" wrapText="1"/>
    </xf>
    <xf numFmtId="0" fontId="12" fillId="4" borderId="2" xfId="5" applyFont="1" applyFill="1" applyBorder="1" applyAlignment="1">
      <alignment horizontal="center"/>
    </xf>
    <xf numFmtId="0" fontId="12" fillId="4" borderId="16" xfId="5" applyFont="1" applyFill="1" applyBorder="1" applyAlignment="1">
      <alignment horizontal="center"/>
    </xf>
    <xf numFmtId="0" fontId="12" fillId="4" borderId="4" xfId="5" applyFont="1" applyFill="1" applyBorder="1" applyAlignment="1">
      <alignment horizontal="center"/>
    </xf>
    <xf numFmtId="0" fontId="12" fillId="0" borderId="7" xfId="5" applyFont="1" applyBorder="1" applyAlignment="1">
      <alignment horizontal="right" wrapText="1"/>
    </xf>
    <xf numFmtId="0" fontId="12" fillId="0" borderId="10" xfId="5" applyFont="1" applyBorder="1" applyAlignment="1">
      <alignment wrapText="1"/>
    </xf>
    <xf numFmtId="0" fontId="12" fillId="0" borderId="10" xfId="5" applyFont="1" applyBorder="1" applyAlignment="1">
      <alignment horizontal="right" wrapText="1"/>
    </xf>
    <xf numFmtId="0" fontId="12" fillId="0" borderId="9" xfId="5" applyFont="1" applyBorder="1" applyAlignment="1">
      <alignment horizontal="right" wrapText="1"/>
    </xf>
    <xf numFmtId="0" fontId="12" fillId="4" borderId="17" xfId="7" applyFont="1" applyFill="1" applyBorder="1" applyAlignment="1">
      <alignment horizontal="center"/>
    </xf>
    <xf numFmtId="0" fontId="12" fillId="0" borderId="18" xfId="7" applyFont="1" applyBorder="1" applyAlignment="1">
      <alignment horizontal="right" wrapText="1"/>
    </xf>
    <xf numFmtId="166" fontId="12" fillId="0" borderId="18" xfId="7" applyNumberFormat="1" applyFont="1" applyBorder="1" applyAlignment="1">
      <alignment horizontal="right" wrapText="1"/>
    </xf>
    <xf numFmtId="0" fontId="12" fillId="4" borderId="17" xfId="8" applyFont="1" applyFill="1" applyBorder="1" applyAlignment="1">
      <alignment horizontal="center"/>
    </xf>
    <xf numFmtId="0" fontId="10" fillId="3" borderId="9"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0" xfId="0" applyFont="1" applyFill="1" applyAlignment="1">
      <alignment horizontal="left" vertical="top" wrapText="1"/>
    </xf>
    <xf numFmtId="0" fontId="10" fillId="3" borderId="5"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2" xfId="0" applyFont="1" applyFill="1" applyBorder="1" applyAlignment="1">
      <alignment horizontal="left" vertical="top" wrapText="1"/>
    </xf>
    <xf numFmtId="0" fontId="0" fillId="0" borderId="0" xfId="0" applyAlignment="1">
      <alignment horizontal="center" wrapText="1"/>
    </xf>
    <xf numFmtId="0" fontId="0" fillId="0" borderId="0" xfId="0" applyAlignment="1">
      <alignment horizontal="center"/>
    </xf>
    <xf numFmtId="0" fontId="15" fillId="0" borderId="1" xfId="0" applyFont="1" applyBorder="1" applyAlignment="1">
      <alignment horizontal="center"/>
    </xf>
    <xf numFmtId="0" fontId="0" fillId="5" borderId="0" xfId="0" quotePrefix="1" applyFill="1"/>
    <xf numFmtId="0" fontId="0" fillId="5" borderId="0" xfId="0" quotePrefix="1" applyFill="1" applyAlignment="1">
      <alignment wrapText="1"/>
    </xf>
  </cellXfs>
  <cellStyles count="10">
    <cellStyle name="Hyperlink" xfId="1" builtinId="8"/>
    <cellStyle name="Normal" xfId="0" builtinId="0"/>
    <cellStyle name="Normal_AreCodes" xfId="2" xr:uid="{C6272AEB-1ECF-4DD7-801E-419608740BDF}"/>
    <cellStyle name="Normal_Countries" xfId="3" xr:uid="{7D81F2A8-EEE8-4D82-9D42-8D9DB57B7E05}"/>
    <cellStyle name="Normal_Customers" xfId="6" xr:uid="{56B5062C-329F-4516-991D-87C81EBD7EC1}"/>
    <cellStyle name="Normal_Greeters" xfId="7" xr:uid="{5F8D29BE-A3AF-43FA-8F21-0A180D231F48}"/>
    <cellStyle name="Normal_Sheet1" xfId="9" xr:uid="{FFA5195B-0533-472C-8928-E7C17550C209}"/>
    <cellStyle name="Normal_Sheet8" xfId="8" xr:uid="{68501962-4223-4357-AED1-A8E28444242C}"/>
    <cellStyle name="Normal_Sheet9" xfId="4" xr:uid="{45B4F818-D2FB-4FA5-A842-8DA050DC2B0C}"/>
    <cellStyle name="Normal_Terms" xfId="5" xr:uid="{C49998AD-1FB4-4AB1-AF25-0EF3EE32FE31}"/>
  </cellStyles>
  <dxfs count="140">
    <dxf>
      <alignment wrapText="1"/>
    </dxf>
    <dxf>
      <alignment wrapText="1"/>
    </dxf>
    <dxf>
      <alignment wrapText="1"/>
    </dxf>
    <dxf>
      <alignment wrapText="1"/>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8"/>
        </top>
      </border>
    </dxf>
    <dxf>
      <border outline="0">
        <bottom style="thin">
          <color indexed="8"/>
        </bottom>
      </border>
    </dxf>
    <dxf>
      <font>
        <b val="0"/>
        <i val="0"/>
        <strike val="0"/>
        <condense val="0"/>
        <extend val="0"/>
        <outline val="0"/>
        <shadow val="0"/>
        <u val="none"/>
        <vertAlign val="baseline"/>
        <sz val="11"/>
        <color indexed="8"/>
        <name val="Calibri"/>
        <family val="2"/>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indexed="8"/>
        <name val="Calibri"/>
        <family val="2"/>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numFmt numFmtId="165" formatCode="&quot;$&quot;#,##0.00;\(&quot;$&quot;#,##0.00\)"/>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indexed="8"/>
        <name val="Calibri"/>
        <family val="2"/>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indexed="8"/>
        <name val="Calibri"/>
        <family val="2"/>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8"/>
        </left>
        <right style="thin">
          <color indexed="8"/>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3" formatCode="h:mm\ AM/PM"/>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none"/>
      </font>
      <fill>
        <patternFill patternType="solid">
          <fgColor indexed="64"/>
          <bgColor rgb="FF002060"/>
        </patternFill>
      </fill>
      <alignment horizontal="center" vertical="top" textRotation="0" wrapText="1" indent="0" justifyLastLine="0" shrinkToFit="0" readingOrder="0"/>
      <border diagonalUp="0" diagonalDown="0" outline="0">
        <left style="thin">
          <color indexed="64"/>
        </left>
        <right style="thin">
          <color indexed="64"/>
        </right>
        <top/>
        <bottom/>
      </border>
    </dxf>
    <dxf>
      <border diagonalUp="0" diagonalDown="0">
        <left/>
        <right style="thin">
          <color indexed="64"/>
        </right>
        <top/>
        <bottom/>
        <vertical/>
        <horizontal/>
      </border>
    </dxf>
    <dxf>
      <border outline="0">
        <left style="thin">
          <color indexed="64"/>
        </left>
        <top style="thin">
          <color indexed="64"/>
        </top>
      </border>
    </dxf>
    <dxf>
      <border outline="0">
        <bottom style="thin">
          <color indexed="64"/>
        </bottom>
      </border>
    </dxf>
    <dxf>
      <font>
        <b/>
        <i val="0"/>
        <strike val="0"/>
        <condense val="0"/>
        <extend val="0"/>
        <outline val="0"/>
        <shadow val="0"/>
        <u val="none"/>
        <vertAlign val="baseline"/>
        <sz val="11"/>
        <color theme="0"/>
        <name val="Calibri"/>
        <family val="2"/>
        <scheme val="none"/>
      </font>
      <fill>
        <patternFill patternType="solid">
          <fgColor indexed="64"/>
          <bgColor rgb="FF002060"/>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3" formatCode="h:mm\ AM/PM"/>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style="thin">
          <color indexed="64"/>
        </left>
        <right style="thin">
          <color indexed="64"/>
        </right>
        <top style="thin">
          <color indexed="64"/>
        </top>
        <bottom style="thin">
          <color indexed="64"/>
        </bottom>
        <vertical/>
        <horizontal/>
      </border>
    </dxf>
    <dxf>
      <numFmt numFmtId="23" formatCode="h:mm\ AM/PM"/>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style="thin">
          <color indexed="64"/>
        </left>
        <right style="thin">
          <color indexed="64"/>
        </right>
        <top style="thin">
          <color indexed="64"/>
        </top>
        <bottom style="thin">
          <color indexed="64"/>
        </bottom>
        <vertical/>
        <horizontal/>
      </border>
    </dxf>
    <dxf>
      <numFmt numFmtId="23" formatCode="h:mm\ AM/PM"/>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none"/>
      </font>
      <fill>
        <patternFill patternType="solid">
          <fgColor indexed="64"/>
          <bgColor rgb="FF002060"/>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60</xdr:row>
      <xdr:rowOff>173355</xdr:rowOff>
    </xdr:from>
    <xdr:to>
      <xdr:col>6</xdr:col>
      <xdr:colOff>339862</xdr:colOff>
      <xdr:row>72</xdr:row>
      <xdr:rowOff>34466</xdr:rowOff>
    </xdr:to>
    <xdr:pic>
      <xdr:nvPicPr>
        <xdr:cNvPr id="2" name="Picture 1">
          <a:extLst>
            <a:ext uri="{FF2B5EF4-FFF2-40B4-BE49-F238E27FC236}">
              <a16:creationId xmlns:a16="http://schemas.microsoft.com/office/drawing/2014/main" id="{9EFE638F-E1C4-468A-88B6-4F9297E90D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8650" y="19619595"/>
          <a:ext cx="6485815" cy="2055671"/>
        </a:xfrm>
        <a:prstGeom prst="rect">
          <a:avLst/>
        </a:prstGeom>
      </xdr:spPr>
    </xdr:pic>
    <xdr:clientData/>
  </xdr:twoCellAnchor>
  <xdr:twoCellAnchor editAs="oneCell">
    <xdr:from>
      <xdr:col>1</xdr:col>
      <xdr:colOff>7144</xdr:colOff>
      <xdr:row>41</xdr:row>
      <xdr:rowOff>52546</xdr:rowOff>
    </xdr:from>
    <xdr:to>
      <xdr:col>6</xdr:col>
      <xdr:colOff>1367701</xdr:colOff>
      <xdr:row>57</xdr:row>
      <xdr:rowOff>82805</xdr:rowOff>
    </xdr:to>
    <xdr:pic>
      <xdr:nvPicPr>
        <xdr:cNvPr id="3" name="Picture 2">
          <a:extLst>
            <a:ext uri="{FF2B5EF4-FFF2-40B4-BE49-F238E27FC236}">
              <a16:creationId xmlns:a16="http://schemas.microsoft.com/office/drawing/2014/main" id="{0A84A82A-0C82-45A9-9D5F-D8625353A62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49" y="16067881"/>
          <a:ext cx="7521750" cy="2956339"/>
        </a:xfrm>
        <a:prstGeom prst="rect">
          <a:avLst/>
        </a:prstGeom>
      </xdr:spPr>
    </xdr:pic>
    <xdr:clientData/>
  </xdr:twoCellAnchor>
  <xdr:twoCellAnchor editAs="oneCell">
    <xdr:from>
      <xdr:col>6</xdr:col>
      <xdr:colOff>2841466</xdr:colOff>
      <xdr:row>40</xdr:row>
      <xdr:rowOff>178434</xdr:rowOff>
    </xdr:from>
    <xdr:to>
      <xdr:col>12</xdr:col>
      <xdr:colOff>504253</xdr:colOff>
      <xdr:row>51</xdr:row>
      <xdr:rowOff>42543</xdr:rowOff>
    </xdr:to>
    <xdr:pic>
      <xdr:nvPicPr>
        <xdr:cNvPr id="4" name="Picture 3">
          <a:extLst>
            <a:ext uri="{FF2B5EF4-FFF2-40B4-BE49-F238E27FC236}">
              <a16:creationId xmlns:a16="http://schemas.microsoft.com/office/drawing/2014/main" id="{99AEA9FF-EF46-4F82-B014-6D553EBAA9E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105106" y="16005174"/>
          <a:ext cx="6812714" cy="1875789"/>
        </a:xfrm>
        <a:prstGeom prst="rect">
          <a:avLst/>
        </a:prstGeom>
      </xdr:spPr>
    </xdr:pic>
    <xdr:clientData/>
  </xdr:twoCellAnchor>
  <xdr:twoCellAnchor editAs="oneCell">
    <xdr:from>
      <xdr:col>6</xdr:col>
      <xdr:colOff>2843529</xdr:colOff>
      <xdr:row>54</xdr:row>
      <xdr:rowOff>25718</xdr:rowOff>
    </xdr:from>
    <xdr:to>
      <xdr:col>12</xdr:col>
      <xdr:colOff>1441079</xdr:colOff>
      <xdr:row>62</xdr:row>
      <xdr:rowOff>32390</xdr:rowOff>
    </xdr:to>
    <xdr:pic>
      <xdr:nvPicPr>
        <xdr:cNvPr id="5" name="Picture 4">
          <a:extLst>
            <a:ext uri="{FF2B5EF4-FFF2-40B4-BE49-F238E27FC236}">
              <a16:creationId xmlns:a16="http://schemas.microsoft.com/office/drawing/2014/main" id="{BE1C9744-6875-4A8B-B0F3-4D400AADC1A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07169" y="18386108"/>
          <a:ext cx="7744937" cy="1469712"/>
        </a:xfrm>
        <a:prstGeom prst="rect">
          <a:avLst/>
        </a:prstGeom>
      </xdr:spPr>
    </xdr:pic>
    <xdr:clientData/>
  </xdr:twoCellAnchor>
  <xdr:twoCellAnchor editAs="oneCell">
    <xdr:from>
      <xdr:col>7</xdr:col>
      <xdr:colOff>47784</xdr:colOff>
      <xdr:row>65</xdr:row>
      <xdr:rowOff>2223</xdr:rowOff>
    </xdr:from>
    <xdr:to>
      <xdr:col>12</xdr:col>
      <xdr:colOff>1511882</xdr:colOff>
      <xdr:row>73</xdr:row>
      <xdr:rowOff>83795</xdr:rowOff>
    </xdr:to>
    <xdr:pic>
      <xdr:nvPicPr>
        <xdr:cNvPr id="6" name="Picture 5">
          <a:extLst>
            <a:ext uri="{FF2B5EF4-FFF2-40B4-BE49-F238E27FC236}">
              <a16:creationId xmlns:a16="http://schemas.microsoft.com/office/drawing/2014/main" id="{19825134-1D69-46A7-A74A-45DCA154F81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165114" y="20357148"/>
          <a:ext cx="7761605" cy="1544612"/>
        </a:xfrm>
        <a:prstGeom prst="rect">
          <a:avLst/>
        </a:prstGeom>
      </xdr:spPr>
    </xdr:pic>
    <xdr:clientData/>
  </xdr:twoCellAnchor>
  <xdr:twoCellAnchor editAs="oneCell">
    <xdr:from>
      <xdr:col>1</xdr:col>
      <xdr:colOff>12065</xdr:colOff>
      <xdr:row>76</xdr:row>
      <xdr:rowOff>0</xdr:rowOff>
    </xdr:from>
    <xdr:to>
      <xdr:col>6</xdr:col>
      <xdr:colOff>1625812</xdr:colOff>
      <xdr:row>100</xdr:row>
      <xdr:rowOff>124794</xdr:rowOff>
    </xdr:to>
    <xdr:pic>
      <xdr:nvPicPr>
        <xdr:cNvPr id="7" name="Picture 6">
          <a:extLst>
            <a:ext uri="{FF2B5EF4-FFF2-40B4-BE49-F238E27FC236}">
              <a16:creationId xmlns:a16="http://schemas.microsoft.com/office/drawing/2014/main" id="{7699A6EE-648D-4800-BEB9-2F0036BBF2B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25475" y="22345650"/>
          <a:ext cx="7774940" cy="4513914"/>
        </a:xfrm>
        <a:prstGeom prst="rect">
          <a:avLst/>
        </a:prstGeom>
      </xdr:spPr>
    </xdr:pic>
    <xdr:clientData/>
  </xdr:twoCellAnchor>
  <xdr:twoCellAnchor editAs="oneCell">
    <xdr:from>
      <xdr:col>6</xdr:col>
      <xdr:colOff>2841307</xdr:colOff>
      <xdr:row>76</xdr:row>
      <xdr:rowOff>2223</xdr:rowOff>
    </xdr:from>
    <xdr:to>
      <xdr:col>12</xdr:col>
      <xdr:colOff>1407143</xdr:colOff>
      <xdr:row>89</xdr:row>
      <xdr:rowOff>83074</xdr:rowOff>
    </xdr:to>
    <xdr:pic>
      <xdr:nvPicPr>
        <xdr:cNvPr id="8" name="Picture 7">
          <a:extLst>
            <a:ext uri="{FF2B5EF4-FFF2-40B4-BE49-F238E27FC236}">
              <a16:creationId xmlns:a16="http://schemas.microsoft.com/office/drawing/2014/main" id="{39C4EB37-5522-454C-A6C4-615F949DF0E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04947" y="22347873"/>
          <a:ext cx="7713223" cy="2458291"/>
        </a:xfrm>
        <a:prstGeom prst="rect">
          <a:avLst/>
        </a:prstGeom>
      </xdr:spPr>
    </xdr:pic>
    <xdr:clientData/>
  </xdr:twoCellAnchor>
  <xdr:twoCellAnchor editAs="oneCell">
    <xdr:from>
      <xdr:col>7</xdr:col>
      <xdr:colOff>37465</xdr:colOff>
      <xdr:row>92</xdr:row>
      <xdr:rowOff>41910</xdr:rowOff>
    </xdr:from>
    <xdr:to>
      <xdr:col>12</xdr:col>
      <xdr:colOff>1471083</xdr:colOff>
      <xdr:row>105</xdr:row>
      <xdr:rowOff>135430</xdr:rowOff>
    </xdr:to>
    <xdr:pic>
      <xdr:nvPicPr>
        <xdr:cNvPr id="9" name="Picture 8">
          <a:extLst>
            <a:ext uri="{FF2B5EF4-FFF2-40B4-BE49-F238E27FC236}">
              <a16:creationId xmlns:a16="http://schemas.microsoft.com/office/drawing/2014/main" id="{F34E4B92-42C5-4709-AA7F-7FC6ED0103C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152890" y="25285065"/>
          <a:ext cx="7731125" cy="2470960"/>
        </a:xfrm>
        <a:prstGeom prst="rect">
          <a:avLst/>
        </a:prstGeom>
      </xdr:spPr>
    </xdr:pic>
    <xdr:clientData/>
  </xdr:twoCellAnchor>
  <xdr:twoCellAnchor>
    <xdr:from>
      <xdr:col>3</xdr:col>
      <xdr:colOff>992028</xdr:colOff>
      <xdr:row>37</xdr:row>
      <xdr:rowOff>170496</xdr:rowOff>
    </xdr:from>
    <xdr:to>
      <xdr:col>5</xdr:col>
      <xdr:colOff>1123473</xdr:colOff>
      <xdr:row>40</xdr:row>
      <xdr:rowOff>96868</xdr:rowOff>
    </xdr:to>
    <xdr:sp macro="" textlink="">
      <xdr:nvSpPr>
        <xdr:cNvPr id="10" name="Speech Bubble: Rectangle 9">
          <a:extLst>
            <a:ext uri="{FF2B5EF4-FFF2-40B4-BE49-F238E27FC236}">
              <a16:creationId xmlns:a16="http://schemas.microsoft.com/office/drawing/2014/main" id="{7A05AD3A-2104-4CB5-ABFD-BCF290812696}"/>
            </a:ext>
          </a:extLst>
        </xdr:cNvPr>
        <xdr:cNvSpPr/>
      </xdr:nvSpPr>
      <xdr:spPr>
        <a:xfrm>
          <a:off x="3201828" y="15461931"/>
          <a:ext cx="2973705" cy="461677"/>
        </a:xfrm>
        <a:prstGeom prst="wedgeRectCallout">
          <a:avLst>
            <a:gd name="adj1" fmla="val -22033"/>
            <a:gd name="adj2" fmla="val 1011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This is</a:t>
          </a:r>
          <a:r>
            <a:rPr lang="en-IN" sz="1100" baseline="0"/>
            <a:t> a AreaCode table where there is a screenshot of Empty Cells</a:t>
          </a:r>
          <a:endParaRPr lang="en-IN" sz="1100"/>
        </a:p>
      </xdr:txBody>
    </xdr:sp>
    <xdr:clientData/>
  </xdr:twoCellAnchor>
  <xdr:twoCellAnchor>
    <xdr:from>
      <xdr:col>8</xdr:col>
      <xdr:colOff>107157</xdr:colOff>
      <xdr:row>37</xdr:row>
      <xdr:rowOff>23812</xdr:rowOff>
    </xdr:from>
    <xdr:to>
      <xdr:col>9</xdr:col>
      <xdr:colOff>1456850</xdr:colOff>
      <xdr:row>39</xdr:row>
      <xdr:rowOff>126873</xdr:rowOff>
    </xdr:to>
    <xdr:sp macro="" textlink="">
      <xdr:nvSpPr>
        <xdr:cNvPr id="11" name="Speech Bubble: Rectangle 10">
          <a:extLst>
            <a:ext uri="{FF2B5EF4-FFF2-40B4-BE49-F238E27FC236}">
              <a16:creationId xmlns:a16="http://schemas.microsoft.com/office/drawing/2014/main" id="{32A47CF6-EB02-4EA2-98FB-AF7817AD3CD2}"/>
            </a:ext>
          </a:extLst>
        </xdr:cNvPr>
        <xdr:cNvSpPr/>
      </xdr:nvSpPr>
      <xdr:spPr>
        <a:xfrm>
          <a:off x="10706577" y="15307627"/>
          <a:ext cx="2982278" cy="472631"/>
        </a:xfrm>
        <a:prstGeom prst="wedgeRectCallout">
          <a:avLst>
            <a:gd name="adj1" fmla="val -22033"/>
            <a:gd name="adj2" fmla="val 1011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This is</a:t>
          </a:r>
          <a:r>
            <a:rPr lang="en-IN" sz="1100" baseline="0"/>
            <a:t> a Country table where there is a screenshot of Empty rows</a:t>
          </a:r>
          <a:endParaRPr lang="en-IN" sz="1100"/>
        </a:p>
      </xdr:txBody>
    </xdr:sp>
    <xdr:clientData/>
  </xdr:twoCellAnchor>
  <xdr:twoCellAnchor>
    <xdr:from>
      <xdr:col>2</xdr:col>
      <xdr:colOff>733901</xdr:colOff>
      <xdr:row>58</xdr:row>
      <xdr:rowOff>17622</xdr:rowOff>
    </xdr:from>
    <xdr:to>
      <xdr:col>5</xdr:col>
      <xdr:colOff>583406</xdr:colOff>
      <xdr:row>60</xdr:row>
      <xdr:rowOff>126397</xdr:rowOff>
    </xdr:to>
    <xdr:sp macro="" textlink="">
      <xdr:nvSpPr>
        <xdr:cNvPr id="12" name="Speech Bubble: Rectangle 11">
          <a:extLst>
            <a:ext uri="{FF2B5EF4-FFF2-40B4-BE49-F238E27FC236}">
              <a16:creationId xmlns:a16="http://schemas.microsoft.com/office/drawing/2014/main" id="{A2DF62C9-7F38-4E4B-9D89-22CEB473CD84}"/>
            </a:ext>
          </a:extLst>
        </xdr:cNvPr>
        <xdr:cNvSpPr/>
      </xdr:nvSpPr>
      <xdr:spPr>
        <a:xfrm>
          <a:off x="1955006" y="19109532"/>
          <a:ext cx="3680460" cy="470725"/>
        </a:xfrm>
        <a:prstGeom prst="wedgeRectCallout">
          <a:avLst>
            <a:gd name="adj1" fmla="val -22033"/>
            <a:gd name="adj2" fmla="val 1011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This is</a:t>
          </a:r>
          <a:r>
            <a:rPr lang="en-IN" sz="1100" baseline="0"/>
            <a:t> a Places table where there is a screenshot of Empty rows and column</a:t>
          </a:r>
          <a:endParaRPr lang="en-IN" sz="1100"/>
        </a:p>
      </xdr:txBody>
    </xdr:sp>
    <xdr:clientData/>
  </xdr:twoCellAnchor>
  <xdr:twoCellAnchor>
    <xdr:from>
      <xdr:col>8</xdr:col>
      <xdr:colOff>547687</xdr:colOff>
      <xdr:row>50</xdr:row>
      <xdr:rowOff>83345</xdr:rowOff>
    </xdr:from>
    <xdr:to>
      <xdr:col>10</xdr:col>
      <xdr:colOff>373380</xdr:colOff>
      <xdr:row>53</xdr:row>
      <xdr:rowOff>7811</xdr:rowOff>
    </xdr:to>
    <xdr:sp macro="" textlink="">
      <xdr:nvSpPr>
        <xdr:cNvPr id="13" name="Speech Bubble: Rectangle 12">
          <a:extLst>
            <a:ext uri="{FF2B5EF4-FFF2-40B4-BE49-F238E27FC236}">
              <a16:creationId xmlns:a16="http://schemas.microsoft.com/office/drawing/2014/main" id="{BE6D097E-0479-4046-9FC8-BC786BA90251}"/>
            </a:ext>
          </a:extLst>
        </xdr:cNvPr>
        <xdr:cNvSpPr/>
      </xdr:nvSpPr>
      <xdr:spPr>
        <a:xfrm>
          <a:off x="11152822" y="17725550"/>
          <a:ext cx="2972753" cy="467391"/>
        </a:xfrm>
        <a:prstGeom prst="wedgeRectCallout">
          <a:avLst>
            <a:gd name="adj1" fmla="val -22033"/>
            <a:gd name="adj2" fmla="val 1011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This is</a:t>
          </a:r>
          <a:r>
            <a:rPr lang="en-IN" sz="1100" baseline="0"/>
            <a:t> a Product table where there is a screenshot of Empty Columns</a:t>
          </a:r>
          <a:endParaRPr lang="en-IN" sz="1100"/>
        </a:p>
      </xdr:txBody>
    </xdr:sp>
    <xdr:clientData/>
  </xdr:twoCellAnchor>
  <xdr:twoCellAnchor>
    <xdr:from>
      <xdr:col>8</xdr:col>
      <xdr:colOff>1285875</xdr:colOff>
      <xdr:row>61</xdr:row>
      <xdr:rowOff>71437</xdr:rowOff>
    </xdr:from>
    <xdr:to>
      <xdr:col>11</xdr:col>
      <xdr:colOff>381477</xdr:colOff>
      <xdr:row>63</xdr:row>
      <xdr:rowOff>174498</xdr:rowOff>
    </xdr:to>
    <xdr:sp macro="" textlink="">
      <xdr:nvSpPr>
        <xdr:cNvPr id="14" name="Speech Bubble: Rectangle 13">
          <a:extLst>
            <a:ext uri="{FF2B5EF4-FFF2-40B4-BE49-F238E27FC236}">
              <a16:creationId xmlns:a16="http://schemas.microsoft.com/office/drawing/2014/main" id="{1D11A38A-EC19-45F2-A0A3-5A65798C52C5}"/>
            </a:ext>
          </a:extLst>
        </xdr:cNvPr>
        <xdr:cNvSpPr/>
      </xdr:nvSpPr>
      <xdr:spPr>
        <a:xfrm>
          <a:off x="11885295" y="19700557"/>
          <a:ext cx="2974182" cy="463106"/>
        </a:xfrm>
        <a:prstGeom prst="wedgeRectCallout">
          <a:avLst>
            <a:gd name="adj1" fmla="val -22033"/>
            <a:gd name="adj2" fmla="val 1011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This is</a:t>
          </a:r>
          <a:r>
            <a:rPr lang="en-IN" sz="1100" baseline="0"/>
            <a:t> a Terms table where there is a screenshot of Columns</a:t>
          </a:r>
          <a:endParaRPr lang="en-IN" sz="1100"/>
        </a:p>
      </xdr:txBody>
    </xdr:sp>
    <xdr:clientData/>
  </xdr:twoCellAnchor>
  <xdr:twoCellAnchor>
    <xdr:from>
      <xdr:col>3</xdr:col>
      <xdr:colOff>297656</xdr:colOff>
      <xdr:row>72</xdr:row>
      <xdr:rowOff>83343</xdr:rowOff>
    </xdr:from>
    <xdr:to>
      <xdr:col>5</xdr:col>
      <xdr:colOff>432911</xdr:colOff>
      <xdr:row>75</xdr:row>
      <xdr:rowOff>7810</xdr:rowOff>
    </xdr:to>
    <xdr:sp macro="" textlink="">
      <xdr:nvSpPr>
        <xdr:cNvPr id="15" name="Speech Bubble: Rectangle 14">
          <a:extLst>
            <a:ext uri="{FF2B5EF4-FFF2-40B4-BE49-F238E27FC236}">
              <a16:creationId xmlns:a16="http://schemas.microsoft.com/office/drawing/2014/main" id="{13A3272E-AEBC-49F0-A2CC-8289E72F15D3}"/>
            </a:ext>
          </a:extLst>
        </xdr:cNvPr>
        <xdr:cNvSpPr/>
      </xdr:nvSpPr>
      <xdr:spPr>
        <a:xfrm>
          <a:off x="2505551" y="21706998"/>
          <a:ext cx="2979420" cy="467392"/>
        </a:xfrm>
        <a:prstGeom prst="wedgeRectCallout">
          <a:avLst>
            <a:gd name="adj1" fmla="val -22033"/>
            <a:gd name="adj2" fmla="val 1011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This is</a:t>
          </a:r>
          <a:r>
            <a:rPr lang="en-IN" sz="1100" baseline="0"/>
            <a:t> a Greeters table where there is a screenshot of Empty Cells</a:t>
          </a:r>
          <a:endParaRPr lang="en-IN" sz="1100"/>
        </a:p>
      </xdr:txBody>
    </xdr:sp>
    <xdr:clientData/>
  </xdr:twoCellAnchor>
  <xdr:twoCellAnchor>
    <xdr:from>
      <xdr:col>8</xdr:col>
      <xdr:colOff>571500</xdr:colOff>
      <xdr:row>72</xdr:row>
      <xdr:rowOff>49530</xdr:rowOff>
    </xdr:from>
    <xdr:to>
      <xdr:col>11</xdr:col>
      <xdr:colOff>154781</xdr:colOff>
      <xdr:row>74</xdr:row>
      <xdr:rowOff>150686</xdr:rowOff>
    </xdr:to>
    <xdr:sp macro="" textlink="">
      <xdr:nvSpPr>
        <xdr:cNvPr id="16" name="Speech Bubble: Rectangle 15">
          <a:extLst>
            <a:ext uri="{FF2B5EF4-FFF2-40B4-BE49-F238E27FC236}">
              <a16:creationId xmlns:a16="http://schemas.microsoft.com/office/drawing/2014/main" id="{943F7C90-47A0-4206-8026-09228233B155}"/>
            </a:ext>
          </a:extLst>
        </xdr:cNvPr>
        <xdr:cNvSpPr/>
      </xdr:nvSpPr>
      <xdr:spPr>
        <a:xfrm>
          <a:off x="11172825" y="21675090"/>
          <a:ext cx="3459956" cy="459296"/>
        </a:xfrm>
        <a:prstGeom prst="wedgeRectCallout">
          <a:avLst>
            <a:gd name="adj1" fmla="val -22033"/>
            <a:gd name="adj2" fmla="val 1011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Below 2 screenshots are from Customers Table where</a:t>
          </a:r>
          <a:r>
            <a:rPr lang="en-IN" sz="1100" baseline="0"/>
            <a:t> it is shown the screenshot of empty rows and columns</a:t>
          </a:r>
          <a:endParaRPr lang="en-IN"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wner\Documents\BA%20Sem%202\Diagnostic%20Analytics\Group%20Assignment%202\Digital%20PBX%20Config%20Dec%204%202016%20+%20Busy-ness%20Guidance.xlsx" TargetMode="External"/><Relationship Id="rId1" Type="http://schemas.openxmlformats.org/officeDocument/2006/relationships/externalLinkPath" Target="file:///C:\Users\shiva\Downloads\Digital%20PBX%20Config%20Dec%204%202016%20+%20Busy-ness%20Guidanc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HP\OneDrive\Desktop\random%20files\Conestoga%20College%20class%20assgn\Sem%202\Diagnostic%20Analysis\Case%20Study%201\CS-1%20Master%20Team%207.xlsx" TargetMode="External"/><Relationship Id="rId1" Type="http://schemas.openxmlformats.org/officeDocument/2006/relationships/externalLinkPath" Target="CS-1%20Master%20Team%2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First"/>
      <sheetName val="Modes"/>
      <sheetName val="Busy-ness Calculations"/>
      <sheetName val="Busy-ness Calculations (2)"/>
      <sheetName val="Busy-ness Calculations (3)"/>
      <sheetName val="Busy-ness Calculations (4)"/>
      <sheetName val="Stations"/>
    </sheetNames>
    <sheetDataSet>
      <sheetData sheetId="0">
        <row r="2">
          <cell r="C2" t="str">
            <v>Derks Johnson</v>
          </cell>
        </row>
        <row r="5">
          <cell r="C5">
            <v>42708</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First"/>
      <sheetName val="Modes"/>
      <sheetName val="Deliverables"/>
      <sheetName val="DS Tables"/>
      <sheetName val="DS Inspection"/>
      <sheetName val="AreaCodes"/>
      <sheetName val="Other Data"/>
      <sheetName val="Customers"/>
      <sheetName val="Greeters DM"/>
      <sheetName val="OrdCall-VAN"/>
      <sheetName val="Places"/>
      <sheetName val="ProvStates"/>
      <sheetName val="SprtCall-VAN"/>
      <sheetName val="Tech DM"/>
      <sheetName val="Expert DM"/>
      <sheetName val="CSR DM"/>
    </sheetNames>
    <sheetDataSet>
      <sheetData sheetId="0"/>
      <sheetData sheetId="1"/>
      <sheetData sheetId="2"/>
      <sheetData sheetId="3"/>
      <sheetData sheetId="4"/>
      <sheetData sheetId="5"/>
      <sheetData sheetId="6">
        <row r="8">
          <cell r="B8">
            <v>1</v>
          </cell>
          <cell r="C8" t="str">
            <v>Australia</v>
          </cell>
        </row>
        <row r="9">
          <cell r="B9">
            <v>2</v>
          </cell>
          <cell r="C9" t="str">
            <v>BWI</v>
          </cell>
        </row>
        <row r="10">
          <cell r="B10">
            <v>3</v>
          </cell>
          <cell r="C10" t="str">
            <v>Canada</v>
          </cell>
        </row>
        <row r="11">
          <cell r="B11">
            <v>4</v>
          </cell>
          <cell r="C11" t="str">
            <v>New Zealand</v>
          </cell>
        </row>
        <row r="12">
          <cell r="B12">
            <v>5</v>
          </cell>
          <cell r="C12" t="str">
            <v>Singapore</v>
          </cell>
        </row>
        <row r="13">
          <cell r="B13">
            <v>6</v>
          </cell>
          <cell r="C13" t="str">
            <v>USA</v>
          </cell>
        </row>
        <row r="29">
          <cell r="B29">
            <v>1</v>
          </cell>
          <cell r="C29" t="str">
            <v>COD</v>
          </cell>
        </row>
        <row r="30">
          <cell r="B30">
            <v>2</v>
          </cell>
          <cell r="C30" t="str">
            <v>Net30</v>
          </cell>
        </row>
        <row r="31">
          <cell r="B31">
            <v>3</v>
          </cell>
          <cell r="C31" t="str">
            <v>Net45</v>
          </cell>
        </row>
        <row r="32">
          <cell r="B32">
            <v>4</v>
          </cell>
          <cell r="C32" t="str">
            <v>Net60</v>
          </cell>
        </row>
        <row r="33">
          <cell r="B33">
            <v>5</v>
          </cell>
          <cell r="C33" t="str">
            <v>Net90</v>
          </cell>
        </row>
      </sheetData>
      <sheetData sheetId="7">
        <row r="8">
          <cell r="J8">
            <v>41</v>
          </cell>
          <cell r="K8" t="str">
            <v>New South Wales</v>
          </cell>
          <cell r="L8" t="str">
            <v>2100</v>
          </cell>
          <cell r="M8" t="str">
            <v>Sydney, NSW   2100</v>
          </cell>
          <cell r="N8">
            <v>1</v>
          </cell>
          <cell r="O8" t="str">
            <v>Australia</v>
          </cell>
        </row>
        <row r="9">
          <cell r="J9">
            <v>41</v>
          </cell>
          <cell r="K9" t="str">
            <v>New South Wales</v>
          </cell>
          <cell r="L9" t="str">
            <v>2163</v>
          </cell>
          <cell r="M9" t="str">
            <v>Villawood, NSW   2163</v>
          </cell>
          <cell r="N9">
            <v>1</v>
          </cell>
          <cell r="O9" t="str">
            <v>Australia</v>
          </cell>
        </row>
        <row r="10">
          <cell r="J10">
            <v>13</v>
          </cell>
          <cell r="K10" t="str">
            <v>Florida</v>
          </cell>
          <cell r="L10" t="str">
            <v>33142</v>
          </cell>
          <cell r="M10" t="str">
            <v>Miami, FL   33142</v>
          </cell>
          <cell r="N10">
            <v>2</v>
          </cell>
          <cell r="O10" t="str">
            <v>BWI</v>
          </cell>
        </row>
        <row r="11">
          <cell r="J11">
            <v>7</v>
          </cell>
          <cell r="K11" t="str">
            <v>British Columbia</v>
          </cell>
          <cell r="L11" t="str">
            <v xml:space="preserve"> VB4 3Z2</v>
          </cell>
          <cell r="M11" t="str">
            <v>White Rock, BC    VB4 3Z2</v>
          </cell>
          <cell r="N11">
            <v>3</v>
          </cell>
          <cell r="O11" t="str">
            <v>Canada</v>
          </cell>
        </row>
        <row r="12">
          <cell r="J12">
            <v>38</v>
          </cell>
          <cell r="K12" t="str">
            <v>Newfoundland and Labrador</v>
          </cell>
          <cell r="L12" t="str">
            <v>A0A 1B0</v>
          </cell>
          <cell r="M12" t="str">
            <v>Carbonear, NL   A0A 1B0</v>
          </cell>
          <cell r="N12">
            <v>3</v>
          </cell>
          <cell r="O12" t="str">
            <v>Canada</v>
          </cell>
        </row>
        <row r="13">
          <cell r="J13">
            <v>38</v>
          </cell>
          <cell r="K13" t="str">
            <v>Newfoundland and Labrador</v>
          </cell>
          <cell r="L13" t="str">
            <v>A0A 1G0</v>
          </cell>
          <cell r="M13" t="str">
            <v>Bay Roberts, NL   A0A 1G0</v>
          </cell>
          <cell r="N13">
            <v>3</v>
          </cell>
          <cell r="O13" t="str">
            <v>Canada</v>
          </cell>
        </row>
        <row r="14">
          <cell r="J14">
            <v>38</v>
          </cell>
          <cell r="K14" t="str">
            <v>Newfoundland and Labrador</v>
          </cell>
          <cell r="L14" t="str">
            <v>A0A 1G0</v>
          </cell>
          <cell r="M14" t="str">
            <v>Bay Roberts, NL   A0A 1G0</v>
          </cell>
          <cell r="N14">
            <v>3</v>
          </cell>
          <cell r="O14" t="str">
            <v>Canada</v>
          </cell>
        </row>
        <row r="15">
          <cell r="J15">
            <v>38</v>
          </cell>
          <cell r="K15" t="str">
            <v>Newfoundland and Labrador</v>
          </cell>
          <cell r="L15" t="str">
            <v>A0A 2M0</v>
          </cell>
          <cell r="M15" t="str">
            <v>Harbour Grace, NL   A0A 2M0</v>
          </cell>
          <cell r="N15">
            <v>3</v>
          </cell>
          <cell r="O15" t="str">
            <v>Canada</v>
          </cell>
        </row>
        <row r="16">
          <cell r="J16">
            <v>38</v>
          </cell>
          <cell r="K16" t="str">
            <v>Newfoundland and Labrador</v>
          </cell>
          <cell r="L16" t="str">
            <v>A0C 1J0</v>
          </cell>
          <cell r="M16" t="str">
            <v>Catalina, NL   A0C 1J0</v>
          </cell>
          <cell r="N16">
            <v>3</v>
          </cell>
          <cell r="O16" t="str">
            <v>Canada</v>
          </cell>
        </row>
        <row r="17">
          <cell r="J17">
            <v>38</v>
          </cell>
          <cell r="K17" t="str">
            <v>Newfoundland and Labrador</v>
          </cell>
          <cell r="L17" t="str">
            <v>A0E 1J0</v>
          </cell>
          <cell r="M17" t="str">
            <v>Clarenville, NL   A0E 1J0</v>
          </cell>
          <cell r="N17">
            <v>3</v>
          </cell>
          <cell r="O17" t="str">
            <v>Canada</v>
          </cell>
        </row>
        <row r="18">
          <cell r="J18">
            <v>38</v>
          </cell>
          <cell r="K18" t="str">
            <v>Newfoundland and Labrador</v>
          </cell>
          <cell r="L18" t="str">
            <v>A0E 2M0</v>
          </cell>
          <cell r="M18" t="str">
            <v>Marystown, NL   A0E 2M0</v>
          </cell>
          <cell r="N18">
            <v>3</v>
          </cell>
          <cell r="O18" t="str">
            <v>Canada</v>
          </cell>
        </row>
        <row r="19">
          <cell r="J19">
            <v>38</v>
          </cell>
          <cell r="K19" t="str">
            <v>Newfoundland and Labrador</v>
          </cell>
          <cell r="L19" t="str">
            <v>A0G 3A0</v>
          </cell>
          <cell r="M19" t="str">
            <v>Lewisporte, NL   A0G 3A0</v>
          </cell>
          <cell r="N19">
            <v>3</v>
          </cell>
          <cell r="O19" t="str">
            <v>Canada</v>
          </cell>
        </row>
        <row r="20">
          <cell r="J20">
            <v>38</v>
          </cell>
          <cell r="K20" t="str">
            <v>Newfoundland and Labrador</v>
          </cell>
          <cell r="L20" t="str">
            <v>A0G 3A0</v>
          </cell>
          <cell r="M20" t="str">
            <v>Lewisporte, NL   A0G 3A0</v>
          </cell>
          <cell r="N20">
            <v>3</v>
          </cell>
          <cell r="O20" t="str">
            <v>Canada</v>
          </cell>
        </row>
        <row r="21">
          <cell r="J21">
            <v>38</v>
          </cell>
          <cell r="K21" t="str">
            <v>Newfoundland and Labrador</v>
          </cell>
          <cell r="L21" t="str">
            <v>A0k 4PO</v>
          </cell>
          <cell r="M21" t="str">
            <v>Roddickton, NL   A0k 4PO</v>
          </cell>
          <cell r="N21">
            <v>3</v>
          </cell>
          <cell r="O21" t="str">
            <v>Canada</v>
          </cell>
        </row>
        <row r="22">
          <cell r="J22">
            <v>38</v>
          </cell>
          <cell r="K22" t="str">
            <v>Newfoundland and Labrador</v>
          </cell>
          <cell r="L22" t="str">
            <v>A0K 4S0</v>
          </cell>
          <cell r="M22" t="str">
            <v>St. Anthony, NL   A0K 4S0</v>
          </cell>
          <cell r="N22">
            <v>3</v>
          </cell>
          <cell r="O22" t="str">
            <v>Canada</v>
          </cell>
        </row>
        <row r="23">
          <cell r="J23">
            <v>38</v>
          </cell>
          <cell r="K23" t="str">
            <v>Newfoundland and Labrador</v>
          </cell>
          <cell r="L23" t="str">
            <v>A0N 1R0</v>
          </cell>
          <cell r="M23" t="str">
            <v>Lourdes, NL   A0N 1R0</v>
          </cell>
          <cell r="N23">
            <v>3</v>
          </cell>
          <cell r="O23" t="str">
            <v>Canada</v>
          </cell>
        </row>
        <row r="24">
          <cell r="J24">
            <v>38</v>
          </cell>
          <cell r="K24" t="str">
            <v>Newfoundland and Labrador</v>
          </cell>
          <cell r="L24" t="str">
            <v>A1B 4B8</v>
          </cell>
          <cell r="M24" t="str">
            <v>St John, NL   A1B 4B8</v>
          </cell>
          <cell r="N24">
            <v>3</v>
          </cell>
          <cell r="O24" t="str">
            <v>Canada</v>
          </cell>
        </row>
        <row r="25">
          <cell r="J25">
            <v>38</v>
          </cell>
          <cell r="K25" t="str">
            <v>Newfoundland and Labrador</v>
          </cell>
          <cell r="L25" t="str">
            <v>A1C 6H1</v>
          </cell>
          <cell r="M25" t="str">
            <v>St John's, NL   A1C 6H1</v>
          </cell>
          <cell r="N25">
            <v>3</v>
          </cell>
          <cell r="O25" t="str">
            <v>Canada</v>
          </cell>
        </row>
        <row r="26">
          <cell r="J26">
            <v>38</v>
          </cell>
          <cell r="K26" t="str">
            <v>Newfoundland and Labrador</v>
          </cell>
          <cell r="L26" t="str">
            <v>A1N 3C8</v>
          </cell>
          <cell r="M26" t="str">
            <v>Mount Pearl, NL   A1N 3C8</v>
          </cell>
          <cell r="N26">
            <v>3</v>
          </cell>
          <cell r="O26" t="str">
            <v>Canada</v>
          </cell>
        </row>
        <row r="27">
          <cell r="J27">
            <v>38</v>
          </cell>
          <cell r="K27" t="str">
            <v>Newfoundland and Labrador</v>
          </cell>
          <cell r="L27" t="str">
            <v>A1S 1G5</v>
          </cell>
          <cell r="M27" t="str">
            <v>Goulds, NL   A1S 1G5</v>
          </cell>
          <cell r="N27">
            <v>3</v>
          </cell>
          <cell r="O27" t="str">
            <v>Canada</v>
          </cell>
        </row>
        <row r="28">
          <cell r="J28">
            <v>38</v>
          </cell>
          <cell r="K28" t="str">
            <v>Newfoundland and Labrador</v>
          </cell>
          <cell r="L28" t="str">
            <v>A1V 1Y9</v>
          </cell>
          <cell r="M28" t="str">
            <v>Gander, NL   A1V 1Y9</v>
          </cell>
          <cell r="N28">
            <v>3</v>
          </cell>
          <cell r="O28" t="str">
            <v>Canada</v>
          </cell>
        </row>
        <row r="29">
          <cell r="J29">
            <v>38</v>
          </cell>
          <cell r="K29" t="str">
            <v>Newfoundland and Labrador</v>
          </cell>
          <cell r="L29" t="str">
            <v>A2A 2K5</v>
          </cell>
          <cell r="M29" t="str">
            <v>Grand Falls, NL   A2A 2K5</v>
          </cell>
          <cell r="N29">
            <v>3</v>
          </cell>
          <cell r="O29" t="str">
            <v>Canada</v>
          </cell>
        </row>
        <row r="30">
          <cell r="J30">
            <v>38</v>
          </cell>
          <cell r="K30" t="str">
            <v>Newfoundland and Labrador</v>
          </cell>
          <cell r="L30" t="str">
            <v>A2B 1K2</v>
          </cell>
          <cell r="M30" t="str">
            <v>Grand Falls Windsor, NL   A2B 1K2</v>
          </cell>
          <cell r="N30">
            <v>3</v>
          </cell>
          <cell r="O30" t="str">
            <v>Canada</v>
          </cell>
        </row>
        <row r="31">
          <cell r="J31">
            <v>38</v>
          </cell>
          <cell r="K31" t="str">
            <v>Newfoundland and Labrador</v>
          </cell>
          <cell r="L31" t="str">
            <v>A2H 1M9</v>
          </cell>
          <cell r="M31" t="str">
            <v>Corner Brook, NL   A2H 1M9</v>
          </cell>
          <cell r="N31">
            <v>3</v>
          </cell>
          <cell r="O31" t="str">
            <v>Canada</v>
          </cell>
        </row>
        <row r="32">
          <cell r="J32">
            <v>38</v>
          </cell>
          <cell r="K32" t="str">
            <v>Newfoundland and Labrador</v>
          </cell>
          <cell r="L32" t="str">
            <v>A2H 6J3</v>
          </cell>
          <cell r="M32" t="str">
            <v>Corner Brook, NL   A2H 6J3</v>
          </cell>
          <cell r="N32">
            <v>3</v>
          </cell>
          <cell r="O32" t="str">
            <v>Canada</v>
          </cell>
        </row>
        <row r="33">
          <cell r="J33">
            <v>38</v>
          </cell>
          <cell r="K33" t="str">
            <v>Newfoundland and Labrador</v>
          </cell>
          <cell r="L33" t="str">
            <v>A2N 3A7</v>
          </cell>
          <cell r="M33" t="str">
            <v>Stephenville, NL   A2N 3A7</v>
          </cell>
          <cell r="N33">
            <v>3</v>
          </cell>
          <cell r="O33" t="str">
            <v>Canada</v>
          </cell>
        </row>
        <row r="34">
          <cell r="J34">
            <v>38</v>
          </cell>
          <cell r="K34" t="str">
            <v>Newfoundland and Labrador</v>
          </cell>
          <cell r="L34" t="str">
            <v>A8A 2H3</v>
          </cell>
          <cell r="M34" t="str">
            <v>Deer Lake, NL   A8A 2H3</v>
          </cell>
          <cell r="N34">
            <v>3</v>
          </cell>
          <cell r="O34" t="str">
            <v>Canada</v>
          </cell>
        </row>
        <row r="35">
          <cell r="J35">
            <v>40</v>
          </cell>
          <cell r="K35" t="str">
            <v>Nova Scotia</v>
          </cell>
          <cell r="L35" t="str">
            <v>B0E 1B0</v>
          </cell>
          <cell r="M35" t="str">
            <v>Baddeck, NS   B0E 1B0</v>
          </cell>
          <cell r="N35">
            <v>3</v>
          </cell>
          <cell r="O35" t="str">
            <v>Canada</v>
          </cell>
        </row>
        <row r="36">
          <cell r="J36">
            <v>40</v>
          </cell>
          <cell r="K36" t="str">
            <v>Nova Scotia</v>
          </cell>
          <cell r="L36" t="str">
            <v>B0E 1B0</v>
          </cell>
          <cell r="M36" t="str">
            <v>Baddeck, NS   B0E 1B0</v>
          </cell>
          <cell r="N36">
            <v>3</v>
          </cell>
          <cell r="O36" t="str">
            <v>Canada</v>
          </cell>
        </row>
        <row r="37">
          <cell r="J37">
            <v>40</v>
          </cell>
          <cell r="K37" t="str">
            <v>Nova Scotia</v>
          </cell>
          <cell r="L37" t="str">
            <v>B0J 2C0</v>
          </cell>
          <cell r="M37" t="str">
            <v>Luneaburg, NS   B0J 2C0</v>
          </cell>
          <cell r="N37">
            <v>3</v>
          </cell>
          <cell r="O37" t="str">
            <v>Canada</v>
          </cell>
        </row>
        <row r="38">
          <cell r="J38">
            <v>40</v>
          </cell>
          <cell r="K38" t="str">
            <v>Nova Scotia</v>
          </cell>
          <cell r="L38" t="str">
            <v>B0J 2C0</v>
          </cell>
          <cell r="M38" t="str">
            <v>Lunebuerg, NS   B0J 2C0</v>
          </cell>
          <cell r="N38">
            <v>3</v>
          </cell>
          <cell r="O38" t="str">
            <v>Canada</v>
          </cell>
        </row>
        <row r="39">
          <cell r="J39">
            <v>40</v>
          </cell>
          <cell r="K39" t="str">
            <v>Nova Scotia</v>
          </cell>
          <cell r="L39" t="str">
            <v>B0J 2C0</v>
          </cell>
          <cell r="M39" t="str">
            <v>Lunenburg, NS   B0J 2C0</v>
          </cell>
          <cell r="N39">
            <v>3</v>
          </cell>
          <cell r="O39" t="str">
            <v>Canada</v>
          </cell>
        </row>
        <row r="40">
          <cell r="J40">
            <v>40</v>
          </cell>
          <cell r="K40" t="str">
            <v>Nova Scotia</v>
          </cell>
          <cell r="L40" t="str">
            <v>B0J 2E0</v>
          </cell>
          <cell r="M40" t="str">
            <v>Mahone Bay, NS   B0J 2E0</v>
          </cell>
          <cell r="N40">
            <v>3</v>
          </cell>
          <cell r="O40" t="str">
            <v>Canada</v>
          </cell>
        </row>
        <row r="41">
          <cell r="J41">
            <v>40</v>
          </cell>
          <cell r="K41" t="str">
            <v>Nova Scotia</v>
          </cell>
          <cell r="L41" t="str">
            <v>B0K 1H0</v>
          </cell>
          <cell r="M41" t="str">
            <v>Pictou, NS   B0K 1H0</v>
          </cell>
          <cell r="N41">
            <v>3</v>
          </cell>
          <cell r="O41" t="str">
            <v>Canada</v>
          </cell>
        </row>
        <row r="42">
          <cell r="J42">
            <v>40</v>
          </cell>
          <cell r="K42" t="str">
            <v>Nova Scotia</v>
          </cell>
          <cell r="L42" t="str">
            <v>B0K 1L0</v>
          </cell>
          <cell r="M42" t="str">
            <v>Pugwash, NS   B0K 1L0</v>
          </cell>
          <cell r="N42">
            <v>3</v>
          </cell>
          <cell r="O42" t="str">
            <v>Canada</v>
          </cell>
        </row>
        <row r="43">
          <cell r="J43">
            <v>40</v>
          </cell>
          <cell r="K43" t="str">
            <v>Nova Scotia</v>
          </cell>
          <cell r="L43" t="str">
            <v>B0M 1G0</v>
          </cell>
          <cell r="M43" t="str">
            <v>Debert, NS   B0M 1G0</v>
          </cell>
          <cell r="N43">
            <v>3</v>
          </cell>
          <cell r="O43" t="str">
            <v>Canada</v>
          </cell>
        </row>
        <row r="44">
          <cell r="J44">
            <v>40</v>
          </cell>
          <cell r="K44" t="str">
            <v>Nova Scotia</v>
          </cell>
          <cell r="L44" t="str">
            <v>B0N 1X0</v>
          </cell>
          <cell r="M44" t="str">
            <v>Middle Musquod, NS   B0N 1X0</v>
          </cell>
          <cell r="N44">
            <v>3</v>
          </cell>
          <cell r="O44" t="str">
            <v>Canada</v>
          </cell>
        </row>
        <row r="45">
          <cell r="J45">
            <v>40</v>
          </cell>
          <cell r="K45" t="str">
            <v>Nova Scotia</v>
          </cell>
          <cell r="L45" t="str">
            <v>B0S 1A0</v>
          </cell>
          <cell r="M45" t="str">
            <v>Annapolis Royal, NS   B0S 1A0</v>
          </cell>
          <cell r="N45">
            <v>3</v>
          </cell>
          <cell r="O45" t="str">
            <v>Canada</v>
          </cell>
        </row>
        <row r="46">
          <cell r="J46">
            <v>40</v>
          </cell>
          <cell r="K46" t="str">
            <v>Nova Scotia</v>
          </cell>
          <cell r="L46" t="str">
            <v>B0T 1W0</v>
          </cell>
          <cell r="M46" t="str">
            <v>Shelburne, NS   B0T 1W0</v>
          </cell>
          <cell r="N46">
            <v>3</v>
          </cell>
          <cell r="O46" t="str">
            <v>Canada</v>
          </cell>
        </row>
        <row r="47">
          <cell r="J47">
            <v>40</v>
          </cell>
          <cell r="K47" t="str">
            <v>Nova Scotia</v>
          </cell>
          <cell r="L47" t="str">
            <v>B1P 1C5</v>
          </cell>
          <cell r="M47" t="str">
            <v>Sydney, NS   B1P 1C5</v>
          </cell>
          <cell r="N47">
            <v>3</v>
          </cell>
          <cell r="O47" t="str">
            <v>Canada</v>
          </cell>
        </row>
        <row r="48">
          <cell r="J48">
            <v>40</v>
          </cell>
          <cell r="K48" t="str">
            <v>Nova Scotia</v>
          </cell>
          <cell r="L48" t="str">
            <v>B1P 1T2</v>
          </cell>
          <cell r="M48" t="str">
            <v>Sydney, NS   B1P 1T2</v>
          </cell>
          <cell r="N48">
            <v>3</v>
          </cell>
          <cell r="O48" t="str">
            <v>Canada</v>
          </cell>
        </row>
        <row r="49">
          <cell r="J49">
            <v>40</v>
          </cell>
          <cell r="K49" t="str">
            <v>Nova Scotia</v>
          </cell>
          <cell r="L49" t="str">
            <v>B1P 5S6</v>
          </cell>
          <cell r="M49" t="str">
            <v>Sydney, NS   B1P 5S6</v>
          </cell>
          <cell r="N49">
            <v>3</v>
          </cell>
          <cell r="O49" t="str">
            <v>Canada</v>
          </cell>
        </row>
        <row r="50">
          <cell r="J50">
            <v>40</v>
          </cell>
          <cell r="K50" t="str">
            <v>Nova Scotia</v>
          </cell>
          <cell r="L50" t="str">
            <v>B1P 6S9</v>
          </cell>
          <cell r="M50" t="str">
            <v>Sydney, NS   B1P 6S9</v>
          </cell>
          <cell r="N50">
            <v>3</v>
          </cell>
          <cell r="O50" t="str">
            <v>Canada</v>
          </cell>
        </row>
        <row r="51">
          <cell r="J51">
            <v>40</v>
          </cell>
          <cell r="K51" t="str">
            <v>Nova Scotia</v>
          </cell>
          <cell r="L51" t="str">
            <v>B24 1J4</v>
          </cell>
          <cell r="M51" t="str">
            <v>Dartmouth, NS   B24 1J4</v>
          </cell>
          <cell r="N51">
            <v>3</v>
          </cell>
          <cell r="O51" t="str">
            <v>Canada</v>
          </cell>
        </row>
        <row r="52">
          <cell r="J52">
            <v>40</v>
          </cell>
          <cell r="K52" t="str">
            <v>Nova Scotia</v>
          </cell>
          <cell r="L52" t="str">
            <v>B2A 3R7</v>
          </cell>
          <cell r="M52" t="str">
            <v>North Sydney, NS   B2A 3R7</v>
          </cell>
          <cell r="N52">
            <v>3</v>
          </cell>
          <cell r="O52" t="str">
            <v>Canada</v>
          </cell>
        </row>
        <row r="53">
          <cell r="J53">
            <v>40</v>
          </cell>
          <cell r="K53" t="str">
            <v>Nova Scotia</v>
          </cell>
          <cell r="L53" t="str">
            <v>B2G 2C2</v>
          </cell>
          <cell r="M53" t="str">
            <v>Antigonish, NS   B2G 2C2</v>
          </cell>
          <cell r="N53">
            <v>3</v>
          </cell>
          <cell r="O53" t="str">
            <v>Canada</v>
          </cell>
        </row>
        <row r="54">
          <cell r="J54">
            <v>40</v>
          </cell>
          <cell r="K54" t="str">
            <v>Nova Scotia</v>
          </cell>
          <cell r="L54" t="str">
            <v>B2G 2E3</v>
          </cell>
          <cell r="M54" t="str">
            <v>Antigonish, NS   B2G 2E3</v>
          </cell>
          <cell r="N54">
            <v>3</v>
          </cell>
          <cell r="O54" t="str">
            <v>Canada</v>
          </cell>
        </row>
        <row r="55">
          <cell r="J55">
            <v>40</v>
          </cell>
          <cell r="K55" t="str">
            <v>Nova Scotia</v>
          </cell>
          <cell r="L55" t="str">
            <v>B2N 4B4</v>
          </cell>
          <cell r="M55" t="str">
            <v>Truro, NS   B2N 4B4</v>
          </cell>
          <cell r="N55">
            <v>3</v>
          </cell>
          <cell r="O55" t="str">
            <v>Canada</v>
          </cell>
        </row>
        <row r="56">
          <cell r="J56">
            <v>40</v>
          </cell>
          <cell r="K56" t="str">
            <v>Nova Scotia</v>
          </cell>
          <cell r="L56" t="str">
            <v>B2N4B5</v>
          </cell>
          <cell r="M56" t="str">
            <v>Truro, NS   B2N4B5</v>
          </cell>
          <cell r="N56">
            <v>3</v>
          </cell>
          <cell r="O56" t="str">
            <v>Canada</v>
          </cell>
        </row>
        <row r="57">
          <cell r="J57">
            <v>40</v>
          </cell>
          <cell r="K57" t="str">
            <v>Nova Scotia</v>
          </cell>
          <cell r="L57" t="str">
            <v>B2W 3F6</v>
          </cell>
          <cell r="M57" t="str">
            <v>Dartmouth, NS   B2W 3F6</v>
          </cell>
          <cell r="N57">
            <v>3</v>
          </cell>
          <cell r="O57" t="str">
            <v>Canada</v>
          </cell>
        </row>
        <row r="58">
          <cell r="J58">
            <v>40</v>
          </cell>
          <cell r="K58" t="str">
            <v>Nova Scotia</v>
          </cell>
          <cell r="L58" t="str">
            <v>B3G 1M7</v>
          </cell>
          <cell r="M58" t="str">
            <v>Eastern Passage, NS   B3G 1M7</v>
          </cell>
          <cell r="N58">
            <v>3</v>
          </cell>
          <cell r="O58" t="str">
            <v>Canada</v>
          </cell>
        </row>
        <row r="59">
          <cell r="J59">
            <v>40</v>
          </cell>
          <cell r="K59" t="str">
            <v>Nova Scotia</v>
          </cell>
          <cell r="L59" t="str">
            <v>B3G 2C2</v>
          </cell>
          <cell r="M59" t="str">
            <v>Antigonish, NS   B3G 2C2</v>
          </cell>
          <cell r="N59">
            <v>3</v>
          </cell>
          <cell r="O59" t="str">
            <v>Canada</v>
          </cell>
        </row>
        <row r="60">
          <cell r="J60">
            <v>40</v>
          </cell>
          <cell r="K60" t="str">
            <v>Nova Scotia</v>
          </cell>
          <cell r="L60" t="str">
            <v>B3H 3A7</v>
          </cell>
          <cell r="M60" t="str">
            <v>Halifax, NS   B3H 3A7</v>
          </cell>
          <cell r="N60">
            <v>3</v>
          </cell>
          <cell r="O60" t="str">
            <v>Canada</v>
          </cell>
        </row>
        <row r="61">
          <cell r="J61">
            <v>40</v>
          </cell>
          <cell r="K61" t="str">
            <v>Nova Scotia</v>
          </cell>
          <cell r="L61" t="str">
            <v>B3H 4P6</v>
          </cell>
          <cell r="M61" t="str">
            <v>Halifax, NS   B3H 4P6</v>
          </cell>
          <cell r="N61">
            <v>3</v>
          </cell>
          <cell r="O61" t="str">
            <v>Canada</v>
          </cell>
        </row>
        <row r="62">
          <cell r="J62">
            <v>40</v>
          </cell>
          <cell r="K62" t="str">
            <v>Nova Scotia</v>
          </cell>
          <cell r="L62" t="str">
            <v>B3J 1H9</v>
          </cell>
          <cell r="M62" t="str">
            <v>Halifax, NS   B3J 1H9</v>
          </cell>
          <cell r="N62">
            <v>3</v>
          </cell>
          <cell r="O62" t="str">
            <v>Canada</v>
          </cell>
        </row>
        <row r="63">
          <cell r="J63">
            <v>40</v>
          </cell>
          <cell r="K63" t="str">
            <v>Nova Scotia</v>
          </cell>
          <cell r="L63" t="str">
            <v>B3J 1S9</v>
          </cell>
          <cell r="M63" t="str">
            <v>Halifax, NS   B3J 1S9</v>
          </cell>
          <cell r="N63">
            <v>3</v>
          </cell>
          <cell r="O63" t="str">
            <v>Canada</v>
          </cell>
        </row>
        <row r="64">
          <cell r="J64">
            <v>40</v>
          </cell>
          <cell r="K64" t="str">
            <v>Nova Scotia</v>
          </cell>
          <cell r="L64" t="str">
            <v>B3K 2Y5</v>
          </cell>
          <cell r="M64" t="str">
            <v>Halifax, NS   B3K 2Y5</v>
          </cell>
          <cell r="N64">
            <v>3</v>
          </cell>
          <cell r="O64" t="str">
            <v>Canada</v>
          </cell>
        </row>
        <row r="65">
          <cell r="J65">
            <v>40</v>
          </cell>
          <cell r="K65" t="str">
            <v>Nova Scotia</v>
          </cell>
          <cell r="L65" t="str">
            <v>B3R 1V9</v>
          </cell>
          <cell r="M65" t="str">
            <v>Halifax, NS   B3R 1V9</v>
          </cell>
          <cell r="N65">
            <v>3</v>
          </cell>
          <cell r="O65" t="str">
            <v>Canada</v>
          </cell>
        </row>
        <row r="66">
          <cell r="J66">
            <v>40</v>
          </cell>
          <cell r="K66" t="str">
            <v>Nova Scotia</v>
          </cell>
          <cell r="L66" t="str">
            <v>B4P 1C3</v>
          </cell>
          <cell r="M66" t="str">
            <v>Wolfville, NS   B4P 1C3</v>
          </cell>
          <cell r="N66">
            <v>3</v>
          </cell>
          <cell r="O66" t="str">
            <v>Canada</v>
          </cell>
        </row>
        <row r="67">
          <cell r="J67">
            <v>40</v>
          </cell>
          <cell r="K67" t="str">
            <v>Nova Scotia</v>
          </cell>
          <cell r="L67" t="str">
            <v>B4V 3S6</v>
          </cell>
          <cell r="M67" t="str">
            <v>Bridgewater, NS   B4V 3S6</v>
          </cell>
          <cell r="N67">
            <v>3</v>
          </cell>
          <cell r="O67" t="str">
            <v>Canada</v>
          </cell>
        </row>
        <row r="68">
          <cell r="J68">
            <v>40</v>
          </cell>
          <cell r="K68" t="str">
            <v>Nova Scotia</v>
          </cell>
          <cell r="L68" t="str">
            <v>B5A 1E7</v>
          </cell>
          <cell r="M68" t="str">
            <v>Yarmouth, NS   B5A 1E7</v>
          </cell>
          <cell r="N68">
            <v>3</v>
          </cell>
          <cell r="O68" t="str">
            <v>Canada</v>
          </cell>
        </row>
        <row r="69">
          <cell r="J69">
            <v>40</v>
          </cell>
          <cell r="K69" t="str">
            <v>Nova Scotia</v>
          </cell>
          <cell r="L69" t="str">
            <v>B9A 1M8</v>
          </cell>
          <cell r="M69" t="str">
            <v>Port Hastings, NS   B9A 1M8</v>
          </cell>
          <cell r="N69">
            <v>3</v>
          </cell>
          <cell r="O69" t="str">
            <v>Canada</v>
          </cell>
        </row>
        <row r="70">
          <cell r="J70">
            <v>40</v>
          </cell>
          <cell r="K70" t="str">
            <v>Nova Scotia</v>
          </cell>
          <cell r="L70" t="str">
            <v>B9A 2R7</v>
          </cell>
          <cell r="M70" t="str">
            <v>Port Hawkesbury, NS   B9A 2R7</v>
          </cell>
          <cell r="N70">
            <v>3</v>
          </cell>
          <cell r="O70" t="str">
            <v>Canada</v>
          </cell>
        </row>
        <row r="71">
          <cell r="J71">
            <v>40</v>
          </cell>
          <cell r="K71" t="str">
            <v>Nova Scotia</v>
          </cell>
          <cell r="L71" t="str">
            <v>BIA 3B9</v>
          </cell>
          <cell r="M71" t="str">
            <v>Glace Bay, NS   BIA 3B9</v>
          </cell>
          <cell r="N71">
            <v>3</v>
          </cell>
          <cell r="O71" t="str">
            <v>Canada</v>
          </cell>
        </row>
        <row r="72">
          <cell r="J72">
            <v>40</v>
          </cell>
          <cell r="K72" t="str">
            <v>Nova Scotia</v>
          </cell>
          <cell r="L72" t="str">
            <v>BOE 1N0</v>
          </cell>
          <cell r="M72" t="str">
            <v>Inverness, NS   BOE 1N0</v>
          </cell>
          <cell r="N72">
            <v>3</v>
          </cell>
          <cell r="O72" t="str">
            <v>Canada</v>
          </cell>
        </row>
        <row r="73">
          <cell r="J73">
            <v>40</v>
          </cell>
          <cell r="K73" t="str">
            <v>Nova Scotia</v>
          </cell>
          <cell r="L73" t="str">
            <v>BOK 1H0</v>
          </cell>
          <cell r="M73" t="str">
            <v>Pictou, NS   BOK 1H0</v>
          </cell>
          <cell r="N73">
            <v>3</v>
          </cell>
          <cell r="O73" t="str">
            <v>Canada</v>
          </cell>
        </row>
        <row r="74">
          <cell r="J74">
            <v>51</v>
          </cell>
          <cell r="K74" t="str">
            <v>Prince Edward Island</v>
          </cell>
          <cell r="L74" t="str">
            <v>C1A 1K9</v>
          </cell>
          <cell r="M74" t="str">
            <v>Charlottetown, PE   C1A 1K9</v>
          </cell>
          <cell r="N74">
            <v>3</v>
          </cell>
          <cell r="O74" t="str">
            <v>Canada</v>
          </cell>
        </row>
        <row r="75">
          <cell r="J75">
            <v>51</v>
          </cell>
          <cell r="K75" t="str">
            <v>Prince Edward Island</v>
          </cell>
          <cell r="L75" t="str">
            <v>C1A 4B1</v>
          </cell>
          <cell r="M75" t="str">
            <v>Charlottetown, PE   C1A 4B1</v>
          </cell>
          <cell r="N75">
            <v>3</v>
          </cell>
          <cell r="O75" t="str">
            <v>Canada</v>
          </cell>
        </row>
        <row r="76">
          <cell r="J76">
            <v>51</v>
          </cell>
          <cell r="K76" t="str">
            <v>Prince Edward Island</v>
          </cell>
          <cell r="L76" t="str">
            <v>C1A 8R8</v>
          </cell>
          <cell r="M76" t="str">
            <v>Charlotteton, PE   C1A 8R8</v>
          </cell>
          <cell r="N76">
            <v>3</v>
          </cell>
          <cell r="O76" t="str">
            <v>Canada</v>
          </cell>
        </row>
        <row r="77">
          <cell r="J77">
            <v>51</v>
          </cell>
          <cell r="K77" t="str">
            <v>Prince Edward Island</v>
          </cell>
          <cell r="L77" t="str">
            <v>C1B 2M5</v>
          </cell>
          <cell r="M77" t="str">
            <v>Charlottetown, PE   C1B 2M5</v>
          </cell>
          <cell r="N77">
            <v>3</v>
          </cell>
          <cell r="O77" t="str">
            <v>Canada</v>
          </cell>
        </row>
        <row r="78">
          <cell r="J78">
            <v>32</v>
          </cell>
          <cell r="K78" t="str">
            <v>New Brunswick</v>
          </cell>
          <cell r="L78" t="str">
            <v>E1A 4X5</v>
          </cell>
          <cell r="M78" t="str">
            <v>Dieppe, NB   E1A 4X5</v>
          </cell>
          <cell r="N78">
            <v>3</v>
          </cell>
          <cell r="O78" t="str">
            <v>Canada</v>
          </cell>
        </row>
        <row r="79">
          <cell r="J79">
            <v>32</v>
          </cell>
          <cell r="K79" t="str">
            <v>New Brunswick</v>
          </cell>
          <cell r="L79" t="str">
            <v>E1X 1A4</v>
          </cell>
          <cell r="M79" t="str">
            <v>Tracadie-Sheile, NB   E1X 1A4</v>
          </cell>
          <cell r="N79">
            <v>3</v>
          </cell>
          <cell r="O79" t="str">
            <v>Canada</v>
          </cell>
        </row>
        <row r="80">
          <cell r="J80">
            <v>32</v>
          </cell>
          <cell r="K80" t="str">
            <v>New Brunswick</v>
          </cell>
          <cell r="L80" t="str">
            <v>E2A 1A6</v>
          </cell>
          <cell r="M80" t="str">
            <v>Bathurst, NB   E2A 1A6</v>
          </cell>
          <cell r="N80">
            <v>3</v>
          </cell>
          <cell r="O80" t="str">
            <v>Canada</v>
          </cell>
        </row>
        <row r="81">
          <cell r="J81">
            <v>32</v>
          </cell>
          <cell r="K81" t="str">
            <v>New Brunswick</v>
          </cell>
          <cell r="L81" t="str">
            <v>E3B 1N4</v>
          </cell>
          <cell r="M81" t="str">
            <v>Frederiction, NB   E3B 1N4</v>
          </cell>
          <cell r="N81">
            <v>3</v>
          </cell>
          <cell r="O81" t="str">
            <v>Canada</v>
          </cell>
        </row>
        <row r="82">
          <cell r="J82">
            <v>32</v>
          </cell>
          <cell r="K82" t="str">
            <v>New Brunswick</v>
          </cell>
          <cell r="L82" t="str">
            <v>E3B 2H8</v>
          </cell>
          <cell r="M82" t="str">
            <v>Fredericton, NB   E3B 2H8</v>
          </cell>
          <cell r="N82">
            <v>3</v>
          </cell>
          <cell r="O82" t="str">
            <v>Canada</v>
          </cell>
        </row>
        <row r="83">
          <cell r="J83">
            <v>32</v>
          </cell>
          <cell r="K83" t="str">
            <v>New Brunswick</v>
          </cell>
          <cell r="L83" t="str">
            <v>E3B 2H8</v>
          </cell>
          <cell r="M83" t="str">
            <v>Fredricton, NB   E3B 2H8</v>
          </cell>
          <cell r="N83">
            <v>3</v>
          </cell>
          <cell r="O83" t="str">
            <v>Canada</v>
          </cell>
        </row>
        <row r="84">
          <cell r="J84">
            <v>32</v>
          </cell>
          <cell r="K84" t="str">
            <v>New Brunswick</v>
          </cell>
          <cell r="L84" t="str">
            <v>E3L 2E2</v>
          </cell>
          <cell r="M84" t="str">
            <v>St. Stephens, NB   E3L 2E2</v>
          </cell>
          <cell r="N84">
            <v>3</v>
          </cell>
          <cell r="O84" t="str">
            <v>Canada</v>
          </cell>
        </row>
        <row r="85">
          <cell r="J85">
            <v>32</v>
          </cell>
          <cell r="K85" t="str">
            <v>New Brunswick</v>
          </cell>
          <cell r="L85" t="str">
            <v>E5B 1A9</v>
          </cell>
          <cell r="M85" t="str">
            <v>St. Andrews, NB   E5B 1A9</v>
          </cell>
          <cell r="N85">
            <v>3</v>
          </cell>
          <cell r="O85" t="str">
            <v>Canada</v>
          </cell>
        </row>
        <row r="86">
          <cell r="J86">
            <v>32</v>
          </cell>
          <cell r="K86" t="str">
            <v>New Brunswick</v>
          </cell>
          <cell r="L86" t="str">
            <v>E5G 4E8</v>
          </cell>
          <cell r="M86" t="str">
            <v>Grand Manan, NB   E5G 4E8</v>
          </cell>
          <cell r="N86">
            <v>3</v>
          </cell>
          <cell r="O86" t="str">
            <v>Canada</v>
          </cell>
        </row>
        <row r="87">
          <cell r="J87">
            <v>32</v>
          </cell>
          <cell r="K87" t="str">
            <v>New Brunswick</v>
          </cell>
          <cell r="L87" t="str">
            <v>E7G 4G9</v>
          </cell>
          <cell r="M87" t="str">
            <v>Plaster Rock, NB   E7G 4G9</v>
          </cell>
          <cell r="N87">
            <v>3</v>
          </cell>
          <cell r="O87" t="str">
            <v>Canada</v>
          </cell>
        </row>
        <row r="88">
          <cell r="J88">
            <v>32</v>
          </cell>
          <cell r="K88" t="str">
            <v>New Brunswick</v>
          </cell>
          <cell r="L88" t="str">
            <v>E7J 2N3</v>
          </cell>
          <cell r="M88" t="str">
            <v>Bath, NB   E7J 2N3</v>
          </cell>
          <cell r="N88">
            <v>3</v>
          </cell>
          <cell r="O88" t="str">
            <v>Canada</v>
          </cell>
        </row>
        <row r="89">
          <cell r="J89">
            <v>32</v>
          </cell>
          <cell r="K89" t="str">
            <v>New Brunswick</v>
          </cell>
          <cell r="L89" t="str">
            <v>E7L 3G5</v>
          </cell>
          <cell r="M89" t="str">
            <v>Florenceville, NB   E7L 3G5</v>
          </cell>
          <cell r="N89">
            <v>3</v>
          </cell>
          <cell r="O89" t="str">
            <v>Canada</v>
          </cell>
        </row>
        <row r="90">
          <cell r="J90">
            <v>32</v>
          </cell>
          <cell r="K90" t="str">
            <v>New Brunswick</v>
          </cell>
          <cell r="L90" t="str">
            <v>E7P 2N2</v>
          </cell>
          <cell r="M90" t="str">
            <v>Hartland, NB   E7P 2N2</v>
          </cell>
          <cell r="N90">
            <v>3</v>
          </cell>
          <cell r="O90" t="str">
            <v>Canada</v>
          </cell>
        </row>
        <row r="91">
          <cell r="J91">
            <v>52</v>
          </cell>
          <cell r="K91" t="str">
            <v>Quebec</v>
          </cell>
          <cell r="L91" t="str">
            <v>G0C 1J0</v>
          </cell>
          <cell r="M91" t="str">
            <v>Carleton, QC   G0C 1J0</v>
          </cell>
          <cell r="N91">
            <v>3</v>
          </cell>
          <cell r="O91" t="str">
            <v>Canada</v>
          </cell>
        </row>
        <row r="92">
          <cell r="J92">
            <v>52</v>
          </cell>
          <cell r="K92" t="str">
            <v>Quebec</v>
          </cell>
          <cell r="L92" t="str">
            <v>G1K 4G6</v>
          </cell>
          <cell r="M92" t="str">
            <v>Qu├®bec, QC   G1K 4G6</v>
          </cell>
          <cell r="N92">
            <v>3</v>
          </cell>
          <cell r="O92" t="str">
            <v>Canada</v>
          </cell>
        </row>
        <row r="93">
          <cell r="J93">
            <v>52</v>
          </cell>
          <cell r="K93" t="str">
            <v>Quebec</v>
          </cell>
          <cell r="L93" t="str">
            <v>G1R 3V7</v>
          </cell>
          <cell r="M93" t="str">
            <v>Fabrique, QC   G1R 3V7</v>
          </cell>
          <cell r="N93">
            <v>3</v>
          </cell>
          <cell r="O93" t="str">
            <v>Canada</v>
          </cell>
        </row>
        <row r="94">
          <cell r="J94">
            <v>52</v>
          </cell>
          <cell r="K94" t="str">
            <v>Quebec</v>
          </cell>
          <cell r="L94" t="str">
            <v>G1R 3Z9</v>
          </cell>
          <cell r="M94" t="str">
            <v>Quebec City, QC   G1R 3Z9</v>
          </cell>
          <cell r="N94">
            <v>3</v>
          </cell>
          <cell r="O94" t="str">
            <v>Canada</v>
          </cell>
        </row>
        <row r="95">
          <cell r="J95">
            <v>52</v>
          </cell>
          <cell r="K95" t="str">
            <v>Quebec</v>
          </cell>
          <cell r="L95" t="str">
            <v>G1T 1Z3</v>
          </cell>
          <cell r="M95" t="str">
            <v>Sillery, QC   G1T 1Z3</v>
          </cell>
          <cell r="N95">
            <v>3</v>
          </cell>
          <cell r="O95" t="str">
            <v>Canada</v>
          </cell>
        </row>
        <row r="96">
          <cell r="J96">
            <v>52</v>
          </cell>
          <cell r="K96" t="str">
            <v>Quebec</v>
          </cell>
          <cell r="L96" t="str">
            <v>G1W 2M1</v>
          </cell>
          <cell r="M96" t="str">
            <v>Sainte Foy, QC   G1W 2M1</v>
          </cell>
          <cell r="N96">
            <v>3</v>
          </cell>
          <cell r="O96" t="str">
            <v>Canada</v>
          </cell>
        </row>
        <row r="97">
          <cell r="J97">
            <v>52</v>
          </cell>
          <cell r="K97" t="str">
            <v>Quebec</v>
          </cell>
          <cell r="L97" t="str">
            <v>G1X 4Y5</v>
          </cell>
          <cell r="M97" t="str">
            <v>Albanel, QC   G1X 4Y5</v>
          </cell>
          <cell r="N97">
            <v>3</v>
          </cell>
          <cell r="O97" t="str">
            <v>Canada</v>
          </cell>
        </row>
        <row r="98">
          <cell r="J98">
            <v>52</v>
          </cell>
          <cell r="K98" t="str">
            <v>Quebec</v>
          </cell>
          <cell r="L98" t="str">
            <v>G3Z 1L9</v>
          </cell>
          <cell r="M98" t="str">
            <v>Baie-Saint-Paul, QC   G3Z 1L9</v>
          </cell>
          <cell r="N98">
            <v>3</v>
          </cell>
          <cell r="O98" t="str">
            <v>Canada</v>
          </cell>
        </row>
        <row r="99">
          <cell r="J99">
            <v>52</v>
          </cell>
          <cell r="K99" t="str">
            <v>Quebec</v>
          </cell>
          <cell r="L99" t="str">
            <v>G3Z 1L9</v>
          </cell>
          <cell r="M99" t="str">
            <v>Baie-St-Paul, QC   G3Z 1L9</v>
          </cell>
          <cell r="N99">
            <v>3</v>
          </cell>
          <cell r="O99" t="str">
            <v>Canada</v>
          </cell>
        </row>
        <row r="100">
          <cell r="J100">
            <v>52</v>
          </cell>
          <cell r="K100" t="str">
            <v>Quebec</v>
          </cell>
          <cell r="L100" t="str">
            <v>G6P 6R9</v>
          </cell>
          <cell r="M100" t="str">
            <v>Victoriaville, QC   G6P 6R9</v>
          </cell>
          <cell r="N100">
            <v>3</v>
          </cell>
          <cell r="O100" t="str">
            <v>Canada</v>
          </cell>
        </row>
        <row r="101">
          <cell r="J101">
            <v>52</v>
          </cell>
          <cell r="K101" t="str">
            <v>Quebec</v>
          </cell>
          <cell r="L101" t="str">
            <v>G7A 2P6</v>
          </cell>
          <cell r="M101" t="str">
            <v>St. Nicolas, QC   G7A 2P6</v>
          </cell>
          <cell r="N101">
            <v>3</v>
          </cell>
          <cell r="O101" t="str">
            <v>Canada</v>
          </cell>
        </row>
        <row r="102">
          <cell r="J102">
            <v>52</v>
          </cell>
          <cell r="K102" t="str">
            <v>Quebec</v>
          </cell>
          <cell r="L102" t="str">
            <v>H1N 1B3</v>
          </cell>
          <cell r="M102" t="str">
            <v>Montreal, QC   H1N 1B3</v>
          </cell>
          <cell r="N102">
            <v>3</v>
          </cell>
          <cell r="O102" t="str">
            <v>Canada</v>
          </cell>
        </row>
        <row r="103">
          <cell r="J103">
            <v>52</v>
          </cell>
          <cell r="K103" t="str">
            <v>Quebec</v>
          </cell>
          <cell r="L103" t="str">
            <v>H1S 3G7</v>
          </cell>
          <cell r="M103" t="str">
            <v>St. Leonard, QC   H1S 3G7</v>
          </cell>
          <cell r="N103">
            <v>3</v>
          </cell>
          <cell r="O103" t="str">
            <v>Canada</v>
          </cell>
        </row>
        <row r="104">
          <cell r="J104">
            <v>52</v>
          </cell>
          <cell r="K104" t="str">
            <v>Quebec</v>
          </cell>
          <cell r="L104" t="str">
            <v>H2C 1R5</v>
          </cell>
          <cell r="M104" t="str">
            <v>Montreal, QC   H2C 1R5</v>
          </cell>
          <cell r="N104">
            <v>3</v>
          </cell>
          <cell r="O104" t="str">
            <v>Canada</v>
          </cell>
        </row>
        <row r="105">
          <cell r="J105">
            <v>52</v>
          </cell>
          <cell r="K105" t="str">
            <v>Quebec</v>
          </cell>
          <cell r="L105" t="str">
            <v>H2J 2K8</v>
          </cell>
          <cell r="M105" t="str">
            <v>Montreal, QC   H2J 2K8</v>
          </cell>
          <cell r="N105">
            <v>3</v>
          </cell>
          <cell r="O105" t="str">
            <v>Canada</v>
          </cell>
        </row>
        <row r="106">
          <cell r="J106">
            <v>52</v>
          </cell>
          <cell r="K106" t="str">
            <v>Quebec</v>
          </cell>
          <cell r="L106" t="str">
            <v>H2W 1Y7</v>
          </cell>
          <cell r="M106" t="str">
            <v>Montreal, QC   H2W 1Y7</v>
          </cell>
          <cell r="N106">
            <v>3</v>
          </cell>
          <cell r="O106" t="str">
            <v>Canada</v>
          </cell>
        </row>
        <row r="107">
          <cell r="J107">
            <v>52</v>
          </cell>
          <cell r="K107" t="str">
            <v>Quebec</v>
          </cell>
          <cell r="L107" t="str">
            <v>H2X 3P9</v>
          </cell>
          <cell r="M107" t="str">
            <v>Montreal, QC   H2X 3P9</v>
          </cell>
          <cell r="N107">
            <v>3</v>
          </cell>
          <cell r="O107" t="str">
            <v>Canada</v>
          </cell>
        </row>
        <row r="108">
          <cell r="J108">
            <v>52</v>
          </cell>
          <cell r="K108" t="str">
            <v>Quebec</v>
          </cell>
          <cell r="L108" t="str">
            <v>H3Z 1G6</v>
          </cell>
          <cell r="M108" t="str">
            <v>Westmount, QC   H3Z 1G6</v>
          </cell>
          <cell r="N108">
            <v>3</v>
          </cell>
          <cell r="O108" t="str">
            <v>Canada</v>
          </cell>
        </row>
        <row r="109">
          <cell r="J109">
            <v>52</v>
          </cell>
          <cell r="K109" t="str">
            <v>Quebec</v>
          </cell>
          <cell r="L109" t="str">
            <v>H3Z 2A5</v>
          </cell>
          <cell r="M109" t="str">
            <v>Westmount, QC   H3Z 2A5</v>
          </cell>
          <cell r="N109">
            <v>3</v>
          </cell>
          <cell r="O109" t="str">
            <v>Canada</v>
          </cell>
        </row>
        <row r="110">
          <cell r="J110">
            <v>52</v>
          </cell>
          <cell r="K110" t="str">
            <v>Quebec</v>
          </cell>
          <cell r="L110" t="str">
            <v>H4W 2T5</v>
          </cell>
          <cell r="M110" t="str">
            <v>Montreal, QC   H4W 2T5</v>
          </cell>
          <cell r="N110">
            <v>3</v>
          </cell>
          <cell r="O110" t="str">
            <v>Canada</v>
          </cell>
        </row>
        <row r="111">
          <cell r="J111">
            <v>52</v>
          </cell>
          <cell r="K111" t="str">
            <v>Quebec</v>
          </cell>
          <cell r="L111" t="str">
            <v>H7T 1C8</v>
          </cell>
          <cell r="M111" t="str">
            <v>Laval, QC   H7T 1C8</v>
          </cell>
          <cell r="N111">
            <v>3</v>
          </cell>
          <cell r="O111" t="str">
            <v>Canada</v>
          </cell>
        </row>
        <row r="112">
          <cell r="J112">
            <v>52</v>
          </cell>
          <cell r="K112" t="str">
            <v>Quebec</v>
          </cell>
          <cell r="L112" t="str">
            <v>H9R 1C4</v>
          </cell>
          <cell r="M112" t="str">
            <v>Point Claire, QC   H9R 1C4</v>
          </cell>
          <cell r="N112">
            <v>3</v>
          </cell>
          <cell r="O112" t="str">
            <v>Canada</v>
          </cell>
        </row>
        <row r="113">
          <cell r="J113">
            <v>52</v>
          </cell>
          <cell r="K113" t="str">
            <v>Quebec</v>
          </cell>
          <cell r="L113" t="str">
            <v>H9S 4L3</v>
          </cell>
          <cell r="M113" t="str">
            <v>Pointe Claire, QC   H9S 4L3</v>
          </cell>
          <cell r="N113">
            <v>3</v>
          </cell>
          <cell r="O113" t="str">
            <v>Canada</v>
          </cell>
        </row>
        <row r="114">
          <cell r="J114">
            <v>52</v>
          </cell>
          <cell r="K114" t="str">
            <v>Quebec</v>
          </cell>
          <cell r="L114" t="str">
            <v>H9W 2X3</v>
          </cell>
          <cell r="M114" t="str">
            <v>Beaconsfiled, QC   H9W 2X3</v>
          </cell>
          <cell r="N114">
            <v>3</v>
          </cell>
          <cell r="O114" t="str">
            <v>Canada</v>
          </cell>
        </row>
        <row r="115">
          <cell r="J115">
            <v>52</v>
          </cell>
          <cell r="K115" t="str">
            <v>Quebec</v>
          </cell>
          <cell r="L115" t="str">
            <v>J0E 1V0</v>
          </cell>
          <cell r="M115" t="str">
            <v>Lac Brome, QC   J0E 1V0</v>
          </cell>
          <cell r="N115">
            <v>3</v>
          </cell>
          <cell r="O115" t="str">
            <v>Canada</v>
          </cell>
        </row>
        <row r="116">
          <cell r="J116">
            <v>52</v>
          </cell>
          <cell r="K116" t="str">
            <v>Quebec</v>
          </cell>
          <cell r="L116" t="str">
            <v>J0J 1V0</v>
          </cell>
          <cell r="M116" t="str">
            <v>St Bernard De Lacolle, QC   J0J 1V0</v>
          </cell>
          <cell r="N116">
            <v>3</v>
          </cell>
          <cell r="O116" t="str">
            <v>Canada</v>
          </cell>
        </row>
        <row r="117">
          <cell r="J117">
            <v>52</v>
          </cell>
          <cell r="K117" t="str">
            <v>Quebec</v>
          </cell>
          <cell r="L117" t="str">
            <v>J0K 1Z0</v>
          </cell>
          <cell r="M117" t="str">
            <v>St-Calixte, QC   J0K 1Z0</v>
          </cell>
          <cell r="N117">
            <v>3</v>
          </cell>
          <cell r="O117" t="str">
            <v>Canada</v>
          </cell>
        </row>
        <row r="118">
          <cell r="J118">
            <v>52</v>
          </cell>
          <cell r="K118" t="str">
            <v>Quebec</v>
          </cell>
          <cell r="L118" t="str">
            <v>J0X 1V0</v>
          </cell>
          <cell r="M118" t="str">
            <v>Fort Coulonce, QC   J0X 1V0</v>
          </cell>
          <cell r="N118">
            <v>3</v>
          </cell>
          <cell r="O118" t="str">
            <v>Canada</v>
          </cell>
        </row>
        <row r="119">
          <cell r="J119">
            <v>52</v>
          </cell>
          <cell r="K119" t="str">
            <v>Quebec</v>
          </cell>
          <cell r="L119" t="str">
            <v>J3A 1M1</v>
          </cell>
          <cell r="M119" t="str">
            <v>St. Jean Sur Richelieu, QC   J3A 1M1</v>
          </cell>
          <cell r="N119">
            <v>3</v>
          </cell>
          <cell r="O119" t="str">
            <v>Canada</v>
          </cell>
        </row>
        <row r="120">
          <cell r="J120">
            <v>52</v>
          </cell>
          <cell r="K120" t="str">
            <v>Quebec</v>
          </cell>
          <cell r="L120" t="str">
            <v>J4K 2Y4</v>
          </cell>
          <cell r="M120" t="str">
            <v>Longueuil, QC   J4K 2Y4</v>
          </cell>
          <cell r="N120">
            <v>3</v>
          </cell>
          <cell r="O120" t="str">
            <v>Canada</v>
          </cell>
        </row>
        <row r="121">
          <cell r="J121">
            <v>52</v>
          </cell>
          <cell r="K121" t="str">
            <v>Quebec</v>
          </cell>
          <cell r="L121" t="str">
            <v>J6J 3H5</v>
          </cell>
          <cell r="M121" t="str">
            <v>Chateauguay, QC   J6J 3H5</v>
          </cell>
          <cell r="N121">
            <v>3</v>
          </cell>
          <cell r="O121" t="str">
            <v>Canada</v>
          </cell>
        </row>
        <row r="122">
          <cell r="J122">
            <v>52</v>
          </cell>
          <cell r="K122" t="str">
            <v>Quebec</v>
          </cell>
          <cell r="L122" t="str">
            <v>J6V 2H2</v>
          </cell>
          <cell r="M122" t="str">
            <v>Lachenaie, QC   J6V 2H2</v>
          </cell>
          <cell r="N122">
            <v>3</v>
          </cell>
          <cell r="O122" t="str">
            <v>Canada</v>
          </cell>
        </row>
        <row r="123">
          <cell r="J123">
            <v>52</v>
          </cell>
          <cell r="K123" t="str">
            <v>Quebec</v>
          </cell>
          <cell r="L123" t="str">
            <v>J7T 2X8</v>
          </cell>
          <cell r="M123" t="str">
            <v>St. Lazare, QC   J7T 2X8</v>
          </cell>
          <cell r="N123">
            <v>3</v>
          </cell>
          <cell r="O123" t="str">
            <v>Canada</v>
          </cell>
        </row>
        <row r="124">
          <cell r="J124">
            <v>52</v>
          </cell>
          <cell r="K124" t="str">
            <v>Quebec</v>
          </cell>
          <cell r="L124" t="str">
            <v>J8L 2C9</v>
          </cell>
          <cell r="M124" t="str">
            <v>Gatineau, QC   J8L 2C9</v>
          </cell>
          <cell r="N124">
            <v>3</v>
          </cell>
          <cell r="O124" t="str">
            <v>Canada</v>
          </cell>
        </row>
        <row r="125">
          <cell r="J125">
            <v>52</v>
          </cell>
          <cell r="K125" t="str">
            <v>Quebec</v>
          </cell>
          <cell r="L125" t="str">
            <v>J9A 3G1</v>
          </cell>
          <cell r="M125" t="str">
            <v>Hull, QC   J9A 3G1</v>
          </cell>
          <cell r="N125">
            <v>3</v>
          </cell>
          <cell r="O125" t="str">
            <v>Canada</v>
          </cell>
        </row>
        <row r="126">
          <cell r="J126">
            <v>52</v>
          </cell>
          <cell r="K126" t="str">
            <v>Quebec</v>
          </cell>
          <cell r="L126" t="str">
            <v>J9P 1H5</v>
          </cell>
          <cell r="M126" t="str">
            <v>Gatineau, QC   J9P 1H5</v>
          </cell>
          <cell r="N126">
            <v>3</v>
          </cell>
          <cell r="O126" t="str">
            <v>Canada</v>
          </cell>
        </row>
        <row r="127">
          <cell r="J127">
            <v>48</v>
          </cell>
          <cell r="K127" t="str">
            <v>Ontario</v>
          </cell>
          <cell r="L127" t="str">
            <v>K0C 1H0</v>
          </cell>
          <cell r="M127" t="str">
            <v>Chesterville, ON   K0C 1H0</v>
          </cell>
          <cell r="N127">
            <v>3</v>
          </cell>
          <cell r="O127" t="str">
            <v>Canada</v>
          </cell>
        </row>
        <row r="128">
          <cell r="J128">
            <v>48</v>
          </cell>
          <cell r="K128" t="str">
            <v>Ontario</v>
          </cell>
          <cell r="L128" t="str">
            <v>K0C 2C0</v>
          </cell>
          <cell r="M128" t="str">
            <v>South Lancaster, ON   K0C 2C0</v>
          </cell>
          <cell r="N128">
            <v>3</v>
          </cell>
          <cell r="O128" t="str">
            <v>Canada</v>
          </cell>
        </row>
        <row r="129">
          <cell r="J129">
            <v>48</v>
          </cell>
          <cell r="K129" t="str">
            <v>Ontario</v>
          </cell>
          <cell r="L129" t="str">
            <v>K0C 2K0</v>
          </cell>
          <cell r="M129" t="str">
            <v>Wincheaster, ON   K0C 2K0</v>
          </cell>
          <cell r="N129">
            <v>3</v>
          </cell>
          <cell r="O129" t="str">
            <v>Canada</v>
          </cell>
        </row>
        <row r="130">
          <cell r="J130">
            <v>48</v>
          </cell>
          <cell r="K130" t="str">
            <v>Ontario</v>
          </cell>
          <cell r="L130" t="str">
            <v>K0E 1W0</v>
          </cell>
          <cell r="M130" t="str">
            <v>South Mountain, ON   K0E 1W0</v>
          </cell>
          <cell r="N130">
            <v>3</v>
          </cell>
          <cell r="O130" t="str">
            <v>Canada</v>
          </cell>
        </row>
        <row r="131">
          <cell r="J131">
            <v>48</v>
          </cell>
          <cell r="K131" t="str">
            <v>Ontario</v>
          </cell>
          <cell r="L131" t="str">
            <v>K0G 1X0</v>
          </cell>
          <cell r="M131" t="str">
            <v>Westport, ON   K0G 1X0</v>
          </cell>
          <cell r="N131">
            <v>3</v>
          </cell>
          <cell r="O131" t="str">
            <v>Canada</v>
          </cell>
        </row>
        <row r="132">
          <cell r="J132">
            <v>48</v>
          </cell>
          <cell r="K132" t="str">
            <v>Ontario</v>
          </cell>
          <cell r="L132" t="str">
            <v>K0J 1B0</v>
          </cell>
          <cell r="M132" t="str">
            <v>Barry's Bay, ON   K0J 1B0</v>
          </cell>
          <cell r="N132">
            <v>3</v>
          </cell>
          <cell r="O132" t="str">
            <v>Canada</v>
          </cell>
        </row>
        <row r="133">
          <cell r="J133">
            <v>48</v>
          </cell>
          <cell r="K133" t="str">
            <v>Ontario</v>
          </cell>
          <cell r="L133" t="str">
            <v>K0K 1G0</v>
          </cell>
          <cell r="M133" t="str">
            <v>Bloomfield, ON   K0K 1G0</v>
          </cell>
          <cell r="N133">
            <v>3</v>
          </cell>
          <cell r="O133" t="str">
            <v>Canada</v>
          </cell>
        </row>
        <row r="134">
          <cell r="J134">
            <v>48</v>
          </cell>
          <cell r="K134" t="str">
            <v>Ontario</v>
          </cell>
          <cell r="L134" t="str">
            <v>K0L 1A0</v>
          </cell>
          <cell r="M134" t="str">
            <v>Apsley, ON   K0L 1A0</v>
          </cell>
          <cell r="N134">
            <v>3</v>
          </cell>
          <cell r="O134" t="str">
            <v>Canada</v>
          </cell>
        </row>
        <row r="135">
          <cell r="J135">
            <v>48</v>
          </cell>
          <cell r="K135" t="str">
            <v>Ontario</v>
          </cell>
          <cell r="L135" t="str">
            <v>K0L 1A0</v>
          </cell>
          <cell r="M135" t="str">
            <v>Apsley, ON   K0L 1A0</v>
          </cell>
          <cell r="N135">
            <v>3</v>
          </cell>
          <cell r="O135" t="str">
            <v>Canada</v>
          </cell>
        </row>
        <row r="136">
          <cell r="J136">
            <v>48</v>
          </cell>
          <cell r="K136" t="str">
            <v>Ontario</v>
          </cell>
          <cell r="L136" t="str">
            <v>K0L 1Y0</v>
          </cell>
          <cell r="M136" t="str">
            <v>Hastings, ON   K0L 1Y0</v>
          </cell>
          <cell r="N136">
            <v>3</v>
          </cell>
          <cell r="O136" t="str">
            <v>Canada</v>
          </cell>
        </row>
        <row r="137">
          <cell r="J137">
            <v>48</v>
          </cell>
          <cell r="K137" t="str">
            <v>Ontario</v>
          </cell>
          <cell r="L137" t="str">
            <v>K0L 1Z0</v>
          </cell>
          <cell r="M137" t="str">
            <v>Havelock, ON   K0L 1Z0</v>
          </cell>
          <cell r="N137">
            <v>3</v>
          </cell>
          <cell r="O137" t="str">
            <v>Canada</v>
          </cell>
        </row>
        <row r="138">
          <cell r="J138">
            <v>48</v>
          </cell>
          <cell r="K138" t="str">
            <v>Ontario</v>
          </cell>
          <cell r="L138" t="str">
            <v>K0M 1A0</v>
          </cell>
          <cell r="M138" t="str">
            <v>Bobcaygeon, ON   K0M 1A0</v>
          </cell>
          <cell r="N138">
            <v>3</v>
          </cell>
          <cell r="O138" t="str">
            <v>Canada</v>
          </cell>
        </row>
        <row r="139">
          <cell r="J139">
            <v>48</v>
          </cell>
          <cell r="K139" t="str">
            <v>Ontario</v>
          </cell>
          <cell r="L139" t="str">
            <v>K0M 1N0</v>
          </cell>
          <cell r="M139" t="str">
            <v>Coboconk, ON   K0M 1N0</v>
          </cell>
          <cell r="N139">
            <v>3</v>
          </cell>
          <cell r="O139" t="str">
            <v>Canada</v>
          </cell>
        </row>
        <row r="140">
          <cell r="J140">
            <v>48</v>
          </cell>
          <cell r="K140" t="str">
            <v>Ontario</v>
          </cell>
          <cell r="L140" t="str">
            <v>K0M 1S0</v>
          </cell>
          <cell r="M140" t="str">
            <v>Haliburton, ON   K0M 1S0</v>
          </cell>
          <cell r="N140">
            <v>3</v>
          </cell>
          <cell r="O140" t="str">
            <v>Canada</v>
          </cell>
        </row>
        <row r="141">
          <cell r="J141">
            <v>48</v>
          </cell>
          <cell r="K141" t="str">
            <v>Ontario</v>
          </cell>
          <cell r="L141" t="str">
            <v>K1B 4T7</v>
          </cell>
          <cell r="M141" t="str">
            <v>Ottawa, ON   K1B 4T7</v>
          </cell>
          <cell r="N141">
            <v>3</v>
          </cell>
          <cell r="O141" t="str">
            <v>Canada</v>
          </cell>
        </row>
        <row r="142">
          <cell r="J142">
            <v>48</v>
          </cell>
          <cell r="K142" t="str">
            <v>Ontario</v>
          </cell>
          <cell r="L142" t="str">
            <v>K1E 3P6</v>
          </cell>
          <cell r="M142" t="str">
            <v>Orleans, ON   K1E 3P6</v>
          </cell>
          <cell r="N142">
            <v>3</v>
          </cell>
          <cell r="O142" t="str">
            <v>Canada</v>
          </cell>
        </row>
        <row r="143">
          <cell r="J143">
            <v>48</v>
          </cell>
          <cell r="K143" t="str">
            <v>Ontario</v>
          </cell>
          <cell r="L143" t="str">
            <v>K1J 6M5</v>
          </cell>
          <cell r="M143" t="str">
            <v>Gloucester, ON   K1J 6M5</v>
          </cell>
          <cell r="N143">
            <v>3</v>
          </cell>
          <cell r="O143" t="str">
            <v>Canada</v>
          </cell>
        </row>
        <row r="144">
          <cell r="J144">
            <v>48</v>
          </cell>
          <cell r="K144" t="str">
            <v>Ontario</v>
          </cell>
          <cell r="L144" t="str">
            <v>K1J 7N9</v>
          </cell>
          <cell r="M144" t="str">
            <v>Ottawa, ON   K1J 7N9</v>
          </cell>
          <cell r="N144">
            <v>3</v>
          </cell>
          <cell r="O144" t="str">
            <v>Canada</v>
          </cell>
        </row>
        <row r="145">
          <cell r="J145">
            <v>48</v>
          </cell>
          <cell r="K145" t="str">
            <v>Ontario</v>
          </cell>
          <cell r="L145" t="str">
            <v>K1K 3B8</v>
          </cell>
          <cell r="M145" t="str">
            <v>Ottawa, ON   K1K 3B8</v>
          </cell>
          <cell r="N145">
            <v>3</v>
          </cell>
          <cell r="O145" t="str">
            <v>Canada</v>
          </cell>
        </row>
        <row r="146">
          <cell r="J146">
            <v>48</v>
          </cell>
          <cell r="K146" t="str">
            <v>Ontario</v>
          </cell>
          <cell r="L146" t="str">
            <v>K1N 6Z6</v>
          </cell>
          <cell r="M146" t="str">
            <v>Ottawa, ON   K1N 6Z6</v>
          </cell>
          <cell r="N146">
            <v>3</v>
          </cell>
          <cell r="O146" t="str">
            <v>Canada</v>
          </cell>
        </row>
        <row r="147">
          <cell r="J147">
            <v>48</v>
          </cell>
          <cell r="K147" t="str">
            <v>Ontario</v>
          </cell>
          <cell r="L147" t="str">
            <v>K1N 9J7</v>
          </cell>
          <cell r="M147" t="str">
            <v>Ottawa, ON   K1N 9J7</v>
          </cell>
          <cell r="N147">
            <v>3</v>
          </cell>
          <cell r="O147" t="str">
            <v>Canada</v>
          </cell>
        </row>
        <row r="148">
          <cell r="J148">
            <v>48</v>
          </cell>
          <cell r="K148" t="str">
            <v>Ontario</v>
          </cell>
          <cell r="L148" t="str">
            <v>K1R 6K7</v>
          </cell>
          <cell r="M148" t="str">
            <v>Ottawa, ON   K1R 6K7</v>
          </cell>
          <cell r="N148">
            <v>3</v>
          </cell>
          <cell r="O148" t="str">
            <v>Canada</v>
          </cell>
        </row>
        <row r="149">
          <cell r="J149">
            <v>48</v>
          </cell>
          <cell r="K149" t="str">
            <v>Ontario</v>
          </cell>
          <cell r="L149" t="str">
            <v>K1R 6K7</v>
          </cell>
          <cell r="M149" t="str">
            <v>Ottawa, ON   K1R 6K7</v>
          </cell>
          <cell r="N149">
            <v>3</v>
          </cell>
          <cell r="O149" t="str">
            <v>Canada</v>
          </cell>
        </row>
        <row r="150">
          <cell r="J150">
            <v>48</v>
          </cell>
          <cell r="K150" t="str">
            <v>Ontario</v>
          </cell>
          <cell r="L150" t="str">
            <v>K1S 3X7</v>
          </cell>
          <cell r="M150" t="str">
            <v>Ottawa, ON   K1S 3X7</v>
          </cell>
          <cell r="N150">
            <v>3</v>
          </cell>
          <cell r="O150" t="str">
            <v>Canada</v>
          </cell>
        </row>
        <row r="151">
          <cell r="J151">
            <v>48</v>
          </cell>
          <cell r="K151" t="str">
            <v>Ontario</v>
          </cell>
          <cell r="L151" t="str">
            <v>K2G 4A1</v>
          </cell>
          <cell r="M151" t="str">
            <v>Nepean, ON   K2G 4A1</v>
          </cell>
          <cell r="N151">
            <v>3</v>
          </cell>
          <cell r="O151" t="str">
            <v>Canada</v>
          </cell>
        </row>
        <row r="152">
          <cell r="J152">
            <v>48</v>
          </cell>
          <cell r="K152" t="str">
            <v>Ontario</v>
          </cell>
          <cell r="L152" t="str">
            <v>K2L 1V1</v>
          </cell>
          <cell r="M152" t="str">
            <v>Kanata, ON   K2L 1V1</v>
          </cell>
          <cell r="N152">
            <v>3</v>
          </cell>
          <cell r="O152" t="str">
            <v>Canada</v>
          </cell>
        </row>
        <row r="153">
          <cell r="J153">
            <v>48</v>
          </cell>
          <cell r="K153" t="str">
            <v>Ontario</v>
          </cell>
          <cell r="L153" t="str">
            <v>K2S 2E4</v>
          </cell>
          <cell r="M153" t="str">
            <v>Stittsville, ON K2S 2E4 Canada, ON   K2S 2E4</v>
          </cell>
          <cell r="N153">
            <v>3</v>
          </cell>
          <cell r="O153" t="str">
            <v>Canada</v>
          </cell>
        </row>
        <row r="154">
          <cell r="J154">
            <v>48</v>
          </cell>
          <cell r="K154" t="str">
            <v>Ontario</v>
          </cell>
          <cell r="L154" t="str">
            <v>K6H 1A2</v>
          </cell>
          <cell r="M154" t="str">
            <v>Cornwall, ON   K6H 1A2</v>
          </cell>
          <cell r="N154">
            <v>3</v>
          </cell>
          <cell r="O154" t="str">
            <v>Canada</v>
          </cell>
        </row>
        <row r="155">
          <cell r="J155">
            <v>48</v>
          </cell>
          <cell r="K155" t="str">
            <v>Ontario</v>
          </cell>
          <cell r="L155" t="str">
            <v>K6V 3R1</v>
          </cell>
          <cell r="M155" t="str">
            <v>Brockville, ON   K6V 3R1</v>
          </cell>
          <cell r="N155">
            <v>3</v>
          </cell>
          <cell r="O155" t="str">
            <v>Canada</v>
          </cell>
        </row>
        <row r="156">
          <cell r="J156">
            <v>48</v>
          </cell>
          <cell r="K156" t="str">
            <v>Ontario</v>
          </cell>
          <cell r="L156" t="str">
            <v>K7C 3P3</v>
          </cell>
          <cell r="M156" t="str">
            <v>CARLTON PLACE, ON   K7C 3P3</v>
          </cell>
          <cell r="N156">
            <v>3</v>
          </cell>
          <cell r="O156" t="str">
            <v>Canada</v>
          </cell>
        </row>
        <row r="157">
          <cell r="J157">
            <v>48</v>
          </cell>
          <cell r="K157" t="str">
            <v>Ontario</v>
          </cell>
          <cell r="L157" t="str">
            <v>K7H 1H5</v>
          </cell>
          <cell r="M157" t="str">
            <v>Perth, ON   K7H 1H5</v>
          </cell>
          <cell r="N157">
            <v>3</v>
          </cell>
          <cell r="O157" t="str">
            <v>Canada</v>
          </cell>
        </row>
        <row r="158">
          <cell r="J158">
            <v>48</v>
          </cell>
          <cell r="K158" t="str">
            <v>Ontario</v>
          </cell>
          <cell r="L158" t="str">
            <v>K7H 1H6</v>
          </cell>
          <cell r="M158" t="str">
            <v>Perth, ON   K7H 1H6</v>
          </cell>
          <cell r="N158">
            <v>3</v>
          </cell>
          <cell r="O158" t="str">
            <v>Canada</v>
          </cell>
        </row>
        <row r="159">
          <cell r="J159">
            <v>48</v>
          </cell>
          <cell r="K159" t="str">
            <v>Ontario</v>
          </cell>
          <cell r="L159" t="str">
            <v>K7K 6X4</v>
          </cell>
          <cell r="M159" t="str">
            <v>Kingston, ON   K7K 6X4</v>
          </cell>
          <cell r="N159">
            <v>3</v>
          </cell>
          <cell r="O159" t="str">
            <v>Canada</v>
          </cell>
        </row>
        <row r="160">
          <cell r="J160">
            <v>48</v>
          </cell>
          <cell r="K160" t="str">
            <v>Ontario</v>
          </cell>
          <cell r="L160" t="str">
            <v>K7L 1A3</v>
          </cell>
          <cell r="M160" t="str">
            <v>Kingston, ON   K7L 1A3</v>
          </cell>
          <cell r="N160">
            <v>3</v>
          </cell>
          <cell r="O160" t="str">
            <v>Canada</v>
          </cell>
        </row>
        <row r="161">
          <cell r="J161">
            <v>48</v>
          </cell>
          <cell r="K161" t="str">
            <v>Ontario</v>
          </cell>
          <cell r="L161" t="str">
            <v>K7L 1A5</v>
          </cell>
          <cell r="M161" t="str">
            <v>Kingston, ON   K7L 1A5</v>
          </cell>
          <cell r="N161">
            <v>3</v>
          </cell>
          <cell r="O161" t="str">
            <v>Canada</v>
          </cell>
        </row>
        <row r="162">
          <cell r="J162">
            <v>48</v>
          </cell>
          <cell r="K162" t="str">
            <v>Ontario</v>
          </cell>
          <cell r="L162" t="str">
            <v>K7L 1A7</v>
          </cell>
          <cell r="M162" t="str">
            <v>Kingston, ON   K7L 1A7</v>
          </cell>
          <cell r="N162">
            <v>3</v>
          </cell>
          <cell r="O162" t="str">
            <v>Canada</v>
          </cell>
        </row>
        <row r="163">
          <cell r="J163">
            <v>48</v>
          </cell>
          <cell r="K163" t="str">
            <v>Ontario</v>
          </cell>
          <cell r="L163" t="str">
            <v>K7L 1A7</v>
          </cell>
          <cell r="M163" t="str">
            <v>Kingston, ON   K7L 1A7</v>
          </cell>
          <cell r="N163">
            <v>3</v>
          </cell>
          <cell r="O163" t="str">
            <v>Canada</v>
          </cell>
        </row>
        <row r="164">
          <cell r="J164">
            <v>48</v>
          </cell>
          <cell r="K164" t="str">
            <v>Ontario</v>
          </cell>
          <cell r="L164" t="str">
            <v>K7L 3B4</v>
          </cell>
          <cell r="M164" t="str">
            <v>Kingston, ON   K7L 3B4</v>
          </cell>
          <cell r="N164">
            <v>3</v>
          </cell>
          <cell r="O164" t="str">
            <v>Canada</v>
          </cell>
        </row>
        <row r="165">
          <cell r="J165">
            <v>48</v>
          </cell>
          <cell r="K165" t="str">
            <v>Ontario</v>
          </cell>
          <cell r="L165" t="str">
            <v>K7L 3N6</v>
          </cell>
          <cell r="M165" t="str">
            <v>Kingston, ON   K7L 3N6</v>
          </cell>
          <cell r="N165">
            <v>3</v>
          </cell>
          <cell r="O165" t="str">
            <v>Canada</v>
          </cell>
        </row>
        <row r="166">
          <cell r="J166">
            <v>48</v>
          </cell>
          <cell r="K166" t="str">
            <v>Ontario</v>
          </cell>
          <cell r="L166" t="str">
            <v>K7V 1R4</v>
          </cell>
          <cell r="M166" t="str">
            <v>Renfrew, ON   K7V 1R4</v>
          </cell>
          <cell r="N166">
            <v>3</v>
          </cell>
          <cell r="O166" t="str">
            <v>Canada</v>
          </cell>
        </row>
        <row r="167">
          <cell r="J167">
            <v>48</v>
          </cell>
          <cell r="K167" t="str">
            <v>Ontario</v>
          </cell>
          <cell r="L167" t="str">
            <v>K8N 1G1</v>
          </cell>
          <cell r="M167" t="str">
            <v>Belleville, ON   K8N 1G1</v>
          </cell>
          <cell r="N167">
            <v>3</v>
          </cell>
          <cell r="O167" t="str">
            <v>Canada</v>
          </cell>
        </row>
        <row r="168">
          <cell r="J168">
            <v>48</v>
          </cell>
          <cell r="K168" t="str">
            <v>Ontario</v>
          </cell>
          <cell r="L168" t="str">
            <v>K8N 1P7</v>
          </cell>
          <cell r="M168" t="str">
            <v>Belleville, ON   K8N 1P7</v>
          </cell>
          <cell r="N168">
            <v>3</v>
          </cell>
          <cell r="O168" t="str">
            <v>Canada</v>
          </cell>
        </row>
        <row r="169">
          <cell r="J169">
            <v>48</v>
          </cell>
          <cell r="K169" t="str">
            <v>Ontario</v>
          </cell>
          <cell r="L169" t="str">
            <v>K8P 3E1</v>
          </cell>
          <cell r="M169" t="str">
            <v>Belleville, ON   K8P 3E1</v>
          </cell>
          <cell r="N169">
            <v>3</v>
          </cell>
          <cell r="O169" t="str">
            <v>Canada</v>
          </cell>
        </row>
        <row r="170">
          <cell r="J170">
            <v>48</v>
          </cell>
          <cell r="K170" t="str">
            <v>Ontario</v>
          </cell>
          <cell r="L170" t="str">
            <v>K8V 5S6</v>
          </cell>
          <cell r="M170" t="str">
            <v>Trenton, ON   K8V 5S6</v>
          </cell>
          <cell r="N170">
            <v>3</v>
          </cell>
          <cell r="O170" t="str">
            <v>Canada</v>
          </cell>
        </row>
        <row r="171">
          <cell r="J171">
            <v>48</v>
          </cell>
          <cell r="K171" t="str">
            <v>Ontario</v>
          </cell>
          <cell r="L171" t="str">
            <v>K9H 1G4</v>
          </cell>
          <cell r="M171" t="str">
            <v>Peterborough, ON   K9H 1G4</v>
          </cell>
          <cell r="N171">
            <v>3</v>
          </cell>
          <cell r="O171" t="str">
            <v>Canada</v>
          </cell>
        </row>
        <row r="172">
          <cell r="J172">
            <v>48</v>
          </cell>
          <cell r="K172" t="str">
            <v>Ontario</v>
          </cell>
          <cell r="L172" t="str">
            <v>K9J 1Z5</v>
          </cell>
          <cell r="M172" t="str">
            <v>Peterborough, ON   K9J 1Z5</v>
          </cell>
          <cell r="N172">
            <v>3</v>
          </cell>
          <cell r="O172" t="str">
            <v>Canada</v>
          </cell>
        </row>
        <row r="173">
          <cell r="J173">
            <v>48</v>
          </cell>
          <cell r="K173" t="str">
            <v>Ontario</v>
          </cell>
          <cell r="L173" t="str">
            <v>K9J 2T8</v>
          </cell>
          <cell r="M173" t="str">
            <v>Peterborough, ON   K9J 2T8</v>
          </cell>
          <cell r="N173">
            <v>3</v>
          </cell>
          <cell r="O173" t="str">
            <v>Canada</v>
          </cell>
        </row>
        <row r="174">
          <cell r="J174">
            <v>48</v>
          </cell>
          <cell r="K174" t="str">
            <v>Ontario</v>
          </cell>
          <cell r="L174" t="str">
            <v>K9J 6X2</v>
          </cell>
          <cell r="M174" t="str">
            <v>Ennismore, ON   K9J 6X2</v>
          </cell>
          <cell r="N174">
            <v>3</v>
          </cell>
          <cell r="O174" t="str">
            <v>Canada</v>
          </cell>
        </row>
        <row r="175">
          <cell r="J175">
            <v>48</v>
          </cell>
          <cell r="K175" t="str">
            <v>Ontario</v>
          </cell>
          <cell r="L175" t="str">
            <v>K9J 6X3</v>
          </cell>
          <cell r="M175" t="str">
            <v>Peterborough, ON   K9J 6X3</v>
          </cell>
          <cell r="N175">
            <v>3</v>
          </cell>
          <cell r="O175" t="str">
            <v>Canada</v>
          </cell>
        </row>
        <row r="176">
          <cell r="J176">
            <v>48</v>
          </cell>
          <cell r="K176" t="str">
            <v>Ontario</v>
          </cell>
          <cell r="L176" t="str">
            <v>K9V 2Y4</v>
          </cell>
          <cell r="M176" t="str">
            <v>Lindsay, ON   K9V 2Y4</v>
          </cell>
          <cell r="N176">
            <v>3</v>
          </cell>
          <cell r="O176" t="str">
            <v>Canada</v>
          </cell>
        </row>
        <row r="177">
          <cell r="J177">
            <v>48</v>
          </cell>
          <cell r="K177" t="str">
            <v>Ontario</v>
          </cell>
          <cell r="L177" t="str">
            <v>L0E 1L0</v>
          </cell>
          <cell r="M177" t="str">
            <v>Jackson's Point, ON   L0E 1L0</v>
          </cell>
          <cell r="N177">
            <v>3</v>
          </cell>
          <cell r="O177" t="str">
            <v>Canada</v>
          </cell>
        </row>
        <row r="178">
          <cell r="J178">
            <v>48</v>
          </cell>
          <cell r="K178" t="str">
            <v>Ontario</v>
          </cell>
          <cell r="L178" t="str">
            <v>L0G 1M0</v>
          </cell>
          <cell r="M178" t="str">
            <v>Mt. Albert, ON   L0G 1M0</v>
          </cell>
          <cell r="N178">
            <v>3</v>
          </cell>
          <cell r="O178" t="str">
            <v>Canada</v>
          </cell>
        </row>
        <row r="179">
          <cell r="J179">
            <v>48</v>
          </cell>
          <cell r="K179" t="str">
            <v>Ontario</v>
          </cell>
          <cell r="L179" t="str">
            <v>L0J 1C0</v>
          </cell>
          <cell r="M179" t="str">
            <v>Kleinburg, ON   L0J 1C0</v>
          </cell>
          <cell r="N179">
            <v>3</v>
          </cell>
          <cell r="O179" t="str">
            <v>Canada</v>
          </cell>
        </row>
        <row r="180">
          <cell r="J180">
            <v>48</v>
          </cell>
          <cell r="K180" t="str">
            <v>Ontario</v>
          </cell>
          <cell r="L180" t="str">
            <v>L0L 1P0</v>
          </cell>
          <cell r="M180" t="str">
            <v>Elmvale, ON   L0L 1P0</v>
          </cell>
          <cell r="N180">
            <v>3</v>
          </cell>
          <cell r="O180" t="str">
            <v>Canada</v>
          </cell>
        </row>
        <row r="181">
          <cell r="J181">
            <v>48</v>
          </cell>
          <cell r="K181" t="str">
            <v>Ontario</v>
          </cell>
          <cell r="L181" t="str">
            <v>L0M 1S0</v>
          </cell>
          <cell r="M181" t="str">
            <v>STAYNER, ON   L0M 1S0</v>
          </cell>
          <cell r="N181">
            <v>3</v>
          </cell>
          <cell r="O181" t="str">
            <v>Canada</v>
          </cell>
        </row>
        <row r="182">
          <cell r="J182">
            <v>48</v>
          </cell>
          <cell r="K182" t="str">
            <v>Ontario</v>
          </cell>
          <cell r="L182" t="str">
            <v>L0N 1B0</v>
          </cell>
          <cell r="M182" t="str">
            <v>Belfountain, ON   L0N 1B0</v>
          </cell>
          <cell r="N182">
            <v>3</v>
          </cell>
          <cell r="O182" t="str">
            <v>Canada</v>
          </cell>
        </row>
        <row r="183">
          <cell r="J183">
            <v>48</v>
          </cell>
          <cell r="K183" t="str">
            <v>Ontario</v>
          </cell>
          <cell r="L183" t="str">
            <v>L0N 1E0</v>
          </cell>
          <cell r="M183" t="str">
            <v>Caledon East, ON   L0N 1E0</v>
          </cell>
          <cell r="N183">
            <v>3</v>
          </cell>
          <cell r="O183" t="str">
            <v>Canada</v>
          </cell>
        </row>
        <row r="184">
          <cell r="J184">
            <v>48</v>
          </cell>
          <cell r="K184" t="str">
            <v>Ontario</v>
          </cell>
          <cell r="L184" t="str">
            <v>L0N 1S8</v>
          </cell>
          <cell r="M184" t="str">
            <v>Shelburne, ON   L0N 1S8</v>
          </cell>
          <cell r="N184">
            <v>3</v>
          </cell>
          <cell r="O184" t="str">
            <v>Canada</v>
          </cell>
        </row>
        <row r="185">
          <cell r="J185">
            <v>48</v>
          </cell>
          <cell r="K185" t="str">
            <v>Ontario</v>
          </cell>
          <cell r="L185" t="str">
            <v>L0N1S0</v>
          </cell>
          <cell r="M185" t="str">
            <v>Shelburne, ON   L0N1S0</v>
          </cell>
          <cell r="N185">
            <v>3</v>
          </cell>
          <cell r="O185" t="str">
            <v>Canada</v>
          </cell>
        </row>
        <row r="186">
          <cell r="J186">
            <v>48</v>
          </cell>
          <cell r="K186" t="str">
            <v>Ontario</v>
          </cell>
          <cell r="L186" t="str">
            <v>L0R 2C0</v>
          </cell>
          <cell r="M186" t="str">
            <v>Vineland, ON   L0R 2C0</v>
          </cell>
          <cell r="N186">
            <v>3</v>
          </cell>
          <cell r="O186" t="str">
            <v>Canada</v>
          </cell>
        </row>
        <row r="187">
          <cell r="J187">
            <v>48</v>
          </cell>
          <cell r="K187" t="str">
            <v>Ontario</v>
          </cell>
          <cell r="L187" t="str">
            <v>L0R 2C0</v>
          </cell>
          <cell r="M187" t="str">
            <v>Vineland, ON   L0R 2C0</v>
          </cell>
          <cell r="N187">
            <v>3</v>
          </cell>
          <cell r="O187" t="str">
            <v>Canada</v>
          </cell>
        </row>
        <row r="188">
          <cell r="J188">
            <v>48</v>
          </cell>
          <cell r="K188" t="str">
            <v>Ontario</v>
          </cell>
          <cell r="L188" t="str">
            <v>L0R 2H0</v>
          </cell>
          <cell r="M188" t="str">
            <v>Waterdown, ON   L0R 2H0</v>
          </cell>
          <cell r="N188">
            <v>3</v>
          </cell>
          <cell r="O188" t="str">
            <v>Canada</v>
          </cell>
        </row>
        <row r="189">
          <cell r="J189">
            <v>48</v>
          </cell>
          <cell r="K189" t="str">
            <v>Ontario</v>
          </cell>
          <cell r="L189" t="str">
            <v>L0R 2H6</v>
          </cell>
          <cell r="M189" t="str">
            <v>Waterdown, ON   L0R 2H6</v>
          </cell>
          <cell r="N189">
            <v>3</v>
          </cell>
          <cell r="O189" t="str">
            <v>Canada</v>
          </cell>
        </row>
        <row r="190">
          <cell r="J190">
            <v>48</v>
          </cell>
          <cell r="K190" t="str">
            <v>Ontario</v>
          </cell>
          <cell r="L190" t="str">
            <v>L0S 1J0</v>
          </cell>
          <cell r="M190" t="str">
            <v>Niagara On The Lake, ON   L0S 1J0</v>
          </cell>
          <cell r="N190">
            <v>3</v>
          </cell>
          <cell r="O190" t="str">
            <v>Canada</v>
          </cell>
        </row>
        <row r="191">
          <cell r="J191">
            <v>48</v>
          </cell>
          <cell r="K191" t="str">
            <v>Ontario</v>
          </cell>
          <cell r="L191" t="str">
            <v>L0S 1J0</v>
          </cell>
          <cell r="M191" t="str">
            <v>Niagara-On-The-Lake, ON   L0S 1J0</v>
          </cell>
          <cell r="N191">
            <v>3</v>
          </cell>
          <cell r="O191" t="str">
            <v>Canada</v>
          </cell>
        </row>
        <row r="192">
          <cell r="J192">
            <v>48</v>
          </cell>
          <cell r="K192" t="str">
            <v>Ontario</v>
          </cell>
          <cell r="L192" t="str">
            <v>L0S 1J0</v>
          </cell>
          <cell r="M192" t="str">
            <v>Niagra On The Lake, ON   L0S 1J0</v>
          </cell>
          <cell r="N192">
            <v>3</v>
          </cell>
          <cell r="O192" t="str">
            <v>Canada</v>
          </cell>
        </row>
        <row r="193">
          <cell r="J193">
            <v>48</v>
          </cell>
          <cell r="K193" t="str">
            <v>Ontario</v>
          </cell>
          <cell r="L193" t="str">
            <v>L1E 3A2</v>
          </cell>
          <cell r="M193" t="str">
            <v>Courtice, ON   L1E 3A2</v>
          </cell>
          <cell r="N193">
            <v>3</v>
          </cell>
          <cell r="O193" t="str">
            <v>Canada</v>
          </cell>
        </row>
        <row r="194">
          <cell r="J194">
            <v>48</v>
          </cell>
          <cell r="K194" t="str">
            <v>Ontario</v>
          </cell>
          <cell r="L194" t="str">
            <v>L1G 3X4</v>
          </cell>
          <cell r="M194" t="str">
            <v>Oshawa, ON   L1G 3X4</v>
          </cell>
          <cell r="N194">
            <v>3</v>
          </cell>
          <cell r="O194" t="str">
            <v>Canada</v>
          </cell>
        </row>
        <row r="195">
          <cell r="J195">
            <v>48</v>
          </cell>
          <cell r="K195" t="str">
            <v>Ontario</v>
          </cell>
          <cell r="L195" t="str">
            <v>L1G 4N7</v>
          </cell>
          <cell r="M195" t="str">
            <v>Oshawa, ON   L1G 4N7</v>
          </cell>
          <cell r="N195">
            <v>3</v>
          </cell>
          <cell r="O195" t="str">
            <v>Canada</v>
          </cell>
        </row>
        <row r="196">
          <cell r="J196">
            <v>48</v>
          </cell>
          <cell r="K196" t="str">
            <v>Ontario</v>
          </cell>
          <cell r="L196" t="str">
            <v>L1J 3H2</v>
          </cell>
          <cell r="M196" t="str">
            <v>Oshawa, ON   L1J 3H2</v>
          </cell>
          <cell r="N196">
            <v>3</v>
          </cell>
          <cell r="O196" t="str">
            <v>Canada</v>
          </cell>
        </row>
        <row r="197">
          <cell r="J197">
            <v>48</v>
          </cell>
          <cell r="K197" t="str">
            <v>Ontario</v>
          </cell>
          <cell r="L197" t="str">
            <v>L1N 0E4</v>
          </cell>
          <cell r="M197" t="str">
            <v>Whitby, ON   L1N 0E4</v>
          </cell>
          <cell r="N197">
            <v>3</v>
          </cell>
          <cell r="O197" t="str">
            <v>Canada</v>
          </cell>
        </row>
        <row r="198">
          <cell r="J198">
            <v>48</v>
          </cell>
          <cell r="K198" t="str">
            <v>Ontario</v>
          </cell>
          <cell r="L198" t="str">
            <v>L1N 2L1</v>
          </cell>
          <cell r="M198" t="str">
            <v>Whitby, ON   L1N 2L1</v>
          </cell>
          <cell r="N198">
            <v>3</v>
          </cell>
          <cell r="O198" t="str">
            <v>Canada</v>
          </cell>
        </row>
        <row r="199">
          <cell r="J199">
            <v>48</v>
          </cell>
          <cell r="K199" t="str">
            <v>Ontario</v>
          </cell>
          <cell r="L199" t="str">
            <v>L1N 4H8</v>
          </cell>
          <cell r="M199" t="str">
            <v>Whitby, ON   L1N 4H8</v>
          </cell>
          <cell r="N199">
            <v>3</v>
          </cell>
          <cell r="O199" t="str">
            <v>Canada</v>
          </cell>
        </row>
        <row r="200">
          <cell r="J200">
            <v>48</v>
          </cell>
          <cell r="K200" t="str">
            <v>Ontario</v>
          </cell>
          <cell r="L200" t="str">
            <v>L1N 8Y9</v>
          </cell>
          <cell r="M200" t="str">
            <v>Whitby, ON   L1N 8Y9</v>
          </cell>
          <cell r="N200">
            <v>3</v>
          </cell>
          <cell r="O200" t="str">
            <v>Canada</v>
          </cell>
        </row>
        <row r="201">
          <cell r="J201">
            <v>48</v>
          </cell>
          <cell r="K201" t="str">
            <v>Ontario</v>
          </cell>
          <cell r="L201" t="str">
            <v>L1S 2H6</v>
          </cell>
          <cell r="M201" t="str">
            <v>Ajax, ON   L1S 2H6</v>
          </cell>
          <cell r="N201">
            <v>3</v>
          </cell>
          <cell r="O201" t="str">
            <v>Canada</v>
          </cell>
        </row>
        <row r="202">
          <cell r="J202">
            <v>48</v>
          </cell>
          <cell r="K202" t="str">
            <v>Ontario</v>
          </cell>
          <cell r="L202" t="str">
            <v>L1S 2J1</v>
          </cell>
          <cell r="M202" t="str">
            <v>Ajax, ON   L1S 2J1</v>
          </cell>
          <cell r="N202">
            <v>3</v>
          </cell>
          <cell r="O202" t="str">
            <v>Canada</v>
          </cell>
        </row>
        <row r="203">
          <cell r="J203">
            <v>48</v>
          </cell>
          <cell r="K203" t="str">
            <v>Ontario</v>
          </cell>
          <cell r="L203" t="str">
            <v>L1S 7K7</v>
          </cell>
          <cell r="M203" t="str">
            <v>Ajax, ON   L1S 7K7</v>
          </cell>
          <cell r="N203">
            <v>3</v>
          </cell>
          <cell r="O203" t="str">
            <v>Canada</v>
          </cell>
        </row>
        <row r="204">
          <cell r="J204">
            <v>48</v>
          </cell>
          <cell r="K204" t="str">
            <v>Ontario</v>
          </cell>
          <cell r="L204" t="str">
            <v>L1T 1P4</v>
          </cell>
          <cell r="M204" t="str">
            <v>Ajax, ON   L1T 1P4</v>
          </cell>
          <cell r="N204">
            <v>3</v>
          </cell>
          <cell r="O204" t="str">
            <v>Canada</v>
          </cell>
        </row>
        <row r="205">
          <cell r="J205">
            <v>48</v>
          </cell>
          <cell r="K205" t="str">
            <v>Ontario</v>
          </cell>
          <cell r="L205" t="str">
            <v>L1Z 1G1</v>
          </cell>
          <cell r="M205" t="str">
            <v>Ajax, ON   L1Z 1G1</v>
          </cell>
          <cell r="N205">
            <v>3</v>
          </cell>
          <cell r="O205" t="str">
            <v>Canada</v>
          </cell>
        </row>
        <row r="206">
          <cell r="J206">
            <v>48</v>
          </cell>
          <cell r="K206" t="str">
            <v>Ontario</v>
          </cell>
          <cell r="L206" t="str">
            <v>L1Z 1G1</v>
          </cell>
          <cell r="M206" t="str">
            <v>Ajax, ON   L1Z 1G1</v>
          </cell>
          <cell r="N206">
            <v>3</v>
          </cell>
          <cell r="O206" t="str">
            <v>Canada</v>
          </cell>
        </row>
        <row r="207">
          <cell r="J207">
            <v>48</v>
          </cell>
          <cell r="K207" t="str">
            <v>Ontario</v>
          </cell>
          <cell r="L207" t="str">
            <v>L1Z 1H8</v>
          </cell>
          <cell r="M207" t="str">
            <v>Ajax, ON   L1Z 1H8</v>
          </cell>
          <cell r="N207">
            <v>3</v>
          </cell>
          <cell r="O207" t="str">
            <v>Canada</v>
          </cell>
        </row>
        <row r="208">
          <cell r="J208">
            <v>48</v>
          </cell>
          <cell r="K208" t="str">
            <v>Ontario</v>
          </cell>
          <cell r="L208" t="str">
            <v>L1Z 1H8</v>
          </cell>
          <cell r="M208" t="str">
            <v>Ajax, ON   L1Z 1H8</v>
          </cell>
          <cell r="N208">
            <v>3</v>
          </cell>
          <cell r="O208" t="str">
            <v>Canada</v>
          </cell>
        </row>
        <row r="209">
          <cell r="J209">
            <v>48</v>
          </cell>
          <cell r="K209" t="str">
            <v>Ontario</v>
          </cell>
          <cell r="L209" t="str">
            <v>L2E 6S8</v>
          </cell>
          <cell r="M209" t="str">
            <v>Niagra Falls, ON   L2E 6S8</v>
          </cell>
          <cell r="N209">
            <v>3</v>
          </cell>
          <cell r="O209" t="str">
            <v>Canada</v>
          </cell>
        </row>
        <row r="210">
          <cell r="J210">
            <v>48</v>
          </cell>
          <cell r="K210" t="str">
            <v>Ontario</v>
          </cell>
          <cell r="L210" t="str">
            <v>L2G 3NS</v>
          </cell>
          <cell r="M210" t="str">
            <v>Niagara Falls, ON   L2G 3NS</v>
          </cell>
          <cell r="N210">
            <v>3</v>
          </cell>
          <cell r="O210" t="str">
            <v>Canada</v>
          </cell>
        </row>
        <row r="211">
          <cell r="J211">
            <v>48</v>
          </cell>
          <cell r="K211" t="str">
            <v>Ontario</v>
          </cell>
          <cell r="L211" t="str">
            <v>L2G 3W6</v>
          </cell>
          <cell r="M211" t="str">
            <v>Niagara Falls, ON   L2G 3W6</v>
          </cell>
          <cell r="N211">
            <v>3</v>
          </cell>
          <cell r="O211" t="str">
            <v>Canada</v>
          </cell>
        </row>
        <row r="212">
          <cell r="J212">
            <v>48</v>
          </cell>
          <cell r="K212" t="str">
            <v>Ontario</v>
          </cell>
          <cell r="L212" t="str">
            <v>L2G 7G1</v>
          </cell>
          <cell r="M212" t="str">
            <v>Naigara Falls, ON   L2G 7G1</v>
          </cell>
          <cell r="N212">
            <v>3</v>
          </cell>
          <cell r="O212" t="str">
            <v>Canada</v>
          </cell>
        </row>
        <row r="213">
          <cell r="J213">
            <v>48</v>
          </cell>
          <cell r="K213" t="str">
            <v>Ontario</v>
          </cell>
          <cell r="L213" t="str">
            <v>L2J 4H4</v>
          </cell>
          <cell r="M213" t="str">
            <v>Niagara Falls, ON   L2J 4H4</v>
          </cell>
          <cell r="N213">
            <v>3</v>
          </cell>
          <cell r="O213" t="str">
            <v>Canada</v>
          </cell>
        </row>
        <row r="214">
          <cell r="J214">
            <v>48</v>
          </cell>
          <cell r="K214" t="str">
            <v>Ontario</v>
          </cell>
          <cell r="L214" t="str">
            <v>L2M 6K4</v>
          </cell>
          <cell r="M214" t="str">
            <v>St Catherines, ON   L2M 6K4</v>
          </cell>
          <cell r="N214">
            <v>3</v>
          </cell>
          <cell r="O214" t="str">
            <v>Canada</v>
          </cell>
        </row>
        <row r="215">
          <cell r="J215">
            <v>48</v>
          </cell>
          <cell r="K215" t="str">
            <v>Ontario</v>
          </cell>
          <cell r="L215" t="str">
            <v>L2M 7V7</v>
          </cell>
          <cell r="M215" t="str">
            <v>St Catherines, ON   L2M 7V7</v>
          </cell>
          <cell r="N215">
            <v>3</v>
          </cell>
          <cell r="O215" t="str">
            <v>Canada</v>
          </cell>
        </row>
        <row r="216">
          <cell r="J216">
            <v>48</v>
          </cell>
          <cell r="K216" t="str">
            <v>Ontario</v>
          </cell>
          <cell r="L216" t="str">
            <v>L2R 6P9</v>
          </cell>
          <cell r="M216" t="str">
            <v>St.Catherines, ON   L2R 6P9</v>
          </cell>
          <cell r="N216">
            <v>3</v>
          </cell>
          <cell r="O216" t="str">
            <v>Canada</v>
          </cell>
        </row>
        <row r="217">
          <cell r="J217">
            <v>48</v>
          </cell>
          <cell r="K217" t="str">
            <v>Ontario</v>
          </cell>
          <cell r="L217" t="str">
            <v>L2R 7C2</v>
          </cell>
          <cell r="M217" t="str">
            <v>St Catherines, ON   L2R 7C2</v>
          </cell>
          <cell r="N217">
            <v>3</v>
          </cell>
          <cell r="O217" t="str">
            <v>Canada</v>
          </cell>
        </row>
        <row r="218">
          <cell r="J218">
            <v>48</v>
          </cell>
          <cell r="K218" t="str">
            <v>Ontario</v>
          </cell>
          <cell r="L218" t="str">
            <v>L2R2Z5</v>
          </cell>
          <cell r="M218" t="str">
            <v>St. Catharines, ON   L2R2Z5</v>
          </cell>
          <cell r="N218">
            <v>3</v>
          </cell>
          <cell r="O218" t="str">
            <v>Canada</v>
          </cell>
        </row>
        <row r="219">
          <cell r="J219">
            <v>48</v>
          </cell>
          <cell r="K219" t="str">
            <v>Ontario</v>
          </cell>
          <cell r="L219" t="str">
            <v>L2T 2K9</v>
          </cell>
          <cell r="M219" t="str">
            <v>St. Catherines, ON   L2T 2K9</v>
          </cell>
          <cell r="N219">
            <v>3</v>
          </cell>
          <cell r="O219" t="str">
            <v>Canada</v>
          </cell>
        </row>
        <row r="220">
          <cell r="J220">
            <v>48</v>
          </cell>
          <cell r="K220" t="str">
            <v>Ontario</v>
          </cell>
          <cell r="L220" t="str">
            <v>L2V 1W8</v>
          </cell>
          <cell r="M220" t="str">
            <v>Thorold, ON   L2V 1W8</v>
          </cell>
          <cell r="N220">
            <v>3</v>
          </cell>
          <cell r="O220" t="str">
            <v>Canada</v>
          </cell>
        </row>
        <row r="221">
          <cell r="J221">
            <v>48</v>
          </cell>
          <cell r="K221" t="str">
            <v>Ontario</v>
          </cell>
          <cell r="L221" t="str">
            <v>L3B 5V6</v>
          </cell>
          <cell r="M221" t="str">
            <v>Welland, ON   L3B 5V6</v>
          </cell>
          <cell r="N221">
            <v>3</v>
          </cell>
          <cell r="O221" t="str">
            <v>Canada</v>
          </cell>
        </row>
        <row r="222">
          <cell r="J222">
            <v>48</v>
          </cell>
          <cell r="K222" t="str">
            <v>Ontario</v>
          </cell>
          <cell r="L222" t="str">
            <v>L3C 3W4</v>
          </cell>
          <cell r="M222" t="str">
            <v>Welland, ON   L3C 3W4</v>
          </cell>
          <cell r="N222">
            <v>3</v>
          </cell>
          <cell r="O222" t="str">
            <v>Canada</v>
          </cell>
        </row>
        <row r="223">
          <cell r="J223">
            <v>48</v>
          </cell>
          <cell r="K223" t="str">
            <v>Ontario</v>
          </cell>
          <cell r="L223" t="str">
            <v>L3K 3G2</v>
          </cell>
          <cell r="M223" t="str">
            <v>Port Colborne, ON   L3K 3G2</v>
          </cell>
          <cell r="N223">
            <v>3</v>
          </cell>
          <cell r="O223" t="str">
            <v>Canada</v>
          </cell>
        </row>
        <row r="224">
          <cell r="J224">
            <v>48</v>
          </cell>
          <cell r="K224" t="str">
            <v>Ontario</v>
          </cell>
          <cell r="L224" t="str">
            <v>L3K 4E3</v>
          </cell>
          <cell r="M224" t="str">
            <v>Port Colborne, ON   L3K 4E3</v>
          </cell>
          <cell r="N224">
            <v>3</v>
          </cell>
          <cell r="O224" t="str">
            <v>Canada</v>
          </cell>
        </row>
        <row r="225">
          <cell r="J225">
            <v>48</v>
          </cell>
          <cell r="K225" t="str">
            <v>Ontario</v>
          </cell>
          <cell r="L225" t="str">
            <v>L3K 4K8</v>
          </cell>
          <cell r="M225" t="str">
            <v>Port Colbourne, ON   L3K 4K8</v>
          </cell>
          <cell r="N225">
            <v>3</v>
          </cell>
          <cell r="O225" t="str">
            <v>Canada</v>
          </cell>
        </row>
        <row r="226">
          <cell r="J226">
            <v>48</v>
          </cell>
          <cell r="K226" t="str">
            <v>Ontario</v>
          </cell>
          <cell r="L226" t="str">
            <v>L3P 2Y2</v>
          </cell>
          <cell r="M226" t="str">
            <v>Markham, ON   L3P 2Y2</v>
          </cell>
          <cell r="N226">
            <v>3</v>
          </cell>
          <cell r="O226" t="str">
            <v>Canada</v>
          </cell>
        </row>
        <row r="227">
          <cell r="J227">
            <v>48</v>
          </cell>
          <cell r="K227" t="str">
            <v>Ontario</v>
          </cell>
          <cell r="L227" t="str">
            <v>L3R 0H3</v>
          </cell>
          <cell r="M227" t="str">
            <v>Markham, ON   L3R 0H3</v>
          </cell>
          <cell r="N227">
            <v>3</v>
          </cell>
          <cell r="O227" t="str">
            <v>Canada</v>
          </cell>
        </row>
        <row r="228">
          <cell r="J228">
            <v>48</v>
          </cell>
          <cell r="K228" t="str">
            <v>Ontario</v>
          </cell>
          <cell r="L228" t="str">
            <v>L3R 2G9</v>
          </cell>
          <cell r="M228" t="str">
            <v>Unionville, ON   L3R 2G9</v>
          </cell>
          <cell r="N228">
            <v>3</v>
          </cell>
          <cell r="O228" t="str">
            <v>Canada</v>
          </cell>
        </row>
        <row r="229">
          <cell r="J229">
            <v>48</v>
          </cell>
          <cell r="K229" t="str">
            <v>Ontario</v>
          </cell>
          <cell r="L229" t="str">
            <v>L3R 2Z5</v>
          </cell>
          <cell r="M229" t="str">
            <v>Markham, ON   L3R 2Z5</v>
          </cell>
          <cell r="N229">
            <v>3</v>
          </cell>
          <cell r="O229" t="str">
            <v>Canada</v>
          </cell>
        </row>
        <row r="230">
          <cell r="J230">
            <v>48</v>
          </cell>
          <cell r="K230" t="str">
            <v>Ontario</v>
          </cell>
          <cell r="L230" t="str">
            <v>L3R 4B6</v>
          </cell>
          <cell r="M230" t="str">
            <v>Markham, ON   L3R 4B6</v>
          </cell>
          <cell r="N230">
            <v>3</v>
          </cell>
          <cell r="O230" t="str">
            <v>Canada</v>
          </cell>
        </row>
        <row r="231">
          <cell r="J231">
            <v>48</v>
          </cell>
          <cell r="K231" t="str">
            <v>Ontario</v>
          </cell>
          <cell r="L231" t="str">
            <v>L3R 8H4</v>
          </cell>
          <cell r="M231" t="str">
            <v>Markham, ON   L3R 8H4</v>
          </cell>
          <cell r="N231">
            <v>3</v>
          </cell>
          <cell r="O231" t="str">
            <v>Canada</v>
          </cell>
        </row>
        <row r="232">
          <cell r="J232">
            <v>48</v>
          </cell>
          <cell r="K232" t="str">
            <v>Ontario</v>
          </cell>
          <cell r="L232" t="str">
            <v>L3V 1V4</v>
          </cell>
          <cell r="M232" t="str">
            <v>ORILLIA, ON   L3V 1V4</v>
          </cell>
          <cell r="N232">
            <v>3</v>
          </cell>
          <cell r="O232" t="str">
            <v>Canada</v>
          </cell>
        </row>
        <row r="233">
          <cell r="J233">
            <v>48</v>
          </cell>
          <cell r="K233" t="str">
            <v>Ontario</v>
          </cell>
          <cell r="L233" t="str">
            <v>L3V 1V6</v>
          </cell>
          <cell r="M233" t="str">
            <v>ORILLIA, ON   L3V 1V6</v>
          </cell>
          <cell r="N233">
            <v>3</v>
          </cell>
          <cell r="O233" t="str">
            <v>Canada</v>
          </cell>
        </row>
        <row r="234">
          <cell r="J234">
            <v>48</v>
          </cell>
          <cell r="K234" t="str">
            <v>Ontario</v>
          </cell>
          <cell r="L234" t="str">
            <v>L3Y 2P9</v>
          </cell>
          <cell r="M234" t="str">
            <v>Newmarket, ON   L3Y 2P9</v>
          </cell>
          <cell r="N234">
            <v>3</v>
          </cell>
          <cell r="O234" t="str">
            <v>Canada</v>
          </cell>
        </row>
        <row r="235">
          <cell r="J235">
            <v>48</v>
          </cell>
          <cell r="K235" t="str">
            <v>Ontario</v>
          </cell>
          <cell r="L235" t="str">
            <v>L3Y 4V8</v>
          </cell>
          <cell r="M235" t="str">
            <v>Newmarket, ON   L3Y 4V8</v>
          </cell>
          <cell r="N235">
            <v>3</v>
          </cell>
          <cell r="O235" t="str">
            <v>Canada</v>
          </cell>
        </row>
        <row r="236">
          <cell r="J236">
            <v>48</v>
          </cell>
          <cell r="K236" t="str">
            <v>Ontario</v>
          </cell>
          <cell r="L236" t="str">
            <v>L3Y 4Z1</v>
          </cell>
          <cell r="M236" t="str">
            <v>Newmarket, ON   L3Y 4Z1</v>
          </cell>
          <cell r="N236">
            <v>3</v>
          </cell>
          <cell r="O236" t="str">
            <v>Canada</v>
          </cell>
        </row>
        <row r="237">
          <cell r="J237">
            <v>48</v>
          </cell>
          <cell r="K237" t="str">
            <v>Ontario</v>
          </cell>
          <cell r="L237" t="str">
            <v>L4C 0A8</v>
          </cell>
          <cell r="M237" t="str">
            <v>Richmond Hill, ON   L4C 0A8</v>
          </cell>
          <cell r="N237">
            <v>3</v>
          </cell>
          <cell r="O237" t="str">
            <v>Canada</v>
          </cell>
        </row>
        <row r="238">
          <cell r="J238">
            <v>48</v>
          </cell>
          <cell r="K238" t="str">
            <v>Ontario</v>
          </cell>
          <cell r="L238" t="str">
            <v>L4C 3G7</v>
          </cell>
          <cell r="M238" t="str">
            <v>Richmond Hill, ON   L4C 3G7</v>
          </cell>
          <cell r="N238">
            <v>3</v>
          </cell>
          <cell r="O238" t="str">
            <v>Canada</v>
          </cell>
        </row>
        <row r="239">
          <cell r="J239">
            <v>48</v>
          </cell>
          <cell r="K239" t="str">
            <v>Ontario</v>
          </cell>
          <cell r="L239" t="str">
            <v>L4C 4Z3</v>
          </cell>
          <cell r="M239" t="str">
            <v>Richmond Hill, ON   L4C 4Z3</v>
          </cell>
          <cell r="N239">
            <v>3</v>
          </cell>
          <cell r="O239" t="str">
            <v>Canada</v>
          </cell>
        </row>
        <row r="240">
          <cell r="J240">
            <v>48</v>
          </cell>
          <cell r="K240" t="str">
            <v>Ontario</v>
          </cell>
          <cell r="L240" t="str">
            <v>L4G 1J5</v>
          </cell>
          <cell r="M240" t="str">
            <v>Aurora, ON   L4G 1J5</v>
          </cell>
          <cell r="N240">
            <v>3</v>
          </cell>
          <cell r="O240" t="str">
            <v>Canada</v>
          </cell>
        </row>
        <row r="241">
          <cell r="J241">
            <v>48</v>
          </cell>
          <cell r="K241" t="str">
            <v>Ontario</v>
          </cell>
          <cell r="L241" t="str">
            <v>L4G 1M3</v>
          </cell>
          <cell r="M241" t="str">
            <v>Aurora, ON   L4G 1M3</v>
          </cell>
          <cell r="N241">
            <v>3</v>
          </cell>
          <cell r="O241" t="str">
            <v>Canada</v>
          </cell>
        </row>
        <row r="242">
          <cell r="J242">
            <v>48</v>
          </cell>
          <cell r="K242" t="str">
            <v>Ontario</v>
          </cell>
          <cell r="L242" t="str">
            <v>L4J 8C2</v>
          </cell>
          <cell r="M242" t="str">
            <v>Vaughan, ON   L4J 8C2</v>
          </cell>
          <cell r="N242">
            <v>3</v>
          </cell>
          <cell r="O242" t="str">
            <v>Canada</v>
          </cell>
        </row>
        <row r="243">
          <cell r="J243">
            <v>48</v>
          </cell>
          <cell r="K243" t="str">
            <v>Ontario</v>
          </cell>
          <cell r="L243" t="str">
            <v>L4K 2V3</v>
          </cell>
          <cell r="M243" t="str">
            <v>Concord, ON   L4K 2V3</v>
          </cell>
          <cell r="N243">
            <v>3</v>
          </cell>
          <cell r="O243" t="str">
            <v>Canada</v>
          </cell>
        </row>
        <row r="244">
          <cell r="J244">
            <v>48</v>
          </cell>
          <cell r="K244" t="str">
            <v>Ontario</v>
          </cell>
          <cell r="L244" t="str">
            <v>L4K 4C1</v>
          </cell>
          <cell r="M244" t="str">
            <v>Vaughan, ON   L4K 4C1</v>
          </cell>
          <cell r="N244">
            <v>3</v>
          </cell>
          <cell r="O244" t="str">
            <v>Canada</v>
          </cell>
        </row>
        <row r="245">
          <cell r="J245">
            <v>48</v>
          </cell>
          <cell r="K245" t="str">
            <v>Ontario</v>
          </cell>
          <cell r="L245" t="str">
            <v>L4K 4C1</v>
          </cell>
          <cell r="M245" t="str">
            <v>Vaughan, ON   L4K 4C1</v>
          </cell>
          <cell r="N245">
            <v>3</v>
          </cell>
          <cell r="O245" t="str">
            <v>Canada</v>
          </cell>
        </row>
        <row r="246">
          <cell r="J246">
            <v>48</v>
          </cell>
          <cell r="K246" t="str">
            <v>Ontario</v>
          </cell>
          <cell r="L246" t="str">
            <v>L4K 4J1</v>
          </cell>
          <cell r="M246" t="str">
            <v>Vaughan, ON   L4K 4J1</v>
          </cell>
          <cell r="N246">
            <v>3</v>
          </cell>
          <cell r="O246" t="str">
            <v>Canada</v>
          </cell>
        </row>
        <row r="247">
          <cell r="J247">
            <v>48</v>
          </cell>
          <cell r="K247" t="str">
            <v>Ontario</v>
          </cell>
          <cell r="L247" t="str">
            <v>L4K 5A7</v>
          </cell>
          <cell r="M247" t="str">
            <v>Concord, ON   L4K 5A7</v>
          </cell>
          <cell r="N247">
            <v>3</v>
          </cell>
          <cell r="O247" t="str">
            <v>Canada</v>
          </cell>
        </row>
        <row r="248">
          <cell r="J248">
            <v>48</v>
          </cell>
          <cell r="K248" t="str">
            <v>Ontario</v>
          </cell>
          <cell r="L248" t="str">
            <v>L4K 5Z2</v>
          </cell>
          <cell r="M248" t="str">
            <v>Vaughan, ON   L4K 5Z2</v>
          </cell>
          <cell r="N248">
            <v>3</v>
          </cell>
          <cell r="O248" t="str">
            <v>Canada</v>
          </cell>
        </row>
        <row r="249">
          <cell r="J249">
            <v>48</v>
          </cell>
          <cell r="K249" t="str">
            <v>Ontario</v>
          </cell>
          <cell r="L249" t="str">
            <v>L4L 1A6</v>
          </cell>
          <cell r="M249" t="str">
            <v>Woodbridge, ON   L4L 1A6</v>
          </cell>
          <cell r="N249">
            <v>3</v>
          </cell>
          <cell r="O249" t="str">
            <v>Canada</v>
          </cell>
        </row>
        <row r="250">
          <cell r="J250">
            <v>48</v>
          </cell>
          <cell r="K250" t="str">
            <v>Ontario</v>
          </cell>
          <cell r="L250" t="str">
            <v>L4L 6C9</v>
          </cell>
          <cell r="M250" t="str">
            <v>Vaughan, ON   L4L 6C9</v>
          </cell>
          <cell r="N250">
            <v>3</v>
          </cell>
          <cell r="O250" t="str">
            <v>Canada</v>
          </cell>
        </row>
        <row r="251">
          <cell r="J251">
            <v>48</v>
          </cell>
          <cell r="K251" t="str">
            <v>Ontario</v>
          </cell>
          <cell r="L251" t="str">
            <v>L4M 146</v>
          </cell>
          <cell r="M251" t="str">
            <v>BARRIE, ON   L4M 146</v>
          </cell>
          <cell r="N251">
            <v>3</v>
          </cell>
          <cell r="O251" t="str">
            <v>Canada</v>
          </cell>
        </row>
        <row r="252">
          <cell r="J252">
            <v>48</v>
          </cell>
          <cell r="K252" t="str">
            <v>Ontario</v>
          </cell>
          <cell r="L252" t="str">
            <v>L4M 6M2</v>
          </cell>
          <cell r="M252" t="str">
            <v>BARRIE, ON   L4M 6M2</v>
          </cell>
          <cell r="N252">
            <v>3</v>
          </cell>
          <cell r="O252" t="str">
            <v>Canada</v>
          </cell>
        </row>
        <row r="253">
          <cell r="J253">
            <v>48</v>
          </cell>
          <cell r="K253" t="str">
            <v>Ontario</v>
          </cell>
          <cell r="L253" t="str">
            <v>L4N 9H5</v>
          </cell>
          <cell r="M253" t="str">
            <v>BARRIE, ON   L4N 9H5</v>
          </cell>
          <cell r="N253">
            <v>3</v>
          </cell>
          <cell r="O253" t="str">
            <v>Canada</v>
          </cell>
        </row>
        <row r="254">
          <cell r="J254">
            <v>48</v>
          </cell>
          <cell r="K254" t="str">
            <v>Ontario</v>
          </cell>
          <cell r="L254" t="str">
            <v>L4P 2C9</v>
          </cell>
          <cell r="M254" t="str">
            <v>Keswick, ON   L4P 2C9</v>
          </cell>
          <cell r="N254">
            <v>3</v>
          </cell>
          <cell r="O254" t="str">
            <v>Canada</v>
          </cell>
        </row>
        <row r="255">
          <cell r="J255">
            <v>48</v>
          </cell>
          <cell r="K255" t="str">
            <v>Ontario</v>
          </cell>
          <cell r="L255" t="str">
            <v>L4V 1L9</v>
          </cell>
          <cell r="M255" t="str">
            <v>Mississauga, ON   L4V 1L9</v>
          </cell>
          <cell r="N255">
            <v>3</v>
          </cell>
          <cell r="O255" t="str">
            <v>Canada</v>
          </cell>
        </row>
        <row r="256">
          <cell r="J256">
            <v>48</v>
          </cell>
          <cell r="K256" t="str">
            <v>Ontario</v>
          </cell>
          <cell r="L256" t="str">
            <v>L4V 1M5</v>
          </cell>
          <cell r="M256" t="str">
            <v>Mississauga, ON   L4V 1M5</v>
          </cell>
          <cell r="N256">
            <v>3</v>
          </cell>
          <cell r="O256" t="str">
            <v>Canada</v>
          </cell>
        </row>
        <row r="257">
          <cell r="J257">
            <v>48</v>
          </cell>
          <cell r="K257" t="str">
            <v>Ontario</v>
          </cell>
          <cell r="L257" t="str">
            <v>L4V 1S4</v>
          </cell>
          <cell r="M257" t="str">
            <v>Mississauga, ON   L4V 1S4</v>
          </cell>
          <cell r="N257">
            <v>3</v>
          </cell>
          <cell r="O257" t="str">
            <v>Canada</v>
          </cell>
        </row>
        <row r="258">
          <cell r="J258">
            <v>48</v>
          </cell>
          <cell r="K258" t="str">
            <v>Ontario</v>
          </cell>
          <cell r="L258" t="str">
            <v>L4V 1S4</v>
          </cell>
          <cell r="M258" t="str">
            <v>Mississauga, ON   L4V 1S4</v>
          </cell>
          <cell r="N258">
            <v>3</v>
          </cell>
          <cell r="O258" t="str">
            <v>Canada</v>
          </cell>
        </row>
        <row r="259">
          <cell r="J259">
            <v>48</v>
          </cell>
          <cell r="K259" t="str">
            <v>Ontario</v>
          </cell>
          <cell r="L259" t="str">
            <v>L5A 3Y1</v>
          </cell>
          <cell r="M259" t="str">
            <v>Mississauga, ON   L5A 3Y1</v>
          </cell>
          <cell r="N259">
            <v>3</v>
          </cell>
          <cell r="O259" t="str">
            <v>Canada</v>
          </cell>
        </row>
        <row r="260">
          <cell r="J260">
            <v>48</v>
          </cell>
          <cell r="K260" t="str">
            <v>Ontario</v>
          </cell>
          <cell r="L260" t="str">
            <v>L5B 1N4</v>
          </cell>
          <cell r="M260" t="str">
            <v>Mississauga, ON   L5B 1N4</v>
          </cell>
          <cell r="N260">
            <v>3</v>
          </cell>
          <cell r="O260" t="str">
            <v>Canada</v>
          </cell>
        </row>
        <row r="261">
          <cell r="J261">
            <v>48</v>
          </cell>
          <cell r="K261" t="str">
            <v>Ontario</v>
          </cell>
          <cell r="L261" t="str">
            <v>L5B 3R1</v>
          </cell>
          <cell r="M261" t="str">
            <v>Mississauga, ON   L5B 3R1</v>
          </cell>
          <cell r="N261">
            <v>3</v>
          </cell>
          <cell r="O261" t="str">
            <v>Canada</v>
          </cell>
        </row>
        <row r="262">
          <cell r="J262">
            <v>48</v>
          </cell>
          <cell r="K262" t="str">
            <v>Ontario</v>
          </cell>
          <cell r="L262" t="str">
            <v>L5C 1C5</v>
          </cell>
          <cell r="M262" t="str">
            <v>Mississauga, ON   L5C 1C5</v>
          </cell>
          <cell r="N262">
            <v>3</v>
          </cell>
          <cell r="O262" t="str">
            <v>Canada</v>
          </cell>
        </row>
        <row r="263">
          <cell r="J263">
            <v>48</v>
          </cell>
          <cell r="K263" t="str">
            <v>Ontario</v>
          </cell>
          <cell r="L263" t="str">
            <v>L5G 1E1</v>
          </cell>
          <cell r="M263" t="str">
            <v>Mississauga, ON   L5G 1E1</v>
          </cell>
          <cell r="N263">
            <v>3</v>
          </cell>
          <cell r="O263" t="str">
            <v>Canada</v>
          </cell>
        </row>
        <row r="264">
          <cell r="J264">
            <v>48</v>
          </cell>
          <cell r="K264" t="str">
            <v>Ontario</v>
          </cell>
          <cell r="L264" t="str">
            <v>L5J 1J3</v>
          </cell>
          <cell r="M264" t="str">
            <v>Mississauga, ON   L5J 1J3</v>
          </cell>
          <cell r="N264">
            <v>3</v>
          </cell>
          <cell r="O264" t="str">
            <v>Canada</v>
          </cell>
        </row>
        <row r="265">
          <cell r="J265">
            <v>48</v>
          </cell>
          <cell r="K265" t="str">
            <v>Ontario</v>
          </cell>
          <cell r="L265" t="str">
            <v>L5J 2B4</v>
          </cell>
          <cell r="M265" t="str">
            <v>Mississauga, ON   L5J 2B4</v>
          </cell>
          <cell r="N265">
            <v>3</v>
          </cell>
          <cell r="O265" t="str">
            <v>Canada</v>
          </cell>
        </row>
        <row r="266">
          <cell r="J266">
            <v>48</v>
          </cell>
          <cell r="K266" t="str">
            <v>Ontario</v>
          </cell>
          <cell r="L266" t="str">
            <v>L5J 2X1</v>
          </cell>
          <cell r="M266" t="str">
            <v>Mississauga, ON   L5J 2X1</v>
          </cell>
          <cell r="N266">
            <v>3</v>
          </cell>
          <cell r="O266" t="str">
            <v>Canada</v>
          </cell>
        </row>
        <row r="267">
          <cell r="J267">
            <v>48</v>
          </cell>
          <cell r="K267" t="str">
            <v>Ontario</v>
          </cell>
          <cell r="L267" t="str">
            <v>L5K 1V1</v>
          </cell>
          <cell r="M267" t="str">
            <v>Mississauga, ON   L5K 1V1</v>
          </cell>
          <cell r="N267">
            <v>3</v>
          </cell>
          <cell r="O267" t="str">
            <v>Canada</v>
          </cell>
        </row>
        <row r="268">
          <cell r="J268">
            <v>48</v>
          </cell>
          <cell r="K268" t="str">
            <v>Ontario</v>
          </cell>
          <cell r="L268" t="str">
            <v>L5L 3R4</v>
          </cell>
          <cell r="M268" t="str">
            <v>Mississauga, ON   L5L 3R4</v>
          </cell>
          <cell r="N268">
            <v>3</v>
          </cell>
          <cell r="O268" t="str">
            <v>Canada</v>
          </cell>
        </row>
        <row r="269">
          <cell r="J269">
            <v>48</v>
          </cell>
          <cell r="K269" t="str">
            <v>Ontario</v>
          </cell>
          <cell r="L269" t="str">
            <v>L5L 3R7</v>
          </cell>
          <cell r="M269" t="str">
            <v>Mississauga, ON   L5L 3R7</v>
          </cell>
          <cell r="N269">
            <v>3</v>
          </cell>
          <cell r="O269" t="str">
            <v>Canada</v>
          </cell>
        </row>
        <row r="270">
          <cell r="J270">
            <v>48</v>
          </cell>
          <cell r="K270" t="str">
            <v>Ontario</v>
          </cell>
          <cell r="L270" t="str">
            <v>L5M4Z5</v>
          </cell>
          <cell r="M270" t="str">
            <v>Mississauga, ON   L5M4Z5</v>
          </cell>
          <cell r="N270">
            <v>3</v>
          </cell>
          <cell r="O270" t="str">
            <v>Canada</v>
          </cell>
        </row>
        <row r="271">
          <cell r="J271">
            <v>48</v>
          </cell>
          <cell r="K271" t="str">
            <v>Ontario</v>
          </cell>
          <cell r="L271" t="str">
            <v>L5N 3E7</v>
          </cell>
          <cell r="M271" t="str">
            <v>Mississauga, ON   L5N 3E7</v>
          </cell>
          <cell r="N271">
            <v>3</v>
          </cell>
          <cell r="O271" t="str">
            <v>Canada</v>
          </cell>
        </row>
        <row r="272">
          <cell r="J272">
            <v>48</v>
          </cell>
          <cell r="K272" t="str">
            <v>Ontario</v>
          </cell>
          <cell r="L272" t="str">
            <v>L5N 3E7</v>
          </cell>
          <cell r="M272" t="str">
            <v>Mississauga, ON   L5N 3E7</v>
          </cell>
          <cell r="N272">
            <v>3</v>
          </cell>
          <cell r="O272" t="str">
            <v>Canada</v>
          </cell>
        </row>
        <row r="273">
          <cell r="J273">
            <v>48</v>
          </cell>
          <cell r="K273" t="str">
            <v>Ontario</v>
          </cell>
          <cell r="L273" t="str">
            <v>L5N 8V8</v>
          </cell>
          <cell r="M273" t="str">
            <v>Mississauga, ON   L5N 8V8</v>
          </cell>
          <cell r="N273">
            <v>3</v>
          </cell>
          <cell r="O273" t="str">
            <v>Canada</v>
          </cell>
        </row>
        <row r="274">
          <cell r="J274">
            <v>48</v>
          </cell>
          <cell r="K274" t="str">
            <v>Ontario</v>
          </cell>
          <cell r="L274" t="str">
            <v>L5P 1A2</v>
          </cell>
          <cell r="M274" t="str">
            <v>MISSISAUGA, ON   L5P 1A2</v>
          </cell>
          <cell r="N274">
            <v>3</v>
          </cell>
          <cell r="O274" t="str">
            <v>Canada</v>
          </cell>
        </row>
        <row r="275">
          <cell r="J275">
            <v>48</v>
          </cell>
          <cell r="K275" t="str">
            <v>Ontario</v>
          </cell>
          <cell r="L275" t="str">
            <v>L5T 2P9</v>
          </cell>
          <cell r="M275" t="str">
            <v>Mississauga, ON   L5T 2P9</v>
          </cell>
          <cell r="N275">
            <v>3</v>
          </cell>
          <cell r="O275" t="str">
            <v>Canada</v>
          </cell>
        </row>
        <row r="276">
          <cell r="J276">
            <v>48</v>
          </cell>
          <cell r="K276" t="str">
            <v>Ontario</v>
          </cell>
          <cell r="L276" t="str">
            <v>L5W 1W7</v>
          </cell>
          <cell r="M276" t="str">
            <v>Mississauga, ON   L5W 1W7</v>
          </cell>
          <cell r="N276">
            <v>3</v>
          </cell>
          <cell r="O276" t="str">
            <v>Canada</v>
          </cell>
        </row>
        <row r="277">
          <cell r="J277">
            <v>48</v>
          </cell>
          <cell r="K277" t="str">
            <v>Ontario</v>
          </cell>
          <cell r="L277" t="str">
            <v>L6H 3H6</v>
          </cell>
          <cell r="M277" t="str">
            <v>Oakville, ON   L6H 3H6</v>
          </cell>
          <cell r="N277">
            <v>3</v>
          </cell>
          <cell r="O277" t="str">
            <v>Canada</v>
          </cell>
        </row>
        <row r="278">
          <cell r="J278">
            <v>48</v>
          </cell>
          <cell r="K278" t="str">
            <v>Ontario</v>
          </cell>
          <cell r="L278" t="str">
            <v>L6H 7H9</v>
          </cell>
          <cell r="M278" t="str">
            <v>Oakville, ON   L6H 7H9</v>
          </cell>
          <cell r="N278">
            <v>3</v>
          </cell>
          <cell r="O278" t="str">
            <v>Canada</v>
          </cell>
        </row>
        <row r="279">
          <cell r="J279">
            <v>48</v>
          </cell>
          <cell r="K279" t="str">
            <v>Ontario</v>
          </cell>
          <cell r="L279" t="str">
            <v>L6J 1J2</v>
          </cell>
          <cell r="M279" t="str">
            <v>Oakville, ON   L6J 1J2</v>
          </cell>
          <cell r="N279">
            <v>3</v>
          </cell>
          <cell r="O279" t="str">
            <v>Canada</v>
          </cell>
        </row>
        <row r="280">
          <cell r="J280">
            <v>48</v>
          </cell>
          <cell r="K280" t="str">
            <v>Ontario</v>
          </cell>
          <cell r="L280" t="str">
            <v>L6J 1J3</v>
          </cell>
          <cell r="M280" t="str">
            <v>Oakville, ON   L6J 1J3</v>
          </cell>
          <cell r="N280">
            <v>3</v>
          </cell>
          <cell r="O280" t="str">
            <v>Canada</v>
          </cell>
        </row>
        <row r="281">
          <cell r="J281">
            <v>48</v>
          </cell>
          <cell r="K281" t="str">
            <v>Ontario</v>
          </cell>
          <cell r="L281" t="str">
            <v>L6J 1J6</v>
          </cell>
          <cell r="M281" t="str">
            <v>Oakville, ON   L6J 1J6</v>
          </cell>
          <cell r="N281">
            <v>3</v>
          </cell>
          <cell r="O281" t="str">
            <v>Canada</v>
          </cell>
        </row>
        <row r="282">
          <cell r="J282">
            <v>48</v>
          </cell>
          <cell r="K282" t="str">
            <v>Ontario</v>
          </cell>
          <cell r="L282" t="str">
            <v>L6J 1M9</v>
          </cell>
          <cell r="M282" t="str">
            <v>Oakville, ON   L6J 1M9</v>
          </cell>
          <cell r="N282">
            <v>3</v>
          </cell>
          <cell r="O282" t="str">
            <v>Canada</v>
          </cell>
        </row>
        <row r="283">
          <cell r="J283">
            <v>48</v>
          </cell>
          <cell r="K283" t="str">
            <v>Ontario</v>
          </cell>
          <cell r="L283" t="str">
            <v>L6J 2W7</v>
          </cell>
          <cell r="M283" t="str">
            <v>Oakville, ON   L6J 2W7</v>
          </cell>
          <cell r="N283">
            <v>3</v>
          </cell>
          <cell r="O283" t="str">
            <v>Canada</v>
          </cell>
        </row>
        <row r="284">
          <cell r="J284">
            <v>48</v>
          </cell>
          <cell r="K284" t="str">
            <v>Ontario</v>
          </cell>
          <cell r="L284" t="str">
            <v>L6J 3L7</v>
          </cell>
          <cell r="M284" t="str">
            <v>Oakville, ON   L6J 3L7</v>
          </cell>
          <cell r="N284">
            <v>3</v>
          </cell>
          <cell r="O284" t="str">
            <v>Canada</v>
          </cell>
        </row>
        <row r="285">
          <cell r="J285">
            <v>48</v>
          </cell>
          <cell r="K285" t="str">
            <v>Ontario</v>
          </cell>
          <cell r="L285" t="str">
            <v>L6J 7Z5</v>
          </cell>
          <cell r="M285" t="str">
            <v>Oakville, ON   L6J 7Z5</v>
          </cell>
          <cell r="N285">
            <v>3</v>
          </cell>
          <cell r="O285" t="str">
            <v>Canada</v>
          </cell>
        </row>
        <row r="286">
          <cell r="J286">
            <v>48</v>
          </cell>
          <cell r="K286" t="str">
            <v>Ontario</v>
          </cell>
          <cell r="L286" t="str">
            <v>L6L 1Z9</v>
          </cell>
          <cell r="M286" t="str">
            <v>Oakville, ON   L6L 1Z9</v>
          </cell>
          <cell r="N286">
            <v>3</v>
          </cell>
          <cell r="O286" t="str">
            <v>Canada</v>
          </cell>
        </row>
        <row r="287">
          <cell r="J287">
            <v>48</v>
          </cell>
          <cell r="K287" t="str">
            <v>Ontario</v>
          </cell>
          <cell r="L287" t="str">
            <v>L6L 6M8</v>
          </cell>
          <cell r="M287" t="str">
            <v>Oakville, ON   L6L 6M8</v>
          </cell>
          <cell r="N287">
            <v>3</v>
          </cell>
          <cell r="O287" t="str">
            <v>Canada</v>
          </cell>
        </row>
        <row r="288">
          <cell r="J288">
            <v>48</v>
          </cell>
          <cell r="K288" t="str">
            <v>Ontario</v>
          </cell>
          <cell r="L288" t="str">
            <v>L6R 2K7</v>
          </cell>
          <cell r="M288" t="str">
            <v>Brampton, ON   L6R 2K7</v>
          </cell>
          <cell r="N288">
            <v>3</v>
          </cell>
          <cell r="O288" t="str">
            <v>Canada</v>
          </cell>
        </row>
        <row r="289">
          <cell r="J289">
            <v>48</v>
          </cell>
          <cell r="K289" t="str">
            <v>Ontario</v>
          </cell>
          <cell r="L289" t="str">
            <v>L6T 3R5</v>
          </cell>
          <cell r="M289" t="str">
            <v>Brampton, ON   L6T 3R5</v>
          </cell>
          <cell r="N289">
            <v>3</v>
          </cell>
          <cell r="O289" t="str">
            <v>Canada</v>
          </cell>
        </row>
        <row r="290">
          <cell r="J290">
            <v>48</v>
          </cell>
          <cell r="K290" t="str">
            <v>Ontario</v>
          </cell>
          <cell r="L290" t="str">
            <v>L6T 3V9</v>
          </cell>
          <cell r="M290" t="str">
            <v>Brampton, ON   L6T 3V9</v>
          </cell>
          <cell r="N290">
            <v>3</v>
          </cell>
          <cell r="O290" t="str">
            <v>Canada</v>
          </cell>
        </row>
        <row r="291">
          <cell r="J291">
            <v>48</v>
          </cell>
          <cell r="K291" t="str">
            <v>Ontario</v>
          </cell>
          <cell r="L291" t="str">
            <v>L6T 4P9</v>
          </cell>
          <cell r="M291" t="str">
            <v>Brampton, ON   L6T 4P9</v>
          </cell>
          <cell r="N291">
            <v>3</v>
          </cell>
          <cell r="O291" t="str">
            <v>Canada</v>
          </cell>
        </row>
        <row r="292">
          <cell r="J292">
            <v>48</v>
          </cell>
          <cell r="K292" t="str">
            <v>Ontario</v>
          </cell>
          <cell r="L292" t="str">
            <v>L6V 1N2</v>
          </cell>
          <cell r="M292" t="str">
            <v>Brampton, ON   L6V 1N2</v>
          </cell>
          <cell r="N292">
            <v>3</v>
          </cell>
          <cell r="O292" t="str">
            <v>Canada</v>
          </cell>
        </row>
        <row r="293">
          <cell r="J293">
            <v>48</v>
          </cell>
          <cell r="K293" t="str">
            <v>Ontario</v>
          </cell>
          <cell r="L293" t="str">
            <v>L6V 1N2</v>
          </cell>
          <cell r="M293" t="str">
            <v>Brampton, ON   L6V 1N2</v>
          </cell>
          <cell r="N293">
            <v>3</v>
          </cell>
          <cell r="O293" t="str">
            <v>Canada</v>
          </cell>
        </row>
        <row r="294">
          <cell r="J294">
            <v>48</v>
          </cell>
          <cell r="K294" t="str">
            <v>Ontario</v>
          </cell>
          <cell r="L294" t="str">
            <v>L6W 2E1</v>
          </cell>
          <cell r="M294" t="str">
            <v>Brampton, ON   L6W 2E1</v>
          </cell>
          <cell r="N294">
            <v>3</v>
          </cell>
          <cell r="O294" t="str">
            <v>Canada</v>
          </cell>
        </row>
        <row r="295">
          <cell r="J295">
            <v>48</v>
          </cell>
          <cell r="K295" t="str">
            <v>Ontario</v>
          </cell>
          <cell r="L295" t="str">
            <v>L6W 3C9</v>
          </cell>
          <cell r="M295" t="str">
            <v>Brampton, ON   L6W 3C9</v>
          </cell>
          <cell r="N295">
            <v>3</v>
          </cell>
          <cell r="O295" t="str">
            <v>Canada</v>
          </cell>
        </row>
        <row r="296">
          <cell r="J296">
            <v>48</v>
          </cell>
          <cell r="K296" t="str">
            <v>Ontario</v>
          </cell>
          <cell r="L296" t="str">
            <v>L6Y 1N9</v>
          </cell>
          <cell r="M296" t="str">
            <v>Brampton, ON   L6Y 1N9</v>
          </cell>
          <cell r="N296">
            <v>3</v>
          </cell>
          <cell r="O296" t="str">
            <v>Canada</v>
          </cell>
        </row>
        <row r="297">
          <cell r="J297">
            <v>48</v>
          </cell>
          <cell r="K297" t="str">
            <v>Ontario</v>
          </cell>
          <cell r="L297" t="str">
            <v>L7C 1K2</v>
          </cell>
          <cell r="M297" t="str">
            <v>Caledon East, ON   L7C 1K2</v>
          </cell>
          <cell r="N297">
            <v>3</v>
          </cell>
          <cell r="O297" t="str">
            <v>Canada</v>
          </cell>
        </row>
        <row r="298">
          <cell r="J298">
            <v>48</v>
          </cell>
          <cell r="K298" t="str">
            <v>Ontario</v>
          </cell>
          <cell r="L298" t="str">
            <v>L7E 2Y3</v>
          </cell>
          <cell r="M298" t="str">
            <v>Bolton, ON   L7E 2Y3</v>
          </cell>
          <cell r="N298">
            <v>3</v>
          </cell>
          <cell r="O298" t="str">
            <v>Canada</v>
          </cell>
        </row>
        <row r="299">
          <cell r="J299">
            <v>48</v>
          </cell>
          <cell r="K299" t="str">
            <v>Ontario</v>
          </cell>
          <cell r="L299" t="str">
            <v>L7G 4S8</v>
          </cell>
          <cell r="M299" t="str">
            <v>Georgetown, ON   L7G 4S8</v>
          </cell>
          <cell r="N299">
            <v>3</v>
          </cell>
          <cell r="O299" t="str">
            <v>Canada</v>
          </cell>
        </row>
        <row r="300">
          <cell r="J300">
            <v>48</v>
          </cell>
          <cell r="K300" t="str">
            <v>Ontario</v>
          </cell>
          <cell r="L300" t="str">
            <v>L7L 6M5</v>
          </cell>
          <cell r="M300" t="str">
            <v>Burlington, ON   L7L 6M5</v>
          </cell>
          <cell r="N300">
            <v>3</v>
          </cell>
          <cell r="O300" t="str">
            <v>Canada</v>
          </cell>
        </row>
        <row r="301">
          <cell r="J301">
            <v>48</v>
          </cell>
          <cell r="K301" t="str">
            <v>Ontario</v>
          </cell>
          <cell r="L301" t="str">
            <v>L7P 1H4</v>
          </cell>
          <cell r="M301" t="str">
            <v>Burlington, ON   L7P 1H4</v>
          </cell>
          <cell r="N301">
            <v>3</v>
          </cell>
          <cell r="O301" t="str">
            <v>Canada</v>
          </cell>
        </row>
        <row r="302">
          <cell r="J302">
            <v>48</v>
          </cell>
          <cell r="K302" t="str">
            <v>Ontario</v>
          </cell>
          <cell r="L302" t="str">
            <v>L7P 3B6</v>
          </cell>
          <cell r="M302" t="str">
            <v>Burlington, ON   L7P 3B6</v>
          </cell>
          <cell r="N302">
            <v>3</v>
          </cell>
          <cell r="O302" t="str">
            <v>Canada</v>
          </cell>
        </row>
        <row r="303">
          <cell r="J303">
            <v>48</v>
          </cell>
          <cell r="K303" t="str">
            <v>Ontario</v>
          </cell>
          <cell r="L303" t="str">
            <v>L7R 3N2</v>
          </cell>
          <cell r="M303" t="str">
            <v>Burlington, ON   L7R 3N2</v>
          </cell>
          <cell r="N303">
            <v>3</v>
          </cell>
          <cell r="O303" t="str">
            <v>Canada</v>
          </cell>
        </row>
        <row r="304">
          <cell r="J304">
            <v>48</v>
          </cell>
          <cell r="K304" t="str">
            <v>Ontario</v>
          </cell>
          <cell r="L304" t="str">
            <v>L7R 4H1</v>
          </cell>
          <cell r="M304" t="str">
            <v>Burlington, ON   L7R 4H1</v>
          </cell>
          <cell r="N304">
            <v>3</v>
          </cell>
          <cell r="O304" t="str">
            <v>Canada</v>
          </cell>
        </row>
        <row r="305">
          <cell r="J305">
            <v>48</v>
          </cell>
          <cell r="K305" t="str">
            <v>Ontario</v>
          </cell>
          <cell r="L305" t="str">
            <v>L7S 1M7</v>
          </cell>
          <cell r="M305" t="str">
            <v>Burlington, ON   L7S 1M7</v>
          </cell>
          <cell r="N305">
            <v>3</v>
          </cell>
          <cell r="O305" t="str">
            <v>Canada</v>
          </cell>
        </row>
        <row r="306">
          <cell r="J306">
            <v>48</v>
          </cell>
          <cell r="K306" t="str">
            <v>Ontario</v>
          </cell>
          <cell r="L306" t="str">
            <v>L7S 1M7</v>
          </cell>
          <cell r="M306" t="str">
            <v>Burlington, ON   L7S 1M7</v>
          </cell>
          <cell r="N306">
            <v>3</v>
          </cell>
          <cell r="O306" t="str">
            <v>Canada</v>
          </cell>
        </row>
        <row r="307">
          <cell r="J307">
            <v>48</v>
          </cell>
          <cell r="K307" t="str">
            <v>Ontario</v>
          </cell>
          <cell r="L307" t="str">
            <v>L7S 2J8</v>
          </cell>
          <cell r="M307" t="str">
            <v>Burlington, ON   L7S 2J8</v>
          </cell>
          <cell r="N307">
            <v>3</v>
          </cell>
          <cell r="O307" t="str">
            <v>Canada</v>
          </cell>
        </row>
        <row r="308">
          <cell r="J308">
            <v>48</v>
          </cell>
          <cell r="K308" t="str">
            <v>Ontario</v>
          </cell>
          <cell r="L308" t="str">
            <v>L7T1G1</v>
          </cell>
          <cell r="M308" t="str">
            <v>Burlington, ON   L7T1G1</v>
          </cell>
          <cell r="N308">
            <v>3</v>
          </cell>
          <cell r="O308" t="str">
            <v>Canada</v>
          </cell>
        </row>
        <row r="309">
          <cell r="J309">
            <v>48</v>
          </cell>
          <cell r="K309" t="str">
            <v>Ontario</v>
          </cell>
          <cell r="L309" t="str">
            <v>L8E 2P2</v>
          </cell>
          <cell r="M309" t="str">
            <v>Hamilton, ON   L8E 2P2</v>
          </cell>
          <cell r="N309">
            <v>3</v>
          </cell>
          <cell r="O309" t="str">
            <v>Canada</v>
          </cell>
        </row>
        <row r="310">
          <cell r="J310">
            <v>48</v>
          </cell>
          <cell r="K310" t="str">
            <v>Ontario</v>
          </cell>
          <cell r="L310" t="str">
            <v>L8H 3Z1</v>
          </cell>
          <cell r="M310" t="str">
            <v>Hamilton, ON   L8H 3Z1</v>
          </cell>
          <cell r="N310">
            <v>3</v>
          </cell>
          <cell r="O310" t="str">
            <v>Canada</v>
          </cell>
        </row>
        <row r="311">
          <cell r="J311">
            <v>48</v>
          </cell>
          <cell r="K311" t="str">
            <v>Ontario</v>
          </cell>
          <cell r="L311" t="str">
            <v>L8H 6X5</v>
          </cell>
          <cell r="M311" t="str">
            <v>Hamilton, ON   L8H 6X5</v>
          </cell>
          <cell r="N311">
            <v>3</v>
          </cell>
          <cell r="O311" t="str">
            <v>Canada</v>
          </cell>
        </row>
        <row r="312">
          <cell r="J312">
            <v>48</v>
          </cell>
          <cell r="K312" t="str">
            <v>Ontario</v>
          </cell>
          <cell r="L312" t="str">
            <v>L8H 6X5</v>
          </cell>
          <cell r="M312" t="str">
            <v>Hamilton, ON   L8H 6X5</v>
          </cell>
          <cell r="N312">
            <v>3</v>
          </cell>
          <cell r="O312" t="str">
            <v>Canada</v>
          </cell>
        </row>
        <row r="313">
          <cell r="J313">
            <v>48</v>
          </cell>
          <cell r="K313" t="str">
            <v>Ontario</v>
          </cell>
          <cell r="L313" t="str">
            <v>L8J 1P8</v>
          </cell>
          <cell r="M313" t="str">
            <v>Stoney Creek, ON   L8J 1P8</v>
          </cell>
          <cell r="N313">
            <v>3</v>
          </cell>
          <cell r="O313" t="str">
            <v>Canada</v>
          </cell>
        </row>
        <row r="314">
          <cell r="J314">
            <v>48</v>
          </cell>
          <cell r="K314" t="str">
            <v>Ontario</v>
          </cell>
          <cell r="L314" t="str">
            <v>L8L 2Y2</v>
          </cell>
          <cell r="M314" t="str">
            <v>Hamilton, ON   L8L 2Y2</v>
          </cell>
          <cell r="N314">
            <v>3</v>
          </cell>
          <cell r="O314" t="str">
            <v>Canada</v>
          </cell>
        </row>
        <row r="315">
          <cell r="J315">
            <v>48</v>
          </cell>
          <cell r="K315" t="str">
            <v>Ontario</v>
          </cell>
          <cell r="L315" t="str">
            <v>L8N 1B4</v>
          </cell>
          <cell r="M315" t="str">
            <v>Hamilton, ON   L8N 1B4</v>
          </cell>
          <cell r="N315">
            <v>3</v>
          </cell>
          <cell r="O315" t="str">
            <v>Canada</v>
          </cell>
        </row>
        <row r="316">
          <cell r="J316">
            <v>48</v>
          </cell>
          <cell r="K316" t="str">
            <v>Ontario</v>
          </cell>
          <cell r="L316" t="str">
            <v>L8N 4A6</v>
          </cell>
          <cell r="M316" t="str">
            <v>Hamilton, ON   L8N 4A6</v>
          </cell>
          <cell r="N316">
            <v>3</v>
          </cell>
          <cell r="O316" t="str">
            <v>Canada</v>
          </cell>
        </row>
        <row r="317">
          <cell r="J317">
            <v>48</v>
          </cell>
          <cell r="K317" t="str">
            <v>Ontario</v>
          </cell>
          <cell r="L317" t="str">
            <v>L8P 1A1</v>
          </cell>
          <cell r="M317" t="str">
            <v>Hamilton, ON   L8P 1A1</v>
          </cell>
          <cell r="N317">
            <v>3</v>
          </cell>
          <cell r="O317" t="str">
            <v>Canada</v>
          </cell>
        </row>
        <row r="318">
          <cell r="J318">
            <v>48</v>
          </cell>
          <cell r="K318" t="str">
            <v>Ontario</v>
          </cell>
          <cell r="L318" t="str">
            <v>L8R 2L4</v>
          </cell>
          <cell r="M318" t="str">
            <v>Hamilton, ON   L8R 2L4</v>
          </cell>
          <cell r="N318">
            <v>3</v>
          </cell>
          <cell r="O318" t="str">
            <v>Canada</v>
          </cell>
        </row>
        <row r="319">
          <cell r="J319">
            <v>48</v>
          </cell>
          <cell r="K319" t="str">
            <v>Ontario</v>
          </cell>
          <cell r="L319" t="str">
            <v>L8T 1R1</v>
          </cell>
          <cell r="M319" t="str">
            <v>Hamilton, ON   L8T 1R1</v>
          </cell>
          <cell r="N319">
            <v>3</v>
          </cell>
          <cell r="O319" t="str">
            <v>Canada</v>
          </cell>
        </row>
        <row r="320">
          <cell r="J320">
            <v>48</v>
          </cell>
          <cell r="K320" t="str">
            <v>Ontario</v>
          </cell>
          <cell r="L320" t="str">
            <v>L8T 2P8</v>
          </cell>
          <cell r="M320" t="str">
            <v>Hamilton, ON   L8T 2P8</v>
          </cell>
          <cell r="N320">
            <v>3</v>
          </cell>
          <cell r="O320" t="str">
            <v>Canada</v>
          </cell>
        </row>
        <row r="321">
          <cell r="J321">
            <v>48</v>
          </cell>
          <cell r="K321" t="str">
            <v>Ontario</v>
          </cell>
          <cell r="L321" t="str">
            <v>L9C 2Z9</v>
          </cell>
          <cell r="M321" t="str">
            <v>Hamilton, ON   L9C 2Z9</v>
          </cell>
          <cell r="N321">
            <v>3</v>
          </cell>
          <cell r="O321" t="str">
            <v>Canada</v>
          </cell>
        </row>
        <row r="322">
          <cell r="J322">
            <v>48</v>
          </cell>
          <cell r="K322" t="str">
            <v>Ontario</v>
          </cell>
          <cell r="L322" t="str">
            <v>L9G 3K9</v>
          </cell>
          <cell r="M322" t="str">
            <v>Ancaster, ON   L9G 3K9</v>
          </cell>
          <cell r="N322">
            <v>3</v>
          </cell>
          <cell r="O322" t="str">
            <v>Canada</v>
          </cell>
        </row>
        <row r="323">
          <cell r="J323">
            <v>48</v>
          </cell>
          <cell r="K323" t="str">
            <v>Ontario</v>
          </cell>
          <cell r="L323" t="str">
            <v>L9H 1T5</v>
          </cell>
          <cell r="M323" t="str">
            <v>Dundas, ON   L9H 1T5</v>
          </cell>
          <cell r="N323">
            <v>3</v>
          </cell>
          <cell r="O323" t="str">
            <v>Canada</v>
          </cell>
        </row>
        <row r="324">
          <cell r="J324">
            <v>48</v>
          </cell>
          <cell r="K324" t="str">
            <v>Ontario</v>
          </cell>
          <cell r="L324" t="str">
            <v>L9L 1A8</v>
          </cell>
          <cell r="M324" t="str">
            <v>Port Perry, ON   L9L 1A8</v>
          </cell>
          <cell r="N324">
            <v>3</v>
          </cell>
          <cell r="O324" t="str">
            <v>Canada</v>
          </cell>
        </row>
        <row r="325">
          <cell r="J325">
            <v>48</v>
          </cell>
          <cell r="K325" t="str">
            <v>Ontario</v>
          </cell>
          <cell r="L325" t="str">
            <v>L9L 1B8</v>
          </cell>
          <cell r="M325" t="str">
            <v>Port Perry, ON   L9L 1B8</v>
          </cell>
          <cell r="N325">
            <v>3</v>
          </cell>
          <cell r="O325" t="str">
            <v>Canada</v>
          </cell>
        </row>
        <row r="326">
          <cell r="J326">
            <v>48</v>
          </cell>
          <cell r="K326" t="str">
            <v>Ontario</v>
          </cell>
          <cell r="L326" t="str">
            <v>L9L 1B9</v>
          </cell>
          <cell r="M326" t="str">
            <v>Port Perry, ON   L9L 1B9</v>
          </cell>
          <cell r="N326">
            <v>3</v>
          </cell>
          <cell r="O326" t="str">
            <v>Canada</v>
          </cell>
        </row>
        <row r="327">
          <cell r="J327">
            <v>48</v>
          </cell>
          <cell r="K327" t="str">
            <v>Ontario</v>
          </cell>
          <cell r="L327" t="str">
            <v>L9T 2Y1</v>
          </cell>
          <cell r="M327" t="str">
            <v>Milton, ON   L9T 2Y1</v>
          </cell>
          <cell r="N327">
            <v>3</v>
          </cell>
          <cell r="O327" t="str">
            <v>Canada</v>
          </cell>
        </row>
        <row r="328">
          <cell r="J328">
            <v>48</v>
          </cell>
          <cell r="K328" t="str">
            <v>Ontario</v>
          </cell>
          <cell r="L328" t="str">
            <v>L9Y 1W9</v>
          </cell>
          <cell r="M328" t="str">
            <v>Collingwood, ON   L9Y 1W9</v>
          </cell>
          <cell r="N328">
            <v>3</v>
          </cell>
          <cell r="O328" t="str">
            <v>Canada</v>
          </cell>
        </row>
        <row r="329">
          <cell r="J329">
            <v>48</v>
          </cell>
          <cell r="K329" t="str">
            <v>Ontario</v>
          </cell>
          <cell r="L329" t="str">
            <v>M1B 2K4</v>
          </cell>
          <cell r="M329" t="str">
            <v>Toronto, ON   M1B 2K4</v>
          </cell>
          <cell r="N329">
            <v>3</v>
          </cell>
          <cell r="O329" t="str">
            <v>Canada</v>
          </cell>
        </row>
        <row r="330">
          <cell r="J330">
            <v>48</v>
          </cell>
          <cell r="K330" t="str">
            <v>Ontario</v>
          </cell>
          <cell r="L330" t="str">
            <v>M1B 3A4</v>
          </cell>
          <cell r="M330" t="str">
            <v>Scarborough, ON   M1B 3A4</v>
          </cell>
          <cell r="N330">
            <v>3</v>
          </cell>
          <cell r="O330" t="str">
            <v>Canada</v>
          </cell>
        </row>
        <row r="331">
          <cell r="J331">
            <v>48</v>
          </cell>
          <cell r="K331" t="str">
            <v>Ontario</v>
          </cell>
          <cell r="L331" t="str">
            <v>M1B 5K7</v>
          </cell>
          <cell r="M331" t="str">
            <v>Scarborough, ON   M1B 5K7</v>
          </cell>
          <cell r="N331">
            <v>3</v>
          </cell>
          <cell r="O331" t="str">
            <v>Canada</v>
          </cell>
        </row>
        <row r="332">
          <cell r="J332">
            <v>48</v>
          </cell>
          <cell r="K332" t="str">
            <v>Ontario</v>
          </cell>
          <cell r="L332" t="str">
            <v>M1E 4B9</v>
          </cell>
          <cell r="M332" t="str">
            <v>Scarborough, ON   M1E 4B9</v>
          </cell>
          <cell r="N332">
            <v>3</v>
          </cell>
          <cell r="O332" t="str">
            <v>Canada</v>
          </cell>
        </row>
        <row r="333">
          <cell r="J333">
            <v>48</v>
          </cell>
          <cell r="K333" t="str">
            <v>Ontario</v>
          </cell>
          <cell r="L333" t="str">
            <v>M1H 1B2</v>
          </cell>
          <cell r="M333" t="str">
            <v>Scarborough, ON   M1H 1B2</v>
          </cell>
          <cell r="N333">
            <v>3</v>
          </cell>
          <cell r="O333" t="str">
            <v>Canada</v>
          </cell>
        </row>
        <row r="334">
          <cell r="J334">
            <v>48</v>
          </cell>
          <cell r="K334" t="str">
            <v>Ontario</v>
          </cell>
          <cell r="L334" t="str">
            <v>M1M 1R4</v>
          </cell>
          <cell r="M334" t="str">
            <v>Scarborough, ON   M1M 1R4</v>
          </cell>
          <cell r="N334">
            <v>3</v>
          </cell>
          <cell r="O334" t="str">
            <v>Canada</v>
          </cell>
        </row>
        <row r="335">
          <cell r="J335">
            <v>48</v>
          </cell>
          <cell r="K335" t="str">
            <v>Ontario</v>
          </cell>
          <cell r="L335" t="str">
            <v>M1P 4S8</v>
          </cell>
          <cell r="M335" t="str">
            <v>Scarborough, ON   M1P 4S8</v>
          </cell>
          <cell r="N335">
            <v>3</v>
          </cell>
          <cell r="O335" t="str">
            <v>Canada</v>
          </cell>
        </row>
        <row r="336">
          <cell r="J336">
            <v>48</v>
          </cell>
          <cell r="K336" t="str">
            <v>Ontario</v>
          </cell>
          <cell r="L336" t="str">
            <v>M2K 1E6</v>
          </cell>
          <cell r="M336" t="str">
            <v>Toronto, ON   M2K 1E6</v>
          </cell>
          <cell r="N336">
            <v>3</v>
          </cell>
          <cell r="O336" t="str">
            <v>Canada</v>
          </cell>
        </row>
        <row r="337">
          <cell r="J337">
            <v>48</v>
          </cell>
          <cell r="K337" t="str">
            <v>Ontario</v>
          </cell>
          <cell r="L337" t="str">
            <v>M2M 3X4</v>
          </cell>
          <cell r="M337" t="str">
            <v>North York, ON   M2M 3X4</v>
          </cell>
          <cell r="N337">
            <v>3</v>
          </cell>
          <cell r="O337" t="str">
            <v>Canada</v>
          </cell>
        </row>
        <row r="338">
          <cell r="J338">
            <v>48</v>
          </cell>
          <cell r="K338" t="str">
            <v>Ontario</v>
          </cell>
          <cell r="L338" t="str">
            <v>M2N 6Z4</v>
          </cell>
          <cell r="M338" t="str">
            <v>Toronto, ON   M2N 6Z4</v>
          </cell>
          <cell r="N338">
            <v>3</v>
          </cell>
          <cell r="O338" t="str">
            <v>Canada</v>
          </cell>
        </row>
        <row r="339">
          <cell r="J339">
            <v>24</v>
          </cell>
          <cell r="K339" t="str">
            <v>Manitoba</v>
          </cell>
          <cell r="L339" t="str">
            <v>M3C 2R1</v>
          </cell>
          <cell r="M339" t="str">
            <v>Winnipeg, MB   M3C 2R1</v>
          </cell>
          <cell r="N339">
            <v>3</v>
          </cell>
          <cell r="O339" t="str">
            <v>Canada</v>
          </cell>
        </row>
        <row r="340">
          <cell r="J340">
            <v>24</v>
          </cell>
          <cell r="K340" t="str">
            <v>Manitoba</v>
          </cell>
          <cell r="L340" t="str">
            <v>M3C 2R1</v>
          </cell>
          <cell r="M340" t="str">
            <v>Winnipeg, MB   M3C 2R1</v>
          </cell>
          <cell r="N340">
            <v>3</v>
          </cell>
          <cell r="O340" t="str">
            <v>Canada</v>
          </cell>
        </row>
        <row r="341">
          <cell r="J341">
            <v>48</v>
          </cell>
          <cell r="K341" t="str">
            <v>Ontario</v>
          </cell>
          <cell r="L341" t="str">
            <v>M3J 2B5</v>
          </cell>
          <cell r="M341" t="str">
            <v>Toronto, ON   M3J 2B5</v>
          </cell>
          <cell r="N341">
            <v>3</v>
          </cell>
          <cell r="O341" t="str">
            <v>Canada</v>
          </cell>
        </row>
        <row r="342">
          <cell r="J342">
            <v>48</v>
          </cell>
          <cell r="K342" t="str">
            <v>Ontario</v>
          </cell>
          <cell r="L342" t="str">
            <v>M3L 1B2</v>
          </cell>
          <cell r="M342" t="str">
            <v>Downsview, ON   M3L 1B2</v>
          </cell>
          <cell r="N342">
            <v>3</v>
          </cell>
          <cell r="O342" t="str">
            <v>Canada</v>
          </cell>
        </row>
        <row r="343">
          <cell r="J343">
            <v>48</v>
          </cell>
          <cell r="K343" t="str">
            <v>Ontario</v>
          </cell>
          <cell r="L343" t="str">
            <v>M3M 1H9</v>
          </cell>
          <cell r="M343" t="str">
            <v>Toronto, ON   M3M 1H9</v>
          </cell>
          <cell r="N343">
            <v>3</v>
          </cell>
          <cell r="O343" t="str">
            <v>Canada</v>
          </cell>
        </row>
        <row r="344">
          <cell r="J344">
            <v>48</v>
          </cell>
          <cell r="K344" t="str">
            <v>Ontario</v>
          </cell>
          <cell r="L344" t="str">
            <v>M3N 1S4</v>
          </cell>
          <cell r="M344" t="str">
            <v>Downsview, ON   M3N 1S4</v>
          </cell>
          <cell r="N344">
            <v>3</v>
          </cell>
          <cell r="O344" t="str">
            <v>Canada</v>
          </cell>
        </row>
        <row r="345">
          <cell r="J345">
            <v>48</v>
          </cell>
          <cell r="K345" t="str">
            <v>Ontario</v>
          </cell>
          <cell r="L345" t="str">
            <v>M3N 3A1</v>
          </cell>
          <cell r="M345" t="str">
            <v>North York, ON   M3N 3A1</v>
          </cell>
          <cell r="N345">
            <v>3</v>
          </cell>
          <cell r="O345" t="str">
            <v>Canada</v>
          </cell>
        </row>
        <row r="346">
          <cell r="J346">
            <v>48</v>
          </cell>
          <cell r="K346" t="str">
            <v>Ontario</v>
          </cell>
          <cell r="L346" t="str">
            <v>M3N 3A1</v>
          </cell>
          <cell r="M346" t="str">
            <v>North York, ON   M3N 3A1</v>
          </cell>
          <cell r="N346">
            <v>3</v>
          </cell>
          <cell r="O346" t="str">
            <v>Canada</v>
          </cell>
        </row>
        <row r="347">
          <cell r="J347">
            <v>48</v>
          </cell>
          <cell r="K347" t="str">
            <v>Ontario</v>
          </cell>
          <cell r="L347" t="str">
            <v>M4C 1N1</v>
          </cell>
          <cell r="M347" t="str">
            <v>Toronto, ON   M4C 1N1</v>
          </cell>
          <cell r="N347">
            <v>3</v>
          </cell>
          <cell r="O347" t="str">
            <v>Canada</v>
          </cell>
        </row>
        <row r="348">
          <cell r="J348">
            <v>48</v>
          </cell>
          <cell r="K348" t="str">
            <v>Ontario</v>
          </cell>
          <cell r="L348" t="str">
            <v>M4E 1E3</v>
          </cell>
          <cell r="M348" t="str">
            <v>Toronto, ON   M4E 1E3</v>
          </cell>
          <cell r="N348">
            <v>3</v>
          </cell>
          <cell r="O348" t="str">
            <v>Canada</v>
          </cell>
        </row>
        <row r="349">
          <cell r="J349">
            <v>48</v>
          </cell>
          <cell r="K349" t="str">
            <v>Ontario</v>
          </cell>
          <cell r="L349" t="str">
            <v>M4G 2K2</v>
          </cell>
          <cell r="M349" t="str">
            <v>Toronto, ON   M4G 2K2</v>
          </cell>
          <cell r="N349">
            <v>3</v>
          </cell>
          <cell r="O349" t="str">
            <v>Canada</v>
          </cell>
        </row>
        <row r="350">
          <cell r="J350">
            <v>48</v>
          </cell>
          <cell r="K350" t="str">
            <v>Ontario</v>
          </cell>
          <cell r="L350" t="str">
            <v>M4P 2H9</v>
          </cell>
          <cell r="M350" t="str">
            <v>Toronto, ON   M4P 2H9</v>
          </cell>
          <cell r="N350">
            <v>3</v>
          </cell>
          <cell r="O350" t="str">
            <v>Canada</v>
          </cell>
        </row>
        <row r="351">
          <cell r="J351">
            <v>48</v>
          </cell>
          <cell r="K351" t="str">
            <v>Ontario</v>
          </cell>
          <cell r="L351" t="str">
            <v>M4P 2J3</v>
          </cell>
          <cell r="M351" t="str">
            <v>Toronto, ON   M4P 2J3</v>
          </cell>
          <cell r="N351">
            <v>3</v>
          </cell>
          <cell r="O351" t="str">
            <v>Canada</v>
          </cell>
        </row>
        <row r="352">
          <cell r="J352">
            <v>48</v>
          </cell>
          <cell r="K352" t="str">
            <v>Ontario</v>
          </cell>
          <cell r="L352" t="str">
            <v>M4P 2V8</v>
          </cell>
          <cell r="M352" t="str">
            <v>Toronto, ON   M4P 2V8</v>
          </cell>
          <cell r="N352">
            <v>3</v>
          </cell>
          <cell r="O352" t="str">
            <v>Canada</v>
          </cell>
        </row>
        <row r="353">
          <cell r="J353">
            <v>48</v>
          </cell>
          <cell r="K353" t="str">
            <v>Ontario</v>
          </cell>
          <cell r="L353" t="str">
            <v>M4P 2V8</v>
          </cell>
          <cell r="M353" t="str">
            <v>Toronto, ON   M4P 2V8</v>
          </cell>
          <cell r="N353">
            <v>3</v>
          </cell>
          <cell r="O353" t="str">
            <v>Canada</v>
          </cell>
        </row>
        <row r="354">
          <cell r="J354">
            <v>48</v>
          </cell>
          <cell r="K354" t="str">
            <v>Ontario</v>
          </cell>
          <cell r="L354" t="str">
            <v>M4P 2V8</v>
          </cell>
          <cell r="M354" t="str">
            <v>Toronto, ON   M4P 2V8</v>
          </cell>
          <cell r="N354">
            <v>3</v>
          </cell>
          <cell r="O354" t="str">
            <v>Canada</v>
          </cell>
        </row>
        <row r="355">
          <cell r="J355">
            <v>48</v>
          </cell>
          <cell r="K355" t="str">
            <v>Ontario</v>
          </cell>
          <cell r="L355" t="str">
            <v>M4P2V8</v>
          </cell>
          <cell r="M355" t="str">
            <v>Toronto, ON   M4P2V8</v>
          </cell>
          <cell r="N355">
            <v>3</v>
          </cell>
          <cell r="O355" t="str">
            <v>Canada</v>
          </cell>
        </row>
        <row r="356">
          <cell r="J356">
            <v>48</v>
          </cell>
          <cell r="K356" t="str">
            <v>Ontario</v>
          </cell>
          <cell r="L356" t="str">
            <v>M4R 2E4</v>
          </cell>
          <cell r="M356" t="str">
            <v>Etobicoke, ON   M4R 2E4</v>
          </cell>
          <cell r="N356">
            <v>3</v>
          </cell>
          <cell r="O356" t="str">
            <v>Canada</v>
          </cell>
        </row>
        <row r="357">
          <cell r="J357">
            <v>48</v>
          </cell>
          <cell r="K357" t="str">
            <v>Ontario</v>
          </cell>
          <cell r="L357" t="str">
            <v>M4S 2M9</v>
          </cell>
          <cell r="M357" t="str">
            <v>Toronto, ON   M4S 2M9</v>
          </cell>
          <cell r="N357">
            <v>3</v>
          </cell>
          <cell r="O357" t="str">
            <v>Canada</v>
          </cell>
        </row>
        <row r="358">
          <cell r="J358">
            <v>48</v>
          </cell>
          <cell r="K358" t="str">
            <v>Ontario</v>
          </cell>
          <cell r="L358" t="str">
            <v>M4W 3G7</v>
          </cell>
          <cell r="M358" t="str">
            <v>Toronto, ON   M4W 3G7</v>
          </cell>
          <cell r="N358">
            <v>3</v>
          </cell>
          <cell r="O358" t="str">
            <v>Canada</v>
          </cell>
        </row>
        <row r="359">
          <cell r="J359">
            <v>48</v>
          </cell>
          <cell r="K359" t="str">
            <v>Ontario</v>
          </cell>
          <cell r="L359" t="str">
            <v>M4Y 3B7</v>
          </cell>
          <cell r="M359" t="str">
            <v>Toronto, ON   M4Y 3B7</v>
          </cell>
          <cell r="N359">
            <v>3</v>
          </cell>
          <cell r="O359" t="str">
            <v>Canada</v>
          </cell>
        </row>
        <row r="360">
          <cell r="J360">
            <v>48</v>
          </cell>
          <cell r="K360" t="str">
            <v>Ontario</v>
          </cell>
          <cell r="L360" t="str">
            <v>M5M 3Y9</v>
          </cell>
          <cell r="M360" t="str">
            <v>Toronto, ON   M5M 3Y9</v>
          </cell>
          <cell r="N360">
            <v>3</v>
          </cell>
          <cell r="O360" t="str">
            <v>Canada</v>
          </cell>
        </row>
        <row r="361">
          <cell r="J361">
            <v>48</v>
          </cell>
          <cell r="K361" t="str">
            <v>Ontario</v>
          </cell>
          <cell r="L361" t="str">
            <v>M5R 2C7</v>
          </cell>
          <cell r="M361" t="str">
            <v>Toronto, ON   M5R 2C7</v>
          </cell>
          <cell r="N361">
            <v>3</v>
          </cell>
          <cell r="O361" t="str">
            <v>Canada</v>
          </cell>
        </row>
        <row r="362">
          <cell r="J362">
            <v>48</v>
          </cell>
          <cell r="K362" t="str">
            <v>Ontario</v>
          </cell>
          <cell r="L362" t="str">
            <v>M5V 1Z4</v>
          </cell>
          <cell r="M362" t="str">
            <v>Toronto, ON   M5V 1Z4</v>
          </cell>
          <cell r="N362">
            <v>3</v>
          </cell>
          <cell r="O362" t="str">
            <v>Canada</v>
          </cell>
        </row>
        <row r="363">
          <cell r="J363">
            <v>48</v>
          </cell>
          <cell r="K363" t="str">
            <v>Ontario</v>
          </cell>
          <cell r="L363" t="str">
            <v>M5W 3B9</v>
          </cell>
          <cell r="M363" t="str">
            <v>Toronto, ON   M5W 3B9</v>
          </cell>
          <cell r="N363">
            <v>3</v>
          </cell>
          <cell r="O363" t="str">
            <v>Canada</v>
          </cell>
        </row>
        <row r="364">
          <cell r="J364">
            <v>48</v>
          </cell>
          <cell r="K364" t="str">
            <v>Ontario</v>
          </cell>
          <cell r="L364" t="str">
            <v>M6A 1Y7</v>
          </cell>
          <cell r="M364" t="str">
            <v>Toronto, ON   M6A 1Y7</v>
          </cell>
          <cell r="N364">
            <v>3</v>
          </cell>
          <cell r="O364" t="str">
            <v>Canada</v>
          </cell>
        </row>
        <row r="365">
          <cell r="J365">
            <v>48</v>
          </cell>
          <cell r="K365" t="str">
            <v>Ontario</v>
          </cell>
          <cell r="L365" t="str">
            <v>M6A 2W1</v>
          </cell>
          <cell r="M365" t="str">
            <v>Toronto, ON   M6A 2W1</v>
          </cell>
          <cell r="N365">
            <v>3</v>
          </cell>
          <cell r="O365" t="str">
            <v>Canada</v>
          </cell>
        </row>
        <row r="366">
          <cell r="J366">
            <v>48</v>
          </cell>
          <cell r="K366" t="str">
            <v>Ontario</v>
          </cell>
          <cell r="L366" t="str">
            <v>M6M 4M4</v>
          </cell>
          <cell r="M366" t="str">
            <v>Toronto, ON   M6M 4M4</v>
          </cell>
          <cell r="N366">
            <v>3</v>
          </cell>
          <cell r="O366" t="str">
            <v>Canada</v>
          </cell>
        </row>
        <row r="367">
          <cell r="J367">
            <v>48</v>
          </cell>
          <cell r="K367" t="str">
            <v>Ontario</v>
          </cell>
          <cell r="L367" t="str">
            <v>M6R 1B5</v>
          </cell>
          <cell r="M367" t="str">
            <v>Toronto, ON   M6R 1B5</v>
          </cell>
          <cell r="N367">
            <v>3</v>
          </cell>
          <cell r="O367" t="str">
            <v>Canada</v>
          </cell>
        </row>
        <row r="368">
          <cell r="J368">
            <v>48</v>
          </cell>
          <cell r="K368" t="str">
            <v>Ontario</v>
          </cell>
          <cell r="L368" t="str">
            <v>M8W 1P5</v>
          </cell>
          <cell r="M368" t="str">
            <v>Etobicoke, ON   M8W 1P5</v>
          </cell>
          <cell r="N368">
            <v>3</v>
          </cell>
          <cell r="O368" t="str">
            <v>Canada</v>
          </cell>
        </row>
        <row r="369">
          <cell r="J369">
            <v>48</v>
          </cell>
          <cell r="K369" t="str">
            <v>Ontario</v>
          </cell>
          <cell r="L369" t="str">
            <v>M9A 3T7</v>
          </cell>
          <cell r="M369" t="str">
            <v>Etobicoke, ON   M9A 3T7</v>
          </cell>
          <cell r="N369">
            <v>3</v>
          </cell>
          <cell r="O369" t="str">
            <v>Canada</v>
          </cell>
        </row>
        <row r="370">
          <cell r="J370">
            <v>48</v>
          </cell>
          <cell r="K370" t="str">
            <v>Ontario</v>
          </cell>
          <cell r="L370" t="str">
            <v>M9B 2R5</v>
          </cell>
          <cell r="M370" t="str">
            <v>Etobicoke, ON   M9B 2R5</v>
          </cell>
          <cell r="N370">
            <v>3</v>
          </cell>
          <cell r="O370" t="str">
            <v>Canada</v>
          </cell>
        </row>
        <row r="371">
          <cell r="J371">
            <v>48</v>
          </cell>
          <cell r="K371" t="str">
            <v>Ontario</v>
          </cell>
          <cell r="L371" t="str">
            <v>M9R 2R5</v>
          </cell>
          <cell r="M371" t="str">
            <v>Toronto, ON   M9R 2R5</v>
          </cell>
          <cell r="N371">
            <v>3</v>
          </cell>
          <cell r="O371" t="str">
            <v>Canada</v>
          </cell>
        </row>
        <row r="372">
          <cell r="J372">
            <v>48</v>
          </cell>
          <cell r="K372" t="str">
            <v>Ontario</v>
          </cell>
          <cell r="L372" t="str">
            <v>M9V 1R8</v>
          </cell>
          <cell r="M372" t="str">
            <v>Etobicoke, ON   M9V 1R8</v>
          </cell>
          <cell r="N372">
            <v>3</v>
          </cell>
          <cell r="O372" t="str">
            <v>Canada</v>
          </cell>
        </row>
        <row r="373">
          <cell r="J373">
            <v>48</v>
          </cell>
          <cell r="K373" t="str">
            <v>Ontario</v>
          </cell>
          <cell r="L373" t="str">
            <v>M9W 1J5</v>
          </cell>
          <cell r="M373" t="str">
            <v>Toronto, ON   M9W 1J5</v>
          </cell>
          <cell r="N373">
            <v>3</v>
          </cell>
          <cell r="O373" t="str">
            <v>Canada</v>
          </cell>
        </row>
        <row r="374">
          <cell r="J374">
            <v>48</v>
          </cell>
          <cell r="K374" t="str">
            <v>Ontario</v>
          </cell>
          <cell r="L374" t="str">
            <v>M9W 1P1</v>
          </cell>
          <cell r="M374" t="str">
            <v>Etobicoke, ON   M9W 1P1</v>
          </cell>
          <cell r="N374">
            <v>3</v>
          </cell>
          <cell r="O374" t="str">
            <v>Canada</v>
          </cell>
        </row>
        <row r="375">
          <cell r="J375">
            <v>48</v>
          </cell>
          <cell r="K375" t="str">
            <v>Ontario</v>
          </cell>
          <cell r="L375" t="str">
            <v>M9W 6K5</v>
          </cell>
          <cell r="M375" t="str">
            <v>Etobicoke, ON   M9W 6K5</v>
          </cell>
          <cell r="N375">
            <v>3</v>
          </cell>
          <cell r="O375" t="str">
            <v>Canada</v>
          </cell>
        </row>
        <row r="376">
          <cell r="J376">
            <v>48</v>
          </cell>
          <cell r="K376" t="str">
            <v>Ontario</v>
          </cell>
          <cell r="L376" t="str">
            <v>M9W 6K5</v>
          </cell>
          <cell r="M376" t="str">
            <v>Etobicoke, ON   M9W 6K5</v>
          </cell>
          <cell r="N376">
            <v>3</v>
          </cell>
          <cell r="O376" t="str">
            <v>Canada</v>
          </cell>
        </row>
        <row r="377">
          <cell r="J377">
            <v>48</v>
          </cell>
          <cell r="K377" t="str">
            <v>Ontario</v>
          </cell>
          <cell r="L377" t="str">
            <v>MIP 4P5</v>
          </cell>
          <cell r="M377" t="str">
            <v>Port Perry, ON   MIP 4P5</v>
          </cell>
          <cell r="N377">
            <v>3</v>
          </cell>
          <cell r="O377" t="str">
            <v>Canada</v>
          </cell>
        </row>
        <row r="378">
          <cell r="J378">
            <v>48</v>
          </cell>
          <cell r="K378" t="str">
            <v>Ontario</v>
          </cell>
          <cell r="L378" t="str">
            <v>N0A 1E0</v>
          </cell>
          <cell r="M378" t="str">
            <v>Cayuga, ON   N0A 1E0</v>
          </cell>
          <cell r="N378">
            <v>3</v>
          </cell>
          <cell r="O378" t="str">
            <v>Canada</v>
          </cell>
        </row>
        <row r="379">
          <cell r="J379">
            <v>48</v>
          </cell>
          <cell r="K379" t="str">
            <v>Ontario</v>
          </cell>
          <cell r="L379" t="str">
            <v>N0A 1N0</v>
          </cell>
          <cell r="M379" t="str">
            <v>Port Dover, ON   N0A 1N0</v>
          </cell>
          <cell r="N379">
            <v>3</v>
          </cell>
          <cell r="O379" t="str">
            <v>Canada</v>
          </cell>
        </row>
        <row r="380">
          <cell r="J380">
            <v>48</v>
          </cell>
          <cell r="K380" t="str">
            <v>Ontario</v>
          </cell>
          <cell r="L380" t="str">
            <v>N0A 1N0</v>
          </cell>
          <cell r="M380" t="str">
            <v>Port Dover, ON   N0A 1N0</v>
          </cell>
          <cell r="N380">
            <v>3</v>
          </cell>
          <cell r="O380" t="str">
            <v>Canada</v>
          </cell>
        </row>
        <row r="381">
          <cell r="J381">
            <v>48</v>
          </cell>
          <cell r="K381" t="str">
            <v>Ontario</v>
          </cell>
          <cell r="L381" t="str">
            <v>N0B 2N0</v>
          </cell>
          <cell r="M381" t="str">
            <v>St Jacobs, ON   N0B 2N0</v>
          </cell>
          <cell r="N381">
            <v>3</v>
          </cell>
          <cell r="O381" t="str">
            <v>Canada</v>
          </cell>
        </row>
        <row r="382">
          <cell r="J382">
            <v>48</v>
          </cell>
          <cell r="K382" t="str">
            <v>Ontario</v>
          </cell>
          <cell r="L382" t="str">
            <v>N0B 2N0</v>
          </cell>
          <cell r="M382" t="str">
            <v>St. Jacobs, ON   N0B 2N0</v>
          </cell>
          <cell r="N382">
            <v>3</v>
          </cell>
          <cell r="O382" t="str">
            <v>Canada</v>
          </cell>
        </row>
        <row r="383">
          <cell r="J383">
            <v>48</v>
          </cell>
          <cell r="K383" t="str">
            <v>Ontario</v>
          </cell>
          <cell r="L383" t="str">
            <v>N0B 2N0</v>
          </cell>
          <cell r="M383" t="str">
            <v>St. Jacobs, ON   N0B 2N0</v>
          </cell>
          <cell r="N383">
            <v>3</v>
          </cell>
          <cell r="O383" t="str">
            <v>Canada</v>
          </cell>
        </row>
        <row r="384">
          <cell r="J384">
            <v>48</v>
          </cell>
          <cell r="K384" t="str">
            <v>Ontario</v>
          </cell>
          <cell r="L384" t="str">
            <v>N0B 2N0</v>
          </cell>
          <cell r="M384" t="str">
            <v>St. Jacobs, ON   N0B 2N0</v>
          </cell>
          <cell r="N384">
            <v>3</v>
          </cell>
          <cell r="O384" t="str">
            <v>Canada</v>
          </cell>
        </row>
        <row r="385">
          <cell r="J385">
            <v>48</v>
          </cell>
          <cell r="K385" t="str">
            <v>Ontario</v>
          </cell>
          <cell r="L385" t="str">
            <v>N0C 1H0</v>
          </cell>
          <cell r="M385" t="str">
            <v>Markdale, ON   N0C 1H0</v>
          </cell>
          <cell r="N385">
            <v>3</v>
          </cell>
          <cell r="O385" t="str">
            <v>Canada</v>
          </cell>
        </row>
        <row r="386">
          <cell r="J386">
            <v>48</v>
          </cell>
          <cell r="K386" t="str">
            <v>Ontario</v>
          </cell>
          <cell r="L386" t="str">
            <v>N0G 2W0</v>
          </cell>
          <cell r="M386" t="str">
            <v>Wingham, ON   N0G 2W0</v>
          </cell>
          <cell r="N386">
            <v>3</v>
          </cell>
          <cell r="O386" t="str">
            <v>Canada</v>
          </cell>
        </row>
        <row r="387">
          <cell r="J387">
            <v>48</v>
          </cell>
          <cell r="K387" t="str">
            <v>Ontario</v>
          </cell>
          <cell r="L387" t="str">
            <v>N0H 2L0</v>
          </cell>
          <cell r="M387" t="str">
            <v>Southhampton, ON   N0H 2L0</v>
          </cell>
          <cell r="N387">
            <v>3</v>
          </cell>
          <cell r="O387" t="str">
            <v>Canada</v>
          </cell>
        </row>
        <row r="388">
          <cell r="J388">
            <v>48</v>
          </cell>
          <cell r="K388" t="str">
            <v>Ontario</v>
          </cell>
          <cell r="L388" t="str">
            <v>N0L 1G1</v>
          </cell>
          <cell r="M388" t="str">
            <v>Dorchester, ON   N0L 1G1</v>
          </cell>
          <cell r="N388">
            <v>3</v>
          </cell>
          <cell r="O388" t="str">
            <v>Canada</v>
          </cell>
        </row>
        <row r="389">
          <cell r="J389">
            <v>48</v>
          </cell>
          <cell r="K389" t="str">
            <v>Ontario</v>
          </cell>
          <cell r="L389" t="str">
            <v>N0L 1J0</v>
          </cell>
          <cell r="M389" t="str">
            <v>Dutton, ON   N0L 1J0</v>
          </cell>
          <cell r="N389">
            <v>3</v>
          </cell>
          <cell r="O389" t="str">
            <v>Canada</v>
          </cell>
        </row>
        <row r="390">
          <cell r="J390">
            <v>48</v>
          </cell>
          <cell r="K390" t="str">
            <v>Ontario</v>
          </cell>
          <cell r="L390" t="str">
            <v>N0L 2P0</v>
          </cell>
          <cell r="M390" t="str">
            <v>West Lorne, ON   N0L 2P0</v>
          </cell>
          <cell r="N390">
            <v>3</v>
          </cell>
          <cell r="O390" t="str">
            <v>Canada</v>
          </cell>
        </row>
        <row r="391">
          <cell r="J391">
            <v>48</v>
          </cell>
          <cell r="K391" t="str">
            <v>Ontario</v>
          </cell>
          <cell r="L391" t="str">
            <v>N0M 1T0</v>
          </cell>
          <cell r="M391" t="str">
            <v>Port Stanley, ON   N0M 1T0</v>
          </cell>
          <cell r="N391">
            <v>3</v>
          </cell>
          <cell r="O391" t="str">
            <v>Canada</v>
          </cell>
        </row>
        <row r="392">
          <cell r="J392">
            <v>48</v>
          </cell>
          <cell r="K392" t="str">
            <v>Ontario</v>
          </cell>
          <cell r="L392" t="str">
            <v>N0M 2S0</v>
          </cell>
          <cell r="M392" t="str">
            <v>Watford, ON   N0M 2S0</v>
          </cell>
          <cell r="N392">
            <v>3</v>
          </cell>
          <cell r="O392" t="str">
            <v>Canada</v>
          </cell>
        </row>
        <row r="393">
          <cell r="J393">
            <v>48</v>
          </cell>
          <cell r="K393" t="str">
            <v>Ontario</v>
          </cell>
          <cell r="L393" t="str">
            <v>N0M1S6</v>
          </cell>
          <cell r="M393" t="str">
            <v>Exeter, ON   N0M1S6</v>
          </cell>
          <cell r="N393">
            <v>3</v>
          </cell>
          <cell r="O393" t="str">
            <v>Canada</v>
          </cell>
        </row>
        <row r="394">
          <cell r="J394">
            <v>48</v>
          </cell>
          <cell r="K394" t="str">
            <v>Ontario</v>
          </cell>
          <cell r="L394" t="str">
            <v>N0N 1G0</v>
          </cell>
          <cell r="M394" t="str">
            <v>Corunna, ON   N0N 1G0</v>
          </cell>
          <cell r="N394">
            <v>3</v>
          </cell>
          <cell r="O394" t="str">
            <v>Canada</v>
          </cell>
        </row>
        <row r="395">
          <cell r="J395">
            <v>48</v>
          </cell>
          <cell r="K395" t="str">
            <v>Ontario</v>
          </cell>
          <cell r="L395" t="str">
            <v>N0N 1H0</v>
          </cell>
          <cell r="M395" t="str">
            <v>Court Wright, ON   N0N 1H0</v>
          </cell>
          <cell r="N395">
            <v>3</v>
          </cell>
          <cell r="O395" t="str">
            <v>Canada</v>
          </cell>
        </row>
        <row r="396">
          <cell r="J396">
            <v>48</v>
          </cell>
          <cell r="K396" t="str">
            <v>Ontario</v>
          </cell>
          <cell r="L396" t="str">
            <v>N0N 1T0</v>
          </cell>
          <cell r="M396" t="str">
            <v>Wyoming, ON   N0N 1T0</v>
          </cell>
          <cell r="N396">
            <v>3</v>
          </cell>
          <cell r="O396" t="str">
            <v>Canada</v>
          </cell>
        </row>
        <row r="397">
          <cell r="J397">
            <v>48</v>
          </cell>
          <cell r="K397" t="str">
            <v>Ontario</v>
          </cell>
          <cell r="L397" t="str">
            <v>N0P 2L0</v>
          </cell>
          <cell r="M397" t="str">
            <v>Tilburg, ON   N0P 2L0</v>
          </cell>
          <cell r="N397">
            <v>3</v>
          </cell>
          <cell r="O397" t="str">
            <v>Canada</v>
          </cell>
        </row>
        <row r="398">
          <cell r="J398">
            <v>48</v>
          </cell>
          <cell r="K398" t="str">
            <v>Ontario</v>
          </cell>
          <cell r="L398" t="str">
            <v>N0P 2L0</v>
          </cell>
          <cell r="M398" t="str">
            <v>Tilbury, ON   N0P 2L0</v>
          </cell>
          <cell r="N398">
            <v>3</v>
          </cell>
          <cell r="O398" t="str">
            <v>Canada</v>
          </cell>
        </row>
        <row r="399">
          <cell r="J399">
            <v>48</v>
          </cell>
          <cell r="K399" t="str">
            <v>Ontario</v>
          </cell>
          <cell r="L399" t="str">
            <v>N0R 1A0</v>
          </cell>
          <cell r="M399" t="str">
            <v>Belle River, ON   N0R 1A0</v>
          </cell>
          <cell r="N399">
            <v>3</v>
          </cell>
          <cell r="O399" t="str">
            <v>Canada</v>
          </cell>
        </row>
        <row r="400">
          <cell r="J400">
            <v>48</v>
          </cell>
          <cell r="K400" t="str">
            <v>Ontario</v>
          </cell>
          <cell r="L400" t="str">
            <v>N1A 1J6</v>
          </cell>
          <cell r="M400" t="str">
            <v>Dunville, ON   N1A 1J6</v>
          </cell>
          <cell r="N400">
            <v>3</v>
          </cell>
          <cell r="O400" t="str">
            <v>Canada</v>
          </cell>
        </row>
        <row r="401">
          <cell r="J401">
            <v>48</v>
          </cell>
          <cell r="K401" t="str">
            <v>Ontario</v>
          </cell>
          <cell r="L401" t="str">
            <v>N1E 2M7</v>
          </cell>
          <cell r="M401" t="str">
            <v>Guelph, ON   N1E 2M7</v>
          </cell>
          <cell r="N401">
            <v>3</v>
          </cell>
          <cell r="O401" t="str">
            <v>Canada</v>
          </cell>
        </row>
        <row r="402">
          <cell r="J402">
            <v>48</v>
          </cell>
          <cell r="K402" t="str">
            <v>Ontario</v>
          </cell>
          <cell r="L402" t="str">
            <v>N1E 2M9</v>
          </cell>
          <cell r="M402" t="str">
            <v>Guelph, ON   N1E 2M9</v>
          </cell>
          <cell r="N402">
            <v>3</v>
          </cell>
          <cell r="O402" t="str">
            <v>Canada</v>
          </cell>
        </row>
        <row r="403">
          <cell r="J403">
            <v>48</v>
          </cell>
          <cell r="K403" t="str">
            <v>Ontario</v>
          </cell>
          <cell r="L403" t="str">
            <v>N1E 2M9</v>
          </cell>
          <cell r="M403" t="str">
            <v>Guelph, ON   N1E 2M9</v>
          </cell>
          <cell r="N403">
            <v>3</v>
          </cell>
          <cell r="O403" t="str">
            <v>Canada</v>
          </cell>
        </row>
        <row r="404">
          <cell r="J404">
            <v>48</v>
          </cell>
          <cell r="K404" t="str">
            <v>Ontario</v>
          </cell>
          <cell r="L404" t="str">
            <v>N1K 1C8</v>
          </cell>
          <cell r="M404" t="str">
            <v>Guelph, ON   N1K 1C8</v>
          </cell>
          <cell r="N404">
            <v>3</v>
          </cell>
          <cell r="O404" t="str">
            <v>Canada</v>
          </cell>
        </row>
        <row r="405">
          <cell r="J405">
            <v>48</v>
          </cell>
          <cell r="K405" t="str">
            <v>Ontario</v>
          </cell>
          <cell r="L405" t="str">
            <v>N1R 5S2</v>
          </cell>
          <cell r="M405" t="str">
            <v>Cambridge, ON   N1R 5S2</v>
          </cell>
          <cell r="N405">
            <v>3</v>
          </cell>
          <cell r="O405" t="str">
            <v>Canada</v>
          </cell>
        </row>
        <row r="406">
          <cell r="J406">
            <v>48</v>
          </cell>
          <cell r="K406" t="str">
            <v>Ontario</v>
          </cell>
          <cell r="L406" t="str">
            <v>N1R 5S2</v>
          </cell>
          <cell r="M406" t="str">
            <v>Cambridge, ON   N1R 5S2</v>
          </cell>
          <cell r="N406">
            <v>3</v>
          </cell>
          <cell r="O406" t="str">
            <v>Canada</v>
          </cell>
        </row>
        <row r="407">
          <cell r="J407">
            <v>48</v>
          </cell>
          <cell r="K407" t="str">
            <v>Ontario</v>
          </cell>
          <cell r="L407" t="str">
            <v>N1R 5S3</v>
          </cell>
          <cell r="M407" t="str">
            <v>Cambridge, ON   N1R 5S3</v>
          </cell>
          <cell r="N407">
            <v>3</v>
          </cell>
          <cell r="O407" t="str">
            <v>Canada</v>
          </cell>
        </row>
        <row r="408">
          <cell r="J408">
            <v>48</v>
          </cell>
          <cell r="K408" t="str">
            <v>Ontario</v>
          </cell>
          <cell r="L408" t="str">
            <v>N1R 6B3</v>
          </cell>
          <cell r="M408" t="str">
            <v>Cambridge, ON   N1R 6B3</v>
          </cell>
          <cell r="N408">
            <v>3</v>
          </cell>
          <cell r="O408" t="str">
            <v>Canada</v>
          </cell>
        </row>
        <row r="409">
          <cell r="J409">
            <v>48</v>
          </cell>
          <cell r="K409" t="str">
            <v>Ontario</v>
          </cell>
          <cell r="L409" t="str">
            <v>N1R 7A6</v>
          </cell>
          <cell r="M409" t="str">
            <v>Cambridge, ON   N1R 7A6</v>
          </cell>
          <cell r="N409">
            <v>3</v>
          </cell>
          <cell r="O409" t="str">
            <v>Canada</v>
          </cell>
        </row>
        <row r="410">
          <cell r="J410">
            <v>48</v>
          </cell>
          <cell r="K410" t="str">
            <v>Ontario</v>
          </cell>
          <cell r="L410" t="str">
            <v>N2A 4H3</v>
          </cell>
          <cell r="M410" t="str">
            <v>Kitchener, ON   N2A 4H3</v>
          </cell>
          <cell r="N410">
            <v>3</v>
          </cell>
          <cell r="O410" t="str">
            <v>Canada</v>
          </cell>
        </row>
        <row r="411">
          <cell r="J411">
            <v>48</v>
          </cell>
          <cell r="K411" t="str">
            <v>Ontario</v>
          </cell>
          <cell r="L411" t="str">
            <v>N2G 1G3</v>
          </cell>
          <cell r="M411" t="str">
            <v>Kitchener, ON   N2G 1G3</v>
          </cell>
          <cell r="N411">
            <v>3</v>
          </cell>
          <cell r="O411" t="str">
            <v>Canada</v>
          </cell>
        </row>
        <row r="412">
          <cell r="J412">
            <v>48</v>
          </cell>
          <cell r="K412" t="str">
            <v>Ontario</v>
          </cell>
          <cell r="L412" t="str">
            <v>N2H 5G1</v>
          </cell>
          <cell r="M412" t="str">
            <v>KITCHNER, ON   N2H 5G1</v>
          </cell>
          <cell r="N412">
            <v>3</v>
          </cell>
          <cell r="O412" t="str">
            <v>Canada</v>
          </cell>
        </row>
        <row r="413">
          <cell r="J413">
            <v>48</v>
          </cell>
          <cell r="K413" t="str">
            <v>Ontario</v>
          </cell>
          <cell r="L413" t="str">
            <v>N2J 3G9</v>
          </cell>
          <cell r="M413" t="str">
            <v>Waterloo, ON   N2J 3G9</v>
          </cell>
          <cell r="N413">
            <v>3</v>
          </cell>
          <cell r="O413" t="str">
            <v>Canada</v>
          </cell>
        </row>
        <row r="414">
          <cell r="J414">
            <v>48</v>
          </cell>
          <cell r="K414" t="str">
            <v>Ontario</v>
          </cell>
          <cell r="L414" t="str">
            <v>N2J 3G9</v>
          </cell>
          <cell r="M414" t="str">
            <v>Waterloo, ON   N2J 3G9</v>
          </cell>
          <cell r="N414">
            <v>3</v>
          </cell>
          <cell r="O414" t="str">
            <v>Canada</v>
          </cell>
        </row>
        <row r="415">
          <cell r="J415">
            <v>48</v>
          </cell>
          <cell r="K415" t="str">
            <v>Ontario</v>
          </cell>
          <cell r="L415" t="str">
            <v>N2T 2N5</v>
          </cell>
          <cell r="M415" t="str">
            <v>Waterloo, ON   N2T 2N5</v>
          </cell>
          <cell r="N415">
            <v>3</v>
          </cell>
          <cell r="O415" t="str">
            <v>Canada</v>
          </cell>
        </row>
        <row r="416">
          <cell r="J416">
            <v>48</v>
          </cell>
          <cell r="K416" t="str">
            <v>Ontario</v>
          </cell>
          <cell r="L416" t="str">
            <v>N2Z 2Y2</v>
          </cell>
          <cell r="M416" t="str">
            <v>Kincardine, ON   N2Z 2Y2</v>
          </cell>
          <cell r="N416">
            <v>3</v>
          </cell>
          <cell r="O416" t="str">
            <v>Canada</v>
          </cell>
        </row>
        <row r="417">
          <cell r="J417">
            <v>48</v>
          </cell>
          <cell r="K417" t="str">
            <v>Ontario</v>
          </cell>
          <cell r="L417" t="str">
            <v>N3B 1C5</v>
          </cell>
          <cell r="M417" t="str">
            <v>Elmira, ON   N3B 1C5</v>
          </cell>
          <cell r="N417">
            <v>3</v>
          </cell>
          <cell r="O417" t="str">
            <v>Canada</v>
          </cell>
        </row>
        <row r="418">
          <cell r="J418">
            <v>48</v>
          </cell>
          <cell r="K418" t="str">
            <v>Ontario</v>
          </cell>
          <cell r="L418" t="str">
            <v>N3C 1G6</v>
          </cell>
          <cell r="M418" t="str">
            <v>Cambridge, ON   N3C 1G6</v>
          </cell>
          <cell r="N418">
            <v>3</v>
          </cell>
          <cell r="O418" t="str">
            <v>Canada</v>
          </cell>
        </row>
        <row r="419">
          <cell r="J419">
            <v>48</v>
          </cell>
          <cell r="K419" t="str">
            <v>Ontario</v>
          </cell>
          <cell r="L419" t="str">
            <v>N3H 3N8</v>
          </cell>
          <cell r="M419" t="str">
            <v>Cambridge, ON   N3H 3N8</v>
          </cell>
          <cell r="N419">
            <v>3</v>
          </cell>
          <cell r="O419" t="str">
            <v>Canada</v>
          </cell>
        </row>
        <row r="420">
          <cell r="J420">
            <v>48</v>
          </cell>
          <cell r="K420" t="str">
            <v>Ontario</v>
          </cell>
          <cell r="L420" t="str">
            <v>N3L 2M2</v>
          </cell>
          <cell r="M420" t="str">
            <v>Paris, ON   N3L 2M2</v>
          </cell>
          <cell r="N420">
            <v>3</v>
          </cell>
          <cell r="O420" t="str">
            <v>Canada</v>
          </cell>
        </row>
        <row r="421">
          <cell r="J421">
            <v>48</v>
          </cell>
          <cell r="K421" t="str">
            <v>Ontario</v>
          </cell>
          <cell r="L421" t="str">
            <v>N3R 7E3</v>
          </cell>
          <cell r="M421" t="str">
            <v>Brantford, ON   N3R 7E3</v>
          </cell>
          <cell r="N421">
            <v>3</v>
          </cell>
          <cell r="O421" t="str">
            <v>Canada</v>
          </cell>
        </row>
        <row r="422">
          <cell r="J422">
            <v>48</v>
          </cell>
          <cell r="K422" t="str">
            <v>Ontario</v>
          </cell>
          <cell r="L422" t="str">
            <v>N3W 2G6</v>
          </cell>
          <cell r="M422" t="str">
            <v>Caledonia, ON   N3W 2G6</v>
          </cell>
          <cell r="N422">
            <v>3</v>
          </cell>
          <cell r="O422" t="str">
            <v>Canada</v>
          </cell>
        </row>
        <row r="423">
          <cell r="J423">
            <v>48</v>
          </cell>
          <cell r="K423" t="str">
            <v>Ontario</v>
          </cell>
          <cell r="L423" t="str">
            <v>N3Y 1P8</v>
          </cell>
          <cell r="M423" t="str">
            <v>Simcoe, ON   N3Y 1P8</v>
          </cell>
          <cell r="N423">
            <v>3</v>
          </cell>
          <cell r="O423" t="str">
            <v>Canada</v>
          </cell>
        </row>
        <row r="424">
          <cell r="J424">
            <v>48</v>
          </cell>
          <cell r="K424" t="str">
            <v>Ontario</v>
          </cell>
          <cell r="L424" t="str">
            <v>N3Y 4Y7</v>
          </cell>
          <cell r="M424" t="str">
            <v>Simcoe, ON   N3Y 4Y7</v>
          </cell>
          <cell r="N424">
            <v>3</v>
          </cell>
          <cell r="O424" t="str">
            <v>Canada</v>
          </cell>
        </row>
        <row r="425">
          <cell r="J425">
            <v>48</v>
          </cell>
          <cell r="K425" t="str">
            <v>Ontario</v>
          </cell>
          <cell r="L425" t="str">
            <v>N4G 4H1</v>
          </cell>
          <cell r="M425" t="str">
            <v>Tillsonburg, ON   N4G 4H1</v>
          </cell>
          <cell r="N425">
            <v>3</v>
          </cell>
          <cell r="O425" t="str">
            <v>Canada</v>
          </cell>
        </row>
        <row r="426">
          <cell r="J426">
            <v>48</v>
          </cell>
          <cell r="K426" t="str">
            <v>Ontario</v>
          </cell>
          <cell r="L426" t="str">
            <v>N4N 1P3</v>
          </cell>
          <cell r="M426" t="str">
            <v>Hanover, ON   N4N 1P3</v>
          </cell>
          <cell r="N426">
            <v>3</v>
          </cell>
          <cell r="O426" t="str">
            <v>Canada</v>
          </cell>
        </row>
        <row r="427">
          <cell r="J427">
            <v>48</v>
          </cell>
          <cell r="K427" t="str">
            <v>Ontario</v>
          </cell>
          <cell r="L427" t="str">
            <v>N4S 1B8</v>
          </cell>
          <cell r="M427" t="str">
            <v>Woodstock, ON   N4S 1B8</v>
          </cell>
          <cell r="N427">
            <v>3</v>
          </cell>
          <cell r="O427" t="str">
            <v>Canada</v>
          </cell>
        </row>
        <row r="428">
          <cell r="J428">
            <v>48</v>
          </cell>
          <cell r="K428" t="str">
            <v>Ontario</v>
          </cell>
          <cell r="L428" t="str">
            <v>N4S 7V8</v>
          </cell>
          <cell r="M428" t="str">
            <v>Woodstock, ON   N4S 7V8</v>
          </cell>
          <cell r="N428">
            <v>3</v>
          </cell>
          <cell r="O428" t="str">
            <v>Canada</v>
          </cell>
        </row>
        <row r="429">
          <cell r="J429">
            <v>48</v>
          </cell>
          <cell r="K429" t="str">
            <v>Ontario</v>
          </cell>
          <cell r="L429" t="str">
            <v>N4W 1A1</v>
          </cell>
          <cell r="M429" t="str">
            <v>Listowell, ON   N4W 1A1</v>
          </cell>
          <cell r="N429">
            <v>3</v>
          </cell>
          <cell r="O429" t="str">
            <v>Canada</v>
          </cell>
        </row>
        <row r="430">
          <cell r="J430">
            <v>48</v>
          </cell>
          <cell r="K430" t="str">
            <v>Ontario</v>
          </cell>
          <cell r="L430" t="str">
            <v>N4W 1L2</v>
          </cell>
          <cell r="M430" t="str">
            <v>Listowell, ON   N4W 1L2</v>
          </cell>
          <cell r="N430">
            <v>3</v>
          </cell>
          <cell r="O430" t="str">
            <v>Canada</v>
          </cell>
        </row>
        <row r="431">
          <cell r="J431">
            <v>48</v>
          </cell>
          <cell r="K431" t="str">
            <v>Ontario</v>
          </cell>
          <cell r="L431" t="str">
            <v>N5A3H1</v>
          </cell>
          <cell r="M431" t="str">
            <v>Stratford, ON   N5A3H1</v>
          </cell>
          <cell r="N431">
            <v>3</v>
          </cell>
          <cell r="O431" t="str">
            <v>Canada</v>
          </cell>
        </row>
        <row r="432">
          <cell r="J432">
            <v>48</v>
          </cell>
          <cell r="K432" t="str">
            <v>Ontario</v>
          </cell>
          <cell r="L432" t="str">
            <v>N5C 2T4</v>
          </cell>
          <cell r="M432" t="str">
            <v>Ingersoll, ON   N5C 2T4</v>
          </cell>
          <cell r="N432">
            <v>3</v>
          </cell>
          <cell r="O432" t="str">
            <v>Canada</v>
          </cell>
        </row>
        <row r="433">
          <cell r="J433">
            <v>48</v>
          </cell>
          <cell r="K433" t="str">
            <v>Ontario</v>
          </cell>
          <cell r="L433" t="str">
            <v>N5H 1J6</v>
          </cell>
          <cell r="M433" t="str">
            <v>Aylmer, ON   N5H 1J6</v>
          </cell>
          <cell r="N433">
            <v>3</v>
          </cell>
          <cell r="O433" t="str">
            <v>Canada</v>
          </cell>
        </row>
        <row r="434">
          <cell r="J434">
            <v>48</v>
          </cell>
          <cell r="K434" t="str">
            <v>Ontario</v>
          </cell>
          <cell r="L434" t="str">
            <v>N5P 1C1</v>
          </cell>
          <cell r="M434" t="str">
            <v>St. Thomas, ON   N5P 1C1</v>
          </cell>
          <cell r="N434">
            <v>3</v>
          </cell>
          <cell r="O434" t="str">
            <v>Canada</v>
          </cell>
        </row>
        <row r="435">
          <cell r="J435">
            <v>48</v>
          </cell>
          <cell r="K435" t="str">
            <v>Ontario</v>
          </cell>
          <cell r="L435" t="str">
            <v>N5P 1C3</v>
          </cell>
          <cell r="M435" t="str">
            <v>St. Thomas, ON   N5P 1C3</v>
          </cell>
          <cell r="N435">
            <v>3</v>
          </cell>
          <cell r="O435" t="str">
            <v>Canada</v>
          </cell>
        </row>
        <row r="436">
          <cell r="J436">
            <v>48</v>
          </cell>
          <cell r="K436" t="str">
            <v>Ontario</v>
          </cell>
          <cell r="L436" t="str">
            <v>N5P 3W2</v>
          </cell>
          <cell r="M436" t="str">
            <v>St. Thomas, ON   N5P 3W2</v>
          </cell>
          <cell r="N436">
            <v>3</v>
          </cell>
          <cell r="O436" t="str">
            <v>Canada</v>
          </cell>
        </row>
        <row r="437">
          <cell r="J437">
            <v>48</v>
          </cell>
          <cell r="K437" t="str">
            <v>Ontario</v>
          </cell>
          <cell r="L437" t="str">
            <v>N5W 5C9</v>
          </cell>
          <cell r="M437" t="str">
            <v>London, ON   N5W 5C9</v>
          </cell>
          <cell r="N437">
            <v>3</v>
          </cell>
          <cell r="O437" t="str">
            <v>Canada</v>
          </cell>
        </row>
        <row r="438">
          <cell r="J438">
            <v>48</v>
          </cell>
          <cell r="K438" t="str">
            <v>Ontario</v>
          </cell>
          <cell r="L438" t="str">
            <v>N5Y 5V6</v>
          </cell>
          <cell r="M438" t="str">
            <v>London, ON   N5Y 5V6</v>
          </cell>
          <cell r="N438">
            <v>3</v>
          </cell>
          <cell r="O438" t="str">
            <v>Canada</v>
          </cell>
        </row>
        <row r="439">
          <cell r="J439">
            <v>48</v>
          </cell>
          <cell r="K439" t="str">
            <v>Ontario</v>
          </cell>
          <cell r="L439" t="str">
            <v>N6A 2R6</v>
          </cell>
          <cell r="M439" t="str">
            <v>London, ON   N6A 2R6</v>
          </cell>
          <cell r="N439">
            <v>3</v>
          </cell>
          <cell r="O439" t="str">
            <v>Canada</v>
          </cell>
        </row>
        <row r="440">
          <cell r="J440">
            <v>48</v>
          </cell>
          <cell r="K440" t="str">
            <v>Ontario</v>
          </cell>
          <cell r="L440" t="str">
            <v>N6A 3G3</v>
          </cell>
          <cell r="M440" t="str">
            <v>London, ON   N6A 3G3</v>
          </cell>
          <cell r="N440">
            <v>3</v>
          </cell>
          <cell r="O440" t="str">
            <v>Canada</v>
          </cell>
        </row>
        <row r="441">
          <cell r="J441">
            <v>48</v>
          </cell>
          <cell r="K441" t="str">
            <v>Ontario</v>
          </cell>
          <cell r="L441" t="str">
            <v>N6A 4G5</v>
          </cell>
          <cell r="M441" t="str">
            <v>London, ON   N6A 4G5</v>
          </cell>
          <cell r="N441">
            <v>3</v>
          </cell>
          <cell r="O441" t="str">
            <v>Canada</v>
          </cell>
        </row>
        <row r="442">
          <cell r="J442">
            <v>48</v>
          </cell>
          <cell r="K442" t="str">
            <v>Ontario</v>
          </cell>
          <cell r="L442" t="str">
            <v>N6B 1T9</v>
          </cell>
          <cell r="M442" t="str">
            <v>London, ON   N6B 1T9</v>
          </cell>
          <cell r="N442">
            <v>3</v>
          </cell>
          <cell r="O442" t="str">
            <v>Canada</v>
          </cell>
        </row>
        <row r="443">
          <cell r="J443">
            <v>48</v>
          </cell>
          <cell r="K443" t="str">
            <v>Ontario</v>
          </cell>
          <cell r="L443" t="str">
            <v>N6C 1H1</v>
          </cell>
          <cell r="M443" t="str">
            <v>London, ON   N6C 1H1</v>
          </cell>
          <cell r="N443">
            <v>3</v>
          </cell>
          <cell r="O443" t="str">
            <v>Canada</v>
          </cell>
        </row>
        <row r="444">
          <cell r="J444">
            <v>48</v>
          </cell>
          <cell r="K444" t="str">
            <v>Ontario</v>
          </cell>
          <cell r="L444" t="str">
            <v>N6C 3P7</v>
          </cell>
          <cell r="M444" t="str">
            <v>London, ON   N6C 3P7</v>
          </cell>
          <cell r="N444">
            <v>3</v>
          </cell>
          <cell r="O444" t="str">
            <v>Canada</v>
          </cell>
        </row>
        <row r="445">
          <cell r="J445">
            <v>48</v>
          </cell>
          <cell r="K445" t="str">
            <v>Ontario</v>
          </cell>
          <cell r="L445" t="str">
            <v>N6G 3Y9</v>
          </cell>
          <cell r="M445" t="str">
            <v>London, ON   N6G 3Y9</v>
          </cell>
          <cell r="N445">
            <v>3</v>
          </cell>
          <cell r="O445" t="str">
            <v>Canada</v>
          </cell>
        </row>
        <row r="446">
          <cell r="J446">
            <v>48</v>
          </cell>
          <cell r="K446" t="str">
            <v>Ontario</v>
          </cell>
          <cell r="L446" t="str">
            <v>N6H 1S6</v>
          </cell>
          <cell r="M446" t="str">
            <v>London, ON   N6H 1S6</v>
          </cell>
          <cell r="N446">
            <v>3</v>
          </cell>
          <cell r="O446" t="str">
            <v>Canada</v>
          </cell>
        </row>
        <row r="447">
          <cell r="J447">
            <v>48</v>
          </cell>
          <cell r="K447" t="str">
            <v>Ontario</v>
          </cell>
          <cell r="L447" t="str">
            <v>N6H OA3</v>
          </cell>
          <cell r="M447" t="str">
            <v>London, ON   N6H OA3</v>
          </cell>
          <cell r="N447">
            <v>3</v>
          </cell>
          <cell r="O447" t="str">
            <v>Canada</v>
          </cell>
        </row>
        <row r="448">
          <cell r="J448">
            <v>48</v>
          </cell>
          <cell r="K448" t="str">
            <v>Ontario</v>
          </cell>
          <cell r="L448" t="str">
            <v>N6L 1B2</v>
          </cell>
          <cell r="M448" t="str">
            <v>London, ON   N6L 1B2</v>
          </cell>
          <cell r="N448">
            <v>3</v>
          </cell>
          <cell r="O448" t="str">
            <v>Canada</v>
          </cell>
        </row>
        <row r="449">
          <cell r="J449">
            <v>48</v>
          </cell>
          <cell r="K449" t="str">
            <v>Ontario</v>
          </cell>
          <cell r="L449" t="str">
            <v>N6N 1A9</v>
          </cell>
          <cell r="M449" t="str">
            <v>London, ON   N6N 1A9</v>
          </cell>
          <cell r="N449">
            <v>3</v>
          </cell>
          <cell r="O449" t="str">
            <v>Canada</v>
          </cell>
        </row>
        <row r="450">
          <cell r="J450">
            <v>48</v>
          </cell>
          <cell r="K450" t="str">
            <v>Ontario</v>
          </cell>
          <cell r="L450" t="str">
            <v>N7A 1M3</v>
          </cell>
          <cell r="M450" t="str">
            <v>Goderich, ON   N7A 1M3</v>
          </cell>
          <cell r="N450">
            <v>3</v>
          </cell>
          <cell r="O450" t="str">
            <v>Canada</v>
          </cell>
        </row>
        <row r="451">
          <cell r="J451">
            <v>48</v>
          </cell>
          <cell r="K451" t="str">
            <v>Ontario</v>
          </cell>
          <cell r="L451" t="str">
            <v>N7A 1N1</v>
          </cell>
          <cell r="M451" t="str">
            <v>Goderich, ON   N7A 1N1</v>
          </cell>
          <cell r="N451">
            <v>3</v>
          </cell>
          <cell r="O451" t="str">
            <v>Canada</v>
          </cell>
        </row>
        <row r="452">
          <cell r="J452">
            <v>48</v>
          </cell>
          <cell r="K452" t="str">
            <v>Ontario</v>
          </cell>
          <cell r="L452" t="str">
            <v>N7G 3H3</v>
          </cell>
          <cell r="M452" t="str">
            <v>Strathroy, ON   N7G 3H3</v>
          </cell>
          <cell r="N452">
            <v>3</v>
          </cell>
          <cell r="O452" t="str">
            <v>Canada</v>
          </cell>
        </row>
        <row r="453">
          <cell r="J453">
            <v>48</v>
          </cell>
          <cell r="K453" t="str">
            <v>Ontario</v>
          </cell>
          <cell r="L453" t="str">
            <v>N7L1C5</v>
          </cell>
          <cell r="M453" t="str">
            <v>Chatham, ON   N7L1C5</v>
          </cell>
          <cell r="N453">
            <v>3</v>
          </cell>
          <cell r="O453" t="str">
            <v>Canada</v>
          </cell>
        </row>
        <row r="454">
          <cell r="J454">
            <v>48</v>
          </cell>
          <cell r="K454" t="str">
            <v>Ontario</v>
          </cell>
          <cell r="L454" t="str">
            <v>N7M 1E8</v>
          </cell>
          <cell r="M454" t="str">
            <v>Chatham, ON   N7M 1E8</v>
          </cell>
          <cell r="N454">
            <v>3</v>
          </cell>
          <cell r="O454" t="str">
            <v>Canada</v>
          </cell>
        </row>
        <row r="455">
          <cell r="J455">
            <v>48</v>
          </cell>
          <cell r="K455" t="str">
            <v>Ontario</v>
          </cell>
          <cell r="L455" t="str">
            <v>N7T 3C5</v>
          </cell>
          <cell r="M455" t="str">
            <v>Sarnia, ON   N7T 3C5</v>
          </cell>
          <cell r="N455">
            <v>3</v>
          </cell>
          <cell r="O455" t="str">
            <v>Canada</v>
          </cell>
        </row>
        <row r="456">
          <cell r="J456">
            <v>48</v>
          </cell>
          <cell r="K456" t="str">
            <v>Ontario</v>
          </cell>
          <cell r="L456" t="str">
            <v>N8Y 1H7</v>
          </cell>
          <cell r="M456" t="str">
            <v>Windsor, ON   N8Y 1H7</v>
          </cell>
          <cell r="N456">
            <v>3</v>
          </cell>
          <cell r="O456" t="str">
            <v>Canada</v>
          </cell>
        </row>
        <row r="457">
          <cell r="J457">
            <v>48</v>
          </cell>
          <cell r="K457" t="str">
            <v>Ontario</v>
          </cell>
          <cell r="L457" t="str">
            <v>N9A 1H1</v>
          </cell>
          <cell r="M457" t="str">
            <v>Windsor, ON   N9A 1H1</v>
          </cell>
          <cell r="N457">
            <v>3</v>
          </cell>
          <cell r="O457" t="str">
            <v>Canada</v>
          </cell>
        </row>
        <row r="458">
          <cell r="J458">
            <v>48</v>
          </cell>
          <cell r="K458" t="str">
            <v>Ontario</v>
          </cell>
          <cell r="L458" t="str">
            <v>N9A 1H1</v>
          </cell>
          <cell r="M458" t="str">
            <v>Windsor, ON   N9A 1H1</v>
          </cell>
          <cell r="N458">
            <v>3</v>
          </cell>
          <cell r="O458" t="str">
            <v>Canada</v>
          </cell>
        </row>
        <row r="459">
          <cell r="J459">
            <v>48</v>
          </cell>
          <cell r="K459" t="str">
            <v>Ontario</v>
          </cell>
          <cell r="L459" t="str">
            <v>N9A1A6</v>
          </cell>
          <cell r="M459" t="str">
            <v>Windor, ON   N9A1A6</v>
          </cell>
          <cell r="N459">
            <v>3</v>
          </cell>
          <cell r="O459" t="str">
            <v>Canada</v>
          </cell>
        </row>
        <row r="460">
          <cell r="J460">
            <v>48</v>
          </cell>
          <cell r="K460" t="str">
            <v>Ontario</v>
          </cell>
          <cell r="L460" t="str">
            <v>N9Y 1H1</v>
          </cell>
          <cell r="M460" t="str">
            <v>Kingsville, ON   N9Y 1H1</v>
          </cell>
          <cell r="N460">
            <v>3</v>
          </cell>
          <cell r="O460" t="str">
            <v>Canada</v>
          </cell>
        </row>
        <row r="461">
          <cell r="J461">
            <v>48</v>
          </cell>
          <cell r="K461" t="str">
            <v>Ontario</v>
          </cell>
          <cell r="L461" t="str">
            <v>P0A 1Z0</v>
          </cell>
          <cell r="M461" t="str">
            <v>Sundridge, ON   P0A 1Z0</v>
          </cell>
          <cell r="N461">
            <v>3</v>
          </cell>
          <cell r="O461" t="str">
            <v>Canada</v>
          </cell>
        </row>
        <row r="462">
          <cell r="J462">
            <v>48</v>
          </cell>
          <cell r="K462" t="str">
            <v>Ontario</v>
          </cell>
          <cell r="L462" t="str">
            <v>P0J 1P0</v>
          </cell>
          <cell r="M462" t="str">
            <v>New Liskeard, ON   P0J 1P0</v>
          </cell>
          <cell r="N462">
            <v>3</v>
          </cell>
          <cell r="O462" t="str">
            <v>Canada</v>
          </cell>
        </row>
        <row r="463">
          <cell r="J463">
            <v>48</v>
          </cell>
          <cell r="K463" t="str">
            <v>Ontario</v>
          </cell>
          <cell r="L463" t="str">
            <v>P0L 1C0</v>
          </cell>
          <cell r="M463" t="str">
            <v>Cochrane, ON   P0L 1C0</v>
          </cell>
          <cell r="N463">
            <v>3</v>
          </cell>
          <cell r="O463" t="str">
            <v>Canada</v>
          </cell>
        </row>
        <row r="464">
          <cell r="J464">
            <v>48</v>
          </cell>
          <cell r="K464" t="str">
            <v>Ontario</v>
          </cell>
          <cell r="L464" t="str">
            <v>P0P 1K0</v>
          </cell>
          <cell r="M464" t="str">
            <v>Little Current, ON   P0P 1K0</v>
          </cell>
          <cell r="N464">
            <v>3</v>
          </cell>
          <cell r="O464" t="str">
            <v>Canada</v>
          </cell>
        </row>
        <row r="465">
          <cell r="J465">
            <v>48</v>
          </cell>
          <cell r="K465" t="str">
            <v>Ontario</v>
          </cell>
          <cell r="L465" t="str">
            <v>P0R 1B0</v>
          </cell>
          <cell r="M465" t="str">
            <v>Blind River, ON   P0R 1B0</v>
          </cell>
          <cell r="N465">
            <v>3</v>
          </cell>
          <cell r="O465" t="str">
            <v>Canada</v>
          </cell>
        </row>
        <row r="466">
          <cell r="J466">
            <v>48</v>
          </cell>
          <cell r="K466" t="str">
            <v>Ontario</v>
          </cell>
          <cell r="L466" t="str">
            <v>P0T 1C0</v>
          </cell>
          <cell r="M466" t="str">
            <v>Atikokan, ON   P0T 1C0</v>
          </cell>
          <cell r="N466">
            <v>3</v>
          </cell>
          <cell r="O466" t="str">
            <v>Canada</v>
          </cell>
        </row>
        <row r="467">
          <cell r="J467">
            <v>48</v>
          </cell>
          <cell r="K467" t="str">
            <v>Ontario</v>
          </cell>
          <cell r="L467" t="str">
            <v>P0W 1E0</v>
          </cell>
          <cell r="M467" t="str">
            <v>Emo, ON   P0W 1E0</v>
          </cell>
          <cell r="N467">
            <v>3</v>
          </cell>
          <cell r="O467" t="str">
            <v>Canada</v>
          </cell>
        </row>
        <row r="468">
          <cell r="J468">
            <v>48</v>
          </cell>
          <cell r="K468" t="str">
            <v>Ontario</v>
          </cell>
          <cell r="L468" t="str">
            <v>P1A 5M7</v>
          </cell>
          <cell r="M468" t="str">
            <v>Thunder Bay, ON   P1A 5M7</v>
          </cell>
          <cell r="N468">
            <v>3</v>
          </cell>
          <cell r="O468" t="str">
            <v>Canada</v>
          </cell>
        </row>
        <row r="469">
          <cell r="J469">
            <v>48</v>
          </cell>
          <cell r="K469" t="str">
            <v>Ontario</v>
          </cell>
          <cell r="L469" t="str">
            <v>P1B 2T5</v>
          </cell>
          <cell r="M469" t="str">
            <v>North Bay, ON   P1B 2T5</v>
          </cell>
          <cell r="N469">
            <v>3</v>
          </cell>
          <cell r="O469" t="str">
            <v>Canada</v>
          </cell>
        </row>
        <row r="470">
          <cell r="J470">
            <v>48</v>
          </cell>
          <cell r="K470" t="str">
            <v>Ontario</v>
          </cell>
          <cell r="L470" t="str">
            <v>P1B 4Z2</v>
          </cell>
          <cell r="M470" t="str">
            <v>North Bay, ON   P1B 4Z2</v>
          </cell>
          <cell r="N470">
            <v>3</v>
          </cell>
          <cell r="O470" t="str">
            <v>Canada</v>
          </cell>
        </row>
        <row r="471">
          <cell r="J471">
            <v>48</v>
          </cell>
          <cell r="K471" t="str">
            <v>Ontario</v>
          </cell>
          <cell r="L471" t="str">
            <v>P1B 7S8</v>
          </cell>
          <cell r="M471" t="str">
            <v>North Bay, ON   P1B 7S8</v>
          </cell>
          <cell r="N471">
            <v>3</v>
          </cell>
          <cell r="O471" t="str">
            <v>Canada</v>
          </cell>
        </row>
        <row r="472">
          <cell r="J472">
            <v>48</v>
          </cell>
          <cell r="K472" t="str">
            <v>Ontario</v>
          </cell>
          <cell r="L472" t="str">
            <v>P1B 8G4</v>
          </cell>
          <cell r="M472" t="str">
            <v>North Bay, ON   P1B 8G4</v>
          </cell>
          <cell r="N472">
            <v>3</v>
          </cell>
          <cell r="O472" t="str">
            <v>Canada</v>
          </cell>
        </row>
        <row r="473">
          <cell r="J473">
            <v>48</v>
          </cell>
          <cell r="K473" t="str">
            <v>Ontario</v>
          </cell>
          <cell r="L473" t="str">
            <v>P1B 9P2</v>
          </cell>
          <cell r="M473" t="str">
            <v>North Bay, ON   P1B 9P2</v>
          </cell>
          <cell r="N473">
            <v>3</v>
          </cell>
          <cell r="O473" t="str">
            <v>Canada</v>
          </cell>
        </row>
        <row r="474">
          <cell r="J474">
            <v>48</v>
          </cell>
          <cell r="K474" t="str">
            <v>Ontario</v>
          </cell>
          <cell r="L474" t="str">
            <v>P1H 1H7</v>
          </cell>
          <cell r="M474" t="str">
            <v>Huntsville, ON   P1H 1H7</v>
          </cell>
          <cell r="N474">
            <v>3</v>
          </cell>
          <cell r="O474" t="str">
            <v>Canada</v>
          </cell>
        </row>
        <row r="475">
          <cell r="J475">
            <v>48</v>
          </cell>
          <cell r="K475" t="str">
            <v>Ontario</v>
          </cell>
          <cell r="L475" t="str">
            <v>P1H 2C8</v>
          </cell>
          <cell r="M475" t="str">
            <v>Huntsville, ON   P1H 2C8</v>
          </cell>
          <cell r="N475">
            <v>3</v>
          </cell>
          <cell r="O475" t="str">
            <v>Canada</v>
          </cell>
        </row>
        <row r="476">
          <cell r="J476">
            <v>48</v>
          </cell>
          <cell r="K476" t="str">
            <v>Ontario</v>
          </cell>
          <cell r="L476" t="str">
            <v>P1P 1X2</v>
          </cell>
          <cell r="M476" t="str">
            <v>Gravenhurst, ON   P1P 1X2</v>
          </cell>
          <cell r="N476">
            <v>3</v>
          </cell>
          <cell r="O476" t="str">
            <v>Canada</v>
          </cell>
        </row>
        <row r="477">
          <cell r="J477">
            <v>48</v>
          </cell>
          <cell r="K477" t="str">
            <v>Ontario</v>
          </cell>
          <cell r="L477" t="str">
            <v>P1P1J4</v>
          </cell>
          <cell r="M477" t="str">
            <v>Gravenhurst, ON   P1P1J4</v>
          </cell>
          <cell r="N477">
            <v>3</v>
          </cell>
          <cell r="O477" t="str">
            <v>Canada</v>
          </cell>
        </row>
        <row r="478">
          <cell r="J478">
            <v>48</v>
          </cell>
          <cell r="K478" t="str">
            <v>Ontario</v>
          </cell>
          <cell r="L478" t="str">
            <v>P3A 1Y8</v>
          </cell>
          <cell r="M478" t="str">
            <v>Sudbury, ON   P3A 1Y8</v>
          </cell>
          <cell r="N478">
            <v>3</v>
          </cell>
          <cell r="O478" t="str">
            <v>Canada</v>
          </cell>
        </row>
        <row r="479">
          <cell r="J479">
            <v>48</v>
          </cell>
          <cell r="K479" t="str">
            <v>Ontario</v>
          </cell>
          <cell r="L479" t="str">
            <v>P3C 1S8</v>
          </cell>
          <cell r="M479" t="str">
            <v>Sudbury, ON   P3C 1S8</v>
          </cell>
          <cell r="N479">
            <v>3</v>
          </cell>
          <cell r="O479" t="str">
            <v>Canada</v>
          </cell>
        </row>
        <row r="480">
          <cell r="J480">
            <v>48</v>
          </cell>
          <cell r="K480" t="str">
            <v>Ontario</v>
          </cell>
          <cell r="L480" t="str">
            <v>P3E 3C6</v>
          </cell>
          <cell r="M480" t="str">
            <v>Sudbury, ON   P3E 3C6</v>
          </cell>
          <cell r="N480">
            <v>3</v>
          </cell>
          <cell r="O480" t="str">
            <v>Canada</v>
          </cell>
        </row>
        <row r="481">
          <cell r="J481">
            <v>48</v>
          </cell>
          <cell r="K481" t="str">
            <v>Ontario</v>
          </cell>
          <cell r="L481" t="str">
            <v>P3P 1P7</v>
          </cell>
          <cell r="M481" t="str">
            <v>Hanmer, ON   P3P 1P7</v>
          </cell>
          <cell r="N481">
            <v>3</v>
          </cell>
          <cell r="O481" t="str">
            <v>Canada</v>
          </cell>
        </row>
        <row r="482">
          <cell r="J482">
            <v>48</v>
          </cell>
          <cell r="K482" t="str">
            <v>Ontario</v>
          </cell>
          <cell r="L482" t="str">
            <v>P4N 1C9</v>
          </cell>
          <cell r="M482" t="str">
            <v>Timmins, ON   P4N 1C9</v>
          </cell>
          <cell r="N482">
            <v>3</v>
          </cell>
          <cell r="O482" t="str">
            <v>Canada</v>
          </cell>
        </row>
        <row r="483">
          <cell r="J483">
            <v>48</v>
          </cell>
          <cell r="K483" t="str">
            <v>Ontario</v>
          </cell>
          <cell r="L483" t="str">
            <v>P4N 2C9</v>
          </cell>
          <cell r="M483" t="str">
            <v>Timmins, ON   P4N 2C9</v>
          </cell>
          <cell r="N483">
            <v>3</v>
          </cell>
          <cell r="O483" t="str">
            <v>Canada</v>
          </cell>
        </row>
        <row r="484">
          <cell r="J484">
            <v>48</v>
          </cell>
          <cell r="K484" t="str">
            <v>Ontario</v>
          </cell>
          <cell r="L484" t="str">
            <v>P4N 2J9</v>
          </cell>
          <cell r="M484" t="str">
            <v>Timmins, ON   P4N 2J9</v>
          </cell>
          <cell r="N484">
            <v>3</v>
          </cell>
          <cell r="O484" t="str">
            <v>Canada</v>
          </cell>
        </row>
        <row r="485">
          <cell r="J485">
            <v>48</v>
          </cell>
          <cell r="K485" t="str">
            <v>Ontario</v>
          </cell>
          <cell r="L485" t="str">
            <v>P4R 1A1</v>
          </cell>
          <cell r="M485" t="str">
            <v>Timmins, ON   P4R 1A1</v>
          </cell>
          <cell r="N485">
            <v>3</v>
          </cell>
          <cell r="O485" t="str">
            <v>Canada</v>
          </cell>
        </row>
        <row r="486">
          <cell r="J486">
            <v>48</v>
          </cell>
          <cell r="K486" t="str">
            <v>Ontario</v>
          </cell>
          <cell r="L486" t="str">
            <v>P6A 1X3</v>
          </cell>
          <cell r="M486" t="str">
            <v>Sault Ste. Marie, ON   P6A 1X3</v>
          </cell>
          <cell r="N486">
            <v>3</v>
          </cell>
          <cell r="O486" t="str">
            <v>Canada</v>
          </cell>
        </row>
        <row r="487">
          <cell r="J487">
            <v>48</v>
          </cell>
          <cell r="K487" t="str">
            <v>Ontario</v>
          </cell>
          <cell r="L487" t="str">
            <v>P7A 1A1</v>
          </cell>
          <cell r="M487" t="str">
            <v>Thunder Bay, ON   P7A 1A1</v>
          </cell>
          <cell r="N487">
            <v>3</v>
          </cell>
          <cell r="O487" t="str">
            <v>Canada</v>
          </cell>
        </row>
        <row r="488">
          <cell r="J488">
            <v>48</v>
          </cell>
          <cell r="K488" t="str">
            <v>Ontario</v>
          </cell>
          <cell r="L488" t="str">
            <v>P7B 3A5</v>
          </cell>
          <cell r="M488" t="str">
            <v>Thunder Bay, ON   P7B 3A5</v>
          </cell>
          <cell r="N488">
            <v>3</v>
          </cell>
          <cell r="O488" t="str">
            <v>Canada</v>
          </cell>
        </row>
        <row r="489">
          <cell r="J489">
            <v>48</v>
          </cell>
          <cell r="K489" t="str">
            <v>Ontario</v>
          </cell>
          <cell r="L489" t="str">
            <v>P7B 6J3</v>
          </cell>
          <cell r="M489" t="str">
            <v>Thunder Bay, ON   P7B 6J3</v>
          </cell>
          <cell r="N489">
            <v>3</v>
          </cell>
          <cell r="O489" t="str">
            <v>Canada</v>
          </cell>
        </row>
        <row r="490">
          <cell r="J490">
            <v>48</v>
          </cell>
          <cell r="K490" t="str">
            <v>Ontario</v>
          </cell>
          <cell r="L490" t="str">
            <v>P7B 6J3</v>
          </cell>
          <cell r="M490" t="str">
            <v>Thunder Bay, ON   P7B 6J3</v>
          </cell>
          <cell r="N490">
            <v>3</v>
          </cell>
          <cell r="O490" t="str">
            <v>Canada</v>
          </cell>
        </row>
        <row r="491">
          <cell r="J491">
            <v>48</v>
          </cell>
          <cell r="K491" t="str">
            <v>Ontario</v>
          </cell>
          <cell r="L491" t="str">
            <v>P7B 6J3</v>
          </cell>
          <cell r="M491" t="str">
            <v>Thunder Bay, ON   P7B 6J3</v>
          </cell>
          <cell r="N491">
            <v>3</v>
          </cell>
          <cell r="O491" t="str">
            <v>Canada</v>
          </cell>
        </row>
        <row r="492">
          <cell r="J492">
            <v>48</v>
          </cell>
          <cell r="K492" t="str">
            <v>Ontario</v>
          </cell>
          <cell r="L492" t="str">
            <v>P8N 1Z2</v>
          </cell>
          <cell r="M492" t="str">
            <v>Dryden, ON   P8N 1Z2</v>
          </cell>
          <cell r="N492">
            <v>3</v>
          </cell>
          <cell r="O492" t="str">
            <v>Canada</v>
          </cell>
        </row>
        <row r="493">
          <cell r="J493">
            <v>48</v>
          </cell>
          <cell r="K493" t="str">
            <v>Ontario</v>
          </cell>
          <cell r="L493" t="str">
            <v>P8N 1Z3</v>
          </cell>
          <cell r="M493" t="str">
            <v>Dryden, ON   P8N 1Z3</v>
          </cell>
          <cell r="N493">
            <v>3</v>
          </cell>
          <cell r="O493" t="str">
            <v>Canada</v>
          </cell>
        </row>
        <row r="494">
          <cell r="J494">
            <v>48</v>
          </cell>
          <cell r="K494" t="str">
            <v>Ontario</v>
          </cell>
          <cell r="L494" t="str">
            <v>P8T 1A3</v>
          </cell>
          <cell r="M494" t="str">
            <v>Sioux Lookout, ON   P8T 1A3</v>
          </cell>
          <cell r="N494">
            <v>3</v>
          </cell>
          <cell r="O494" t="str">
            <v>Canada</v>
          </cell>
        </row>
        <row r="495">
          <cell r="J495">
            <v>48</v>
          </cell>
          <cell r="K495" t="str">
            <v>Ontario</v>
          </cell>
          <cell r="L495" t="str">
            <v>P8T 1A3</v>
          </cell>
          <cell r="M495" t="str">
            <v>Sioux Lookout, ON   P8T 1A3</v>
          </cell>
          <cell r="N495">
            <v>3</v>
          </cell>
          <cell r="O495" t="str">
            <v>Canada</v>
          </cell>
        </row>
        <row r="496">
          <cell r="J496">
            <v>48</v>
          </cell>
          <cell r="K496" t="str">
            <v>Ontario</v>
          </cell>
          <cell r="L496" t="str">
            <v>P9A 1G6</v>
          </cell>
          <cell r="M496" t="str">
            <v>Fort Frances, ON   P9A 1G6</v>
          </cell>
          <cell r="N496">
            <v>3</v>
          </cell>
          <cell r="O496" t="str">
            <v>Canada</v>
          </cell>
        </row>
        <row r="497">
          <cell r="J497">
            <v>48</v>
          </cell>
          <cell r="K497" t="str">
            <v>Ontario</v>
          </cell>
          <cell r="L497" t="str">
            <v>POV 2V2</v>
          </cell>
          <cell r="M497" t="str">
            <v>VERMILION BAY, ON   POV 2V2</v>
          </cell>
          <cell r="N497">
            <v>3</v>
          </cell>
          <cell r="O497" t="str">
            <v>Canada</v>
          </cell>
        </row>
        <row r="498">
          <cell r="J498">
            <v>24</v>
          </cell>
          <cell r="K498" t="str">
            <v>Manitoba</v>
          </cell>
          <cell r="L498" t="str">
            <v>R0C 2Z0</v>
          </cell>
          <cell r="M498" t="str">
            <v>Stonewall, MB   R0C 2Z0</v>
          </cell>
          <cell r="N498">
            <v>3</v>
          </cell>
          <cell r="O498" t="str">
            <v>Canada</v>
          </cell>
        </row>
        <row r="499">
          <cell r="J499">
            <v>24</v>
          </cell>
          <cell r="K499" t="str">
            <v>Manitoba</v>
          </cell>
          <cell r="L499" t="str">
            <v>R0C 3B0</v>
          </cell>
          <cell r="M499" t="str">
            <v>Teulon, MB   R0C 3B0</v>
          </cell>
          <cell r="N499">
            <v>3</v>
          </cell>
          <cell r="O499" t="str">
            <v>Canada</v>
          </cell>
        </row>
        <row r="500">
          <cell r="J500">
            <v>24</v>
          </cell>
          <cell r="K500" t="str">
            <v>Manitoba</v>
          </cell>
          <cell r="L500" t="str">
            <v>R0E 0C0</v>
          </cell>
          <cell r="M500" t="str">
            <v>Beausejour, MB   R0E 0C0</v>
          </cell>
          <cell r="N500">
            <v>3</v>
          </cell>
          <cell r="O500" t="str">
            <v>Canada</v>
          </cell>
        </row>
        <row r="501">
          <cell r="J501">
            <v>24</v>
          </cell>
          <cell r="K501" t="str">
            <v>Manitoba</v>
          </cell>
          <cell r="L501" t="str">
            <v>R0E 2A0</v>
          </cell>
          <cell r="M501" t="str">
            <v>Travis Bay, MB   R0E 2A0</v>
          </cell>
          <cell r="N501">
            <v>3</v>
          </cell>
          <cell r="O501" t="str">
            <v>Canada</v>
          </cell>
        </row>
        <row r="502">
          <cell r="J502">
            <v>24</v>
          </cell>
          <cell r="K502" t="str">
            <v>Manitoba</v>
          </cell>
          <cell r="L502" t="str">
            <v>R0G 0J0</v>
          </cell>
          <cell r="M502" t="str">
            <v>Carman, MB   R0G 0J0</v>
          </cell>
          <cell r="N502">
            <v>3</v>
          </cell>
          <cell r="O502" t="str">
            <v>Canada</v>
          </cell>
        </row>
        <row r="503">
          <cell r="J503">
            <v>24</v>
          </cell>
          <cell r="K503" t="str">
            <v>Manitoba</v>
          </cell>
          <cell r="L503" t="str">
            <v>R0J 1E0</v>
          </cell>
          <cell r="M503" t="str">
            <v>Minnedosa, MB   R0J 1E0</v>
          </cell>
          <cell r="N503">
            <v>3</v>
          </cell>
          <cell r="O503" t="str">
            <v>Canada</v>
          </cell>
        </row>
        <row r="504">
          <cell r="J504">
            <v>24</v>
          </cell>
          <cell r="K504" t="str">
            <v>Manitoba</v>
          </cell>
          <cell r="L504" t="str">
            <v>R0L 1S0</v>
          </cell>
          <cell r="M504" t="str">
            <v>St. Rose, MB   R0L 1S0</v>
          </cell>
          <cell r="N504">
            <v>3</v>
          </cell>
          <cell r="O504" t="str">
            <v>Canada</v>
          </cell>
        </row>
        <row r="505">
          <cell r="J505">
            <v>24</v>
          </cell>
          <cell r="K505" t="str">
            <v>Manitoba</v>
          </cell>
          <cell r="L505" t="str">
            <v>R2C 0A1</v>
          </cell>
          <cell r="M505" t="str">
            <v>Winnipeg, MB   R2C 0A1</v>
          </cell>
          <cell r="N505">
            <v>3</v>
          </cell>
          <cell r="O505" t="str">
            <v>Canada</v>
          </cell>
        </row>
        <row r="506">
          <cell r="J506">
            <v>24</v>
          </cell>
          <cell r="K506" t="str">
            <v>Manitoba</v>
          </cell>
          <cell r="L506" t="str">
            <v>R2G 1P3</v>
          </cell>
          <cell r="M506" t="str">
            <v>Winnipeg, MB   R2G 1P3</v>
          </cell>
          <cell r="N506">
            <v>3</v>
          </cell>
          <cell r="O506" t="str">
            <v>Canada</v>
          </cell>
        </row>
        <row r="507">
          <cell r="J507">
            <v>24</v>
          </cell>
          <cell r="K507" t="str">
            <v>Manitoba</v>
          </cell>
          <cell r="L507" t="str">
            <v>R2R 0Z5</v>
          </cell>
          <cell r="M507" t="str">
            <v>Winnipeg, MB   R2R 0Z5</v>
          </cell>
          <cell r="N507">
            <v>3</v>
          </cell>
          <cell r="O507" t="str">
            <v>Canada</v>
          </cell>
        </row>
        <row r="508">
          <cell r="J508">
            <v>24</v>
          </cell>
          <cell r="K508" t="str">
            <v>Manitoba</v>
          </cell>
          <cell r="L508" t="str">
            <v>R2R 1V5</v>
          </cell>
          <cell r="M508" t="str">
            <v>Winnipeg, MB   R2R 1V5</v>
          </cell>
          <cell r="N508">
            <v>3</v>
          </cell>
          <cell r="O508" t="str">
            <v>Canada</v>
          </cell>
        </row>
        <row r="509">
          <cell r="J509">
            <v>24</v>
          </cell>
          <cell r="K509" t="str">
            <v>Manitoba</v>
          </cell>
          <cell r="L509" t="str">
            <v>R2W 1T9</v>
          </cell>
          <cell r="M509" t="str">
            <v>Winnipeg, MB   R2W 1T9</v>
          </cell>
          <cell r="N509">
            <v>3</v>
          </cell>
          <cell r="O509" t="str">
            <v>Canada</v>
          </cell>
        </row>
        <row r="510">
          <cell r="J510">
            <v>24</v>
          </cell>
          <cell r="K510" t="str">
            <v>Manitoba</v>
          </cell>
          <cell r="L510" t="str">
            <v>R2Y 0G1</v>
          </cell>
          <cell r="M510" t="str">
            <v>Winnipeg, MB   R2Y 0G1</v>
          </cell>
          <cell r="N510">
            <v>3</v>
          </cell>
          <cell r="O510" t="str">
            <v>Canada</v>
          </cell>
        </row>
        <row r="511">
          <cell r="J511">
            <v>24</v>
          </cell>
          <cell r="K511" t="str">
            <v>Manitoba</v>
          </cell>
          <cell r="L511" t="str">
            <v>R3B 3C2</v>
          </cell>
          <cell r="M511" t="str">
            <v>Winnipeg, MB   R3B 3C2</v>
          </cell>
          <cell r="N511">
            <v>3</v>
          </cell>
          <cell r="O511" t="str">
            <v>Canada</v>
          </cell>
        </row>
        <row r="512">
          <cell r="J512">
            <v>24</v>
          </cell>
          <cell r="K512" t="str">
            <v>Manitoba</v>
          </cell>
          <cell r="L512" t="str">
            <v>R3B 3H6</v>
          </cell>
          <cell r="M512" t="str">
            <v>Winnipeg, MB   R3B 3H6</v>
          </cell>
          <cell r="N512">
            <v>3</v>
          </cell>
          <cell r="O512" t="str">
            <v>Canada</v>
          </cell>
        </row>
        <row r="513">
          <cell r="J513">
            <v>24</v>
          </cell>
          <cell r="K513" t="str">
            <v>Manitoba</v>
          </cell>
          <cell r="L513" t="str">
            <v>R3C 4A5</v>
          </cell>
          <cell r="M513" t="str">
            <v>Winniepeg, MB   R3C 4A5</v>
          </cell>
          <cell r="N513">
            <v>3</v>
          </cell>
          <cell r="O513" t="str">
            <v>Canada</v>
          </cell>
        </row>
        <row r="514">
          <cell r="J514">
            <v>24</v>
          </cell>
          <cell r="K514" t="str">
            <v>Manitoba</v>
          </cell>
          <cell r="L514" t="str">
            <v>R3C 4L9</v>
          </cell>
          <cell r="M514" t="str">
            <v>Winnipeg, MB   R3C 4L9</v>
          </cell>
          <cell r="N514">
            <v>3</v>
          </cell>
          <cell r="O514" t="str">
            <v>Canada</v>
          </cell>
        </row>
        <row r="515">
          <cell r="J515">
            <v>24</v>
          </cell>
          <cell r="K515" t="str">
            <v>Manitoba</v>
          </cell>
          <cell r="L515" t="str">
            <v>R3C 4S8</v>
          </cell>
          <cell r="M515" t="str">
            <v>Winnipeg, MB   R3C 4S8</v>
          </cell>
          <cell r="N515">
            <v>3</v>
          </cell>
          <cell r="O515" t="str">
            <v>Canada</v>
          </cell>
        </row>
        <row r="516">
          <cell r="J516">
            <v>24</v>
          </cell>
          <cell r="K516" t="str">
            <v>Manitoba</v>
          </cell>
          <cell r="L516" t="str">
            <v>R3H 0G3</v>
          </cell>
          <cell r="M516" t="str">
            <v>Winnipeg, MB   R3H 0G3</v>
          </cell>
          <cell r="N516">
            <v>3</v>
          </cell>
          <cell r="O516" t="str">
            <v>Canada</v>
          </cell>
        </row>
        <row r="517">
          <cell r="J517">
            <v>24</v>
          </cell>
          <cell r="K517" t="str">
            <v>Manitoba</v>
          </cell>
          <cell r="L517" t="str">
            <v>R3J 3M7</v>
          </cell>
          <cell r="M517" t="str">
            <v>Winnipeg, MB   R3J 3M7</v>
          </cell>
          <cell r="N517">
            <v>3</v>
          </cell>
          <cell r="O517" t="str">
            <v>Canada</v>
          </cell>
        </row>
        <row r="518">
          <cell r="J518">
            <v>24</v>
          </cell>
          <cell r="K518" t="str">
            <v>Manitoba</v>
          </cell>
          <cell r="L518" t="str">
            <v>R3N 0Y9</v>
          </cell>
          <cell r="M518" t="str">
            <v>Winnipeg, MB   R3N 0Y9</v>
          </cell>
          <cell r="N518">
            <v>3</v>
          </cell>
          <cell r="O518" t="str">
            <v>Canada</v>
          </cell>
        </row>
        <row r="519">
          <cell r="J519">
            <v>24</v>
          </cell>
          <cell r="K519" t="str">
            <v>Manitoba</v>
          </cell>
          <cell r="L519" t="str">
            <v>R5G 1 Z1</v>
          </cell>
          <cell r="M519" t="str">
            <v>Steinbach, MB   R5G 1 Z1</v>
          </cell>
          <cell r="N519">
            <v>3</v>
          </cell>
          <cell r="O519" t="str">
            <v>Canada</v>
          </cell>
        </row>
        <row r="520">
          <cell r="J520">
            <v>24</v>
          </cell>
          <cell r="K520" t="str">
            <v>Manitoba</v>
          </cell>
          <cell r="L520" t="str">
            <v>R5G 1Z1</v>
          </cell>
          <cell r="M520" t="str">
            <v>Steinbach, MB   R5G 1Z1</v>
          </cell>
          <cell r="N520">
            <v>3</v>
          </cell>
          <cell r="O520" t="str">
            <v>Canada</v>
          </cell>
        </row>
        <row r="521">
          <cell r="J521">
            <v>24</v>
          </cell>
          <cell r="K521" t="str">
            <v>Manitoba</v>
          </cell>
          <cell r="L521" t="str">
            <v>R6W 2S2</v>
          </cell>
          <cell r="M521" t="str">
            <v>Winkler, MB   R6W 2S2</v>
          </cell>
          <cell r="N521">
            <v>3</v>
          </cell>
          <cell r="O521" t="str">
            <v>Canada</v>
          </cell>
        </row>
        <row r="522">
          <cell r="J522">
            <v>24</v>
          </cell>
          <cell r="K522" t="str">
            <v>Manitoba</v>
          </cell>
          <cell r="L522" t="str">
            <v>R7A 2B2</v>
          </cell>
          <cell r="M522" t="str">
            <v>Brandon, MB   R7A 2B2</v>
          </cell>
          <cell r="N522">
            <v>3</v>
          </cell>
          <cell r="O522" t="str">
            <v>Canada</v>
          </cell>
        </row>
        <row r="523">
          <cell r="J523">
            <v>24</v>
          </cell>
          <cell r="K523" t="str">
            <v>Manitoba</v>
          </cell>
          <cell r="L523" t="str">
            <v>R7A 5C5</v>
          </cell>
          <cell r="M523" t="str">
            <v>Brandon, MB   R7A 5C5</v>
          </cell>
          <cell r="N523">
            <v>3</v>
          </cell>
          <cell r="O523" t="str">
            <v>Canada</v>
          </cell>
        </row>
        <row r="524">
          <cell r="J524">
            <v>24</v>
          </cell>
          <cell r="K524" t="str">
            <v>Manitoba</v>
          </cell>
          <cell r="L524" t="str">
            <v>R7N 1K7</v>
          </cell>
          <cell r="M524" t="str">
            <v>Dauphin, MB   R7N 1K7</v>
          </cell>
          <cell r="N524">
            <v>3</v>
          </cell>
          <cell r="O524" t="str">
            <v>Canada</v>
          </cell>
        </row>
        <row r="525">
          <cell r="J525">
            <v>24</v>
          </cell>
          <cell r="K525" t="str">
            <v>Manitoba</v>
          </cell>
          <cell r="L525" t="str">
            <v>R9A 1L2</v>
          </cell>
          <cell r="M525" t="str">
            <v>The Pas, MB   R9A 1L2</v>
          </cell>
          <cell r="N525">
            <v>3</v>
          </cell>
          <cell r="O525" t="str">
            <v>Canada</v>
          </cell>
        </row>
        <row r="526">
          <cell r="J526">
            <v>56</v>
          </cell>
          <cell r="K526" t="str">
            <v>Saskatchewan</v>
          </cell>
          <cell r="L526" t="str">
            <v>S0G 1S0</v>
          </cell>
          <cell r="M526" t="str">
            <v>Fort Qu'appelle, SK   S0G 1S0</v>
          </cell>
          <cell r="N526">
            <v>3</v>
          </cell>
          <cell r="O526" t="str">
            <v>Canada</v>
          </cell>
        </row>
        <row r="527">
          <cell r="J527">
            <v>56</v>
          </cell>
          <cell r="K527" t="str">
            <v>Saskatchewan</v>
          </cell>
          <cell r="L527" t="str">
            <v>S0J 2Y0</v>
          </cell>
          <cell r="M527" t="str">
            <v>Waskesiu, SK   S0J 2Y0</v>
          </cell>
          <cell r="N527">
            <v>3</v>
          </cell>
          <cell r="O527" t="str">
            <v>Canada</v>
          </cell>
        </row>
        <row r="528">
          <cell r="J528">
            <v>56</v>
          </cell>
          <cell r="K528" t="str">
            <v>Saskatchewan</v>
          </cell>
          <cell r="L528" t="str">
            <v>S0J 2Y0</v>
          </cell>
          <cell r="M528" t="str">
            <v>Waskesui, SK   S0J 2Y0</v>
          </cell>
          <cell r="N528">
            <v>3</v>
          </cell>
          <cell r="O528" t="str">
            <v>Canada</v>
          </cell>
        </row>
        <row r="529">
          <cell r="J529">
            <v>56</v>
          </cell>
          <cell r="K529" t="str">
            <v>Saskatchewan</v>
          </cell>
          <cell r="L529" t="str">
            <v>S0K 2M0</v>
          </cell>
          <cell r="M529" t="str">
            <v>Lanigan, SK   S0K 2M0</v>
          </cell>
          <cell r="N529">
            <v>3</v>
          </cell>
          <cell r="O529" t="str">
            <v>Canada</v>
          </cell>
        </row>
        <row r="530">
          <cell r="J530">
            <v>56</v>
          </cell>
          <cell r="K530" t="str">
            <v>Saskatchewan</v>
          </cell>
          <cell r="L530" t="str">
            <v>S0K 3R0</v>
          </cell>
          <cell r="M530" t="str">
            <v>Rosthern, SK   S0K 3R0</v>
          </cell>
          <cell r="N530">
            <v>3</v>
          </cell>
          <cell r="O530" t="str">
            <v>Canada</v>
          </cell>
        </row>
        <row r="531">
          <cell r="J531">
            <v>56</v>
          </cell>
          <cell r="K531" t="str">
            <v>Saskatchewan</v>
          </cell>
          <cell r="L531" t="str">
            <v>S0M 2Y0</v>
          </cell>
          <cell r="M531" t="str">
            <v>Turtleford, SK   S0M 2Y0</v>
          </cell>
          <cell r="N531">
            <v>3</v>
          </cell>
          <cell r="O531" t="str">
            <v>Canada</v>
          </cell>
        </row>
        <row r="532">
          <cell r="J532">
            <v>56</v>
          </cell>
          <cell r="K532" t="str">
            <v>Saskatchewan</v>
          </cell>
          <cell r="L532" t="str">
            <v>S3N 2W7</v>
          </cell>
          <cell r="M532" t="str">
            <v>Yorkton, SK   S3N 2W7</v>
          </cell>
          <cell r="N532">
            <v>3</v>
          </cell>
          <cell r="O532" t="str">
            <v>Canada</v>
          </cell>
        </row>
        <row r="533">
          <cell r="J533">
            <v>56</v>
          </cell>
          <cell r="K533" t="str">
            <v>Saskatchewan</v>
          </cell>
          <cell r="L533" t="str">
            <v>S3N 3Z3</v>
          </cell>
          <cell r="M533" t="str">
            <v>Yorkton, SK   S3N 3Z3</v>
          </cell>
          <cell r="N533">
            <v>3</v>
          </cell>
          <cell r="O533" t="str">
            <v>Canada</v>
          </cell>
        </row>
        <row r="534">
          <cell r="J534">
            <v>56</v>
          </cell>
          <cell r="K534" t="str">
            <v>Saskatchewan</v>
          </cell>
          <cell r="L534" t="str">
            <v>S4A 0Z5</v>
          </cell>
          <cell r="M534" t="str">
            <v>ESTEVAN, SK   S4A 0Z5</v>
          </cell>
          <cell r="N534">
            <v>3</v>
          </cell>
          <cell r="O534" t="str">
            <v>Canada</v>
          </cell>
        </row>
        <row r="535">
          <cell r="J535">
            <v>56</v>
          </cell>
          <cell r="K535" t="str">
            <v>Saskatchewan</v>
          </cell>
          <cell r="L535" t="str">
            <v>S4A 2B4</v>
          </cell>
          <cell r="M535" t="str">
            <v>ESTEVAN, SK   S4A 2B4</v>
          </cell>
          <cell r="N535">
            <v>3</v>
          </cell>
          <cell r="O535" t="str">
            <v>Canada</v>
          </cell>
        </row>
        <row r="536">
          <cell r="J536">
            <v>56</v>
          </cell>
          <cell r="K536" t="str">
            <v>Saskatchewan</v>
          </cell>
          <cell r="L536" t="str">
            <v>S4N 4Z6</v>
          </cell>
          <cell r="M536" t="str">
            <v>Regina, SK   S4N 4Z6</v>
          </cell>
          <cell r="N536">
            <v>3</v>
          </cell>
          <cell r="O536" t="str">
            <v>Canada</v>
          </cell>
        </row>
        <row r="537">
          <cell r="J537">
            <v>56</v>
          </cell>
          <cell r="K537" t="str">
            <v>Saskatchewan</v>
          </cell>
          <cell r="L537" t="str">
            <v>S4N 6E4</v>
          </cell>
          <cell r="M537" t="str">
            <v>Regina, SK   S4N 6E4</v>
          </cell>
          <cell r="N537">
            <v>3</v>
          </cell>
          <cell r="O537" t="str">
            <v>Canada</v>
          </cell>
        </row>
        <row r="538">
          <cell r="J538">
            <v>56</v>
          </cell>
          <cell r="K538" t="str">
            <v>Saskatchewan</v>
          </cell>
          <cell r="L538" t="str">
            <v>S4P 4B4</v>
          </cell>
          <cell r="M538" t="str">
            <v>Regina, SK   S4P 4B4</v>
          </cell>
          <cell r="N538">
            <v>3</v>
          </cell>
          <cell r="O538" t="str">
            <v>Canada</v>
          </cell>
        </row>
        <row r="539">
          <cell r="J539">
            <v>56</v>
          </cell>
          <cell r="K539" t="str">
            <v>Saskatchewan</v>
          </cell>
          <cell r="L539" t="str">
            <v>S4S 3R2</v>
          </cell>
          <cell r="M539" t="str">
            <v>Regina, SK   S4S 3R2</v>
          </cell>
          <cell r="N539">
            <v>3</v>
          </cell>
          <cell r="O539" t="str">
            <v>Canada</v>
          </cell>
        </row>
        <row r="540">
          <cell r="J540">
            <v>56</v>
          </cell>
          <cell r="K540" t="str">
            <v>Saskatchewan</v>
          </cell>
          <cell r="L540" t="str">
            <v>S4S 3R2</v>
          </cell>
          <cell r="M540" t="str">
            <v>Regina, SK   S4S 3R2</v>
          </cell>
          <cell r="N540">
            <v>3</v>
          </cell>
          <cell r="O540" t="str">
            <v>Canada</v>
          </cell>
        </row>
        <row r="541">
          <cell r="J541">
            <v>56</v>
          </cell>
          <cell r="K541" t="str">
            <v>Saskatchewan</v>
          </cell>
          <cell r="L541" t="str">
            <v>S4X 4P7</v>
          </cell>
          <cell r="M541" t="str">
            <v>Regina, SK   S4X 4P7</v>
          </cell>
          <cell r="N541">
            <v>3</v>
          </cell>
          <cell r="O541" t="str">
            <v>Canada</v>
          </cell>
        </row>
        <row r="542">
          <cell r="J542">
            <v>56</v>
          </cell>
          <cell r="K542" t="str">
            <v>Saskatchewan</v>
          </cell>
          <cell r="L542" t="str">
            <v>S6H 0X5</v>
          </cell>
          <cell r="M542" t="str">
            <v>Moose Jaw, SK   S6H 0X5</v>
          </cell>
          <cell r="N542">
            <v>3</v>
          </cell>
          <cell r="O542" t="str">
            <v>Canada</v>
          </cell>
        </row>
        <row r="543">
          <cell r="J543">
            <v>56</v>
          </cell>
          <cell r="K543" t="str">
            <v>Saskatchewan</v>
          </cell>
          <cell r="L543" t="str">
            <v>S6H 1I3</v>
          </cell>
          <cell r="M543" t="str">
            <v>Moose Jaw, SK   S6H 1I3</v>
          </cell>
          <cell r="N543">
            <v>3</v>
          </cell>
          <cell r="O543" t="str">
            <v>Canada</v>
          </cell>
        </row>
        <row r="544">
          <cell r="J544">
            <v>56</v>
          </cell>
          <cell r="K544" t="str">
            <v>Saskatchewan</v>
          </cell>
          <cell r="L544" t="str">
            <v>S6H 3J7</v>
          </cell>
          <cell r="M544" t="str">
            <v>Moose Jaw, SK   S6H 3J7</v>
          </cell>
          <cell r="N544">
            <v>3</v>
          </cell>
          <cell r="O544" t="str">
            <v>Canada</v>
          </cell>
        </row>
        <row r="545">
          <cell r="J545">
            <v>56</v>
          </cell>
          <cell r="K545" t="str">
            <v>Saskatchewan</v>
          </cell>
          <cell r="L545" t="str">
            <v>S6H 3J7</v>
          </cell>
          <cell r="M545" t="str">
            <v>Moose Jaw, SK   S6H 3J7</v>
          </cell>
          <cell r="N545">
            <v>3</v>
          </cell>
          <cell r="O545" t="str">
            <v>Canada</v>
          </cell>
        </row>
        <row r="546">
          <cell r="J546">
            <v>56</v>
          </cell>
          <cell r="K546" t="str">
            <v>Saskatchewan</v>
          </cell>
          <cell r="L546" t="str">
            <v>S6H 3L1</v>
          </cell>
          <cell r="M546" t="str">
            <v>Moose Jaw, SK   S6H 3L1</v>
          </cell>
          <cell r="N546">
            <v>3</v>
          </cell>
          <cell r="O546" t="str">
            <v>Canada</v>
          </cell>
        </row>
        <row r="547">
          <cell r="J547">
            <v>56</v>
          </cell>
          <cell r="K547" t="str">
            <v>Saskatchewan</v>
          </cell>
          <cell r="L547" t="str">
            <v>S6H 6M4</v>
          </cell>
          <cell r="M547" t="str">
            <v>Moose Jaw, SK   S6H 6M4</v>
          </cell>
          <cell r="N547">
            <v>3</v>
          </cell>
          <cell r="O547" t="str">
            <v>Canada</v>
          </cell>
        </row>
        <row r="548">
          <cell r="J548">
            <v>56</v>
          </cell>
          <cell r="K548" t="str">
            <v>Saskatchewan</v>
          </cell>
          <cell r="L548" t="str">
            <v>S7H 2E7</v>
          </cell>
          <cell r="M548" t="str">
            <v>Saskatoon, SK   S7H 2E7</v>
          </cell>
          <cell r="N548">
            <v>3</v>
          </cell>
          <cell r="O548" t="str">
            <v>Canada</v>
          </cell>
        </row>
        <row r="549">
          <cell r="J549">
            <v>56</v>
          </cell>
          <cell r="K549" t="str">
            <v>Saskatchewan</v>
          </cell>
          <cell r="L549" t="str">
            <v>S7H 4Z3</v>
          </cell>
          <cell r="M549" t="str">
            <v>Saskatoon, SK   S7H 4Z3</v>
          </cell>
          <cell r="N549">
            <v>3</v>
          </cell>
          <cell r="O549" t="str">
            <v>Canada</v>
          </cell>
        </row>
        <row r="550">
          <cell r="J550">
            <v>56</v>
          </cell>
          <cell r="K550" t="str">
            <v>Saskatchewan</v>
          </cell>
          <cell r="L550" t="str">
            <v>S7H 5M3</v>
          </cell>
          <cell r="M550" t="str">
            <v>Saskatoon, SK   S7H 5M3</v>
          </cell>
          <cell r="N550">
            <v>3</v>
          </cell>
          <cell r="O550" t="str">
            <v>Canada</v>
          </cell>
        </row>
        <row r="551">
          <cell r="J551">
            <v>56</v>
          </cell>
          <cell r="K551" t="str">
            <v>Saskatchewan</v>
          </cell>
          <cell r="L551" t="str">
            <v>S7H 5M7</v>
          </cell>
          <cell r="M551" t="str">
            <v>Saskatoon, SK   S7H 5M7</v>
          </cell>
          <cell r="N551">
            <v>3</v>
          </cell>
          <cell r="O551" t="str">
            <v>Canada</v>
          </cell>
        </row>
        <row r="552">
          <cell r="J552">
            <v>56</v>
          </cell>
          <cell r="K552" t="str">
            <v>Saskatchewan</v>
          </cell>
          <cell r="L552" t="str">
            <v>S7K 1J9</v>
          </cell>
          <cell r="M552" t="str">
            <v>Saskatoon, SK   S7K 1J9</v>
          </cell>
          <cell r="N552">
            <v>3</v>
          </cell>
          <cell r="O552" t="str">
            <v>Canada</v>
          </cell>
        </row>
        <row r="553">
          <cell r="J553">
            <v>56</v>
          </cell>
          <cell r="K553" t="str">
            <v>Saskatchewan</v>
          </cell>
          <cell r="L553" t="str">
            <v>S7K 2B2</v>
          </cell>
          <cell r="M553" t="str">
            <v>Saskatoon, SK   S7K 2B2</v>
          </cell>
          <cell r="N553">
            <v>3</v>
          </cell>
          <cell r="O553" t="str">
            <v>Canada</v>
          </cell>
        </row>
        <row r="554">
          <cell r="J554">
            <v>56</v>
          </cell>
          <cell r="K554" t="str">
            <v>Saskatchewan</v>
          </cell>
          <cell r="L554" t="str">
            <v>S7K 2S6</v>
          </cell>
          <cell r="M554" t="str">
            <v>Saskatoon, SK   S7K 2S6</v>
          </cell>
          <cell r="N554">
            <v>3</v>
          </cell>
          <cell r="O554" t="str">
            <v>Canada</v>
          </cell>
        </row>
        <row r="555">
          <cell r="J555">
            <v>56</v>
          </cell>
          <cell r="K555" t="str">
            <v>Saskatchewan</v>
          </cell>
          <cell r="L555" t="str">
            <v>S7K 3J6</v>
          </cell>
          <cell r="M555" t="str">
            <v>Saskatoon, SK   S7K 3J6</v>
          </cell>
          <cell r="N555">
            <v>3</v>
          </cell>
          <cell r="O555" t="str">
            <v>Canada</v>
          </cell>
        </row>
        <row r="556">
          <cell r="J556">
            <v>56</v>
          </cell>
          <cell r="K556" t="str">
            <v>Saskatchewan</v>
          </cell>
          <cell r="L556" t="str">
            <v>S7K 3J7</v>
          </cell>
          <cell r="M556" t="str">
            <v>Saskatoon, SK   S7K 3J7</v>
          </cell>
          <cell r="N556">
            <v>3</v>
          </cell>
          <cell r="O556" t="str">
            <v>Canada</v>
          </cell>
        </row>
        <row r="557">
          <cell r="J557">
            <v>56</v>
          </cell>
          <cell r="K557" t="str">
            <v>Saskatchewan</v>
          </cell>
          <cell r="L557" t="str">
            <v>S7K 5S6</v>
          </cell>
          <cell r="M557" t="str">
            <v>Saskatoon, SK   S7K 5S6</v>
          </cell>
          <cell r="N557">
            <v>3</v>
          </cell>
          <cell r="O557" t="str">
            <v>Canada</v>
          </cell>
        </row>
        <row r="558">
          <cell r="J558">
            <v>56</v>
          </cell>
          <cell r="K558" t="str">
            <v>Saskatchewan</v>
          </cell>
          <cell r="L558" t="str">
            <v>S7K 5S6</v>
          </cell>
          <cell r="M558" t="str">
            <v>Saskatoon, SK   S7K 5S6</v>
          </cell>
          <cell r="N558">
            <v>3</v>
          </cell>
          <cell r="O558" t="str">
            <v>Canada</v>
          </cell>
        </row>
        <row r="559">
          <cell r="J559">
            <v>56</v>
          </cell>
          <cell r="K559" t="str">
            <v>Saskatchewan</v>
          </cell>
          <cell r="L559" t="str">
            <v>S7K 5X2</v>
          </cell>
          <cell r="M559" t="str">
            <v>Saskatchewan, SK   S7K 5X2</v>
          </cell>
          <cell r="N559">
            <v>3</v>
          </cell>
          <cell r="O559" t="str">
            <v>Canada</v>
          </cell>
        </row>
        <row r="560">
          <cell r="J560">
            <v>56</v>
          </cell>
          <cell r="K560" t="str">
            <v>Saskatchewan</v>
          </cell>
          <cell r="L560" t="str">
            <v>S7M 0Z9</v>
          </cell>
          <cell r="M560" t="str">
            <v>Saskatoon, SK   S7M 0Z9</v>
          </cell>
          <cell r="N560">
            <v>3</v>
          </cell>
          <cell r="O560" t="str">
            <v>Canada</v>
          </cell>
        </row>
        <row r="561">
          <cell r="J561">
            <v>56</v>
          </cell>
          <cell r="K561" t="str">
            <v>Saskatchewan</v>
          </cell>
          <cell r="L561" t="str">
            <v>S7N 1A9</v>
          </cell>
          <cell r="M561" t="str">
            <v>Saskatoon, SK   S7N 1A9</v>
          </cell>
          <cell r="N561">
            <v>3</v>
          </cell>
          <cell r="O561" t="str">
            <v>Canada</v>
          </cell>
        </row>
        <row r="562">
          <cell r="J562">
            <v>56</v>
          </cell>
          <cell r="K562" t="str">
            <v>Saskatchewan</v>
          </cell>
          <cell r="L562" t="str">
            <v>S7N 3J4</v>
          </cell>
          <cell r="M562" t="str">
            <v>Saskatoon, SK   S7N 3J4</v>
          </cell>
          <cell r="N562">
            <v>3</v>
          </cell>
          <cell r="O562" t="str">
            <v>Canada</v>
          </cell>
        </row>
        <row r="563">
          <cell r="J563">
            <v>56</v>
          </cell>
          <cell r="K563" t="str">
            <v>Saskatchewan</v>
          </cell>
          <cell r="L563" t="str">
            <v>S7S 1M7</v>
          </cell>
          <cell r="M563" t="str">
            <v>Saskatoon, SK   S7S 1M7</v>
          </cell>
          <cell r="N563">
            <v>3</v>
          </cell>
          <cell r="O563" t="str">
            <v>Canada</v>
          </cell>
        </row>
        <row r="564">
          <cell r="J564">
            <v>56</v>
          </cell>
          <cell r="K564" t="str">
            <v>Saskatchewan</v>
          </cell>
          <cell r="L564" t="str">
            <v>S9A 3P2</v>
          </cell>
          <cell r="M564" t="str">
            <v>North Battleford, SK   S9A 3P2</v>
          </cell>
          <cell r="N564">
            <v>3</v>
          </cell>
          <cell r="O564" t="str">
            <v>Canada</v>
          </cell>
        </row>
        <row r="565">
          <cell r="J565">
            <v>56</v>
          </cell>
          <cell r="K565" t="str">
            <v>Saskatchewan</v>
          </cell>
          <cell r="L565" t="str">
            <v>S9A 9V3</v>
          </cell>
          <cell r="M565" t="str">
            <v>North Battle Ford, SK   S9A 9V3</v>
          </cell>
          <cell r="N565">
            <v>3</v>
          </cell>
          <cell r="O565" t="str">
            <v>Canada</v>
          </cell>
        </row>
        <row r="566">
          <cell r="J566">
            <v>56</v>
          </cell>
          <cell r="K566" t="str">
            <v>Saskatchewan</v>
          </cell>
          <cell r="L566" t="str">
            <v>S9H 3X6</v>
          </cell>
          <cell r="M566" t="str">
            <v>Swift Current, SK   S9H 3X6</v>
          </cell>
          <cell r="N566">
            <v>3</v>
          </cell>
          <cell r="O566" t="str">
            <v>Canada</v>
          </cell>
        </row>
        <row r="567">
          <cell r="J567">
            <v>56</v>
          </cell>
          <cell r="K567" t="str">
            <v>Saskatchewan</v>
          </cell>
          <cell r="L567" t="str">
            <v>S9H 3X6</v>
          </cell>
          <cell r="M567" t="str">
            <v>Swift Current, SK   S9H 3X6</v>
          </cell>
          <cell r="N567">
            <v>3</v>
          </cell>
          <cell r="O567" t="str">
            <v>Canada</v>
          </cell>
        </row>
        <row r="568">
          <cell r="J568">
            <v>56</v>
          </cell>
          <cell r="K568" t="str">
            <v>Saskatchewan</v>
          </cell>
          <cell r="L568" t="str">
            <v>SOG 4C0</v>
          </cell>
          <cell r="M568" t="str">
            <v>Regina, SK   SOG 4C0</v>
          </cell>
          <cell r="N568">
            <v>3</v>
          </cell>
          <cell r="O568" t="str">
            <v>Canada</v>
          </cell>
        </row>
        <row r="569">
          <cell r="J569">
            <v>2</v>
          </cell>
          <cell r="K569" t="str">
            <v>Alberta</v>
          </cell>
          <cell r="L569" t="str">
            <v>T0A 1A0</v>
          </cell>
          <cell r="M569" t="str">
            <v>Elk Point, AB   T0A 1A0</v>
          </cell>
          <cell r="N569">
            <v>3</v>
          </cell>
          <cell r="O569" t="str">
            <v>Canada</v>
          </cell>
        </row>
        <row r="570">
          <cell r="J570">
            <v>2</v>
          </cell>
          <cell r="K570" t="str">
            <v>Alberta</v>
          </cell>
          <cell r="L570" t="str">
            <v>T0B 2LO</v>
          </cell>
          <cell r="M570" t="str">
            <v>Killam, AB   T0B 2LO</v>
          </cell>
          <cell r="N570">
            <v>3</v>
          </cell>
          <cell r="O570" t="str">
            <v>Canada</v>
          </cell>
        </row>
        <row r="571">
          <cell r="J571">
            <v>2</v>
          </cell>
          <cell r="K571" t="str">
            <v>Alberta</v>
          </cell>
          <cell r="L571" t="str">
            <v>T0B 3S0</v>
          </cell>
          <cell r="M571" t="str">
            <v>Provost, AB   T0B 3S0</v>
          </cell>
          <cell r="N571">
            <v>3</v>
          </cell>
          <cell r="O571" t="str">
            <v>Canada</v>
          </cell>
        </row>
        <row r="572">
          <cell r="J572">
            <v>2</v>
          </cell>
          <cell r="K572" t="str">
            <v>Alberta</v>
          </cell>
          <cell r="L572" t="str">
            <v>T0B 4H0</v>
          </cell>
          <cell r="M572" t="str">
            <v>Strene, AB   T0B 4H0</v>
          </cell>
          <cell r="N572">
            <v>3</v>
          </cell>
          <cell r="O572" t="str">
            <v>Canada</v>
          </cell>
        </row>
        <row r="573">
          <cell r="J573">
            <v>2</v>
          </cell>
          <cell r="K573" t="str">
            <v>Alberta</v>
          </cell>
          <cell r="L573" t="str">
            <v>T0E 0J0</v>
          </cell>
          <cell r="M573" t="str">
            <v>Cherhill, AB   T0E 0J0</v>
          </cell>
          <cell r="N573">
            <v>3</v>
          </cell>
          <cell r="O573" t="str">
            <v>Canada</v>
          </cell>
        </row>
        <row r="574">
          <cell r="J574">
            <v>2</v>
          </cell>
          <cell r="K574" t="str">
            <v>Alberta</v>
          </cell>
          <cell r="L574" t="str">
            <v>T0E 0Y0</v>
          </cell>
          <cell r="M574" t="str">
            <v>Grande Cache, AB   T0E 0Y0</v>
          </cell>
          <cell r="N574">
            <v>3</v>
          </cell>
          <cell r="O574" t="str">
            <v>Canada</v>
          </cell>
        </row>
        <row r="575">
          <cell r="J575">
            <v>2</v>
          </cell>
          <cell r="K575" t="str">
            <v>Alberta</v>
          </cell>
          <cell r="L575" t="str">
            <v>T0E 1E0</v>
          </cell>
          <cell r="M575" t="str">
            <v>Jasper, AB   T0E 1E0</v>
          </cell>
          <cell r="N575">
            <v>3</v>
          </cell>
          <cell r="O575" t="str">
            <v>Canada</v>
          </cell>
        </row>
        <row r="576">
          <cell r="J576">
            <v>2</v>
          </cell>
          <cell r="K576" t="str">
            <v>Alberta</v>
          </cell>
          <cell r="L576" t="str">
            <v>T0E 1E0</v>
          </cell>
          <cell r="M576" t="str">
            <v>Jasper, AB   T0E 1E0</v>
          </cell>
          <cell r="N576">
            <v>3</v>
          </cell>
          <cell r="O576" t="str">
            <v>Canada</v>
          </cell>
        </row>
        <row r="577">
          <cell r="J577">
            <v>2</v>
          </cell>
          <cell r="K577" t="str">
            <v>Alberta</v>
          </cell>
          <cell r="L577" t="str">
            <v>T0E 1E0</v>
          </cell>
          <cell r="M577" t="str">
            <v>Jasper, AB   T0E 1E0</v>
          </cell>
          <cell r="N577">
            <v>3</v>
          </cell>
          <cell r="O577" t="str">
            <v>Canada</v>
          </cell>
        </row>
        <row r="578">
          <cell r="J578">
            <v>2</v>
          </cell>
          <cell r="K578" t="str">
            <v>Alberta</v>
          </cell>
          <cell r="L578" t="str">
            <v>T0E 1E0</v>
          </cell>
          <cell r="M578" t="str">
            <v>Jasper, AB   T0E 1E0</v>
          </cell>
          <cell r="N578">
            <v>3</v>
          </cell>
          <cell r="O578" t="str">
            <v>Canada</v>
          </cell>
        </row>
        <row r="579">
          <cell r="J579">
            <v>2</v>
          </cell>
          <cell r="K579" t="str">
            <v>Alberta</v>
          </cell>
          <cell r="L579" t="str">
            <v>T0G 1E0</v>
          </cell>
          <cell r="M579" t="str">
            <v>High Prairie, AB   T0G 1E0</v>
          </cell>
          <cell r="N579">
            <v>3</v>
          </cell>
          <cell r="O579" t="str">
            <v>Canada</v>
          </cell>
        </row>
        <row r="580">
          <cell r="J580">
            <v>2</v>
          </cell>
          <cell r="K580" t="str">
            <v>Alberta</v>
          </cell>
          <cell r="L580" t="str">
            <v>T0H 1Z0</v>
          </cell>
          <cell r="M580" t="str">
            <v>High Levec, AB   T0H 1Z0</v>
          </cell>
          <cell r="N580">
            <v>3</v>
          </cell>
          <cell r="O580" t="str">
            <v>Canada</v>
          </cell>
        </row>
        <row r="581">
          <cell r="J581">
            <v>2</v>
          </cell>
          <cell r="K581" t="str">
            <v>Alberta</v>
          </cell>
          <cell r="L581" t="str">
            <v>T0H 1Z0</v>
          </cell>
          <cell r="M581" t="str">
            <v>High Level, AB   T0H 1Z0</v>
          </cell>
          <cell r="N581">
            <v>3</v>
          </cell>
          <cell r="O581" t="str">
            <v>Canada</v>
          </cell>
        </row>
        <row r="582">
          <cell r="J582">
            <v>2</v>
          </cell>
          <cell r="K582" t="str">
            <v>Alberta</v>
          </cell>
          <cell r="L582" t="str">
            <v>T0J 0Y4</v>
          </cell>
          <cell r="M582" t="str">
            <v>Drumheller, AB   T0J 0Y4</v>
          </cell>
          <cell r="N582">
            <v>3</v>
          </cell>
          <cell r="O582" t="str">
            <v>Canada</v>
          </cell>
        </row>
        <row r="583">
          <cell r="J583">
            <v>2</v>
          </cell>
          <cell r="K583" t="str">
            <v>Alberta</v>
          </cell>
          <cell r="L583" t="str">
            <v>T0L 2B0</v>
          </cell>
          <cell r="M583" t="str">
            <v>Vulcan, AB   T0L 2B0</v>
          </cell>
          <cell r="N583">
            <v>3</v>
          </cell>
          <cell r="O583" t="str">
            <v>Canada</v>
          </cell>
        </row>
        <row r="584">
          <cell r="J584">
            <v>2</v>
          </cell>
          <cell r="K584" t="str">
            <v>Alberta</v>
          </cell>
          <cell r="L584" t="str">
            <v>T0M 1X0</v>
          </cell>
          <cell r="M584" t="str">
            <v>Sundre, AB   T0M 1X0</v>
          </cell>
          <cell r="N584">
            <v>3</v>
          </cell>
          <cell r="O584" t="str">
            <v>Canada</v>
          </cell>
        </row>
        <row r="585">
          <cell r="J585">
            <v>2</v>
          </cell>
          <cell r="K585" t="str">
            <v>Alberta</v>
          </cell>
          <cell r="L585" t="str">
            <v>T0M 1X0</v>
          </cell>
          <cell r="M585" t="str">
            <v>Sundre, AB   T0M 1X0</v>
          </cell>
          <cell r="N585">
            <v>3</v>
          </cell>
          <cell r="O585" t="str">
            <v>Canada</v>
          </cell>
        </row>
        <row r="586">
          <cell r="J586">
            <v>2</v>
          </cell>
          <cell r="K586" t="str">
            <v>Alberta</v>
          </cell>
          <cell r="L586" t="str">
            <v>T0M 2A0</v>
          </cell>
          <cell r="M586" t="str">
            <v>Three Hills, AB   T0M 2A0</v>
          </cell>
          <cell r="N586">
            <v>3</v>
          </cell>
          <cell r="O586" t="str">
            <v>Canada</v>
          </cell>
        </row>
        <row r="587">
          <cell r="J587">
            <v>2</v>
          </cell>
          <cell r="K587" t="str">
            <v>Alberta</v>
          </cell>
          <cell r="L587" t="str">
            <v>T1B 3R2</v>
          </cell>
          <cell r="M587" t="str">
            <v>Medicine Hat, AB   T1B 3R2</v>
          </cell>
          <cell r="N587">
            <v>3</v>
          </cell>
          <cell r="O587" t="str">
            <v>Canada</v>
          </cell>
        </row>
        <row r="588">
          <cell r="J588">
            <v>2</v>
          </cell>
          <cell r="K588" t="str">
            <v>Alberta</v>
          </cell>
          <cell r="L588" t="str">
            <v>T1B 3T8</v>
          </cell>
          <cell r="M588" t="str">
            <v>Medicine Hat, AB   T1B 3T8</v>
          </cell>
          <cell r="N588">
            <v>3</v>
          </cell>
          <cell r="O588" t="str">
            <v>Canada</v>
          </cell>
        </row>
        <row r="589">
          <cell r="J589">
            <v>2</v>
          </cell>
          <cell r="K589" t="str">
            <v>Alberta</v>
          </cell>
          <cell r="L589" t="str">
            <v>T1C 3S1</v>
          </cell>
          <cell r="M589" t="str">
            <v>Medicine Hat, AB   T1C 3S1</v>
          </cell>
          <cell r="N589">
            <v>3</v>
          </cell>
          <cell r="O589" t="str">
            <v>Canada</v>
          </cell>
        </row>
        <row r="590">
          <cell r="J590">
            <v>2</v>
          </cell>
          <cell r="K590" t="str">
            <v>Alberta</v>
          </cell>
          <cell r="L590" t="str">
            <v>T1G 1T7</v>
          </cell>
          <cell r="M590" t="str">
            <v>Taber, AB   T1G 1T7</v>
          </cell>
          <cell r="N590">
            <v>3</v>
          </cell>
          <cell r="O590" t="str">
            <v>Canada</v>
          </cell>
        </row>
        <row r="591">
          <cell r="J591">
            <v>2</v>
          </cell>
          <cell r="K591" t="str">
            <v>Alberta</v>
          </cell>
          <cell r="L591" t="str">
            <v>T1J 1V8</v>
          </cell>
          <cell r="M591" t="str">
            <v>Lethbridge, AB   T1J 1V8</v>
          </cell>
          <cell r="N591">
            <v>3</v>
          </cell>
          <cell r="O591" t="str">
            <v>Canada</v>
          </cell>
        </row>
        <row r="592">
          <cell r="J592">
            <v>2</v>
          </cell>
          <cell r="K592" t="str">
            <v>Alberta</v>
          </cell>
          <cell r="L592" t="str">
            <v>T1J 4C9</v>
          </cell>
          <cell r="M592" t="str">
            <v>Lethbridge, AB   T1J 4C9</v>
          </cell>
          <cell r="N592">
            <v>3</v>
          </cell>
          <cell r="O592" t="str">
            <v>Canada</v>
          </cell>
        </row>
        <row r="593">
          <cell r="J593">
            <v>2</v>
          </cell>
          <cell r="K593" t="str">
            <v>Alberta</v>
          </cell>
          <cell r="L593" t="str">
            <v>T1K 7T6</v>
          </cell>
          <cell r="M593" t="str">
            <v>Lethbridge, AB   T1K 7T6</v>
          </cell>
          <cell r="N593">
            <v>3</v>
          </cell>
          <cell r="O593" t="str">
            <v>Canada</v>
          </cell>
        </row>
        <row r="594">
          <cell r="J594">
            <v>2</v>
          </cell>
          <cell r="K594" t="str">
            <v>Alberta</v>
          </cell>
          <cell r="L594" t="str">
            <v>T1P 1K3</v>
          </cell>
          <cell r="M594" t="str">
            <v>Strathmore, AB   T1P 1K3</v>
          </cell>
          <cell r="N594">
            <v>3</v>
          </cell>
          <cell r="O594" t="str">
            <v>Canada</v>
          </cell>
        </row>
        <row r="595">
          <cell r="J595">
            <v>2</v>
          </cell>
          <cell r="K595" t="str">
            <v>Alberta</v>
          </cell>
          <cell r="L595" t="str">
            <v>T1S 1B1</v>
          </cell>
          <cell r="M595" t="str">
            <v>Okotoks, AB   T1S 1B1</v>
          </cell>
          <cell r="N595">
            <v>3</v>
          </cell>
          <cell r="O595" t="str">
            <v>Canada</v>
          </cell>
        </row>
        <row r="596">
          <cell r="J596">
            <v>2</v>
          </cell>
          <cell r="K596" t="str">
            <v>Alberta</v>
          </cell>
          <cell r="L596" t="str">
            <v>T1Y 7E3</v>
          </cell>
          <cell r="M596" t="str">
            <v>Calgary, AB   T1Y 7E3</v>
          </cell>
          <cell r="N596">
            <v>3</v>
          </cell>
          <cell r="O596" t="str">
            <v>Canada</v>
          </cell>
        </row>
        <row r="597">
          <cell r="J597">
            <v>2</v>
          </cell>
          <cell r="K597" t="str">
            <v>Alberta</v>
          </cell>
          <cell r="L597" t="str">
            <v>T2E 0A5</v>
          </cell>
          <cell r="M597" t="str">
            <v>Calgary, AB   T2E 0A5</v>
          </cell>
          <cell r="N597">
            <v>3</v>
          </cell>
          <cell r="O597" t="str">
            <v>Canada</v>
          </cell>
        </row>
        <row r="598">
          <cell r="J598">
            <v>2</v>
          </cell>
          <cell r="K598" t="str">
            <v>Alberta</v>
          </cell>
          <cell r="L598" t="str">
            <v>T2G 0P3</v>
          </cell>
          <cell r="M598" t="str">
            <v>Calgary, AB   T2G 0P3</v>
          </cell>
          <cell r="N598">
            <v>3</v>
          </cell>
          <cell r="O598" t="str">
            <v>Canada</v>
          </cell>
        </row>
        <row r="599">
          <cell r="J599">
            <v>2</v>
          </cell>
          <cell r="K599" t="str">
            <v>Alberta</v>
          </cell>
          <cell r="L599" t="str">
            <v>T2H 1YS</v>
          </cell>
          <cell r="M599" t="str">
            <v>Calgary, AB   T2H 1YS</v>
          </cell>
          <cell r="N599">
            <v>3</v>
          </cell>
          <cell r="O599" t="str">
            <v>Canada</v>
          </cell>
        </row>
        <row r="600">
          <cell r="J600">
            <v>2</v>
          </cell>
          <cell r="K600" t="str">
            <v>Alberta</v>
          </cell>
          <cell r="L600" t="str">
            <v>T2J 4W7</v>
          </cell>
          <cell r="M600" t="str">
            <v>Calgary, AB   T2J 4W7</v>
          </cell>
          <cell r="N600">
            <v>3</v>
          </cell>
          <cell r="O600" t="str">
            <v>Canada</v>
          </cell>
        </row>
        <row r="601">
          <cell r="J601">
            <v>2</v>
          </cell>
          <cell r="K601" t="str">
            <v>Alberta</v>
          </cell>
          <cell r="L601" t="str">
            <v>T2N 1X7</v>
          </cell>
          <cell r="M601" t="str">
            <v>Calgary, AB   T2N 1X7</v>
          </cell>
          <cell r="N601">
            <v>3</v>
          </cell>
          <cell r="O601" t="str">
            <v>Canada</v>
          </cell>
        </row>
        <row r="602">
          <cell r="J602">
            <v>2</v>
          </cell>
          <cell r="K602" t="str">
            <v>Alberta</v>
          </cell>
          <cell r="L602" t="str">
            <v>T2N 2T9</v>
          </cell>
          <cell r="M602" t="str">
            <v>Calgary, AB   T2N 2T9</v>
          </cell>
          <cell r="N602">
            <v>3</v>
          </cell>
          <cell r="O602" t="str">
            <v>Canada</v>
          </cell>
        </row>
        <row r="603">
          <cell r="J603">
            <v>2</v>
          </cell>
          <cell r="K603" t="str">
            <v>Alberta</v>
          </cell>
          <cell r="L603" t="str">
            <v>T2P 2M4</v>
          </cell>
          <cell r="M603" t="str">
            <v>Calgary, AB   T2P 2M4</v>
          </cell>
          <cell r="N603">
            <v>3</v>
          </cell>
          <cell r="O603" t="str">
            <v>Canada</v>
          </cell>
        </row>
        <row r="604">
          <cell r="J604">
            <v>2</v>
          </cell>
          <cell r="K604" t="str">
            <v>Alberta</v>
          </cell>
          <cell r="L604" t="str">
            <v>T2S 0P1</v>
          </cell>
          <cell r="M604" t="str">
            <v>Calgary, AB   T2S 0P1</v>
          </cell>
          <cell r="N604">
            <v>3</v>
          </cell>
          <cell r="O604" t="str">
            <v>Canada</v>
          </cell>
        </row>
        <row r="605">
          <cell r="J605">
            <v>2</v>
          </cell>
          <cell r="K605" t="str">
            <v>Alberta</v>
          </cell>
          <cell r="L605" t="str">
            <v>T2V 5A8</v>
          </cell>
          <cell r="M605" t="str">
            <v>Calgary, AB   T2V 5A8</v>
          </cell>
          <cell r="N605">
            <v>3</v>
          </cell>
          <cell r="O605" t="str">
            <v>Canada</v>
          </cell>
        </row>
        <row r="606">
          <cell r="J606">
            <v>2</v>
          </cell>
          <cell r="K606" t="str">
            <v>Alberta</v>
          </cell>
          <cell r="L606" t="str">
            <v>T3E 2L3</v>
          </cell>
          <cell r="M606" t="str">
            <v>Calgary, AB   T3E 2L3</v>
          </cell>
          <cell r="N606">
            <v>3</v>
          </cell>
          <cell r="O606" t="str">
            <v>Canada</v>
          </cell>
        </row>
        <row r="607">
          <cell r="J607">
            <v>2</v>
          </cell>
          <cell r="K607" t="str">
            <v>Alberta</v>
          </cell>
          <cell r="L607" t="str">
            <v>T3H 2Z8</v>
          </cell>
          <cell r="M607" t="str">
            <v>Calgary, AB   T3H 2Z8</v>
          </cell>
          <cell r="N607">
            <v>3</v>
          </cell>
          <cell r="O607" t="str">
            <v>Canada</v>
          </cell>
        </row>
        <row r="608">
          <cell r="J608">
            <v>2</v>
          </cell>
          <cell r="K608" t="str">
            <v>Alberta</v>
          </cell>
          <cell r="L608" t="str">
            <v>T3H 2Z9</v>
          </cell>
          <cell r="M608" t="str">
            <v>Calgary, AB   T3H 2Z9</v>
          </cell>
          <cell r="N608">
            <v>3</v>
          </cell>
          <cell r="O608" t="str">
            <v>Canada</v>
          </cell>
        </row>
        <row r="609">
          <cell r="J609">
            <v>2</v>
          </cell>
          <cell r="K609" t="str">
            <v>Alberta</v>
          </cell>
          <cell r="L609" t="str">
            <v>T3H 2Z9</v>
          </cell>
          <cell r="M609" t="str">
            <v>Calgary, AB   T3H 2Z9</v>
          </cell>
          <cell r="N609">
            <v>3</v>
          </cell>
          <cell r="O609" t="str">
            <v>Canada</v>
          </cell>
        </row>
        <row r="610">
          <cell r="J610">
            <v>2</v>
          </cell>
          <cell r="K610" t="str">
            <v>Alberta</v>
          </cell>
          <cell r="L610" t="str">
            <v>T4B 1B1</v>
          </cell>
          <cell r="M610" t="str">
            <v>Rocky Mountain House, AB   T4B 1B1</v>
          </cell>
          <cell r="N610">
            <v>3</v>
          </cell>
          <cell r="O610" t="str">
            <v>Canada</v>
          </cell>
        </row>
        <row r="611">
          <cell r="J611">
            <v>2</v>
          </cell>
          <cell r="K611" t="str">
            <v>Alberta</v>
          </cell>
          <cell r="L611" t="str">
            <v>T4C 1A9</v>
          </cell>
          <cell r="M611" t="str">
            <v>Cochrane, AB   T4C 1A9</v>
          </cell>
          <cell r="N611">
            <v>3</v>
          </cell>
          <cell r="O611" t="str">
            <v>Canada</v>
          </cell>
        </row>
        <row r="612">
          <cell r="J612">
            <v>2</v>
          </cell>
          <cell r="K612" t="str">
            <v>Alberta</v>
          </cell>
          <cell r="L612" t="str">
            <v>T4C 1Z3</v>
          </cell>
          <cell r="M612" t="str">
            <v>Cochrane, AB   T4C 1Z3</v>
          </cell>
          <cell r="N612">
            <v>3</v>
          </cell>
          <cell r="O612" t="str">
            <v>Canada</v>
          </cell>
        </row>
        <row r="613">
          <cell r="J613">
            <v>2</v>
          </cell>
          <cell r="K613" t="str">
            <v>Alberta</v>
          </cell>
          <cell r="L613" t="str">
            <v>T4G 1B6</v>
          </cell>
          <cell r="M613" t="str">
            <v>Innisfail, AB   T4G 1B6</v>
          </cell>
          <cell r="N613">
            <v>3</v>
          </cell>
          <cell r="O613" t="str">
            <v>Canada</v>
          </cell>
        </row>
        <row r="614">
          <cell r="J614">
            <v>2</v>
          </cell>
          <cell r="K614" t="str">
            <v>Alberta</v>
          </cell>
          <cell r="L614" t="str">
            <v>T4G 1B7</v>
          </cell>
          <cell r="M614" t="str">
            <v>Innisfail, AB   T4G 1B7</v>
          </cell>
          <cell r="N614">
            <v>3</v>
          </cell>
          <cell r="O614" t="str">
            <v>Canada</v>
          </cell>
        </row>
        <row r="615">
          <cell r="J615">
            <v>2</v>
          </cell>
          <cell r="K615" t="str">
            <v>Alberta</v>
          </cell>
          <cell r="L615" t="str">
            <v>T4H 1P7</v>
          </cell>
          <cell r="M615" t="str">
            <v>Olds, AB   T4H 1P7</v>
          </cell>
          <cell r="N615">
            <v>3</v>
          </cell>
          <cell r="O615" t="str">
            <v>Canada</v>
          </cell>
        </row>
        <row r="616">
          <cell r="J616">
            <v>2</v>
          </cell>
          <cell r="K616" t="str">
            <v>Alberta</v>
          </cell>
          <cell r="L616" t="str">
            <v>T4N 1X7</v>
          </cell>
          <cell r="M616" t="str">
            <v>Red Deer, AB   T4N 1X7</v>
          </cell>
          <cell r="N616">
            <v>3</v>
          </cell>
          <cell r="O616" t="str">
            <v>Canada</v>
          </cell>
        </row>
        <row r="617">
          <cell r="J617">
            <v>2</v>
          </cell>
          <cell r="K617" t="str">
            <v>Alberta</v>
          </cell>
          <cell r="L617" t="str">
            <v>T4N 4B1</v>
          </cell>
          <cell r="M617" t="str">
            <v>Red Deer, AB   T4N 4B1</v>
          </cell>
          <cell r="N617">
            <v>3</v>
          </cell>
          <cell r="O617" t="str">
            <v>Canada</v>
          </cell>
        </row>
        <row r="618">
          <cell r="J618">
            <v>2</v>
          </cell>
          <cell r="K618" t="str">
            <v>Alberta</v>
          </cell>
          <cell r="L618" t="str">
            <v>T4R 3B1</v>
          </cell>
          <cell r="M618" t="str">
            <v>Red Deer, AB   T4R 3B1</v>
          </cell>
          <cell r="N618">
            <v>3</v>
          </cell>
          <cell r="O618" t="str">
            <v>Canada</v>
          </cell>
        </row>
        <row r="619">
          <cell r="J619">
            <v>2</v>
          </cell>
          <cell r="K619" t="str">
            <v>Alberta</v>
          </cell>
          <cell r="L619" t="str">
            <v>T4S 1R1</v>
          </cell>
          <cell r="M619" t="str">
            <v>Sylvan Lake, AB   T4S 1R1</v>
          </cell>
          <cell r="N619">
            <v>3</v>
          </cell>
          <cell r="O619" t="str">
            <v>Canada</v>
          </cell>
        </row>
        <row r="620">
          <cell r="J620">
            <v>2</v>
          </cell>
          <cell r="K620" t="str">
            <v>Alberta</v>
          </cell>
          <cell r="L620" t="str">
            <v>T4T 1A7</v>
          </cell>
          <cell r="M620" t="str">
            <v>Rocky Mountain, AB   T4T 1A7</v>
          </cell>
          <cell r="N620">
            <v>3</v>
          </cell>
          <cell r="O620" t="str">
            <v>Canada</v>
          </cell>
        </row>
        <row r="621">
          <cell r="J621">
            <v>2</v>
          </cell>
          <cell r="K621" t="str">
            <v>Alberta</v>
          </cell>
          <cell r="L621" t="str">
            <v>T4T 1B7</v>
          </cell>
          <cell r="M621" t="str">
            <v>Rocky Mountain House, AB   T4T 1B7</v>
          </cell>
          <cell r="N621">
            <v>3</v>
          </cell>
          <cell r="O621" t="str">
            <v>Canada</v>
          </cell>
        </row>
        <row r="622">
          <cell r="J622">
            <v>2</v>
          </cell>
          <cell r="K622" t="str">
            <v>Alberta</v>
          </cell>
          <cell r="L622" t="str">
            <v>T4V 1R9</v>
          </cell>
          <cell r="M622" t="str">
            <v>Camrose, AB   T4V 1R9</v>
          </cell>
          <cell r="N622">
            <v>3</v>
          </cell>
          <cell r="O622" t="str">
            <v>Canada</v>
          </cell>
        </row>
        <row r="623">
          <cell r="J623">
            <v>2</v>
          </cell>
          <cell r="K623" t="str">
            <v>Alberta</v>
          </cell>
          <cell r="L623" t="str">
            <v>T5B 3G5</v>
          </cell>
          <cell r="M623" t="str">
            <v>Edmonton, AB   T5B 3G5</v>
          </cell>
          <cell r="N623">
            <v>3</v>
          </cell>
          <cell r="O623" t="str">
            <v>Canada</v>
          </cell>
        </row>
        <row r="624">
          <cell r="J624">
            <v>2</v>
          </cell>
          <cell r="K624" t="str">
            <v>Alberta</v>
          </cell>
          <cell r="L624" t="str">
            <v>T5C 3C8</v>
          </cell>
          <cell r="M624" t="str">
            <v>Edmonton, AB   T5C 3C8</v>
          </cell>
          <cell r="N624">
            <v>3</v>
          </cell>
          <cell r="O624" t="str">
            <v>Canada</v>
          </cell>
        </row>
        <row r="625">
          <cell r="J625">
            <v>2</v>
          </cell>
          <cell r="K625" t="str">
            <v>Alberta</v>
          </cell>
          <cell r="L625" t="str">
            <v>T5K 2Y9</v>
          </cell>
          <cell r="M625" t="str">
            <v>Edmonton, AB   T5K 2Y9</v>
          </cell>
          <cell r="N625">
            <v>3</v>
          </cell>
          <cell r="O625" t="str">
            <v>Canada</v>
          </cell>
        </row>
        <row r="626">
          <cell r="J626">
            <v>2</v>
          </cell>
          <cell r="K626" t="str">
            <v>Alberta</v>
          </cell>
          <cell r="L626" t="str">
            <v>T5P 4B1</v>
          </cell>
          <cell r="M626" t="str">
            <v>Edmonton, AB   T5P 4B1</v>
          </cell>
          <cell r="N626">
            <v>3</v>
          </cell>
          <cell r="O626" t="str">
            <v>Canada</v>
          </cell>
        </row>
        <row r="627">
          <cell r="J627">
            <v>2</v>
          </cell>
          <cell r="K627" t="str">
            <v>Alberta</v>
          </cell>
          <cell r="L627" t="str">
            <v>T6C 0Z9</v>
          </cell>
          <cell r="M627" t="str">
            <v>Edmonton, AB   T6C 0Z9</v>
          </cell>
          <cell r="N627">
            <v>3</v>
          </cell>
          <cell r="O627" t="str">
            <v>Canada</v>
          </cell>
        </row>
        <row r="628">
          <cell r="J628">
            <v>2</v>
          </cell>
          <cell r="K628" t="str">
            <v>Alberta</v>
          </cell>
          <cell r="L628" t="str">
            <v>T6E 2A2</v>
          </cell>
          <cell r="M628" t="str">
            <v>Edmonton, AB   T6E 2A2</v>
          </cell>
          <cell r="N628">
            <v>3</v>
          </cell>
          <cell r="O628" t="str">
            <v>Canada</v>
          </cell>
        </row>
        <row r="629">
          <cell r="J629">
            <v>2</v>
          </cell>
          <cell r="K629" t="str">
            <v>Alberta</v>
          </cell>
          <cell r="L629" t="str">
            <v>T6E 2B7</v>
          </cell>
          <cell r="M629" t="str">
            <v>Edmonton, AB   T6E 2B7</v>
          </cell>
          <cell r="N629">
            <v>3</v>
          </cell>
          <cell r="O629" t="str">
            <v>Canada</v>
          </cell>
        </row>
        <row r="630">
          <cell r="J630">
            <v>2</v>
          </cell>
          <cell r="K630" t="str">
            <v>Alberta</v>
          </cell>
          <cell r="L630" t="str">
            <v>T6G 2B7</v>
          </cell>
          <cell r="M630" t="str">
            <v>Edmonton, AB   T6G 2B7</v>
          </cell>
          <cell r="N630">
            <v>3</v>
          </cell>
          <cell r="O630" t="str">
            <v>Canada</v>
          </cell>
        </row>
        <row r="631">
          <cell r="J631">
            <v>2</v>
          </cell>
          <cell r="K631" t="str">
            <v>Alberta</v>
          </cell>
          <cell r="L631" t="str">
            <v>T6G 2J3</v>
          </cell>
          <cell r="M631" t="str">
            <v>Edmonton, AB   T6G 2J3</v>
          </cell>
          <cell r="N631">
            <v>3</v>
          </cell>
          <cell r="O631" t="str">
            <v>Canada</v>
          </cell>
        </row>
        <row r="632">
          <cell r="J632">
            <v>2</v>
          </cell>
          <cell r="K632" t="str">
            <v>Alberta</v>
          </cell>
          <cell r="L632" t="str">
            <v>T6H 4M6</v>
          </cell>
          <cell r="M632" t="str">
            <v>Edmonton, AB   T6H 4M6</v>
          </cell>
          <cell r="N632">
            <v>3</v>
          </cell>
          <cell r="O632" t="str">
            <v>Canada</v>
          </cell>
        </row>
        <row r="633">
          <cell r="J633">
            <v>2</v>
          </cell>
          <cell r="K633" t="str">
            <v>Alberta</v>
          </cell>
          <cell r="L633" t="str">
            <v>T6H 6A3</v>
          </cell>
          <cell r="M633" t="str">
            <v>Edmonton, AB   T6H 6A3</v>
          </cell>
          <cell r="N633">
            <v>3</v>
          </cell>
          <cell r="O633" t="str">
            <v>Canada</v>
          </cell>
        </row>
        <row r="634">
          <cell r="J634">
            <v>2</v>
          </cell>
          <cell r="K634" t="str">
            <v>Alberta</v>
          </cell>
          <cell r="L634" t="str">
            <v>T6L 5X8</v>
          </cell>
          <cell r="M634" t="str">
            <v>Edmonton, AB   T6L 5X8</v>
          </cell>
          <cell r="N634">
            <v>3</v>
          </cell>
          <cell r="O634" t="str">
            <v>Canada</v>
          </cell>
        </row>
        <row r="635">
          <cell r="J635">
            <v>2</v>
          </cell>
          <cell r="K635" t="str">
            <v>Alberta</v>
          </cell>
          <cell r="L635" t="str">
            <v>T7A 1A0</v>
          </cell>
          <cell r="M635" t="str">
            <v>Drayton Valley, AB   T7A 1A0</v>
          </cell>
          <cell r="N635">
            <v>3</v>
          </cell>
          <cell r="O635" t="str">
            <v>Canada</v>
          </cell>
        </row>
        <row r="636">
          <cell r="J636">
            <v>2</v>
          </cell>
          <cell r="K636" t="str">
            <v>Alberta</v>
          </cell>
          <cell r="L636" t="str">
            <v>T7A 1R6</v>
          </cell>
          <cell r="M636" t="str">
            <v>Drayton Valley, AB   T7A 1R6</v>
          </cell>
          <cell r="N636">
            <v>3</v>
          </cell>
          <cell r="O636" t="str">
            <v>Canada</v>
          </cell>
        </row>
        <row r="637">
          <cell r="J637">
            <v>2</v>
          </cell>
          <cell r="K637" t="str">
            <v>Alberta</v>
          </cell>
          <cell r="L637" t="str">
            <v>T7A 1S7</v>
          </cell>
          <cell r="M637" t="str">
            <v>Drayton Valley, AB   T7A 1S7</v>
          </cell>
          <cell r="N637">
            <v>3</v>
          </cell>
          <cell r="O637" t="str">
            <v>Canada</v>
          </cell>
        </row>
        <row r="638">
          <cell r="J638">
            <v>2</v>
          </cell>
          <cell r="K638" t="str">
            <v>Alberta</v>
          </cell>
          <cell r="L638" t="str">
            <v>T7P 2J4</v>
          </cell>
          <cell r="M638" t="str">
            <v>Westlock, AB   T7P 2J4</v>
          </cell>
          <cell r="N638">
            <v>3</v>
          </cell>
          <cell r="O638" t="str">
            <v>Canada</v>
          </cell>
        </row>
        <row r="639">
          <cell r="J639">
            <v>2</v>
          </cell>
          <cell r="K639" t="str">
            <v>Alberta</v>
          </cell>
          <cell r="L639" t="str">
            <v>T7V 1Y6</v>
          </cell>
          <cell r="M639" t="str">
            <v>Hinton, AB   T7V 1Y6</v>
          </cell>
          <cell r="N639">
            <v>3</v>
          </cell>
          <cell r="O639" t="str">
            <v>Canada</v>
          </cell>
        </row>
        <row r="640">
          <cell r="J640">
            <v>2</v>
          </cell>
          <cell r="K640" t="str">
            <v>Alberta</v>
          </cell>
          <cell r="L640" t="str">
            <v>T7V 2B2</v>
          </cell>
          <cell r="M640" t="str">
            <v>Hinton, AB   T7V 2B2</v>
          </cell>
          <cell r="N640">
            <v>3</v>
          </cell>
          <cell r="O640" t="str">
            <v>Canada</v>
          </cell>
        </row>
        <row r="641">
          <cell r="J641">
            <v>2</v>
          </cell>
          <cell r="K641" t="str">
            <v>Alberta</v>
          </cell>
          <cell r="L641" t="str">
            <v>T7Z 1T5</v>
          </cell>
          <cell r="M641" t="str">
            <v>Stony Plain, AB   T7Z 1T5</v>
          </cell>
          <cell r="N641">
            <v>3</v>
          </cell>
          <cell r="O641" t="str">
            <v>Canada</v>
          </cell>
        </row>
        <row r="642">
          <cell r="J642">
            <v>2</v>
          </cell>
          <cell r="K642" t="str">
            <v>Alberta</v>
          </cell>
          <cell r="L642" t="str">
            <v>T8A 2A0</v>
          </cell>
          <cell r="M642" t="str">
            <v>Sherwood Park, AB   T8A 2A0</v>
          </cell>
          <cell r="N642">
            <v>3</v>
          </cell>
          <cell r="O642" t="str">
            <v>Canada</v>
          </cell>
        </row>
        <row r="643">
          <cell r="J643">
            <v>2</v>
          </cell>
          <cell r="K643" t="str">
            <v>Alberta</v>
          </cell>
          <cell r="L643" t="str">
            <v>T8A 5W9</v>
          </cell>
          <cell r="M643" t="str">
            <v>Sherwood Park, AB   T8A 5W9</v>
          </cell>
          <cell r="N643">
            <v>3</v>
          </cell>
          <cell r="O643" t="str">
            <v>Canada</v>
          </cell>
        </row>
        <row r="644">
          <cell r="J644">
            <v>2</v>
          </cell>
          <cell r="K644" t="str">
            <v>Alberta</v>
          </cell>
          <cell r="L644" t="str">
            <v>T8S 1R1</v>
          </cell>
          <cell r="M644" t="str">
            <v>Peace River, AB   T8S 1R1</v>
          </cell>
          <cell r="N644">
            <v>3</v>
          </cell>
          <cell r="O644" t="str">
            <v>Canada</v>
          </cell>
        </row>
        <row r="645">
          <cell r="J645">
            <v>2</v>
          </cell>
          <cell r="K645" t="str">
            <v>Alberta</v>
          </cell>
          <cell r="L645" t="str">
            <v>T9A 2V6</v>
          </cell>
          <cell r="M645" t="str">
            <v>Wetaskiwin, AB   T9A 2V6</v>
          </cell>
          <cell r="N645">
            <v>3</v>
          </cell>
          <cell r="O645" t="str">
            <v>Canada</v>
          </cell>
        </row>
        <row r="646">
          <cell r="J646">
            <v>2</v>
          </cell>
          <cell r="K646" t="str">
            <v>Alberta</v>
          </cell>
          <cell r="L646" t="str">
            <v>T9G 1Y9</v>
          </cell>
          <cell r="M646" t="str">
            <v>Devon, AB   T9G 1Y9</v>
          </cell>
          <cell r="N646">
            <v>3</v>
          </cell>
          <cell r="O646" t="str">
            <v>Canada</v>
          </cell>
        </row>
        <row r="647">
          <cell r="J647">
            <v>2</v>
          </cell>
          <cell r="K647" t="str">
            <v>Alberta</v>
          </cell>
          <cell r="L647" t="str">
            <v>T9V 0K3</v>
          </cell>
          <cell r="M647" t="str">
            <v>Lloydminster, AB   T9V 0K3</v>
          </cell>
          <cell r="N647">
            <v>3</v>
          </cell>
          <cell r="O647" t="str">
            <v>Canada</v>
          </cell>
        </row>
        <row r="648">
          <cell r="J648">
            <v>2</v>
          </cell>
          <cell r="K648" t="str">
            <v>Alberta</v>
          </cell>
          <cell r="L648" t="str">
            <v>T9V 1B2</v>
          </cell>
          <cell r="M648" t="str">
            <v>Lloydminster, AB   T9V 1B2</v>
          </cell>
          <cell r="N648">
            <v>3</v>
          </cell>
          <cell r="O648" t="str">
            <v>Canada</v>
          </cell>
        </row>
        <row r="649">
          <cell r="J649">
            <v>2</v>
          </cell>
          <cell r="K649" t="str">
            <v>Alberta</v>
          </cell>
          <cell r="L649" t="str">
            <v>T9W 1N6</v>
          </cell>
          <cell r="M649" t="str">
            <v>Wainwright, AB   T9W 1N6</v>
          </cell>
          <cell r="N649">
            <v>3</v>
          </cell>
          <cell r="O649" t="str">
            <v>Canada</v>
          </cell>
        </row>
        <row r="650">
          <cell r="J650">
            <v>2</v>
          </cell>
          <cell r="K650" t="str">
            <v>Alberta</v>
          </cell>
          <cell r="L650" t="str">
            <v>T9X 1K5</v>
          </cell>
          <cell r="M650" t="str">
            <v>Vermilion, AB   T9X 1K5</v>
          </cell>
          <cell r="N650">
            <v>3</v>
          </cell>
          <cell r="O650" t="str">
            <v>Canada</v>
          </cell>
        </row>
        <row r="651">
          <cell r="J651">
            <v>7</v>
          </cell>
          <cell r="K651" t="str">
            <v>British Columbia</v>
          </cell>
          <cell r="L651" t="str">
            <v>V0A 1K0</v>
          </cell>
          <cell r="M651" t="str">
            <v>Invermere, BC   V0A 1K0</v>
          </cell>
          <cell r="N651">
            <v>3</v>
          </cell>
          <cell r="O651" t="str">
            <v>Canada</v>
          </cell>
        </row>
        <row r="652">
          <cell r="J652">
            <v>7</v>
          </cell>
          <cell r="K652" t="str">
            <v>British Columbia</v>
          </cell>
          <cell r="L652" t="str">
            <v>V0B 1M0</v>
          </cell>
          <cell r="M652" t="str">
            <v>Fernie, BC   V0B 1M0</v>
          </cell>
          <cell r="N652">
            <v>3</v>
          </cell>
          <cell r="O652" t="str">
            <v>Canada</v>
          </cell>
        </row>
        <row r="653">
          <cell r="J653">
            <v>7</v>
          </cell>
          <cell r="K653" t="str">
            <v>British Columbia</v>
          </cell>
          <cell r="L653" t="str">
            <v>V0C 1J0</v>
          </cell>
          <cell r="M653" t="str">
            <v>Chetwynd, BC   V0C 1J0</v>
          </cell>
          <cell r="N653">
            <v>3</v>
          </cell>
          <cell r="O653" t="str">
            <v>Canada</v>
          </cell>
        </row>
        <row r="654">
          <cell r="J654">
            <v>7</v>
          </cell>
          <cell r="K654" t="str">
            <v>British Columbia</v>
          </cell>
          <cell r="L654" t="str">
            <v>V0E 2S0</v>
          </cell>
          <cell r="M654" t="str">
            <v>Revelstoke, BC   V0E 2S0</v>
          </cell>
          <cell r="N654">
            <v>3</v>
          </cell>
          <cell r="O654" t="str">
            <v>Canada</v>
          </cell>
        </row>
        <row r="655">
          <cell r="J655">
            <v>7</v>
          </cell>
          <cell r="K655" t="str">
            <v>British Columbia</v>
          </cell>
          <cell r="L655" t="str">
            <v>V0E 3L0</v>
          </cell>
          <cell r="M655" t="str">
            <v>Scotch Creek, BC   V0E 3L0</v>
          </cell>
          <cell r="N655">
            <v>3</v>
          </cell>
          <cell r="O655" t="str">
            <v>Canada</v>
          </cell>
        </row>
        <row r="656">
          <cell r="J656">
            <v>7</v>
          </cell>
          <cell r="K656" t="str">
            <v>British Columbia</v>
          </cell>
          <cell r="L656" t="str">
            <v>V0G 1Z0</v>
          </cell>
          <cell r="M656" t="str">
            <v>Salmo, BC   V0G 1Z0</v>
          </cell>
          <cell r="N656">
            <v>3</v>
          </cell>
          <cell r="O656" t="str">
            <v>Canada</v>
          </cell>
        </row>
        <row r="657">
          <cell r="J657">
            <v>7</v>
          </cell>
          <cell r="K657" t="str">
            <v>British Columbia</v>
          </cell>
          <cell r="L657" t="str">
            <v>V0H 1H0</v>
          </cell>
          <cell r="M657" t="str">
            <v>Grand Forks, BC   V0H 1H0</v>
          </cell>
          <cell r="N657">
            <v>3</v>
          </cell>
          <cell r="O657" t="str">
            <v>Canada</v>
          </cell>
        </row>
        <row r="658">
          <cell r="J658">
            <v>7</v>
          </cell>
          <cell r="K658" t="str">
            <v>British Columbia</v>
          </cell>
          <cell r="L658" t="str">
            <v>V0H 1T0</v>
          </cell>
          <cell r="M658" t="str">
            <v>Oliver, BC   V0H 1T0</v>
          </cell>
          <cell r="N658">
            <v>3</v>
          </cell>
          <cell r="O658" t="str">
            <v>Canada</v>
          </cell>
        </row>
        <row r="659">
          <cell r="J659">
            <v>7</v>
          </cell>
          <cell r="K659" t="str">
            <v>British Columbia</v>
          </cell>
          <cell r="L659" t="str">
            <v>V0H 1X6</v>
          </cell>
          <cell r="M659" t="str">
            <v>Peachland, BC   V0H 1X6</v>
          </cell>
          <cell r="N659">
            <v>3</v>
          </cell>
          <cell r="O659" t="str">
            <v>Canada</v>
          </cell>
        </row>
        <row r="660">
          <cell r="J660">
            <v>7</v>
          </cell>
          <cell r="K660" t="str">
            <v>British Columbia</v>
          </cell>
          <cell r="L660" t="str">
            <v>V0H 1Z0</v>
          </cell>
          <cell r="M660" t="str">
            <v>Summerland, BC   V0H 1Z0</v>
          </cell>
          <cell r="N660">
            <v>3</v>
          </cell>
          <cell r="O660" t="str">
            <v>Canada</v>
          </cell>
        </row>
        <row r="661">
          <cell r="J661">
            <v>7</v>
          </cell>
          <cell r="K661" t="str">
            <v>British Columbia</v>
          </cell>
          <cell r="L661" t="str">
            <v>V0J 2C0</v>
          </cell>
          <cell r="M661" t="str">
            <v>MacKenzie, BC   V0J 2C0</v>
          </cell>
          <cell r="N661">
            <v>3</v>
          </cell>
          <cell r="O661" t="str">
            <v>Canada</v>
          </cell>
        </row>
        <row r="662">
          <cell r="J662">
            <v>7</v>
          </cell>
          <cell r="K662" t="str">
            <v>British Columbia</v>
          </cell>
          <cell r="L662" t="str">
            <v>V0J 2N0</v>
          </cell>
          <cell r="M662" t="str">
            <v>Smithers, BC   V0J 2N0</v>
          </cell>
          <cell r="N662">
            <v>3</v>
          </cell>
          <cell r="O662" t="str">
            <v>Canada</v>
          </cell>
        </row>
        <row r="663">
          <cell r="J663">
            <v>7</v>
          </cell>
          <cell r="K663" t="str">
            <v>British Columbia</v>
          </cell>
          <cell r="L663" t="str">
            <v>V0J 2N0</v>
          </cell>
          <cell r="M663" t="str">
            <v>Smithers, BC   V0J 2N0</v>
          </cell>
          <cell r="N663">
            <v>3</v>
          </cell>
          <cell r="O663" t="str">
            <v>Canada</v>
          </cell>
        </row>
        <row r="664">
          <cell r="J664">
            <v>7</v>
          </cell>
          <cell r="K664" t="str">
            <v>British Columbia</v>
          </cell>
          <cell r="L664" t="str">
            <v>V0J 2N0</v>
          </cell>
          <cell r="M664" t="str">
            <v>Smithers, BC   V0J 2N0</v>
          </cell>
          <cell r="N664">
            <v>3</v>
          </cell>
          <cell r="O664" t="str">
            <v>Canada</v>
          </cell>
        </row>
        <row r="665">
          <cell r="J665">
            <v>7</v>
          </cell>
          <cell r="K665" t="str">
            <v>British Columbia</v>
          </cell>
          <cell r="L665" t="str">
            <v>V0J 2N0</v>
          </cell>
          <cell r="M665" t="str">
            <v>Smithers, BC   V0J 2N0</v>
          </cell>
          <cell r="N665">
            <v>3</v>
          </cell>
          <cell r="O665" t="str">
            <v>Canada</v>
          </cell>
        </row>
        <row r="666">
          <cell r="J666">
            <v>7</v>
          </cell>
          <cell r="K666" t="str">
            <v>British Columbia</v>
          </cell>
          <cell r="L666" t="str">
            <v>V0J 2N0</v>
          </cell>
          <cell r="M666" t="str">
            <v>Swithers, BC   V0J 2N0</v>
          </cell>
          <cell r="N666">
            <v>3</v>
          </cell>
          <cell r="O666" t="str">
            <v>Canada</v>
          </cell>
        </row>
        <row r="667">
          <cell r="J667">
            <v>7</v>
          </cell>
          <cell r="K667" t="str">
            <v>British Columbia</v>
          </cell>
          <cell r="L667" t="str">
            <v>V0K 1A0</v>
          </cell>
          <cell r="M667" t="str">
            <v>Ashcroft, BC   V0K 1A0</v>
          </cell>
          <cell r="N667">
            <v>3</v>
          </cell>
          <cell r="O667" t="str">
            <v>Canada</v>
          </cell>
        </row>
        <row r="668">
          <cell r="J668">
            <v>7</v>
          </cell>
          <cell r="K668" t="str">
            <v>British Columbia</v>
          </cell>
          <cell r="L668" t="str">
            <v>V0N 1B4</v>
          </cell>
          <cell r="M668" t="str">
            <v>Whistler, BC   V0N 1B4</v>
          </cell>
          <cell r="N668">
            <v>3</v>
          </cell>
          <cell r="O668" t="str">
            <v>Canada</v>
          </cell>
        </row>
        <row r="669">
          <cell r="J669">
            <v>7</v>
          </cell>
          <cell r="K669" t="str">
            <v>British Columbia</v>
          </cell>
          <cell r="L669" t="str">
            <v>V0N 2M0</v>
          </cell>
          <cell r="M669" t="str">
            <v>Pender Island, BC   V0N 2M0</v>
          </cell>
          <cell r="N669">
            <v>3</v>
          </cell>
          <cell r="O669" t="str">
            <v>Canada</v>
          </cell>
        </row>
        <row r="670">
          <cell r="J670">
            <v>7</v>
          </cell>
          <cell r="K670" t="str">
            <v>British Columbia</v>
          </cell>
          <cell r="L670" t="str">
            <v>V0N 2R0</v>
          </cell>
          <cell r="M670" t="str">
            <v>Port McNeill, BC   V0N 2R0</v>
          </cell>
          <cell r="N670">
            <v>3</v>
          </cell>
          <cell r="O670" t="str">
            <v>Canada</v>
          </cell>
        </row>
        <row r="671">
          <cell r="J671">
            <v>7</v>
          </cell>
          <cell r="K671" t="str">
            <v>British Columbia</v>
          </cell>
          <cell r="L671" t="str">
            <v>V0N 3A0</v>
          </cell>
          <cell r="M671" t="str">
            <v>Sechelt, BC   V0N 3A0</v>
          </cell>
          <cell r="N671">
            <v>3</v>
          </cell>
          <cell r="O671" t="str">
            <v>Canada</v>
          </cell>
        </row>
        <row r="672">
          <cell r="J672">
            <v>7</v>
          </cell>
          <cell r="K672" t="str">
            <v>British Columbia</v>
          </cell>
          <cell r="L672" t="str">
            <v>V0R 2P0</v>
          </cell>
          <cell r="M672" t="str">
            <v>MIll Bag, BC   V0R 2P0</v>
          </cell>
          <cell r="N672">
            <v>3</v>
          </cell>
          <cell r="O672" t="str">
            <v>Canada</v>
          </cell>
        </row>
        <row r="673">
          <cell r="J673">
            <v>7</v>
          </cell>
          <cell r="K673" t="str">
            <v>British Columbia</v>
          </cell>
          <cell r="L673" t="str">
            <v>V0R 2P0</v>
          </cell>
          <cell r="M673" t="str">
            <v>Mill Bay, BC   V0R 2P0</v>
          </cell>
          <cell r="N673">
            <v>3</v>
          </cell>
          <cell r="O673" t="str">
            <v>Canada</v>
          </cell>
        </row>
        <row r="674">
          <cell r="J674">
            <v>7</v>
          </cell>
          <cell r="K674" t="str">
            <v>British Columbia</v>
          </cell>
          <cell r="L674" t="str">
            <v>V0R 2P0</v>
          </cell>
          <cell r="M674" t="str">
            <v>Mill Bay, BC   V0R 2P0</v>
          </cell>
          <cell r="N674">
            <v>3</v>
          </cell>
          <cell r="O674" t="str">
            <v>Canada</v>
          </cell>
        </row>
        <row r="675">
          <cell r="J675">
            <v>7</v>
          </cell>
          <cell r="K675" t="str">
            <v>British Columbia</v>
          </cell>
          <cell r="L675" t="str">
            <v>V0R 3A0</v>
          </cell>
          <cell r="M675" t="str">
            <v>Ucluelet, BC   V0R 3A0</v>
          </cell>
          <cell r="N675">
            <v>3</v>
          </cell>
          <cell r="O675" t="str">
            <v>Canada</v>
          </cell>
        </row>
        <row r="676">
          <cell r="J676">
            <v>7</v>
          </cell>
          <cell r="K676" t="str">
            <v>British Columbia</v>
          </cell>
          <cell r="L676" t="str">
            <v>V0S 1N0</v>
          </cell>
          <cell r="M676" t="str">
            <v>Sooke, BC   V0S 1N0</v>
          </cell>
          <cell r="N676">
            <v>3</v>
          </cell>
          <cell r="O676" t="str">
            <v>Canada</v>
          </cell>
        </row>
        <row r="677">
          <cell r="J677">
            <v>7</v>
          </cell>
          <cell r="K677" t="str">
            <v>British Columbia</v>
          </cell>
          <cell r="L677" t="str">
            <v>V0X 1N0</v>
          </cell>
          <cell r="M677" t="str">
            <v>Keremeos, BC   V0X 1N0</v>
          </cell>
          <cell r="N677">
            <v>3</v>
          </cell>
          <cell r="O677" t="str">
            <v>Canada</v>
          </cell>
        </row>
        <row r="678">
          <cell r="J678">
            <v>7</v>
          </cell>
          <cell r="K678" t="str">
            <v>British Columbia</v>
          </cell>
          <cell r="L678" t="str">
            <v>V1G 3T4</v>
          </cell>
          <cell r="M678" t="str">
            <v>Dawson Creek, BC   V1G 3T4</v>
          </cell>
          <cell r="N678">
            <v>3</v>
          </cell>
          <cell r="O678" t="str">
            <v>Canada</v>
          </cell>
        </row>
        <row r="679">
          <cell r="J679">
            <v>7</v>
          </cell>
          <cell r="K679" t="str">
            <v>British Columbia</v>
          </cell>
          <cell r="L679" t="str">
            <v>V1K 1B8</v>
          </cell>
          <cell r="M679" t="str">
            <v>Merritt, BC   V1K 1B8</v>
          </cell>
          <cell r="N679">
            <v>3</v>
          </cell>
          <cell r="O679" t="str">
            <v>Canada</v>
          </cell>
        </row>
        <row r="680">
          <cell r="J680">
            <v>7</v>
          </cell>
          <cell r="K680" t="str">
            <v>British Columbia</v>
          </cell>
          <cell r="L680" t="str">
            <v>V1K1B8</v>
          </cell>
          <cell r="M680" t="str">
            <v>Merritt, BC   V1K1B8</v>
          </cell>
          <cell r="N680">
            <v>3</v>
          </cell>
          <cell r="O680" t="str">
            <v>Canada</v>
          </cell>
        </row>
        <row r="681">
          <cell r="J681">
            <v>7</v>
          </cell>
          <cell r="K681" t="str">
            <v>British Columbia</v>
          </cell>
          <cell r="L681" t="str">
            <v>V1N 2W8</v>
          </cell>
          <cell r="M681" t="str">
            <v>Castlegar, BC   V1N 2W8</v>
          </cell>
          <cell r="N681">
            <v>3</v>
          </cell>
          <cell r="O681" t="str">
            <v>Canada</v>
          </cell>
        </row>
        <row r="682">
          <cell r="J682">
            <v>7</v>
          </cell>
          <cell r="K682" t="str">
            <v>British Columbia</v>
          </cell>
          <cell r="L682" t="str">
            <v>V1T 2C5</v>
          </cell>
          <cell r="M682" t="str">
            <v>Vernon, BC   V1T 2C5</v>
          </cell>
          <cell r="N682">
            <v>3</v>
          </cell>
          <cell r="O682" t="str">
            <v>Canada</v>
          </cell>
        </row>
        <row r="683">
          <cell r="J683">
            <v>7</v>
          </cell>
          <cell r="K683" t="str">
            <v>British Columbia</v>
          </cell>
          <cell r="L683" t="str">
            <v>V1T 2C6</v>
          </cell>
          <cell r="M683" t="str">
            <v>Vernon, BC   V1T 2C6</v>
          </cell>
          <cell r="N683">
            <v>3</v>
          </cell>
          <cell r="O683" t="str">
            <v>Canada</v>
          </cell>
        </row>
        <row r="684">
          <cell r="J684">
            <v>7</v>
          </cell>
          <cell r="K684" t="str">
            <v>British Columbia</v>
          </cell>
          <cell r="L684" t="str">
            <v>V1T 7G7</v>
          </cell>
          <cell r="M684" t="str">
            <v>Vernon, BC   V1T 7G7</v>
          </cell>
          <cell r="N684">
            <v>3</v>
          </cell>
          <cell r="O684" t="str">
            <v>Canada</v>
          </cell>
        </row>
        <row r="685">
          <cell r="J685">
            <v>7</v>
          </cell>
          <cell r="K685" t="str">
            <v>British Columbia</v>
          </cell>
          <cell r="L685" t="str">
            <v>V1T 7Z3</v>
          </cell>
          <cell r="M685" t="str">
            <v>Vernon, BC   V1T 7Z3</v>
          </cell>
          <cell r="N685">
            <v>3</v>
          </cell>
          <cell r="O685" t="str">
            <v>Canada</v>
          </cell>
        </row>
        <row r="686">
          <cell r="J686">
            <v>7</v>
          </cell>
          <cell r="K686" t="str">
            <v>British Columbia</v>
          </cell>
          <cell r="L686" t="str">
            <v>V1W 1X4</v>
          </cell>
          <cell r="M686" t="str">
            <v>Kelowna, BC   V1W 1X4</v>
          </cell>
          <cell r="N686">
            <v>3</v>
          </cell>
          <cell r="O686" t="str">
            <v>Canada</v>
          </cell>
        </row>
        <row r="687">
          <cell r="J687">
            <v>7</v>
          </cell>
          <cell r="K687" t="str">
            <v>British Columbia</v>
          </cell>
          <cell r="L687" t="str">
            <v>V1W 3S9</v>
          </cell>
          <cell r="M687" t="str">
            <v>Kelowna, BC   V1W 3S9</v>
          </cell>
          <cell r="N687">
            <v>3</v>
          </cell>
          <cell r="O687" t="str">
            <v>Canada</v>
          </cell>
        </row>
        <row r="688">
          <cell r="J688">
            <v>7</v>
          </cell>
          <cell r="K688" t="str">
            <v>British Columbia</v>
          </cell>
          <cell r="L688" t="str">
            <v>V1W 3S9</v>
          </cell>
          <cell r="M688" t="str">
            <v>Kelowna, BC   V1W 3S9</v>
          </cell>
          <cell r="N688">
            <v>3</v>
          </cell>
          <cell r="O688" t="str">
            <v>Canada</v>
          </cell>
        </row>
        <row r="689">
          <cell r="J689">
            <v>7</v>
          </cell>
          <cell r="K689" t="str">
            <v>British Columbia</v>
          </cell>
          <cell r="L689" t="str">
            <v>V1W 3S9</v>
          </cell>
          <cell r="M689" t="str">
            <v>Kelowna, BC   V1W 3S9</v>
          </cell>
          <cell r="N689">
            <v>3</v>
          </cell>
          <cell r="O689" t="str">
            <v>Canada</v>
          </cell>
        </row>
        <row r="690">
          <cell r="J690">
            <v>7</v>
          </cell>
          <cell r="K690" t="str">
            <v>British Columbia</v>
          </cell>
          <cell r="L690" t="str">
            <v>V1X 4H9</v>
          </cell>
          <cell r="M690" t="str">
            <v>Kelowna, BC   V1X 4H9</v>
          </cell>
          <cell r="N690">
            <v>3</v>
          </cell>
          <cell r="O690" t="str">
            <v>Canada</v>
          </cell>
        </row>
        <row r="691">
          <cell r="J691">
            <v>7</v>
          </cell>
          <cell r="K691" t="str">
            <v>British Columbia</v>
          </cell>
          <cell r="L691" t="str">
            <v>V1X 6A8</v>
          </cell>
          <cell r="M691" t="str">
            <v>Kelowna, BC   V1X 6A8</v>
          </cell>
          <cell r="N691">
            <v>3</v>
          </cell>
          <cell r="O691" t="str">
            <v>Canada</v>
          </cell>
        </row>
        <row r="692">
          <cell r="J692">
            <v>7</v>
          </cell>
          <cell r="K692" t="str">
            <v>British Columbia</v>
          </cell>
          <cell r="L692" t="str">
            <v>V1Y 3H4</v>
          </cell>
          <cell r="M692" t="str">
            <v>Kelowna, BC   V1Y 3H4</v>
          </cell>
          <cell r="N692">
            <v>3</v>
          </cell>
          <cell r="O692" t="str">
            <v>Canada</v>
          </cell>
        </row>
        <row r="693">
          <cell r="J693">
            <v>7</v>
          </cell>
          <cell r="K693" t="str">
            <v>British Columbia</v>
          </cell>
          <cell r="L693" t="str">
            <v>V2A 5C9</v>
          </cell>
          <cell r="M693" t="str">
            <v>Penticton, BC   V2A 5C9</v>
          </cell>
          <cell r="N693">
            <v>3</v>
          </cell>
          <cell r="O693" t="str">
            <v>Canada</v>
          </cell>
        </row>
        <row r="694">
          <cell r="J694">
            <v>7</v>
          </cell>
          <cell r="K694" t="str">
            <v>British Columbia</v>
          </cell>
          <cell r="L694" t="str">
            <v>V2C 2A1</v>
          </cell>
          <cell r="M694" t="str">
            <v>Kamloops, BC   V2C 2A1</v>
          </cell>
          <cell r="N694">
            <v>3</v>
          </cell>
          <cell r="O694" t="str">
            <v>Canada</v>
          </cell>
        </row>
        <row r="695">
          <cell r="J695">
            <v>7</v>
          </cell>
          <cell r="K695" t="str">
            <v>British Columbia</v>
          </cell>
          <cell r="L695" t="str">
            <v>V2G 3W3</v>
          </cell>
          <cell r="M695" t="str">
            <v>Williams Lake, BC   V2G 3W3</v>
          </cell>
          <cell r="N695">
            <v>3</v>
          </cell>
          <cell r="O695" t="str">
            <v>Canada</v>
          </cell>
        </row>
        <row r="696">
          <cell r="J696">
            <v>7</v>
          </cell>
          <cell r="K696" t="str">
            <v>British Columbia</v>
          </cell>
          <cell r="L696" t="str">
            <v>V2J 2C9</v>
          </cell>
          <cell r="M696" t="str">
            <v>Quesnel, BC   V2J 2C9</v>
          </cell>
          <cell r="N696">
            <v>3</v>
          </cell>
          <cell r="O696" t="str">
            <v>Canada</v>
          </cell>
        </row>
        <row r="697">
          <cell r="J697">
            <v>7</v>
          </cell>
          <cell r="K697" t="str">
            <v>British Columbia</v>
          </cell>
          <cell r="L697" t="str">
            <v>V2P 2G9</v>
          </cell>
          <cell r="M697" t="str">
            <v>Parksville, BC   V2P 2G9</v>
          </cell>
          <cell r="N697">
            <v>3</v>
          </cell>
          <cell r="O697" t="str">
            <v>Canada</v>
          </cell>
        </row>
        <row r="698">
          <cell r="J698">
            <v>7</v>
          </cell>
          <cell r="K698" t="str">
            <v>British Columbia</v>
          </cell>
          <cell r="L698" t="str">
            <v>V2V 6M7</v>
          </cell>
          <cell r="M698" t="str">
            <v>Mission, BC   V2V 6M7</v>
          </cell>
          <cell r="N698">
            <v>3</v>
          </cell>
          <cell r="O698" t="str">
            <v>Canada</v>
          </cell>
        </row>
        <row r="699">
          <cell r="J699">
            <v>7</v>
          </cell>
          <cell r="K699" t="str">
            <v>British Columbia</v>
          </cell>
          <cell r="L699" t="str">
            <v>V2X 8R9</v>
          </cell>
          <cell r="M699" t="str">
            <v>Maple Ridge, BC   V2X 8R9</v>
          </cell>
          <cell r="N699">
            <v>3</v>
          </cell>
          <cell r="O699" t="str">
            <v>Canada</v>
          </cell>
        </row>
        <row r="700">
          <cell r="J700">
            <v>7</v>
          </cell>
          <cell r="K700" t="str">
            <v>British Columbia</v>
          </cell>
          <cell r="L700" t="str">
            <v>V3A 4G2</v>
          </cell>
          <cell r="M700" t="str">
            <v>Langley, BC   V3A 4G2</v>
          </cell>
          <cell r="N700">
            <v>3</v>
          </cell>
          <cell r="O700" t="str">
            <v>Canada</v>
          </cell>
        </row>
        <row r="701">
          <cell r="J701">
            <v>7</v>
          </cell>
          <cell r="K701" t="str">
            <v>British Columbia</v>
          </cell>
          <cell r="L701" t="str">
            <v>V3M 5X2</v>
          </cell>
          <cell r="M701" t="str">
            <v>New Westminster, BC   V3M 5X2</v>
          </cell>
          <cell r="N701">
            <v>3</v>
          </cell>
          <cell r="O701" t="str">
            <v>Canada</v>
          </cell>
        </row>
        <row r="702">
          <cell r="J702">
            <v>7</v>
          </cell>
          <cell r="K702" t="str">
            <v>British Columbia</v>
          </cell>
          <cell r="L702" t="str">
            <v>V3M 6C7</v>
          </cell>
          <cell r="M702" t="str">
            <v>Delta, BC   V3M 6C7</v>
          </cell>
          <cell r="N702">
            <v>3</v>
          </cell>
          <cell r="O702" t="str">
            <v>Canada</v>
          </cell>
        </row>
        <row r="703">
          <cell r="J703">
            <v>7</v>
          </cell>
          <cell r="K703" t="str">
            <v>British Columbia</v>
          </cell>
          <cell r="L703" t="str">
            <v>V3S 4H3</v>
          </cell>
          <cell r="M703" t="str">
            <v>Cloverdale, BC   V3S 4H3</v>
          </cell>
          <cell r="N703">
            <v>3</v>
          </cell>
          <cell r="O703" t="str">
            <v>Canada</v>
          </cell>
        </row>
        <row r="704">
          <cell r="J704">
            <v>7</v>
          </cell>
          <cell r="K704" t="str">
            <v>British Columbia</v>
          </cell>
          <cell r="L704" t="str">
            <v>V3V 4C1</v>
          </cell>
          <cell r="M704" t="str">
            <v>Surrey, BC   V3V 4C1</v>
          </cell>
          <cell r="N704">
            <v>3</v>
          </cell>
          <cell r="O704" t="str">
            <v>Canada</v>
          </cell>
        </row>
        <row r="705">
          <cell r="J705">
            <v>7</v>
          </cell>
          <cell r="K705" t="str">
            <v>British Columbia</v>
          </cell>
          <cell r="L705" t="str">
            <v>V4A 3V2</v>
          </cell>
          <cell r="M705" t="str">
            <v>S. Surrey, BC   V4A 3V2</v>
          </cell>
          <cell r="N705">
            <v>3</v>
          </cell>
          <cell r="O705" t="str">
            <v>Canada</v>
          </cell>
        </row>
        <row r="706">
          <cell r="J706">
            <v>7</v>
          </cell>
          <cell r="K706" t="str">
            <v>British Columbia</v>
          </cell>
          <cell r="L706" t="str">
            <v>V4C 6P7</v>
          </cell>
          <cell r="M706" t="str">
            <v>Delta, BC   V4C 6P7</v>
          </cell>
          <cell r="N706">
            <v>3</v>
          </cell>
          <cell r="O706" t="str">
            <v>Canada</v>
          </cell>
        </row>
        <row r="707">
          <cell r="J707">
            <v>7</v>
          </cell>
          <cell r="K707" t="str">
            <v>British Columbia</v>
          </cell>
          <cell r="L707" t="str">
            <v>V4L 2A6</v>
          </cell>
          <cell r="M707" t="str">
            <v>Delta, BC   V4L 2A6</v>
          </cell>
          <cell r="N707">
            <v>3</v>
          </cell>
          <cell r="O707" t="str">
            <v>Canada</v>
          </cell>
        </row>
        <row r="708">
          <cell r="J708">
            <v>7</v>
          </cell>
          <cell r="K708" t="str">
            <v>British Columbia</v>
          </cell>
          <cell r="L708" t="str">
            <v>V4W 2V1</v>
          </cell>
          <cell r="M708" t="str">
            <v>Aldergrove, BC   V4W 2V1</v>
          </cell>
          <cell r="N708">
            <v>3</v>
          </cell>
          <cell r="O708" t="str">
            <v>Canada</v>
          </cell>
        </row>
        <row r="709">
          <cell r="J709">
            <v>7</v>
          </cell>
          <cell r="K709" t="str">
            <v>British Columbia</v>
          </cell>
          <cell r="L709" t="str">
            <v>V4X 2M9</v>
          </cell>
          <cell r="M709" t="str">
            <v>Abbotsford, BC   V4X 2M9</v>
          </cell>
          <cell r="N709">
            <v>3</v>
          </cell>
          <cell r="O709" t="str">
            <v>Canada</v>
          </cell>
        </row>
        <row r="710">
          <cell r="J710">
            <v>7</v>
          </cell>
          <cell r="K710" t="str">
            <v>British Columbia</v>
          </cell>
          <cell r="L710" t="str">
            <v>V5Z 2M9</v>
          </cell>
          <cell r="M710" t="str">
            <v>Vancouver, BC   V5Z 2M9</v>
          </cell>
          <cell r="N710">
            <v>3</v>
          </cell>
          <cell r="O710" t="str">
            <v>Canada</v>
          </cell>
        </row>
        <row r="711">
          <cell r="J711">
            <v>7</v>
          </cell>
          <cell r="K711" t="str">
            <v>British Columbia</v>
          </cell>
          <cell r="L711" t="str">
            <v>V6H 3G8</v>
          </cell>
          <cell r="M711" t="str">
            <v>Vancouver, BC   V6H 3G8</v>
          </cell>
          <cell r="N711">
            <v>3</v>
          </cell>
          <cell r="O711" t="str">
            <v>Canada</v>
          </cell>
        </row>
        <row r="712">
          <cell r="J712">
            <v>7</v>
          </cell>
          <cell r="K712" t="str">
            <v>British Columbia</v>
          </cell>
          <cell r="L712" t="str">
            <v>V6H 3G8</v>
          </cell>
          <cell r="M712" t="str">
            <v>Vancouver, BC   V6H 3G8</v>
          </cell>
          <cell r="N712">
            <v>3</v>
          </cell>
          <cell r="O712" t="str">
            <v>Canada</v>
          </cell>
        </row>
        <row r="713">
          <cell r="J713">
            <v>7</v>
          </cell>
          <cell r="K713" t="str">
            <v>British Columbia</v>
          </cell>
          <cell r="L713" t="str">
            <v>V6H 3S2</v>
          </cell>
          <cell r="M713" t="str">
            <v>Vancouver, BC   V6H 3S2</v>
          </cell>
          <cell r="N713">
            <v>3</v>
          </cell>
          <cell r="O713" t="str">
            <v>Canada</v>
          </cell>
        </row>
        <row r="714">
          <cell r="J714">
            <v>7</v>
          </cell>
          <cell r="K714" t="str">
            <v>British Columbia</v>
          </cell>
          <cell r="L714" t="str">
            <v>V6M 1Z6</v>
          </cell>
          <cell r="M714" t="str">
            <v>Vancouver, BC   V6M 1Z6</v>
          </cell>
          <cell r="N714">
            <v>3</v>
          </cell>
          <cell r="O714" t="str">
            <v>Canada</v>
          </cell>
        </row>
        <row r="715">
          <cell r="J715">
            <v>7</v>
          </cell>
          <cell r="K715" t="str">
            <v>British Columbia</v>
          </cell>
          <cell r="L715" t="str">
            <v>V6Y 2B6</v>
          </cell>
          <cell r="M715" t="str">
            <v>Richmond, BC   V6Y 2B6</v>
          </cell>
          <cell r="N715">
            <v>3</v>
          </cell>
          <cell r="O715" t="str">
            <v>Canada</v>
          </cell>
        </row>
        <row r="716">
          <cell r="J716">
            <v>7</v>
          </cell>
          <cell r="K716" t="str">
            <v>British Columbia</v>
          </cell>
          <cell r="L716" t="str">
            <v>V6Z 2H7</v>
          </cell>
          <cell r="M716" t="str">
            <v>Vancouver, BC   V6Z 2H7</v>
          </cell>
          <cell r="N716">
            <v>3</v>
          </cell>
          <cell r="O716" t="str">
            <v>Canada</v>
          </cell>
        </row>
        <row r="717">
          <cell r="J717">
            <v>7</v>
          </cell>
          <cell r="K717" t="str">
            <v>British Columbia</v>
          </cell>
          <cell r="L717" t="str">
            <v>V7A 4X5</v>
          </cell>
          <cell r="M717" t="str">
            <v>Richmond, BC   V7A 4X5</v>
          </cell>
          <cell r="N717">
            <v>3</v>
          </cell>
          <cell r="O717" t="str">
            <v>Canada</v>
          </cell>
        </row>
        <row r="718">
          <cell r="J718">
            <v>7</v>
          </cell>
          <cell r="K718" t="str">
            <v>British Columbia</v>
          </cell>
          <cell r="L718" t="str">
            <v>V7G 1L2</v>
          </cell>
          <cell r="M718" t="str">
            <v>North Vancouver, BC   V7G 1L2</v>
          </cell>
          <cell r="N718">
            <v>3</v>
          </cell>
          <cell r="O718" t="str">
            <v>Canada</v>
          </cell>
        </row>
        <row r="719">
          <cell r="J719">
            <v>7</v>
          </cell>
          <cell r="K719" t="str">
            <v>British Columbia</v>
          </cell>
          <cell r="L719" t="str">
            <v>V7J 3H2</v>
          </cell>
          <cell r="M719" t="str">
            <v>North Vancouver, BC   V7J 3H2</v>
          </cell>
          <cell r="N719">
            <v>3</v>
          </cell>
          <cell r="O719" t="str">
            <v>Canada</v>
          </cell>
        </row>
        <row r="720">
          <cell r="J720">
            <v>7</v>
          </cell>
          <cell r="K720" t="str">
            <v>British Columbia</v>
          </cell>
          <cell r="L720" t="str">
            <v>V7R 2N4</v>
          </cell>
          <cell r="M720" t="str">
            <v>North Vancouver, BC   V7R 2N4</v>
          </cell>
          <cell r="N720">
            <v>3</v>
          </cell>
          <cell r="O720" t="str">
            <v>Canada</v>
          </cell>
        </row>
        <row r="721">
          <cell r="J721">
            <v>7</v>
          </cell>
          <cell r="K721" t="str">
            <v>British Columbia</v>
          </cell>
          <cell r="L721" t="str">
            <v>V8A 2L2</v>
          </cell>
          <cell r="M721" t="str">
            <v>Powell River, BC   V8A 2L2</v>
          </cell>
          <cell r="N721">
            <v>3</v>
          </cell>
          <cell r="O721" t="str">
            <v>Canada</v>
          </cell>
        </row>
        <row r="722">
          <cell r="J722">
            <v>7</v>
          </cell>
          <cell r="K722" t="str">
            <v>British Columbia</v>
          </cell>
          <cell r="L722" t="str">
            <v>V8R 1G4</v>
          </cell>
          <cell r="M722" t="str">
            <v>Victoria, BC   V8R 1G4</v>
          </cell>
          <cell r="N722">
            <v>3</v>
          </cell>
          <cell r="O722" t="str">
            <v>Canada</v>
          </cell>
        </row>
        <row r="723">
          <cell r="J723">
            <v>7</v>
          </cell>
          <cell r="K723" t="str">
            <v>British Columbia</v>
          </cell>
          <cell r="L723" t="str">
            <v>V8V 5A9</v>
          </cell>
          <cell r="M723" t="str">
            <v>Victoria, BC   V8V 5A9</v>
          </cell>
          <cell r="N723">
            <v>3</v>
          </cell>
          <cell r="O723" t="str">
            <v>Canada</v>
          </cell>
        </row>
        <row r="724">
          <cell r="J724">
            <v>2</v>
          </cell>
          <cell r="K724" t="str">
            <v>Alberta</v>
          </cell>
          <cell r="L724" t="str">
            <v>V8V 6H7</v>
          </cell>
          <cell r="M724" t="str">
            <v>Grande Prairie, AB   V8V 6H7</v>
          </cell>
          <cell r="N724">
            <v>3</v>
          </cell>
          <cell r="O724" t="str">
            <v>Canada</v>
          </cell>
        </row>
        <row r="725">
          <cell r="J725">
            <v>7</v>
          </cell>
          <cell r="K725" t="str">
            <v>British Columbia</v>
          </cell>
          <cell r="L725" t="str">
            <v>V8W 1H2</v>
          </cell>
          <cell r="M725" t="str">
            <v>Victoria, BC   V8W 1H2</v>
          </cell>
          <cell r="N725">
            <v>3</v>
          </cell>
          <cell r="O725" t="str">
            <v>Canada</v>
          </cell>
        </row>
        <row r="726">
          <cell r="J726">
            <v>7</v>
          </cell>
          <cell r="K726" t="str">
            <v>British Columbia</v>
          </cell>
          <cell r="L726" t="str">
            <v>V9G 1A2</v>
          </cell>
          <cell r="M726" t="str">
            <v>Ladysmith, BC   V9G 1A2</v>
          </cell>
          <cell r="N726">
            <v>3</v>
          </cell>
          <cell r="O726" t="str">
            <v>Canada</v>
          </cell>
        </row>
        <row r="727">
          <cell r="J727">
            <v>7</v>
          </cell>
          <cell r="K727" t="str">
            <v>British Columbia</v>
          </cell>
          <cell r="L727" t="str">
            <v>V9K 1S7</v>
          </cell>
          <cell r="M727" t="str">
            <v>Qualicum Beach, BC   V9K 1S7</v>
          </cell>
          <cell r="N727">
            <v>3</v>
          </cell>
          <cell r="O727" t="str">
            <v>Canada</v>
          </cell>
        </row>
        <row r="728">
          <cell r="J728">
            <v>7</v>
          </cell>
          <cell r="K728" t="str">
            <v>British Columbia</v>
          </cell>
          <cell r="L728" t="str">
            <v>V9K 1T4</v>
          </cell>
          <cell r="M728" t="str">
            <v>Qualicum Beach, BC   V9K 1T4</v>
          </cell>
          <cell r="N728">
            <v>3</v>
          </cell>
          <cell r="O728" t="str">
            <v>Canada</v>
          </cell>
        </row>
        <row r="729">
          <cell r="J729">
            <v>7</v>
          </cell>
          <cell r="K729" t="str">
            <v>British Columbia</v>
          </cell>
          <cell r="L729" t="str">
            <v>V9L 4X3</v>
          </cell>
          <cell r="M729" t="str">
            <v>Duncan, BC   V9L 4X3</v>
          </cell>
          <cell r="N729">
            <v>3</v>
          </cell>
          <cell r="O729" t="str">
            <v>Canada</v>
          </cell>
        </row>
        <row r="730">
          <cell r="J730">
            <v>7</v>
          </cell>
          <cell r="K730" t="str">
            <v>British Columbia</v>
          </cell>
          <cell r="L730" t="str">
            <v>V9M 3M9</v>
          </cell>
          <cell r="M730" t="str">
            <v>Comox, BC   V9M 3M9</v>
          </cell>
          <cell r="N730">
            <v>3</v>
          </cell>
          <cell r="O730" t="str">
            <v>Canada</v>
          </cell>
        </row>
        <row r="731">
          <cell r="J731">
            <v>7</v>
          </cell>
          <cell r="K731" t="str">
            <v>British Columbia</v>
          </cell>
          <cell r="L731" t="str">
            <v>V9P 2G4</v>
          </cell>
          <cell r="M731" t="str">
            <v>Parksville, BC   V9P 2G4</v>
          </cell>
          <cell r="N731">
            <v>3</v>
          </cell>
          <cell r="O731" t="str">
            <v>Canada</v>
          </cell>
        </row>
        <row r="732">
          <cell r="J732">
            <v>7</v>
          </cell>
          <cell r="K732" t="str">
            <v>British Columbia</v>
          </cell>
          <cell r="L732" t="str">
            <v>V9P 2G6</v>
          </cell>
          <cell r="M732" t="str">
            <v>Parkville, BC   V9P 2G6</v>
          </cell>
          <cell r="N732">
            <v>3</v>
          </cell>
          <cell r="O732" t="str">
            <v>Canada</v>
          </cell>
        </row>
        <row r="733">
          <cell r="J733">
            <v>7</v>
          </cell>
          <cell r="K733" t="str">
            <v>British Columbia</v>
          </cell>
          <cell r="L733" t="str">
            <v>V9R 5E2</v>
          </cell>
          <cell r="M733" t="str">
            <v>Nanaimo, BC   V9R 5E2</v>
          </cell>
          <cell r="N733">
            <v>3</v>
          </cell>
          <cell r="O733" t="str">
            <v>Canada</v>
          </cell>
        </row>
        <row r="734">
          <cell r="J734">
            <v>7</v>
          </cell>
          <cell r="K734" t="str">
            <v>British Columbia</v>
          </cell>
          <cell r="L734" t="str">
            <v>V9R 5H7</v>
          </cell>
          <cell r="M734" t="str">
            <v>Nanaimo, BC   V9R 5H7</v>
          </cell>
          <cell r="N734">
            <v>3</v>
          </cell>
          <cell r="O734" t="str">
            <v>Canada</v>
          </cell>
        </row>
        <row r="735">
          <cell r="J735">
            <v>7</v>
          </cell>
          <cell r="K735" t="str">
            <v>British Columbia</v>
          </cell>
          <cell r="L735" t="str">
            <v>V9R 5H7</v>
          </cell>
          <cell r="M735" t="str">
            <v>Nanaimo, BC   V9R 5H7</v>
          </cell>
          <cell r="N735">
            <v>3</v>
          </cell>
          <cell r="O735" t="str">
            <v>Canada</v>
          </cell>
        </row>
        <row r="736">
          <cell r="J736">
            <v>7</v>
          </cell>
          <cell r="K736" t="str">
            <v>British Columbia</v>
          </cell>
          <cell r="L736" t="str">
            <v>V9S 2B7</v>
          </cell>
          <cell r="M736" t="str">
            <v>Nonamio, BC   V9S 2B7</v>
          </cell>
          <cell r="N736">
            <v>3</v>
          </cell>
          <cell r="O736" t="str">
            <v>Canada</v>
          </cell>
        </row>
        <row r="737">
          <cell r="J737">
            <v>7</v>
          </cell>
          <cell r="K737" t="str">
            <v>British Columbia</v>
          </cell>
          <cell r="L737" t="str">
            <v>V9S 4L2</v>
          </cell>
          <cell r="M737" t="str">
            <v>Nanaimo, BC   V9S 4L2</v>
          </cell>
          <cell r="N737">
            <v>3</v>
          </cell>
          <cell r="O737" t="str">
            <v>Canada</v>
          </cell>
        </row>
        <row r="738">
          <cell r="J738">
            <v>7</v>
          </cell>
          <cell r="K738" t="str">
            <v>British Columbia</v>
          </cell>
          <cell r="L738" t="str">
            <v>V9S 4P5</v>
          </cell>
          <cell r="M738" t="str">
            <v>Nanaimo, BC   V9S 4P5</v>
          </cell>
          <cell r="N738">
            <v>3</v>
          </cell>
          <cell r="O738" t="str">
            <v>Canada</v>
          </cell>
        </row>
        <row r="739">
          <cell r="J739">
            <v>7</v>
          </cell>
          <cell r="K739" t="str">
            <v>British Columbia</v>
          </cell>
          <cell r="L739" t="str">
            <v>V9S 5K8</v>
          </cell>
          <cell r="M739" t="str">
            <v>Nanaimo, BC   V9S 5K8</v>
          </cell>
          <cell r="N739">
            <v>3</v>
          </cell>
          <cell r="O739" t="str">
            <v>Canada</v>
          </cell>
        </row>
        <row r="740">
          <cell r="J740">
            <v>7</v>
          </cell>
          <cell r="K740" t="str">
            <v>British Columbia</v>
          </cell>
          <cell r="L740" t="str">
            <v>V9T 1W1</v>
          </cell>
          <cell r="M740" t="str">
            <v>Nanaimo, BC   V9T 1W1</v>
          </cell>
          <cell r="N740">
            <v>3</v>
          </cell>
          <cell r="O740" t="str">
            <v>Canada</v>
          </cell>
        </row>
        <row r="741">
          <cell r="J741">
            <v>7</v>
          </cell>
          <cell r="K741" t="str">
            <v>British Columbia</v>
          </cell>
          <cell r="L741" t="str">
            <v>V9T 5S3</v>
          </cell>
          <cell r="M741" t="str">
            <v>Nanaimo, BC   V9T 5S3</v>
          </cell>
          <cell r="N741">
            <v>3</v>
          </cell>
          <cell r="O741" t="str">
            <v>Canada</v>
          </cell>
        </row>
        <row r="742">
          <cell r="J742">
            <v>7</v>
          </cell>
          <cell r="K742" t="str">
            <v>British Columbia</v>
          </cell>
          <cell r="L742" t="str">
            <v>V9W 2C7</v>
          </cell>
          <cell r="M742" t="str">
            <v>Campbell River, BC   V9W 2C7</v>
          </cell>
          <cell r="N742">
            <v>3</v>
          </cell>
          <cell r="O742" t="str">
            <v>Canada</v>
          </cell>
        </row>
        <row r="743">
          <cell r="J743">
            <v>7</v>
          </cell>
          <cell r="K743" t="str">
            <v>British Columbia</v>
          </cell>
          <cell r="L743" t="str">
            <v>V9W 3C1</v>
          </cell>
          <cell r="M743" t="str">
            <v>Campbell River, BC   V9W 3C1</v>
          </cell>
          <cell r="N743">
            <v>3</v>
          </cell>
          <cell r="O743" t="str">
            <v>Canada</v>
          </cell>
        </row>
        <row r="744">
          <cell r="J744">
            <v>7</v>
          </cell>
          <cell r="K744" t="str">
            <v>British Columbia</v>
          </cell>
          <cell r="L744" t="str">
            <v>V9W 8C9</v>
          </cell>
          <cell r="M744" t="str">
            <v>Cambell River, BC   V9W 8C9</v>
          </cell>
          <cell r="N744">
            <v>3</v>
          </cell>
          <cell r="O744" t="str">
            <v>Canada</v>
          </cell>
        </row>
        <row r="745">
          <cell r="J745">
            <v>7</v>
          </cell>
          <cell r="K745" t="str">
            <v>British Columbia</v>
          </cell>
          <cell r="L745" t="str">
            <v>V9Y 6C6</v>
          </cell>
          <cell r="M745" t="str">
            <v>Port Alberni, BC   V9Y 6C6</v>
          </cell>
          <cell r="N745">
            <v>3</v>
          </cell>
          <cell r="O745" t="str">
            <v>Canada</v>
          </cell>
        </row>
        <row r="746">
          <cell r="J746">
            <v>43</v>
          </cell>
          <cell r="K746" t="str">
            <v>Nunavut</v>
          </cell>
          <cell r="L746" t="str">
            <v>X0A 0H0</v>
          </cell>
          <cell r="M746" t="str">
            <v>Iqaluit, NU   X0A 0H0</v>
          </cell>
          <cell r="N746">
            <v>3</v>
          </cell>
          <cell r="O746" t="str">
            <v>Canada</v>
          </cell>
        </row>
        <row r="747">
          <cell r="J747">
            <v>43</v>
          </cell>
          <cell r="K747" t="str">
            <v>Nunavut</v>
          </cell>
          <cell r="L747" t="str">
            <v>X0C 0G0</v>
          </cell>
          <cell r="M747" t="str">
            <v>Rankin Inlet, NU   X0C 0G0</v>
          </cell>
          <cell r="N747">
            <v>3</v>
          </cell>
          <cell r="O747" t="str">
            <v>Canada</v>
          </cell>
        </row>
        <row r="748">
          <cell r="J748">
            <v>42</v>
          </cell>
          <cell r="K748" t="str">
            <v>Northwest Territories</v>
          </cell>
          <cell r="L748" t="str">
            <v>X0E 0T0</v>
          </cell>
          <cell r="M748" t="str">
            <v>Inuvik, NT   X0E 0T0</v>
          </cell>
          <cell r="N748">
            <v>3</v>
          </cell>
          <cell r="O748" t="str">
            <v>Canada</v>
          </cell>
        </row>
        <row r="749">
          <cell r="J749">
            <v>42</v>
          </cell>
          <cell r="K749" t="str">
            <v>Northwest Territories</v>
          </cell>
          <cell r="L749" t="str">
            <v>X0E 0V0</v>
          </cell>
          <cell r="M749" t="str">
            <v>Norman Wells, NT   X0E 0V0</v>
          </cell>
          <cell r="N749">
            <v>3</v>
          </cell>
          <cell r="O749" t="str">
            <v>Canada</v>
          </cell>
        </row>
        <row r="750">
          <cell r="J750">
            <v>66</v>
          </cell>
          <cell r="K750" t="str">
            <v>Yukon</v>
          </cell>
          <cell r="L750" t="str">
            <v>Y0A 1B0</v>
          </cell>
          <cell r="M750" t="str">
            <v>Teslin, YT   Y0A 1B0</v>
          </cell>
          <cell r="N750">
            <v>3</v>
          </cell>
          <cell r="O750" t="str">
            <v>Canada</v>
          </cell>
        </row>
        <row r="751">
          <cell r="J751"/>
          <cell r="K751"/>
          <cell r="L751" t="str">
            <v>8004</v>
          </cell>
          <cell r="M751" t="str">
            <v>Riccarton,    8004</v>
          </cell>
          <cell r="N751">
            <v>4</v>
          </cell>
          <cell r="O751" t="str">
            <v>New Zealand</v>
          </cell>
        </row>
        <row r="752">
          <cell r="J752"/>
          <cell r="K752" t="e">
            <v>#N/A</v>
          </cell>
          <cell r="L752" t="str">
            <v>1229125</v>
          </cell>
          <cell r="M752" t="str">
            <v>Singapore,    1229125</v>
          </cell>
          <cell r="N752">
            <v>5</v>
          </cell>
          <cell r="O752" t="str">
            <v>Singapore</v>
          </cell>
        </row>
        <row r="753">
          <cell r="J753">
            <v>23</v>
          </cell>
          <cell r="K753" t="str">
            <v>Massachusetts</v>
          </cell>
          <cell r="L753" t="str">
            <v>1036</v>
          </cell>
          <cell r="M753" t="str">
            <v>Hampden, MA   1036</v>
          </cell>
          <cell r="N753">
            <v>6</v>
          </cell>
          <cell r="O753" t="str">
            <v>USA</v>
          </cell>
        </row>
        <row r="754">
          <cell r="J754">
            <v>23</v>
          </cell>
          <cell r="K754" t="str">
            <v>Massachusetts</v>
          </cell>
          <cell r="L754" t="str">
            <v>1036</v>
          </cell>
          <cell r="M754" t="str">
            <v>Hampden, MA   1036</v>
          </cell>
          <cell r="N754">
            <v>6</v>
          </cell>
          <cell r="O754" t="str">
            <v>USA</v>
          </cell>
        </row>
        <row r="755">
          <cell r="J755">
            <v>23</v>
          </cell>
          <cell r="K755" t="str">
            <v>Massachusetts</v>
          </cell>
          <cell r="L755" t="str">
            <v>1106</v>
          </cell>
          <cell r="M755" t="str">
            <v>Longmeadow, MA   1106</v>
          </cell>
          <cell r="N755">
            <v>6</v>
          </cell>
          <cell r="O755" t="str">
            <v>USA</v>
          </cell>
        </row>
        <row r="756">
          <cell r="J756">
            <v>23</v>
          </cell>
          <cell r="K756" t="str">
            <v>Massachusetts</v>
          </cell>
          <cell r="L756" t="str">
            <v>1720</v>
          </cell>
          <cell r="M756" t="str">
            <v>Acton, MA   1720</v>
          </cell>
          <cell r="N756">
            <v>6</v>
          </cell>
          <cell r="O756" t="str">
            <v>USA</v>
          </cell>
        </row>
        <row r="757">
          <cell r="J757">
            <v>23</v>
          </cell>
          <cell r="K757" t="str">
            <v>Massachusetts</v>
          </cell>
          <cell r="L757" t="str">
            <v>1760</v>
          </cell>
          <cell r="M757" t="str">
            <v>Natick, MA   1760</v>
          </cell>
          <cell r="N757">
            <v>6</v>
          </cell>
          <cell r="O757" t="str">
            <v>USA</v>
          </cell>
        </row>
        <row r="758">
          <cell r="J758">
            <v>23</v>
          </cell>
          <cell r="K758" t="str">
            <v>Massachusetts</v>
          </cell>
          <cell r="L758" t="str">
            <v>1844</v>
          </cell>
          <cell r="M758" t="str">
            <v>Methuen, MA   1844</v>
          </cell>
          <cell r="N758">
            <v>6</v>
          </cell>
          <cell r="O758" t="str">
            <v>USA</v>
          </cell>
        </row>
        <row r="759">
          <cell r="J759">
            <v>23</v>
          </cell>
          <cell r="K759" t="str">
            <v>Massachusetts</v>
          </cell>
          <cell r="L759" t="str">
            <v>1915</v>
          </cell>
          <cell r="M759" t="str">
            <v>Beverly, MA   1915</v>
          </cell>
          <cell r="N759">
            <v>6</v>
          </cell>
          <cell r="O759" t="str">
            <v>USA</v>
          </cell>
        </row>
        <row r="760">
          <cell r="J760">
            <v>23</v>
          </cell>
          <cell r="K760" t="str">
            <v>Massachusetts</v>
          </cell>
          <cell r="L760" t="str">
            <v>1945</v>
          </cell>
          <cell r="M760" t="str">
            <v>Marblehead, MA   1945</v>
          </cell>
          <cell r="N760">
            <v>6</v>
          </cell>
          <cell r="O760" t="str">
            <v>USA</v>
          </cell>
        </row>
        <row r="761">
          <cell r="J761">
            <v>23</v>
          </cell>
          <cell r="K761" t="str">
            <v>Massachusetts</v>
          </cell>
          <cell r="L761" t="str">
            <v>1950</v>
          </cell>
          <cell r="M761" t="str">
            <v>New Buryport, MA   1950</v>
          </cell>
          <cell r="N761">
            <v>6</v>
          </cell>
          <cell r="O761" t="str">
            <v>USA</v>
          </cell>
        </row>
        <row r="762">
          <cell r="J762">
            <v>23</v>
          </cell>
          <cell r="K762" t="str">
            <v>Massachusetts</v>
          </cell>
          <cell r="L762" t="str">
            <v>2072</v>
          </cell>
          <cell r="M762" t="str">
            <v>Stoughton, MA   2072</v>
          </cell>
          <cell r="N762">
            <v>6</v>
          </cell>
          <cell r="O762" t="str">
            <v>USA</v>
          </cell>
        </row>
        <row r="763">
          <cell r="J763">
            <v>23</v>
          </cell>
          <cell r="K763" t="str">
            <v>Massachusetts</v>
          </cell>
          <cell r="L763" t="str">
            <v>2090</v>
          </cell>
          <cell r="M763" t="str">
            <v>Westwood, MA   2090</v>
          </cell>
          <cell r="N763">
            <v>6</v>
          </cell>
          <cell r="O763" t="str">
            <v>USA</v>
          </cell>
        </row>
        <row r="764">
          <cell r="J764">
            <v>23</v>
          </cell>
          <cell r="K764" t="str">
            <v>Massachusetts</v>
          </cell>
          <cell r="L764" t="str">
            <v>2114</v>
          </cell>
          <cell r="M764" t="str">
            <v>Boston, MA   2114</v>
          </cell>
          <cell r="N764">
            <v>6</v>
          </cell>
          <cell r="O764" t="str">
            <v>USA</v>
          </cell>
        </row>
        <row r="765">
          <cell r="J765">
            <v>23</v>
          </cell>
          <cell r="K765" t="str">
            <v>Massachusetts</v>
          </cell>
          <cell r="L765" t="str">
            <v>2130</v>
          </cell>
          <cell r="M765" t="str">
            <v>Jamaica Plain, MA   2130</v>
          </cell>
          <cell r="N765">
            <v>6</v>
          </cell>
          <cell r="O765" t="str">
            <v>USA</v>
          </cell>
        </row>
        <row r="766">
          <cell r="J766">
            <v>23</v>
          </cell>
          <cell r="K766" t="str">
            <v>Massachusetts</v>
          </cell>
          <cell r="L766" t="str">
            <v>2176</v>
          </cell>
          <cell r="M766" t="str">
            <v>Melrose, MA   2176</v>
          </cell>
          <cell r="N766">
            <v>6</v>
          </cell>
          <cell r="O766" t="str">
            <v>USA</v>
          </cell>
        </row>
        <row r="767">
          <cell r="J767">
            <v>23</v>
          </cell>
          <cell r="K767" t="str">
            <v>Massachusetts</v>
          </cell>
          <cell r="L767" t="str">
            <v>2481</v>
          </cell>
          <cell r="M767" t="str">
            <v>Wellesley, MA   2481</v>
          </cell>
          <cell r="N767">
            <v>6</v>
          </cell>
          <cell r="O767" t="str">
            <v>USA</v>
          </cell>
        </row>
        <row r="768">
          <cell r="J768">
            <v>23</v>
          </cell>
          <cell r="K768" t="str">
            <v>Massachusetts</v>
          </cell>
          <cell r="L768" t="str">
            <v>2539</v>
          </cell>
          <cell r="M768" t="str">
            <v>Edgartown, MA   2539</v>
          </cell>
          <cell r="N768">
            <v>6</v>
          </cell>
          <cell r="O768" t="str">
            <v>USA</v>
          </cell>
        </row>
        <row r="769">
          <cell r="J769">
            <v>23</v>
          </cell>
          <cell r="K769" t="str">
            <v>Massachusetts</v>
          </cell>
          <cell r="L769" t="str">
            <v>2540</v>
          </cell>
          <cell r="M769" t="str">
            <v>Falmouth, MA   2540</v>
          </cell>
          <cell r="N769">
            <v>6</v>
          </cell>
          <cell r="O769" t="str">
            <v>USA</v>
          </cell>
        </row>
        <row r="770">
          <cell r="J770">
            <v>23</v>
          </cell>
          <cell r="K770" t="str">
            <v>Massachusetts</v>
          </cell>
          <cell r="L770" t="str">
            <v>2561</v>
          </cell>
          <cell r="M770" t="str">
            <v>Sagamore, MA   2561</v>
          </cell>
          <cell r="N770">
            <v>6</v>
          </cell>
          <cell r="O770" t="str">
            <v>USA</v>
          </cell>
        </row>
        <row r="771">
          <cell r="J771">
            <v>23</v>
          </cell>
          <cell r="K771" t="str">
            <v>Massachusetts</v>
          </cell>
          <cell r="L771" t="str">
            <v>2568</v>
          </cell>
          <cell r="M771" t="str">
            <v>Vineyard Haven, MA   2568</v>
          </cell>
          <cell r="N771">
            <v>6</v>
          </cell>
          <cell r="O771" t="str">
            <v>USA</v>
          </cell>
        </row>
        <row r="772">
          <cell r="J772">
            <v>23</v>
          </cell>
          <cell r="K772" t="str">
            <v>Massachusetts</v>
          </cell>
          <cell r="L772" t="str">
            <v>2633</v>
          </cell>
          <cell r="M772" t="str">
            <v>Chatham, MA   2633</v>
          </cell>
          <cell r="N772">
            <v>6</v>
          </cell>
          <cell r="O772" t="str">
            <v>USA</v>
          </cell>
        </row>
        <row r="773">
          <cell r="J773">
            <v>23</v>
          </cell>
          <cell r="K773" t="str">
            <v>Massachusetts</v>
          </cell>
          <cell r="L773" t="str">
            <v>2653</v>
          </cell>
          <cell r="M773" t="str">
            <v>Orleans, MA   2653</v>
          </cell>
          <cell r="N773">
            <v>6</v>
          </cell>
          <cell r="O773" t="str">
            <v>USA</v>
          </cell>
        </row>
        <row r="774">
          <cell r="J774">
            <v>23</v>
          </cell>
          <cell r="K774" t="str">
            <v>Massachusetts</v>
          </cell>
          <cell r="L774" t="str">
            <v>2657</v>
          </cell>
          <cell r="M774" t="str">
            <v>Provincetown, MA   2657</v>
          </cell>
          <cell r="N774">
            <v>6</v>
          </cell>
          <cell r="O774" t="str">
            <v>USA</v>
          </cell>
        </row>
        <row r="775">
          <cell r="J775">
            <v>23</v>
          </cell>
          <cell r="K775" t="str">
            <v>Massachusetts</v>
          </cell>
          <cell r="L775" t="str">
            <v>2657</v>
          </cell>
          <cell r="M775" t="str">
            <v>Provincetown, MA   2657</v>
          </cell>
          <cell r="N775">
            <v>6</v>
          </cell>
          <cell r="O775" t="str">
            <v>USA</v>
          </cell>
        </row>
        <row r="776">
          <cell r="J776">
            <v>23</v>
          </cell>
          <cell r="K776" t="str">
            <v>Massachusetts</v>
          </cell>
          <cell r="L776" t="str">
            <v>2738</v>
          </cell>
          <cell r="M776" t="str">
            <v>Marian, MA   2738</v>
          </cell>
          <cell r="N776">
            <v>6</v>
          </cell>
          <cell r="O776" t="str">
            <v>USA</v>
          </cell>
        </row>
        <row r="777">
          <cell r="J777">
            <v>53</v>
          </cell>
          <cell r="K777" t="str">
            <v>Rhode Island</v>
          </cell>
          <cell r="L777" t="str">
            <v>2840</v>
          </cell>
          <cell r="M777" t="str">
            <v>Newport, RI   2840</v>
          </cell>
          <cell r="N777">
            <v>6</v>
          </cell>
          <cell r="O777" t="str">
            <v>USA</v>
          </cell>
        </row>
        <row r="778">
          <cell r="J778">
            <v>53</v>
          </cell>
          <cell r="K778" t="str">
            <v>Rhode Island</v>
          </cell>
          <cell r="L778" t="str">
            <v>2886</v>
          </cell>
          <cell r="M778" t="str">
            <v>Warwick, RI   2886</v>
          </cell>
          <cell r="N778">
            <v>6</v>
          </cell>
          <cell r="O778" t="str">
            <v>USA</v>
          </cell>
        </row>
        <row r="779">
          <cell r="J779">
            <v>53</v>
          </cell>
          <cell r="K779" t="str">
            <v>Rhode Island</v>
          </cell>
          <cell r="L779" t="str">
            <v>2892</v>
          </cell>
          <cell r="M779" t="str">
            <v>West Kingston, RI   2892</v>
          </cell>
          <cell r="N779">
            <v>6</v>
          </cell>
          <cell r="O779" t="str">
            <v>USA</v>
          </cell>
        </row>
        <row r="780">
          <cell r="J780">
            <v>36</v>
          </cell>
          <cell r="K780" t="str">
            <v>New Hampshire</v>
          </cell>
          <cell r="L780" t="str">
            <v>3054</v>
          </cell>
          <cell r="M780" t="str">
            <v>Merrimack, NH   3054</v>
          </cell>
          <cell r="N780">
            <v>6</v>
          </cell>
          <cell r="O780" t="str">
            <v>USA</v>
          </cell>
        </row>
        <row r="781">
          <cell r="J781">
            <v>36</v>
          </cell>
          <cell r="K781" t="str">
            <v>New Hampshire</v>
          </cell>
          <cell r="L781" t="str">
            <v>3079</v>
          </cell>
          <cell r="M781" t="str">
            <v>Salem, NH   3079</v>
          </cell>
          <cell r="N781">
            <v>6</v>
          </cell>
          <cell r="O781" t="str">
            <v>USA</v>
          </cell>
        </row>
        <row r="782">
          <cell r="J782">
            <v>36</v>
          </cell>
          <cell r="K782" t="str">
            <v>New Hampshire</v>
          </cell>
          <cell r="L782" t="str">
            <v>3561</v>
          </cell>
          <cell r="M782" t="str">
            <v>Littleton, NH   3561</v>
          </cell>
          <cell r="N782">
            <v>6</v>
          </cell>
          <cell r="O782" t="str">
            <v>USA</v>
          </cell>
        </row>
        <row r="783">
          <cell r="J783">
            <v>25</v>
          </cell>
          <cell r="K783" t="str">
            <v>Maryland</v>
          </cell>
          <cell r="L783" t="str">
            <v>3711</v>
          </cell>
          <cell r="M783" t="str">
            <v>Pheonix, MD   3711</v>
          </cell>
          <cell r="N783">
            <v>6</v>
          </cell>
          <cell r="O783" t="str">
            <v>USA</v>
          </cell>
        </row>
        <row r="784">
          <cell r="J784">
            <v>36</v>
          </cell>
          <cell r="K784" t="str">
            <v>New Hampshire</v>
          </cell>
          <cell r="L784" t="str">
            <v>3745</v>
          </cell>
          <cell r="M784" t="str">
            <v>Cornish, NH   3745</v>
          </cell>
          <cell r="N784">
            <v>6</v>
          </cell>
          <cell r="O784" t="str">
            <v>USA</v>
          </cell>
        </row>
        <row r="785">
          <cell r="J785">
            <v>36</v>
          </cell>
          <cell r="K785" t="str">
            <v>New Hampshire</v>
          </cell>
          <cell r="L785" t="str">
            <v>3774</v>
          </cell>
          <cell r="M785" t="str">
            <v>N. Haverhill, NH   3774</v>
          </cell>
          <cell r="N785">
            <v>6</v>
          </cell>
          <cell r="O785" t="str">
            <v>USA</v>
          </cell>
        </row>
        <row r="786">
          <cell r="J786">
            <v>36</v>
          </cell>
          <cell r="K786" t="str">
            <v>New Hampshire</v>
          </cell>
          <cell r="L786" t="str">
            <v>3824</v>
          </cell>
          <cell r="M786" t="str">
            <v>Durham, NH   3824</v>
          </cell>
          <cell r="N786">
            <v>6</v>
          </cell>
          <cell r="O786" t="str">
            <v>USA</v>
          </cell>
        </row>
        <row r="787">
          <cell r="J787">
            <v>26</v>
          </cell>
          <cell r="K787" t="str">
            <v>Maine</v>
          </cell>
          <cell r="L787" t="str">
            <v>3907</v>
          </cell>
          <cell r="M787" t="str">
            <v>Ogunquit, ME   3907</v>
          </cell>
          <cell r="N787">
            <v>6</v>
          </cell>
          <cell r="O787" t="str">
            <v>USA</v>
          </cell>
        </row>
        <row r="788">
          <cell r="J788">
            <v>26</v>
          </cell>
          <cell r="K788" t="str">
            <v>Maine</v>
          </cell>
          <cell r="L788" t="str">
            <v>3910</v>
          </cell>
          <cell r="M788" t="str">
            <v>York Beach, ME   3910</v>
          </cell>
          <cell r="N788">
            <v>6</v>
          </cell>
          <cell r="O788" t="str">
            <v>USA</v>
          </cell>
        </row>
        <row r="789">
          <cell r="J789">
            <v>26</v>
          </cell>
          <cell r="K789" t="str">
            <v>Maine</v>
          </cell>
          <cell r="L789" t="str">
            <v>4011</v>
          </cell>
          <cell r="M789" t="str">
            <v>Brunswick, ME   4011</v>
          </cell>
          <cell r="N789">
            <v>6</v>
          </cell>
          <cell r="O789" t="str">
            <v>USA</v>
          </cell>
        </row>
        <row r="790">
          <cell r="J790">
            <v>26</v>
          </cell>
          <cell r="K790" t="str">
            <v>Maine</v>
          </cell>
          <cell r="L790" t="str">
            <v>4401</v>
          </cell>
          <cell r="M790" t="str">
            <v>Bangor, ME   4401</v>
          </cell>
          <cell r="N790">
            <v>6</v>
          </cell>
          <cell r="O790" t="str">
            <v>USA</v>
          </cell>
        </row>
        <row r="791">
          <cell r="J791">
            <v>26</v>
          </cell>
          <cell r="K791" t="str">
            <v>Maine</v>
          </cell>
          <cell r="L791" t="str">
            <v>4441</v>
          </cell>
          <cell r="M791" t="str">
            <v>Greenville, ME   4441</v>
          </cell>
          <cell r="N791">
            <v>6</v>
          </cell>
          <cell r="O791" t="str">
            <v>USA</v>
          </cell>
        </row>
        <row r="792">
          <cell r="J792">
            <v>26</v>
          </cell>
          <cell r="K792" t="str">
            <v>Maine</v>
          </cell>
          <cell r="L792" t="str">
            <v>4605</v>
          </cell>
          <cell r="M792" t="str">
            <v>Ellsworth, ME   4605</v>
          </cell>
          <cell r="N792">
            <v>6</v>
          </cell>
          <cell r="O792" t="str">
            <v>USA</v>
          </cell>
        </row>
        <row r="793">
          <cell r="J793">
            <v>26</v>
          </cell>
          <cell r="K793" t="str">
            <v>Maine</v>
          </cell>
          <cell r="L793" t="str">
            <v>4849</v>
          </cell>
          <cell r="M793" t="str">
            <v>Lincolnville, ME   4849</v>
          </cell>
          <cell r="N793">
            <v>6</v>
          </cell>
          <cell r="O793" t="str">
            <v>USA</v>
          </cell>
        </row>
        <row r="794">
          <cell r="J794">
            <v>26</v>
          </cell>
          <cell r="K794" t="str">
            <v>Maine</v>
          </cell>
          <cell r="L794" t="str">
            <v>4861</v>
          </cell>
          <cell r="M794" t="str">
            <v>Thomaston, ME   4861</v>
          </cell>
          <cell r="N794">
            <v>6</v>
          </cell>
          <cell r="O794" t="str">
            <v>USA</v>
          </cell>
        </row>
        <row r="795">
          <cell r="J795">
            <v>26</v>
          </cell>
          <cell r="K795" t="str">
            <v>Maine</v>
          </cell>
          <cell r="L795" t="str">
            <v>4901</v>
          </cell>
          <cell r="M795" t="str">
            <v>Waterville, ME   4901</v>
          </cell>
          <cell r="N795">
            <v>6</v>
          </cell>
          <cell r="O795" t="str">
            <v>USA</v>
          </cell>
        </row>
        <row r="796">
          <cell r="J796">
            <v>61</v>
          </cell>
          <cell r="K796" t="str">
            <v>Vermont</v>
          </cell>
          <cell r="L796" t="str">
            <v>5091</v>
          </cell>
          <cell r="M796" t="str">
            <v>Woodstock, VT   5091</v>
          </cell>
          <cell r="N796">
            <v>6</v>
          </cell>
          <cell r="O796" t="str">
            <v>USA</v>
          </cell>
        </row>
        <row r="797">
          <cell r="J797">
            <v>61</v>
          </cell>
          <cell r="K797" t="str">
            <v>Vermont</v>
          </cell>
          <cell r="L797" t="str">
            <v>5255</v>
          </cell>
          <cell r="M797" t="str">
            <v>Manchester Center, VT   5255</v>
          </cell>
          <cell r="N797">
            <v>6</v>
          </cell>
          <cell r="O797" t="str">
            <v>USA</v>
          </cell>
        </row>
        <row r="798">
          <cell r="J798">
            <v>61</v>
          </cell>
          <cell r="K798" t="str">
            <v>Vermont</v>
          </cell>
          <cell r="L798" t="str">
            <v>5255</v>
          </cell>
          <cell r="M798" t="str">
            <v>Manchester Center, VT   5255</v>
          </cell>
          <cell r="N798">
            <v>6</v>
          </cell>
          <cell r="O798" t="str">
            <v>USA</v>
          </cell>
        </row>
        <row r="799">
          <cell r="J799">
            <v>61</v>
          </cell>
          <cell r="K799" t="str">
            <v>Vermont</v>
          </cell>
          <cell r="L799" t="str">
            <v>5301</v>
          </cell>
          <cell r="M799" t="str">
            <v>Brattleboro, VT   5301</v>
          </cell>
          <cell r="N799">
            <v>6</v>
          </cell>
          <cell r="O799" t="str">
            <v>USA</v>
          </cell>
        </row>
        <row r="800">
          <cell r="J800">
            <v>61</v>
          </cell>
          <cell r="K800" t="str">
            <v>Vermont</v>
          </cell>
          <cell r="L800" t="str">
            <v>5403</v>
          </cell>
          <cell r="M800" t="str">
            <v>South Burlington, VT   5403</v>
          </cell>
          <cell r="N800">
            <v>6</v>
          </cell>
          <cell r="O800" t="str">
            <v>USA</v>
          </cell>
        </row>
        <row r="801">
          <cell r="J801">
            <v>61</v>
          </cell>
          <cell r="K801" t="str">
            <v>Vermont</v>
          </cell>
          <cell r="L801" t="str">
            <v>5474</v>
          </cell>
          <cell r="M801" t="str">
            <v>North Hero, VT   5474</v>
          </cell>
          <cell r="N801">
            <v>6</v>
          </cell>
          <cell r="O801" t="str">
            <v>USA</v>
          </cell>
        </row>
        <row r="802">
          <cell r="J802">
            <v>61</v>
          </cell>
          <cell r="K802" t="str">
            <v>Vermont</v>
          </cell>
          <cell r="L802" t="str">
            <v>5478</v>
          </cell>
          <cell r="M802" t="str">
            <v>St. Albans, VT   5478</v>
          </cell>
          <cell r="N802">
            <v>6</v>
          </cell>
          <cell r="O802" t="str">
            <v>USA</v>
          </cell>
        </row>
        <row r="803">
          <cell r="J803">
            <v>61</v>
          </cell>
          <cell r="K803" t="str">
            <v>Vermont</v>
          </cell>
          <cell r="L803" t="str">
            <v>5486</v>
          </cell>
          <cell r="M803" t="str">
            <v>South Hero, VT   5486</v>
          </cell>
          <cell r="N803">
            <v>6</v>
          </cell>
          <cell r="O803" t="str">
            <v>USA</v>
          </cell>
        </row>
        <row r="804">
          <cell r="J804">
            <v>61</v>
          </cell>
          <cell r="K804" t="str">
            <v>Vermont</v>
          </cell>
          <cell r="L804" t="str">
            <v>5602</v>
          </cell>
          <cell r="M804" t="str">
            <v>Montpelier, VT   5602</v>
          </cell>
          <cell r="N804">
            <v>6</v>
          </cell>
          <cell r="O804" t="str">
            <v>USA</v>
          </cell>
        </row>
        <row r="805">
          <cell r="J805">
            <v>61</v>
          </cell>
          <cell r="K805" t="str">
            <v>Vermont</v>
          </cell>
          <cell r="L805" t="str">
            <v>5641</v>
          </cell>
          <cell r="M805" t="str">
            <v>Barre, VT   5641</v>
          </cell>
          <cell r="N805">
            <v>6</v>
          </cell>
          <cell r="O805" t="str">
            <v>USA</v>
          </cell>
        </row>
        <row r="806">
          <cell r="J806">
            <v>61</v>
          </cell>
          <cell r="K806" t="str">
            <v>Vermont</v>
          </cell>
          <cell r="L806" t="str">
            <v>5661</v>
          </cell>
          <cell r="M806" t="str">
            <v>Morrisville, VT   5661</v>
          </cell>
          <cell r="N806">
            <v>6</v>
          </cell>
          <cell r="O806" t="str">
            <v>USA</v>
          </cell>
        </row>
        <row r="807">
          <cell r="J807">
            <v>61</v>
          </cell>
          <cell r="K807" t="str">
            <v>Vermont</v>
          </cell>
          <cell r="L807" t="str">
            <v>5672</v>
          </cell>
          <cell r="M807" t="str">
            <v>Stowe, VT   5672</v>
          </cell>
          <cell r="N807">
            <v>6</v>
          </cell>
          <cell r="O807" t="str">
            <v>USA</v>
          </cell>
        </row>
        <row r="808">
          <cell r="J808">
            <v>61</v>
          </cell>
          <cell r="K808" t="str">
            <v>Vermont</v>
          </cell>
          <cell r="L808" t="str">
            <v>5673</v>
          </cell>
          <cell r="M808" t="str">
            <v>Waitsfield, VT   5673</v>
          </cell>
          <cell r="N808">
            <v>6</v>
          </cell>
          <cell r="O808" t="str">
            <v>USA</v>
          </cell>
        </row>
        <row r="809">
          <cell r="J809">
            <v>61</v>
          </cell>
          <cell r="K809" t="str">
            <v>Vermont</v>
          </cell>
          <cell r="L809" t="str">
            <v>5701</v>
          </cell>
          <cell r="M809" t="str">
            <v>Rutland, VT   5701</v>
          </cell>
          <cell r="N809">
            <v>6</v>
          </cell>
          <cell r="O809" t="str">
            <v>USA</v>
          </cell>
        </row>
        <row r="810">
          <cell r="J810">
            <v>61</v>
          </cell>
          <cell r="K810" t="str">
            <v>Vermont</v>
          </cell>
          <cell r="L810" t="str">
            <v>5701</v>
          </cell>
          <cell r="M810" t="str">
            <v>Rutland, VT   5701</v>
          </cell>
          <cell r="N810">
            <v>6</v>
          </cell>
          <cell r="O810" t="str">
            <v>USA</v>
          </cell>
        </row>
        <row r="811">
          <cell r="J811">
            <v>61</v>
          </cell>
          <cell r="K811" t="str">
            <v>Vermont</v>
          </cell>
          <cell r="L811" t="str">
            <v>5701</v>
          </cell>
          <cell r="M811" t="str">
            <v>Rutland, VT   5701</v>
          </cell>
          <cell r="N811">
            <v>6</v>
          </cell>
          <cell r="O811" t="str">
            <v>USA</v>
          </cell>
        </row>
        <row r="812">
          <cell r="J812">
            <v>61</v>
          </cell>
          <cell r="K812" t="str">
            <v>Vermont</v>
          </cell>
          <cell r="L812" t="str">
            <v>5733</v>
          </cell>
          <cell r="M812" t="str">
            <v>Brandon, VT   5733</v>
          </cell>
          <cell r="N812">
            <v>6</v>
          </cell>
          <cell r="O812" t="str">
            <v>USA</v>
          </cell>
        </row>
        <row r="813">
          <cell r="J813">
            <v>61</v>
          </cell>
          <cell r="K813" t="str">
            <v>Vermont</v>
          </cell>
          <cell r="L813" t="str">
            <v>5753</v>
          </cell>
          <cell r="M813" t="str">
            <v>Middlebury, VT   5753</v>
          </cell>
          <cell r="N813">
            <v>6</v>
          </cell>
          <cell r="O813" t="str">
            <v>USA</v>
          </cell>
        </row>
        <row r="814">
          <cell r="J814">
            <v>61</v>
          </cell>
          <cell r="K814" t="str">
            <v>Vermont</v>
          </cell>
          <cell r="L814" t="str">
            <v>5819</v>
          </cell>
          <cell r="M814" t="str">
            <v>Saint Johnsbury, VT   5819</v>
          </cell>
          <cell r="N814">
            <v>6</v>
          </cell>
          <cell r="O814" t="str">
            <v>USA</v>
          </cell>
        </row>
        <row r="815">
          <cell r="J815">
            <v>61</v>
          </cell>
          <cell r="K815" t="str">
            <v>Vermont</v>
          </cell>
          <cell r="L815" t="str">
            <v>5855</v>
          </cell>
          <cell r="M815" t="str">
            <v>Newport, VT   5855</v>
          </cell>
          <cell r="N815">
            <v>6</v>
          </cell>
          <cell r="O815" t="str">
            <v>USA</v>
          </cell>
        </row>
        <row r="816">
          <cell r="J816">
            <v>10</v>
          </cell>
          <cell r="K816" t="str">
            <v>Connecticut</v>
          </cell>
          <cell r="L816" t="str">
            <v>6002</v>
          </cell>
          <cell r="M816" t="str">
            <v>Bloomfield, CT   6002</v>
          </cell>
          <cell r="N816">
            <v>6</v>
          </cell>
          <cell r="O816" t="str">
            <v>USA</v>
          </cell>
        </row>
        <row r="817">
          <cell r="J817">
            <v>10</v>
          </cell>
          <cell r="K817" t="str">
            <v>Connecticut</v>
          </cell>
          <cell r="L817" t="str">
            <v>6037</v>
          </cell>
          <cell r="M817" t="str">
            <v>Kensington, CT   6037</v>
          </cell>
          <cell r="N817">
            <v>6</v>
          </cell>
          <cell r="O817" t="str">
            <v>USA</v>
          </cell>
        </row>
        <row r="818">
          <cell r="J818">
            <v>10</v>
          </cell>
          <cell r="K818" t="str">
            <v>Connecticut</v>
          </cell>
          <cell r="L818" t="str">
            <v>6070</v>
          </cell>
          <cell r="M818" t="str">
            <v>Simsbury, CT   6070</v>
          </cell>
          <cell r="N818">
            <v>6</v>
          </cell>
          <cell r="O818" t="str">
            <v>USA</v>
          </cell>
        </row>
        <row r="819">
          <cell r="J819">
            <v>10</v>
          </cell>
          <cell r="K819" t="str">
            <v>Connecticut</v>
          </cell>
          <cell r="L819" t="str">
            <v>6226</v>
          </cell>
          <cell r="M819" t="str">
            <v>Willimantic, CT   6226</v>
          </cell>
          <cell r="N819">
            <v>6</v>
          </cell>
          <cell r="O819" t="str">
            <v>USA</v>
          </cell>
        </row>
        <row r="820">
          <cell r="J820">
            <v>10</v>
          </cell>
          <cell r="K820" t="str">
            <v>Connecticut</v>
          </cell>
          <cell r="L820" t="str">
            <v>6357</v>
          </cell>
          <cell r="M820" t="str">
            <v>Niantic, CT   6357</v>
          </cell>
          <cell r="N820">
            <v>6</v>
          </cell>
          <cell r="O820" t="str">
            <v>USA</v>
          </cell>
        </row>
        <row r="821">
          <cell r="J821">
            <v>10</v>
          </cell>
          <cell r="K821" t="str">
            <v>Connecticut</v>
          </cell>
          <cell r="L821" t="str">
            <v>6426</v>
          </cell>
          <cell r="M821" t="str">
            <v>Essex, CT   6426</v>
          </cell>
          <cell r="N821">
            <v>6</v>
          </cell>
          <cell r="O821" t="str">
            <v>USA</v>
          </cell>
        </row>
        <row r="822">
          <cell r="J822">
            <v>10</v>
          </cell>
          <cell r="K822" t="str">
            <v>Connecticut</v>
          </cell>
          <cell r="L822" t="str">
            <v>6457</v>
          </cell>
          <cell r="M822" t="str">
            <v>Middletown, CT   6457</v>
          </cell>
          <cell r="N822">
            <v>6</v>
          </cell>
          <cell r="O822" t="str">
            <v>USA</v>
          </cell>
        </row>
        <row r="823">
          <cell r="J823">
            <v>10</v>
          </cell>
          <cell r="K823" t="str">
            <v>Connecticut</v>
          </cell>
          <cell r="L823" t="str">
            <v>6492</v>
          </cell>
          <cell r="M823" t="str">
            <v>Wallingford, CT   6492</v>
          </cell>
          <cell r="N823">
            <v>6</v>
          </cell>
          <cell r="O823" t="str">
            <v>USA</v>
          </cell>
        </row>
        <row r="824">
          <cell r="J824">
            <v>10</v>
          </cell>
          <cell r="K824" t="str">
            <v>Connecticut</v>
          </cell>
          <cell r="L824" t="str">
            <v>6757</v>
          </cell>
          <cell r="M824" t="str">
            <v>Kent, CT   6757</v>
          </cell>
          <cell r="N824">
            <v>6</v>
          </cell>
          <cell r="O824" t="str">
            <v>USA</v>
          </cell>
        </row>
        <row r="825">
          <cell r="J825">
            <v>10</v>
          </cell>
          <cell r="K825" t="str">
            <v>Connecticut</v>
          </cell>
          <cell r="L825" t="str">
            <v>6762</v>
          </cell>
          <cell r="M825" t="str">
            <v>Middleberry, CT   6762</v>
          </cell>
          <cell r="N825">
            <v>6</v>
          </cell>
          <cell r="O825" t="str">
            <v>USA</v>
          </cell>
        </row>
        <row r="826">
          <cell r="J826">
            <v>10</v>
          </cell>
          <cell r="K826" t="str">
            <v>Connecticut</v>
          </cell>
          <cell r="L826" t="str">
            <v>6810</v>
          </cell>
          <cell r="M826" t="str">
            <v>Danbury, CT   6810</v>
          </cell>
          <cell r="N826">
            <v>6</v>
          </cell>
          <cell r="O826" t="str">
            <v>USA</v>
          </cell>
        </row>
        <row r="827">
          <cell r="J827">
            <v>10</v>
          </cell>
          <cell r="K827" t="str">
            <v>Connecticut</v>
          </cell>
          <cell r="L827" t="str">
            <v>6830</v>
          </cell>
          <cell r="M827" t="str">
            <v>Greenwich, CT   6830</v>
          </cell>
          <cell r="N827">
            <v>6</v>
          </cell>
          <cell r="O827" t="str">
            <v>USA</v>
          </cell>
        </row>
        <row r="828">
          <cell r="J828">
            <v>10</v>
          </cell>
          <cell r="K828" t="str">
            <v>Connecticut</v>
          </cell>
          <cell r="L828" t="str">
            <v>6830</v>
          </cell>
          <cell r="M828" t="str">
            <v>Greenwich, CT   6830</v>
          </cell>
          <cell r="N828">
            <v>6</v>
          </cell>
          <cell r="O828" t="str">
            <v>USA</v>
          </cell>
        </row>
        <row r="829">
          <cell r="J829">
            <v>45</v>
          </cell>
          <cell r="K829" t="str">
            <v>New York</v>
          </cell>
          <cell r="L829" t="str">
            <v>7013</v>
          </cell>
          <cell r="M829" t="str">
            <v>Clifton, NY   7013</v>
          </cell>
          <cell r="N829">
            <v>6</v>
          </cell>
          <cell r="O829" t="str">
            <v>USA</v>
          </cell>
        </row>
        <row r="830">
          <cell r="J830">
            <v>37</v>
          </cell>
          <cell r="K830" t="str">
            <v>New Jersey</v>
          </cell>
          <cell r="L830" t="str">
            <v>7042</v>
          </cell>
          <cell r="M830" t="str">
            <v>Montclair, NJ   7042</v>
          </cell>
          <cell r="N830">
            <v>6</v>
          </cell>
          <cell r="O830" t="str">
            <v>USA</v>
          </cell>
        </row>
        <row r="831">
          <cell r="J831">
            <v>37</v>
          </cell>
          <cell r="K831" t="str">
            <v>New Jersey</v>
          </cell>
          <cell r="L831" t="str">
            <v>7078</v>
          </cell>
          <cell r="M831" t="str">
            <v>Short Hills, NJ   7078</v>
          </cell>
          <cell r="N831">
            <v>6</v>
          </cell>
          <cell r="O831" t="str">
            <v>USA</v>
          </cell>
        </row>
        <row r="832">
          <cell r="J832">
            <v>37</v>
          </cell>
          <cell r="K832" t="str">
            <v>New Jersey</v>
          </cell>
          <cell r="L832" t="str">
            <v>7078</v>
          </cell>
          <cell r="M832" t="str">
            <v>Short Hills, NJ   7078</v>
          </cell>
          <cell r="N832">
            <v>6</v>
          </cell>
          <cell r="O832" t="str">
            <v>USA</v>
          </cell>
        </row>
        <row r="833">
          <cell r="J833">
            <v>37</v>
          </cell>
          <cell r="K833" t="str">
            <v>New Jersey</v>
          </cell>
          <cell r="L833" t="str">
            <v>7095</v>
          </cell>
          <cell r="M833" t="str">
            <v>Woodbridge, NJ   7095</v>
          </cell>
          <cell r="N833">
            <v>6</v>
          </cell>
          <cell r="O833" t="str">
            <v>USA</v>
          </cell>
        </row>
        <row r="834">
          <cell r="J834">
            <v>37</v>
          </cell>
          <cell r="K834" t="str">
            <v>New Jersey</v>
          </cell>
          <cell r="L834" t="str">
            <v>7405</v>
          </cell>
          <cell r="M834" t="str">
            <v>Kinnelon, NJ   7405</v>
          </cell>
          <cell r="N834">
            <v>6</v>
          </cell>
          <cell r="O834" t="str">
            <v>USA</v>
          </cell>
        </row>
        <row r="835">
          <cell r="J835">
            <v>37</v>
          </cell>
          <cell r="K835" t="str">
            <v>New Jersey</v>
          </cell>
          <cell r="L835" t="str">
            <v>7416</v>
          </cell>
          <cell r="M835" t="str">
            <v>Franklin, NJ   7416</v>
          </cell>
          <cell r="N835">
            <v>6</v>
          </cell>
          <cell r="O835" t="str">
            <v>USA</v>
          </cell>
        </row>
        <row r="836">
          <cell r="J836">
            <v>37</v>
          </cell>
          <cell r="K836" t="str">
            <v>New Jersey</v>
          </cell>
          <cell r="L836" t="str">
            <v>7430</v>
          </cell>
          <cell r="M836" t="str">
            <v>Mahwah, NJ   7430</v>
          </cell>
          <cell r="N836">
            <v>6</v>
          </cell>
          <cell r="O836" t="str">
            <v>USA</v>
          </cell>
        </row>
        <row r="837">
          <cell r="J837">
            <v>37</v>
          </cell>
          <cell r="K837" t="str">
            <v>New Jersey</v>
          </cell>
          <cell r="L837" t="str">
            <v>7450</v>
          </cell>
          <cell r="M837" t="str">
            <v>Ridgewood, NJ   7450</v>
          </cell>
          <cell r="N837">
            <v>6</v>
          </cell>
          <cell r="O837" t="str">
            <v>USA</v>
          </cell>
        </row>
        <row r="838">
          <cell r="J838">
            <v>37</v>
          </cell>
          <cell r="K838" t="str">
            <v>New Jersey</v>
          </cell>
          <cell r="L838" t="str">
            <v>7607</v>
          </cell>
          <cell r="M838" t="str">
            <v>Maywood, NJ   7607</v>
          </cell>
          <cell r="N838">
            <v>6</v>
          </cell>
          <cell r="O838" t="str">
            <v>USA</v>
          </cell>
        </row>
        <row r="839">
          <cell r="J839">
            <v>37</v>
          </cell>
          <cell r="K839" t="str">
            <v>New Jersey</v>
          </cell>
          <cell r="L839" t="str">
            <v>7701</v>
          </cell>
          <cell r="M839" t="str">
            <v>Red Banks, NJ   7701</v>
          </cell>
          <cell r="N839">
            <v>6</v>
          </cell>
          <cell r="O839" t="str">
            <v>USA</v>
          </cell>
        </row>
        <row r="840">
          <cell r="J840">
            <v>45</v>
          </cell>
          <cell r="K840" t="str">
            <v>New York</v>
          </cell>
          <cell r="L840" t="str">
            <v>7701</v>
          </cell>
          <cell r="M840" t="str">
            <v>Red Bank, NY   7701</v>
          </cell>
          <cell r="N840">
            <v>6</v>
          </cell>
          <cell r="O840" t="str">
            <v>USA</v>
          </cell>
        </row>
        <row r="841">
          <cell r="J841">
            <v>37</v>
          </cell>
          <cell r="K841" t="str">
            <v>New Jersey</v>
          </cell>
          <cell r="L841" t="str">
            <v>7712</v>
          </cell>
          <cell r="M841" t="str">
            <v>Ocean Township, NJ   7712</v>
          </cell>
          <cell r="N841">
            <v>6</v>
          </cell>
          <cell r="O841" t="str">
            <v>USA</v>
          </cell>
        </row>
        <row r="842">
          <cell r="J842">
            <v>37</v>
          </cell>
          <cell r="K842" t="str">
            <v>New Jersey</v>
          </cell>
          <cell r="L842" t="str">
            <v>7733</v>
          </cell>
          <cell r="M842" t="str">
            <v>Holmdel, NJ   7733</v>
          </cell>
          <cell r="N842">
            <v>6</v>
          </cell>
          <cell r="O842" t="str">
            <v>USA</v>
          </cell>
        </row>
        <row r="843">
          <cell r="J843">
            <v>37</v>
          </cell>
          <cell r="K843" t="str">
            <v>New Jersey</v>
          </cell>
          <cell r="L843" t="str">
            <v>7764</v>
          </cell>
          <cell r="M843" t="str">
            <v>W. Long Branch, NJ   7764</v>
          </cell>
          <cell r="N843">
            <v>6</v>
          </cell>
          <cell r="O843" t="str">
            <v>USA</v>
          </cell>
        </row>
        <row r="844">
          <cell r="J844">
            <v>37</v>
          </cell>
          <cell r="K844" t="str">
            <v>New Jersey</v>
          </cell>
          <cell r="L844" t="str">
            <v>7836</v>
          </cell>
          <cell r="M844" t="str">
            <v>Flanders, NJ   7836</v>
          </cell>
          <cell r="N844">
            <v>6</v>
          </cell>
          <cell r="O844" t="str">
            <v>USA</v>
          </cell>
        </row>
        <row r="845">
          <cell r="J845">
            <v>37</v>
          </cell>
          <cell r="K845" t="str">
            <v>New Jersey</v>
          </cell>
          <cell r="L845" t="str">
            <v>7882</v>
          </cell>
          <cell r="M845" t="str">
            <v>Washington, NJ   7882</v>
          </cell>
          <cell r="N845">
            <v>6</v>
          </cell>
          <cell r="O845" t="str">
            <v>USA</v>
          </cell>
        </row>
        <row r="846">
          <cell r="J846">
            <v>37</v>
          </cell>
          <cell r="K846" t="str">
            <v>New Jersey</v>
          </cell>
          <cell r="L846" t="str">
            <v>7885</v>
          </cell>
          <cell r="M846" t="str">
            <v>Wharton, NJ   7885</v>
          </cell>
          <cell r="N846">
            <v>6</v>
          </cell>
          <cell r="O846" t="str">
            <v>USA</v>
          </cell>
        </row>
        <row r="847">
          <cell r="J847">
            <v>37</v>
          </cell>
          <cell r="K847" t="str">
            <v>New Jersey</v>
          </cell>
          <cell r="L847" t="str">
            <v>7931</v>
          </cell>
          <cell r="M847" t="str">
            <v>Far Hill, NJ   7931</v>
          </cell>
          <cell r="N847">
            <v>6</v>
          </cell>
          <cell r="O847" t="str">
            <v>USA</v>
          </cell>
        </row>
        <row r="848">
          <cell r="J848">
            <v>37</v>
          </cell>
          <cell r="K848" t="str">
            <v>New Jersey</v>
          </cell>
          <cell r="L848" t="str">
            <v>7940</v>
          </cell>
          <cell r="M848" t="str">
            <v>Madison, NJ   7940</v>
          </cell>
          <cell r="N848">
            <v>6</v>
          </cell>
          <cell r="O848" t="str">
            <v>USA</v>
          </cell>
        </row>
        <row r="849">
          <cell r="J849">
            <v>37</v>
          </cell>
          <cell r="K849" t="str">
            <v>New Jersey</v>
          </cell>
          <cell r="L849" t="str">
            <v>7940</v>
          </cell>
          <cell r="M849" t="str">
            <v>Madison, NJ   7940</v>
          </cell>
          <cell r="N849">
            <v>6</v>
          </cell>
          <cell r="O849" t="str">
            <v>USA</v>
          </cell>
        </row>
        <row r="850">
          <cell r="J850">
            <v>37</v>
          </cell>
          <cell r="K850" t="str">
            <v>New Jersey</v>
          </cell>
          <cell r="L850" t="str">
            <v>7963</v>
          </cell>
          <cell r="M850" t="str">
            <v>Morristown, NJ   7963</v>
          </cell>
          <cell r="N850">
            <v>6</v>
          </cell>
          <cell r="O850" t="str">
            <v>USA</v>
          </cell>
        </row>
        <row r="851">
          <cell r="J851">
            <v>37</v>
          </cell>
          <cell r="K851" t="str">
            <v>New Jersey</v>
          </cell>
          <cell r="L851" t="str">
            <v>8008</v>
          </cell>
          <cell r="M851" t="str">
            <v>Beach Havan, NJ   8008</v>
          </cell>
          <cell r="N851">
            <v>6</v>
          </cell>
          <cell r="O851" t="str">
            <v>USA</v>
          </cell>
        </row>
        <row r="852">
          <cell r="J852">
            <v>37</v>
          </cell>
          <cell r="K852" t="str">
            <v>New Jersey</v>
          </cell>
          <cell r="L852" t="str">
            <v>8008</v>
          </cell>
          <cell r="M852" t="str">
            <v>Beach Haven, NJ   8008</v>
          </cell>
          <cell r="N852">
            <v>6</v>
          </cell>
          <cell r="O852" t="str">
            <v>USA</v>
          </cell>
        </row>
        <row r="853">
          <cell r="J853">
            <v>37</v>
          </cell>
          <cell r="K853" t="str">
            <v>New Jersey</v>
          </cell>
          <cell r="L853" t="str">
            <v>8108</v>
          </cell>
          <cell r="M853" t="str">
            <v>Collingwood, NJ   8108</v>
          </cell>
          <cell r="N853">
            <v>6</v>
          </cell>
          <cell r="O853" t="str">
            <v>USA</v>
          </cell>
        </row>
        <row r="854">
          <cell r="J854">
            <v>37</v>
          </cell>
          <cell r="K854" t="str">
            <v>New Jersey</v>
          </cell>
          <cell r="L854" t="str">
            <v>8204</v>
          </cell>
          <cell r="M854" t="str">
            <v>Cape May, NJ   8204</v>
          </cell>
          <cell r="N854">
            <v>6</v>
          </cell>
          <cell r="O854" t="str">
            <v>USA</v>
          </cell>
        </row>
        <row r="855">
          <cell r="J855">
            <v>37</v>
          </cell>
          <cell r="K855" t="str">
            <v>New Jersey</v>
          </cell>
          <cell r="L855" t="str">
            <v>8322</v>
          </cell>
          <cell r="M855" t="str">
            <v>Franklinville, NJ   8322</v>
          </cell>
          <cell r="N855">
            <v>6</v>
          </cell>
          <cell r="O855" t="str">
            <v>USA</v>
          </cell>
        </row>
        <row r="856">
          <cell r="J856">
            <v>37</v>
          </cell>
          <cell r="K856" t="str">
            <v>New Jersey</v>
          </cell>
          <cell r="L856" t="str">
            <v>8638</v>
          </cell>
          <cell r="M856" t="str">
            <v>Ewing, NJ   8638</v>
          </cell>
          <cell r="N856">
            <v>6</v>
          </cell>
          <cell r="O856" t="str">
            <v>USA</v>
          </cell>
        </row>
        <row r="857">
          <cell r="J857">
            <v>37</v>
          </cell>
          <cell r="K857" t="str">
            <v>New Jersey</v>
          </cell>
          <cell r="L857" t="str">
            <v>8701</v>
          </cell>
          <cell r="M857" t="str">
            <v>Lakewood, NJ   8701</v>
          </cell>
          <cell r="N857">
            <v>6</v>
          </cell>
          <cell r="O857" t="str">
            <v>USA</v>
          </cell>
        </row>
        <row r="858">
          <cell r="J858">
            <v>37</v>
          </cell>
          <cell r="K858" t="str">
            <v>New Jersey</v>
          </cell>
          <cell r="L858" t="str">
            <v>8742</v>
          </cell>
          <cell r="M858" t="str">
            <v>Point Pleasant Beach, NJ   8742</v>
          </cell>
          <cell r="N858">
            <v>6</v>
          </cell>
          <cell r="O858" t="str">
            <v>USA</v>
          </cell>
        </row>
        <row r="859">
          <cell r="J859">
            <v>37</v>
          </cell>
          <cell r="K859" t="str">
            <v>New Jersey</v>
          </cell>
          <cell r="L859" t="str">
            <v>8742</v>
          </cell>
          <cell r="M859" t="str">
            <v>Point Pleasent Beach, NJ   8742</v>
          </cell>
          <cell r="N859">
            <v>6</v>
          </cell>
          <cell r="O859" t="str">
            <v>USA</v>
          </cell>
        </row>
        <row r="860">
          <cell r="J860">
            <v>37</v>
          </cell>
          <cell r="K860" t="str">
            <v>New Jersey</v>
          </cell>
          <cell r="L860" t="str">
            <v>8751</v>
          </cell>
          <cell r="M860" t="str">
            <v>Seaside Heights, NJ   8751</v>
          </cell>
          <cell r="N860">
            <v>6</v>
          </cell>
          <cell r="O860" t="str">
            <v>USA</v>
          </cell>
        </row>
        <row r="861">
          <cell r="J861">
            <v>37</v>
          </cell>
          <cell r="K861" t="str">
            <v>New Jersey</v>
          </cell>
          <cell r="L861" t="str">
            <v>8755</v>
          </cell>
          <cell r="M861" t="str">
            <v>Toms River, NJ   8755</v>
          </cell>
          <cell r="N861">
            <v>6</v>
          </cell>
          <cell r="O861" t="str">
            <v>USA</v>
          </cell>
        </row>
        <row r="862">
          <cell r="J862">
            <v>37</v>
          </cell>
          <cell r="K862" t="str">
            <v>New Jersey</v>
          </cell>
          <cell r="L862" t="str">
            <v>8812</v>
          </cell>
          <cell r="M862" t="str">
            <v>Dunellen, NJ   8812</v>
          </cell>
          <cell r="N862">
            <v>6</v>
          </cell>
          <cell r="O862" t="str">
            <v>USA</v>
          </cell>
        </row>
        <row r="863">
          <cell r="J863">
            <v>37</v>
          </cell>
          <cell r="K863" t="str">
            <v>New Jersey</v>
          </cell>
          <cell r="L863" t="str">
            <v>8822</v>
          </cell>
          <cell r="M863" t="str">
            <v>Flemington, NJ   8822</v>
          </cell>
          <cell r="N863">
            <v>6</v>
          </cell>
          <cell r="O863" t="str">
            <v>USA</v>
          </cell>
        </row>
        <row r="864">
          <cell r="J864">
            <v>37</v>
          </cell>
          <cell r="K864" t="str">
            <v>New Jersey</v>
          </cell>
          <cell r="L864" t="str">
            <v>8822</v>
          </cell>
          <cell r="M864" t="str">
            <v>Flemington, NJ   8822</v>
          </cell>
          <cell r="N864">
            <v>6</v>
          </cell>
          <cell r="O864" t="str">
            <v>USA</v>
          </cell>
        </row>
        <row r="865">
          <cell r="J865">
            <v>37</v>
          </cell>
          <cell r="K865" t="str">
            <v>New Jersey</v>
          </cell>
          <cell r="L865" t="str">
            <v>8873</v>
          </cell>
          <cell r="M865" t="str">
            <v>Somerset, NJ   8873</v>
          </cell>
          <cell r="N865">
            <v>6</v>
          </cell>
          <cell r="O865" t="str">
            <v>USA</v>
          </cell>
        </row>
        <row r="866">
          <cell r="J866">
            <v>37</v>
          </cell>
          <cell r="K866" t="str">
            <v>New Jersey</v>
          </cell>
          <cell r="L866" t="str">
            <v>8873</v>
          </cell>
          <cell r="M866" t="str">
            <v>Somerset, NJ   8873</v>
          </cell>
          <cell r="N866">
            <v>6</v>
          </cell>
          <cell r="O866" t="str">
            <v>USA</v>
          </cell>
        </row>
        <row r="867">
          <cell r="J867">
            <v>45</v>
          </cell>
          <cell r="K867" t="str">
            <v>New York</v>
          </cell>
          <cell r="L867" t="str">
            <v>10001</v>
          </cell>
          <cell r="M867" t="str">
            <v>New York, NY   10001</v>
          </cell>
          <cell r="N867">
            <v>6</v>
          </cell>
          <cell r="O867" t="str">
            <v>USA</v>
          </cell>
        </row>
        <row r="868">
          <cell r="J868">
            <v>45</v>
          </cell>
          <cell r="K868" t="str">
            <v>New York</v>
          </cell>
          <cell r="L868" t="str">
            <v>10007</v>
          </cell>
          <cell r="M868" t="str">
            <v>New York, NY   10007</v>
          </cell>
          <cell r="N868">
            <v>6</v>
          </cell>
          <cell r="O868" t="str">
            <v>USA</v>
          </cell>
        </row>
        <row r="869">
          <cell r="J869">
            <v>45</v>
          </cell>
          <cell r="K869" t="str">
            <v>New York</v>
          </cell>
          <cell r="L869" t="str">
            <v>10010</v>
          </cell>
          <cell r="M869" t="str">
            <v>New York, NY   10010</v>
          </cell>
          <cell r="N869">
            <v>6</v>
          </cell>
          <cell r="O869" t="str">
            <v>USA</v>
          </cell>
        </row>
        <row r="870">
          <cell r="J870">
            <v>45</v>
          </cell>
          <cell r="K870" t="str">
            <v>New York</v>
          </cell>
          <cell r="L870" t="str">
            <v>10011</v>
          </cell>
          <cell r="M870" t="str">
            <v>New York, NY   10011</v>
          </cell>
          <cell r="N870">
            <v>6</v>
          </cell>
          <cell r="O870" t="str">
            <v>USA</v>
          </cell>
        </row>
        <row r="871">
          <cell r="J871">
            <v>45</v>
          </cell>
          <cell r="K871" t="str">
            <v>New York</v>
          </cell>
          <cell r="L871" t="str">
            <v>10014</v>
          </cell>
          <cell r="M871" t="str">
            <v>NY, NY   10014</v>
          </cell>
          <cell r="N871">
            <v>6</v>
          </cell>
          <cell r="O871" t="str">
            <v>USA</v>
          </cell>
        </row>
        <row r="872">
          <cell r="J872">
            <v>45</v>
          </cell>
          <cell r="K872" t="str">
            <v>New York</v>
          </cell>
          <cell r="L872" t="str">
            <v>10016</v>
          </cell>
          <cell r="M872" t="str">
            <v>New York, NY   10016</v>
          </cell>
          <cell r="N872">
            <v>6</v>
          </cell>
          <cell r="O872" t="str">
            <v>USA</v>
          </cell>
        </row>
        <row r="873">
          <cell r="J873">
            <v>45</v>
          </cell>
          <cell r="K873" t="str">
            <v>New York</v>
          </cell>
          <cell r="L873" t="str">
            <v>10016</v>
          </cell>
          <cell r="M873" t="str">
            <v>New York, NY   10016</v>
          </cell>
          <cell r="N873">
            <v>6</v>
          </cell>
          <cell r="O873" t="str">
            <v>USA</v>
          </cell>
        </row>
        <row r="874">
          <cell r="J874">
            <v>45</v>
          </cell>
          <cell r="K874" t="str">
            <v>New York</v>
          </cell>
          <cell r="L874" t="str">
            <v>10021</v>
          </cell>
          <cell r="M874" t="str">
            <v>New York, NY   10021</v>
          </cell>
          <cell r="N874">
            <v>6</v>
          </cell>
          <cell r="O874" t="str">
            <v>USA</v>
          </cell>
        </row>
        <row r="875">
          <cell r="J875">
            <v>45</v>
          </cell>
          <cell r="K875" t="str">
            <v>New York</v>
          </cell>
          <cell r="L875" t="str">
            <v>10021</v>
          </cell>
          <cell r="M875" t="str">
            <v>New York, NY   10021</v>
          </cell>
          <cell r="N875">
            <v>6</v>
          </cell>
          <cell r="O875" t="str">
            <v>USA</v>
          </cell>
        </row>
        <row r="876">
          <cell r="J876">
            <v>45</v>
          </cell>
          <cell r="K876" t="str">
            <v>New York</v>
          </cell>
          <cell r="L876" t="str">
            <v>10033</v>
          </cell>
          <cell r="M876" t="str">
            <v>New York, NY   10033</v>
          </cell>
          <cell r="N876">
            <v>6</v>
          </cell>
          <cell r="O876" t="str">
            <v>USA</v>
          </cell>
        </row>
        <row r="877">
          <cell r="J877">
            <v>45</v>
          </cell>
          <cell r="K877" t="str">
            <v>New York</v>
          </cell>
          <cell r="L877" t="str">
            <v>10038</v>
          </cell>
          <cell r="M877" t="str">
            <v>New York City, NY   10038</v>
          </cell>
          <cell r="N877">
            <v>6</v>
          </cell>
          <cell r="O877" t="str">
            <v>USA</v>
          </cell>
        </row>
        <row r="878">
          <cell r="J878">
            <v>45</v>
          </cell>
          <cell r="K878" t="str">
            <v>New York</v>
          </cell>
          <cell r="L878" t="str">
            <v>10308</v>
          </cell>
          <cell r="M878" t="str">
            <v>Sili, NY   10308</v>
          </cell>
          <cell r="N878">
            <v>6</v>
          </cell>
          <cell r="O878" t="str">
            <v>USA</v>
          </cell>
        </row>
        <row r="879">
          <cell r="J879">
            <v>45</v>
          </cell>
          <cell r="K879" t="str">
            <v>New York</v>
          </cell>
          <cell r="L879" t="str">
            <v>10538</v>
          </cell>
          <cell r="M879" t="str">
            <v>Larchmont, NY   10538</v>
          </cell>
          <cell r="N879">
            <v>6</v>
          </cell>
          <cell r="O879" t="str">
            <v>USA</v>
          </cell>
        </row>
        <row r="880">
          <cell r="J880">
            <v>45</v>
          </cell>
          <cell r="K880" t="str">
            <v>New York</v>
          </cell>
          <cell r="L880" t="str">
            <v>10577</v>
          </cell>
          <cell r="M880" t="str">
            <v>Purchase, NY   10577</v>
          </cell>
          <cell r="N880">
            <v>6</v>
          </cell>
          <cell r="O880" t="str">
            <v>USA</v>
          </cell>
        </row>
        <row r="881">
          <cell r="J881">
            <v>45</v>
          </cell>
          <cell r="K881" t="str">
            <v>New York</v>
          </cell>
          <cell r="L881" t="str">
            <v>10604</v>
          </cell>
          <cell r="M881" t="str">
            <v>West Harrison, NY   10604</v>
          </cell>
          <cell r="N881">
            <v>6</v>
          </cell>
          <cell r="O881" t="str">
            <v>USA</v>
          </cell>
        </row>
        <row r="882">
          <cell r="J882">
            <v>45</v>
          </cell>
          <cell r="K882" t="str">
            <v>New York</v>
          </cell>
          <cell r="L882" t="str">
            <v>10804</v>
          </cell>
          <cell r="M882" t="str">
            <v>Rochelle, NY   10804</v>
          </cell>
          <cell r="N882">
            <v>6</v>
          </cell>
          <cell r="O882" t="str">
            <v>USA</v>
          </cell>
        </row>
        <row r="883">
          <cell r="J883">
            <v>45</v>
          </cell>
          <cell r="K883" t="str">
            <v>New York</v>
          </cell>
          <cell r="L883" t="str">
            <v>10901</v>
          </cell>
          <cell r="M883" t="str">
            <v>Suffern, NY   10901</v>
          </cell>
          <cell r="N883">
            <v>6</v>
          </cell>
          <cell r="O883" t="str">
            <v>USA</v>
          </cell>
        </row>
        <row r="884">
          <cell r="J884">
            <v>45</v>
          </cell>
          <cell r="K884" t="str">
            <v>New York</v>
          </cell>
          <cell r="L884" t="str">
            <v>10924</v>
          </cell>
          <cell r="M884" t="str">
            <v>GOSHEN, NY   10924</v>
          </cell>
          <cell r="N884">
            <v>6</v>
          </cell>
          <cell r="O884" t="str">
            <v>USA</v>
          </cell>
        </row>
        <row r="885">
          <cell r="J885">
            <v>45</v>
          </cell>
          <cell r="K885" t="str">
            <v>New York</v>
          </cell>
          <cell r="L885" t="str">
            <v>10950</v>
          </cell>
          <cell r="M885" t="str">
            <v>Monroe, NY   10950</v>
          </cell>
          <cell r="N885">
            <v>6</v>
          </cell>
          <cell r="O885" t="str">
            <v>USA</v>
          </cell>
        </row>
        <row r="886">
          <cell r="J886">
            <v>45</v>
          </cell>
          <cell r="K886" t="str">
            <v>New York</v>
          </cell>
          <cell r="L886" t="str">
            <v>10952</v>
          </cell>
          <cell r="M886" t="str">
            <v>Monsey, NY   10952</v>
          </cell>
          <cell r="N886">
            <v>6</v>
          </cell>
          <cell r="O886" t="str">
            <v>USA</v>
          </cell>
        </row>
        <row r="887">
          <cell r="J887">
            <v>45</v>
          </cell>
          <cell r="K887" t="str">
            <v>New York</v>
          </cell>
          <cell r="L887" t="str">
            <v>10960</v>
          </cell>
          <cell r="M887" t="str">
            <v>Nyack, NY   10960</v>
          </cell>
          <cell r="N887">
            <v>6</v>
          </cell>
          <cell r="O887" t="str">
            <v>USA</v>
          </cell>
        </row>
        <row r="888">
          <cell r="J888">
            <v>45</v>
          </cell>
          <cell r="K888" t="str">
            <v>New York</v>
          </cell>
          <cell r="L888" t="str">
            <v>10980</v>
          </cell>
          <cell r="M888" t="str">
            <v>Stony Point, NY   10980</v>
          </cell>
          <cell r="N888">
            <v>6</v>
          </cell>
          <cell r="O888" t="str">
            <v>USA</v>
          </cell>
        </row>
        <row r="889">
          <cell r="J889">
            <v>45</v>
          </cell>
          <cell r="K889" t="str">
            <v>New York</v>
          </cell>
          <cell r="L889" t="str">
            <v>11021</v>
          </cell>
          <cell r="M889" t="str">
            <v>Great Neck, NY   11021</v>
          </cell>
          <cell r="N889">
            <v>6</v>
          </cell>
          <cell r="O889" t="str">
            <v>USA</v>
          </cell>
        </row>
        <row r="890">
          <cell r="J890">
            <v>45</v>
          </cell>
          <cell r="K890" t="str">
            <v>New York</v>
          </cell>
          <cell r="L890" t="str">
            <v>11023</v>
          </cell>
          <cell r="M890" t="str">
            <v>Great Neck, NY   11023</v>
          </cell>
          <cell r="N890">
            <v>6</v>
          </cell>
          <cell r="O890" t="str">
            <v>USA</v>
          </cell>
        </row>
        <row r="891">
          <cell r="J891">
            <v>45</v>
          </cell>
          <cell r="K891" t="str">
            <v>New York</v>
          </cell>
          <cell r="L891" t="str">
            <v>11023</v>
          </cell>
          <cell r="M891" t="str">
            <v>Great Neck, NY   11023</v>
          </cell>
          <cell r="N891">
            <v>6</v>
          </cell>
          <cell r="O891" t="str">
            <v>USA</v>
          </cell>
        </row>
        <row r="892">
          <cell r="J892">
            <v>45</v>
          </cell>
          <cell r="K892" t="str">
            <v>New York</v>
          </cell>
          <cell r="L892" t="str">
            <v>11201</v>
          </cell>
          <cell r="M892" t="str">
            <v>Brooklyn, NY   11201</v>
          </cell>
          <cell r="N892">
            <v>6</v>
          </cell>
          <cell r="O892" t="str">
            <v>USA</v>
          </cell>
        </row>
        <row r="893">
          <cell r="J893">
            <v>45</v>
          </cell>
          <cell r="K893" t="str">
            <v>New York</v>
          </cell>
          <cell r="L893" t="str">
            <v>11204</v>
          </cell>
          <cell r="M893" t="str">
            <v>Brooklyn, NY   11204</v>
          </cell>
          <cell r="N893">
            <v>6</v>
          </cell>
          <cell r="O893" t="str">
            <v>USA</v>
          </cell>
        </row>
        <row r="894">
          <cell r="J894">
            <v>45</v>
          </cell>
          <cell r="K894" t="str">
            <v>New York</v>
          </cell>
          <cell r="L894" t="str">
            <v>11204</v>
          </cell>
          <cell r="M894" t="str">
            <v>Brooklyn, NY   11204</v>
          </cell>
          <cell r="N894">
            <v>6</v>
          </cell>
          <cell r="O894" t="str">
            <v>USA</v>
          </cell>
        </row>
        <row r="895">
          <cell r="J895">
            <v>45</v>
          </cell>
          <cell r="K895" t="str">
            <v>New York</v>
          </cell>
          <cell r="L895" t="str">
            <v>11204</v>
          </cell>
          <cell r="M895" t="str">
            <v>Brooklyn, NY   11204</v>
          </cell>
          <cell r="N895">
            <v>6</v>
          </cell>
          <cell r="O895" t="str">
            <v>USA</v>
          </cell>
        </row>
        <row r="896">
          <cell r="J896">
            <v>45</v>
          </cell>
          <cell r="K896" t="str">
            <v>New York</v>
          </cell>
          <cell r="L896" t="str">
            <v>11206</v>
          </cell>
          <cell r="M896" t="str">
            <v>Brooklyn, NY   11206</v>
          </cell>
          <cell r="N896">
            <v>6</v>
          </cell>
          <cell r="O896" t="str">
            <v>USA</v>
          </cell>
        </row>
        <row r="897">
          <cell r="J897">
            <v>45</v>
          </cell>
          <cell r="K897" t="str">
            <v>New York</v>
          </cell>
          <cell r="L897" t="str">
            <v>11211</v>
          </cell>
          <cell r="M897" t="str">
            <v>Brooklyn, NY   11211</v>
          </cell>
          <cell r="N897">
            <v>6</v>
          </cell>
          <cell r="O897" t="str">
            <v>USA</v>
          </cell>
        </row>
        <row r="898">
          <cell r="J898">
            <v>45</v>
          </cell>
          <cell r="K898" t="str">
            <v>New York</v>
          </cell>
          <cell r="L898" t="str">
            <v>11213</v>
          </cell>
          <cell r="M898" t="str">
            <v>Boo, NY   11213</v>
          </cell>
          <cell r="N898">
            <v>6</v>
          </cell>
          <cell r="O898" t="str">
            <v>USA</v>
          </cell>
        </row>
        <row r="899">
          <cell r="J899">
            <v>45</v>
          </cell>
          <cell r="K899" t="str">
            <v>New York</v>
          </cell>
          <cell r="L899" t="str">
            <v>11215</v>
          </cell>
          <cell r="M899" t="str">
            <v>Brooklyn, NY   11215</v>
          </cell>
          <cell r="N899">
            <v>6</v>
          </cell>
          <cell r="O899" t="str">
            <v>USA</v>
          </cell>
        </row>
        <row r="900">
          <cell r="J900">
            <v>45</v>
          </cell>
          <cell r="K900" t="str">
            <v>New York</v>
          </cell>
          <cell r="L900" t="str">
            <v>11218</v>
          </cell>
          <cell r="M900" t="str">
            <v>Brooklyn, NY   11218</v>
          </cell>
          <cell r="N900">
            <v>6</v>
          </cell>
          <cell r="O900" t="str">
            <v>USA</v>
          </cell>
        </row>
        <row r="901">
          <cell r="J901">
            <v>45</v>
          </cell>
          <cell r="K901" t="str">
            <v>New York</v>
          </cell>
          <cell r="L901" t="str">
            <v>11219</v>
          </cell>
          <cell r="M901" t="str">
            <v>Brooklyn, NY   11219</v>
          </cell>
          <cell r="N901">
            <v>6</v>
          </cell>
          <cell r="O901" t="str">
            <v>USA</v>
          </cell>
        </row>
        <row r="902">
          <cell r="J902">
            <v>45</v>
          </cell>
          <cell r="K902" t="str">
            <v>New York</v>
          </cell>
          <cell r="L902" t="str">
            <v>11219</v>
          </cell>
          <cell r="M902" t="str">
            <v>Brooklyn, NY   11219</v>
          </cell>
          <cell r="N902">
            <v>6</v>
          </cell>
          <cell r="O902" t="str">
            <v>USA</v>
          </cell>
        </row>
        <row r="903">
          <cell r="J903">
            <v>45</v>
          </cell>
          <cell r="K903" t="str">
            <v>New York</v>
          </cell>
          <cell r="L903" t="str">
            <v>11219</v>
          </cell>
          <cell r="M903" t="str">
            <v>Brooklyn, NY   11219</v>
          </cell>
          <cell r="N903">
            <v>6</v>
          </cell>
          <cell r="O903" t="str">
            <v>USA</v>
          </cell>
        </row>
        <row r="904">
          <cell r="J904">
            <v>45</v>
          </cell>
          <cell r="K904" t="str">
            <v>New York</v>
          </cell>
          <cell r="L904" t="str">
            <v>11219</v>
          </cell>
          <cell r="M904" t="str">
            <v>Brooklyn, NY   11219</v>
          </cell>
          <cell r="N904">
            <v>6</v>
          </cell>
          <cell r="O904" t="str">
            <v>USA</v>
          </cell>
        </row>
        <row r="905">
          <cell r="J905">
            <v>45</v>
          </cell>
          <cell r="K905" t="str">
            <v>New York</v>
          </cell>
          <cell r="L905" t="str">
            <v>11225</v>
          </cell>
          <cell r="M905" t="str">
            <v>Brooklyn, NY   11225</v>
          </cell>
          <cell r="N905">
            <v>6</v>
          </cell>
          <cell r="O905" t="str">
            <v>USA</v>
          </cell>
        </row>
        <row r="906">
          <cell r="J906">
            <v>45</v>
          </cell>
          <cell r="K906" t="str">
            <v>New York</v>
          </cell>
          <cell r="L906" t="str">
            <v>11368</v>
          </cell>
          <cell r="M906" t="str">
            <v>Corona, NY   11368</v>
          </cell>
          <cell r="N906">
            <v>6</v>
          </cell>
          <cell r="O906" t="str">
            <v>USA</v>
          </cell>
        </row>
        <row r="907">
          <cell r="J907">
            <v>45</v>
          </cell>
          <cell r="K907" t="str">
            <v>New York</v>
          </cell>
          <cell r="L907" t="str">
            <v>11507</v>
          </cell>
          <cell r="M907" t="str">
            <v>Albertson, NY   11507</v>
          </cell>
          <cell r="N907">
            <v>6</v>
          </cell>
          <cell r="O907" t="str">
            <v>USA</v>
          </cell>
        </row>
        <row r="908">
          <cell r="J908">
            <v>45</v>
          </cell>
          <cell r="K908" t="str">
            <v>New York</v>
          </cell>
          <cell r="L908" t="str">
            <v>11580</v>
          </cell>
          <cell r="M908" t="str">
            <v>Valley Stream, NY   11580</v>
          </cell>
          <cell r="N908">
            <v>6</v>
          </cell>
          <cell r="O908" t="str">
            <v>USA</v>
          </cell>
        </row>
        <row r="909">
          <cell r="J909">
            <v>45</v>
          </cell>
          <cell r="K909" t="str">
            <v>New York</v>
          </cell>
          <cell r="L909" t="str">
            <v>11706</v>
          </cell>
          <cell r="M909" t="str">
            <v>Bayshore, NY   11706</v>
          </cell>
          <cell r="N909">
            <v>6</v>
          </cell>
          <cell r="O909" t="str">
            <v>USA</v>
          </cell>
        </row>
        <row r="910">
          <cell r="J910">
            <v>45</v>
          </cell>
          <cell r="K910" t="str">
            <v>New York</v>
          </cell>
          <cell r="L910" t="str">
            <v>11735</v>
          </cell>
          <cell r="M910" t="str">
            <v>Framingdale, NY   11735</v>
          </cell>
          <cell r="N910">
            <v>6</v>
          </cell>
          <cell r="O910" t="str">
            <v>USA</v>
          </cell>
        </row>
        <row r="911">
          <cell r="J911">
            <v>45</v>
          </cell>
          <cell r="K911" t="str">
            <v>New York</v>
          </cell>
          <cell r="L911" t="str">
            <v>11743</v>
          </cell>
          <cell r="M911" t="str">
            <v>Huntington, NY   11743</v>
          </cell>
          <cell r="N911">
            <v>6</v>
          </cell>
          <cell r="O911" t="str">
            <v>USA</v>
          </cell>
        </row>
        <row r="912">
          <cell r="J912">
            <v>45</v>
          </cell>
          <cell r="K912" t="str">
            <v>New York</v>
          </cell>
          <cell r="L912" t="str">
            <v>11743</v>
          </cell>
          <cell r="M912" t="str">
            <v>Huntington, NY   11743</v>
          </cell>
          <cell r="N912">
            <v>6</v>
          </cell>
          <cell r="O912" t="str">
            <v>USA</v>
          </cell>
        </row>
        <row r="913">
          <cell r="J913">
            <v>45</v>
          </cell>
          <cell r="K913" t="str">
            <v>New York</v>
          </cell>
          <cell r="L913" t="str">
            <v>11791</v>
          </cell>
          <cell r="M913" t="str">
            <v>Syosset, NY   11791</v>
          </cell>
          <cell r="N913">
            <v>6</v>
          </cell>
          <cell r="O913" t="str">
            <v>USA</v>
          </cell>
        </row>
        <row r="914">
          <cell r="J914">
            <v>45</v>
          </cell>
          <cell r="K914" t="str">
            <v>New York</v>
          </cell>
          <cell r="L914" t="str">
            <v>11801</v>
          </cell>
          <cell r="M914" t="str">
            <v>Hicksville, NY   11801</v>
          </cell>
          <cell r="N914">
            <v>6</v>
          </cell>
          <cell r="O914" t="str">
            <v>USA</v>
          </cell>
        </row>
        <row r="915">
          <cell r="J915">
            <v>45</v>
          </cell>
          <cell r="K915" t="str">
            <v>New York</v>
          </cell>
          <cell r="L915" t="str">
            <v>11969</v>
          </cell>
          <cell r="M915" t="str">
            <v>Southampton, NY   11969</v>
          </cell>
          <cell r="N915">
            <v>6</v>
          </cell>
          <cell r="O915" t="str">
            <v>USA</v>
          </cell>
        </row>
        <row r="916">
          <cell r="J916">
            <v>45</v>
          </cell>
          <cell r="K916" t="str">
            <v>New York</v>
          </cell>
          <cell r="L916" t="str">
            <v>12061</v>
          </cell>
          <cell r="M916" t="str">
            <v>East Greenbush, NY   12061</v>
          </cell>
          <cell r="N916">
            <v>6</v>
          </cell>
          <cell r="O916" t="str">
            <v>USA</v>
          </cell>
        </row>
        <row r="917">
          <cell r="J917">
            <v>45</v>
          </cell>
          <cell r="K917" t="str">
            <v>New York</v>
          </cell>
          <cell r="L917" t="str">
            <v>12524</v>
          </cell>
          <cell r="M917" t="str">
            <v>Fishkill, NY   12524</v>
          </cell>
          <cell r="N917">
            <v>6</v>
          </cell>
          <cell r="O917" t="str">
            <v>USA</v>
          </cell>
        </row>
        <row r="918">
          <cell r="J918">
            <v>45</v>
          </cell>
          <cell r="K918" t="str">
            <v>New York</v>
          </cell>
          <cell r="L918" t="str">
            <v>12561</v>
          </cell>
          <cell r="M918" t="str">
            <v>New Palty, NY   12561</v>
          </cell>
          <cell r="N918">
            <v>6</v>
          </cell>
          <cell r="O918" t="str">
            <v>USA</v>
          </cell>
        </row>
        <row r="919">
          <cell r="J919">
            <v>45</v>
          </cell>
          <cell r="K919" t="str">
            <v>New York</v>
          </cell>
          <cell r="L919" t="str">
            <v>12586</v>
          </cell>
          <cell r="M919" t="str">
            <v>Walden, NY   12586</v>
          </cell>
          <cell r="N919">
            <v>6</v>
          </cell>
          <cell r="O919" t="str">
            <v>USA</v>
          </cell>
        </row>
        <row r="920">
          <cell r="J920">
            <v>45</v>
          </cell>
          <cell r="K920" t="str">
            <v>New York</v>
          </cell>
          <cell r="L920" t="str">
            <v>12603</v>
          </cell>
          <cell r="M920" t="str">
            <v>Poughkeepsie, NY   12603</v>
          </cell>
          <cell r="N920">
            <v>6</v>
          </cell>
          <cell r="O920" t="str">
            <v>USA</v>
          </cell>
        </row>
        <row r="921">
          <cell r="J921">
            <v>45</v>
          </cell>
          <cell r="K921" t="str">
            <v>New York</v>
          </cell>
          <cell r="L921" t="str">
            <v>12866</v>
          </cell>
          <cell r="M921" t="str">
            <v>Saratoga Springs, NY   12866</v>
          </cell>
          <cell r="N921">
            <v>6</v>
          </cell>
          <cell r="O921" t="str">
            <v>USA</v>
          </cell>
        </row>
        <row r="922">
          <cell r="J922">
            <v>45</v>
          </cell>
          <cell r="K922" t="str">
            <v>New York</v>
          </cell>
          <cell r="L922" t="str">
            <v>13152</v>
          </cell>
          <cell r="M922" t="str">
            <v>Skaneateles, NY   13152</v>
          </cell>
          <cell r="N922">
            <v>6</v>
          </cell>
          <cell r="O922" t="str">
            <v>USA</v>
          </cell>
        </row>
        <row r="923">
          <cell r="J923">
            <v>45</v>
          </cell>
          <cell r="K923" t="str">
            <v>New York</v>
          </cell>
          <cell r="L923" t="str">
            <v>13319</v>
          </cell>
          <cell r="M923" t="str">
            <v>Chadwicks, NY   13319</v>
          </cell>
          <cell r="N923">
            <v>6</v>
          </cell>
          <cell r="O923" t="str">
            <v>USA</v>
          </cell>
        </row>
        <row r="924">
          <cell r="J924">
            <v>45</v>
          </cell>
          <cell r="K924" t="str">
            <v>New York</v>
          </cell>
          <cell r="L924" t="str">
            <v>13326</v>
          </cell>
          <cell r="M924" t="str">
            <v>Cooperstown, NY   13326</v>
          </cell>
          <cell r="N924">
            <v>6</v>
          </cell>
          <cell r="O924" t="str">
            <v>USA</v>
          </cell>
        </row>
        <row r="925">
          <cell r="J925">
            <v>45</v>
          </cell>
          <cell r="K925" t="str">
            <v>New York</v>
          </cell>
          <cell r="L925" t="str">
            <v>13326</v>
          </cell>
          <cell r="M925" t="str">
            <v>Cooperstown, NY   13326</v>
          </cell>
          <cell r="N925">
            <v>6</v>
          </cell>
          <cell r="O925" t="str">
            <v>USA</v>
          </cell>
        </row>
        <row r="926">
          <cell r="J926">
            <v>45</v>
          </cell>
          <cell r="K926" t="str">
            <v>New York</v>
          </cell>
          <cell r="L926" t="str">
            <v>13326</v>
          </cell>
          <cell r="M926" t="str">
            <v>Coopertown, NY   13326</v>
          </cell>
          <cell r="N926">
            <v>6</v>
          </cell>
          <cell r="O926" t="str">
            <v>USA</v>
          </cell>
        </row>
        <row r="927">
          <cell r="J927">
            <v>45</v>
          </cell>
          <cell r="K927" t="str">
            <v>New York</v>
          </cell>
          <cell r="L927" t="str">
            <v>13420</v>
          </cell>
          <cell r="M927" t="str">
            <v>Old Forge, NY   13420</v>
          </cell>
          <cell r="N927">
            <v>6</v>
          </cell>
          <cell r="O927" t="str">
            <v>USA</v>
          </cell>
        </row>
        <row r="928">
          <cell r="J928">
            <v>45</v>
          </cell>
          <cell r="K928" t="str">
            <v>New York</v>
          </cell>
          <cell r="L928" t="str">
            <v>13478</v>
          </cell>
          <cell r="M928" t="str">
            <v>Verona, NY   13478</v>
          </cell>
          <cell r="N928">
            <v>6</v>
          </cell>
          <cell r="O928" t="str">
            <v>USA</v>
          </cell>
        </row>
        <row r="929">
          <cell r="J929">
            <v>45</v>
          </cell>
          <cell r="K929" t="str">
            <v>New York</v>
          </cell>
          <cell r="L929" t="str">
            <v>13607</v>
          </cell>
          <cell r="M929" t="str">
            <v>Alexanoria Bay, NY   13607</v>
          </cell>
          <cell r="N929">
            <v>6</v>
          </cell>
          <cell r="O929" t="str">
            <v>USA</v>
          </cell>
        </row>
        <row r="930">
          <cell r="J930">
            <v>45</v>
          </cell>
          <cell r="K930" t="str">
            <v>New York</v>
          </cell>
          <cell r="L930" t="str">
            <v>13790</v>
          </cell>
          <cell r="M930" t="str">
            <v>Johnson City, NY   13790</v>
          </cell>
          <cell r="N930">
            <v>6</v>
          </cell>
          <cell r="O930" t="str">
            <v>USA</v>
          </cell>
        </row>
        <row r="931">
          <cell r="J931">
            <v>45</v>
          </cell>
          <cell r="K931" t="str">
            <v>New York</v>
          </cell>
          <cell r="L931" t="str">
            <v>14202</v>
          </cell>
          <cell r="M931" t="str">
            <v>Buffalo, NY   14202</v>
          </cell>
          <cell r="N931">
            <v>6</v>
          </cell>
          <cell r="O931" t="str">
            <v>USA</v>
          </cell>
        </row>
        <row r="932">
          <cell r="J932">
            <v>45</v>
          </cell>
          <cell r="K932" t="str">
            <v>New York</v>
          </cell>
          <cell r="L932" t="str">
            <v>14219</v>
          </cell>
          <cell r="M932" t="str">
            <v>Blasedill, NY   14219</v>
          </cell>
          <cell r="N932">
            <v>6</v>
          </cell>
          <cell r="O932" t="str">
            <v>USA</v>
          </cell>
        </row>
        <row r="933">
          <cell r="J933">
            <v>45</v>
          </cell>
          <cell r="K933" t="str">
            <v>New York</v>
          </cell>
          <cell r="L933" t="str">
            <v>14221</v>
          </cell>
          <cell r="M933" t="str">
            <v>Williamsville, NY   14221</v>
          </cell>
          <cell r="N933">
            <v>6</v>
          </cell>
          <cell r="O933" t="str">
            <v>USA</v>
          </cell>
        </row>
        <row r="934">
          <cell r="J934">
            <v>45</v>
          </cell>
          <cell r="K934" t="str">
            <v>New York</v>
          </cell>
          <cell r="L934" t="str">
            <v>14420</v>
          </cell>
          <cell r="M934" t="str">
            <v>Brock Port, NY   14420</v>
          </cell>
          <cell r="N934">
            <v>6</v>
          </cell>
          <cell r="O934" t="str">
            <v>USA</v>
          </cell>
        </row>
        <row r="935">
          <cell r="J935">
            <v>45</v>
          </cell>
          <cell r="K935" t="str">
            <v>New York</v>
          </cell>
          <cell r="L935" t="str">
            <v>14424</v>
          </cell>
          <cell r="M935" t="str">
            <v>Canandagua, NY   14424</v>
          </cell>
          <cell r="N935">
            <v>6</v>
          </cell>
          <cell r="O935" t="str">
            <v>USA</v>
          </cell>
        </row>
        <row r="936">
          <cell r="J936">
            <v>45</v>
          </cell>
          <cell r="K936" t="str">
            <v>New York</v>
          </cell>
          <cell r="L936" t="str">
            <v>14450</v>
          </cell>
          <cell r="M936" t="str">
            <v>Fairpoint, NY   14450</v>
          </cell>
          <cell r="N936">
            <v>6</v>
          </cell>
          <cell r="O936" t="str">
            <v>USA</v>
          </cell>
        </row>
        <row r="937">
          <cell r="J937">
            <v>45</v>
          </cell>
          <cell r="K937" t="str">
            <v>New York</v>
          </cell>
          <cell r="L937" t="str">
            <v>14527</v>
          </cell>
          <cell r="M937" t="str">
            <v>PENN YAN, NY   14527</v>
          </cell>
          <cell r="N937">
            <v>6</v>
          </cell>
          <cell r="O937" t="str">
            <v>USA</v>
          </cell>
        </row>
        <row r="938">
          <cell r="J938">
            <v>45</v>
          </cell>
          <cell r="K938" t="str">
            <v>New York</v>
          </cell>
          <cell r="L938" t="str">
            <v>14534</v>
          </cell>
          <cell r="M938" t="str">
            <v>Pittsford, NY   14534</v>
          </cell>
          <cell r="N938">
            <v>6</v>
          </cell>
          <cell r="O938" t="str">
            <v>USA</v>
          </cell>
        </row>
        <row r="939">
          <cell r="J939">
            <v>45</v>
          </cell>
          <cell r="K939" t="str">
            <v>New York</v>
          </cell>
          <cell r="L939" t="str">
            <v>14580</v>
          </cell>
          <cell r="M939" t="str">
            <v>Webster, NY   14580</v>
          </cell>
          <cell r="N939">
            <v>6</v>
          </cell>
          <cell r="O939" t="str">
            <v>USA</v>
          </cell>
        </row>
        <row r="940">
          <cell r="J940">
            <v>45</v>
          </cell>
          <cell r="K940" t="str">
            <v>New York</v>
          </cell>
          <cell r="L940" t="str">
            <v>14580</v>
          </cell>
          <cell r="M940" t="str">
            <v>Webster, NY   14580</v>
          </cell>
          <cell r="N940">
            <v>6</v>
          </cell>
          <cell r="O940" t="str">
            <v>USA</v>
          </cell>
        </row>
        <row r="941">
          <cell r="J941">
            <v>45</v>
          </cell>
          <cell r="K941" t="str">
            <v>New York</v>
          </cell>
          <cell r="L941" t="str">
            <v>14580</v>
          </cell>
          <cell r="M941" t="str">
            <v>Webster, NY   14580</v>
          </cell>
          <cell r="N941">
            <v>6</v>
          </cell>
          <cell r="O941" t="str">
            <v>USA</v>
          </cell>
        </row>
        <row r="942">
          <cell r="J942">
            <v>45</v>
          </cell>
          <cell r="K942" t="str">
            <v>New York</v>
          </cell>
          <cell r="L942" t="str">
            <v>14607</v>
          </cell>
          <cell r="M942" t="str">
            <v>Rochester, NY   14607</v>
          </cell>
          <cell r="N942">
            <v>6</v>
          </cell>
          <cell r="O942" t="str">
            <v>USA</v>
          </cell>
        </row>
        <row r="943">
          <cell r="J943">
            <v>45</v>
          </cell>
          <cell r="K943" t="str">
            <v>New York</v>
          </cell>
          <cell r="L943" t="str">
            <v>14607</v>
          </cell>
          <cell r="M943" t="str">
            <v>Rochester, NY   14607</v>
          </cell>
          <cell r="N943">
            <v>6</v>
          </cell>
          <cell r="O943" t="str">
            <v>USA</v>
          </cell>
        </row>
        <row r="944">
          <cell r="J944">
            <v>45</v>
          </cell>
          <cell r="K944" t="str">
            <v>New York</v>
          </cell>
          <cell r="L944" t="str">
            <v>14625</v>
          </cell>
          <cell r="M944" t="str">
            <v>Rochester, NY   14625</v>
          </cell>
          <cell r="N944">
            <v>6</v>
          </cell>
          <cell r="O944" t="str">
            <v>USA</v>
          </cell>
        </row>
        <row r="945">
          <cell r="J945">
            <v>45</v>
          </cell>
          <cell r="K945" t="str">
            <v>New York</v>
          </cell>
          <cell r="L945" t="str">
            <v>14779</v>
          </cell>
          <cell r="M945" t="str">
            <v>Salamanca, NY   14779</v>
          </cell>
          <cell r="N945">
            <v>6</v>
          </cell>
          <cell r="O945" t="str">
            <v>USA</v>
          </cell>
        </row>
        <row r="946">
          <cell r="J946">
            <v>50</v>
          </cell>
          <cell r="K946" t="str">
            <v>Pennsylvania</v>
          </cell>
          <cell r="L946" t="str">
            <v>15238</v>
          </cell>
          <cell r="M946" t="str">
            <v>BLAWNOX, PA   15238</v>
          </cell>
          <cell r="N946">
            <v>6</v>
          </cell>
          <cell r="O946" t="str">
            <v>USA</v>
          </cell>
        </row>
        <row r="947">
          <cell r="J947">
            <v>50</v>
          </cell>
          <cell r="K947" t="str">
            <v>Pennsylvania</v>
          </cell>
          <cell r="L947" t="str">
            <v>15301</v>
          </cell>
          <cell r="M947" t="str">
            <v>Washington, PA   15301</v>
          </cell>
          <cell r="N947">
            <v>6</v>
          </cell>
          <cell r="O947" t="str">
            <v>USA</v>
          </cell>
        </row>
        <row r="948">
          <cell r="J948">
            <v>50</v>
          </cell>
          <cell r="K948" t="str">
            <v>Pennsylvania</v>
          </cell>
          <cell r="L948" t="str">
            <v>15501</v>
          </cell>
          <cell r="M948" t="str">
            <v>Breezewood, PA   15501</v>
          </cell>
          <cell r="N948">
            <v>6</v>
          </cell>
          <cell r="O948" t="str">
            <v>USA</v>
          </cell>
        </row>
        <row r="949">
          <cell r="J949">
            <v>50</v>
          </cell>
          <cell r="K949" t="str">
            <v>Pennsylvania</v>
          </cell>
          <cell r="L949" t="str">
            <v>15528</v>
          </cell>
          <cell r="M949" t="str">
            <v>Mt. Lebannon, PA   15528</v>
          </cell>
          <cell r="N949">
            <v>6</v>
          </cell>
          <cell r="O949" t="str">
            <v>USA</v>
          </cell>
        </row>
        <row r="950">
          <cell r="J950">
            <v>50</v>
          </cell>
          <cell r="K950" t="str">
            <v>Pennsylvania</v>
          </cell>
          <cell r="L950" t="str">
            <v>15601</v>
          </cell>
          <cell r="M950" t="str">
            <v>Greensburg, PA   15601</v>
          </cell>
          <cell r="N950">
            <v>6</v>
          </cell>
          <cell r="O950" t="str">
            <v>USA</v>
          </cell>
        </row>
        <row r="951">
          <cell r="J951">
            <v>50</v>
          </cell>
          <cell r="K951" t="str">
            <v>Pennsylvania</v>
          </cell>
          <cell r="L951" t="str">
            <v>15601</v>
          </cell>
          <cell r="M951" t="str">
            <v>Greensburg, PA   15601</v>
          </cell>
          <cell r="N951">
            <v>6</v>
          </cell>
          <cell r="O951" t="str">
            <v>USA</v>
          </cell>
        </row>
        <row r="952">
          <cell r="J952">
            <v>50</v>
          </cell>
          <cell r="K952" t="str">
            <v>Pennsylvania</v>
          </cell>
          <cell r="L952" t="str">
            <v>16830</v>
          </cell>
          <cell r="M952" t="str">
            <v>Clearfield, PA   16830</v>
          </cell>
          <cell r="N952">
            <v>6</v>
          </cell>
          <cell r="O952" t="str">
            <v>USA</v>
          </cell>
        </row>
        <row r="953">
          <cell r="J953">
            <v>50</v>
          </cell>
          <cell r="K953" t="str">
            <v>Pennsylvania</v>
          </cell>
          <cell r="L953" t="str">
            <v>17043</v>
          </cell>
          <cell r="M953" t="str">
            <v>Lemoyne, PA   17043</v>
          </cell>
          <cell r="N953">
            <v>6</v>
          </cell>
          <cell r="O953" t="str">
            <v>USA</v>
          </cell>
        </row>
        <row r="954">
          <cell r="J954">
            <v>50</v>
          </cell>
          <cell r="K954" t="str">
            <v>Pennsylvania</v>
          </cell>
          <cell r="L954" t="str">
            <v>17057</v>
          </cell>
          <cell r="M954" t="str">
            <v>Middletown, PA   17057</v>
          </cell>
          <cell r="N954">
            <v>6</v>
          </cell>
          <cell r="O954" t="str">
            <v>USA</v>
          </cell>
        </row>
        <row r="955">
          <cell r="J955">
            <v>50</v>
          </cell>
          <cell r="K955" t="str">
            <v>Pennsylvania</v>
          </cell>
          <cell r="L955" t="str">
            <v>17101</v>
          </cell>
          <cell r="M955" t="str">
            <v>Harrisburg, PA   17101</v>
          </cell>
          <cell r="N955">
            <v>6</v>
          </cell>
          <cell r="O955" t="str">
            <v>USA</v>
          </cell>
        </row>
        <row r="956">
          <cell r="J956">
            <v>50</v>
          </cell>
          <cell r="K956" t="str">
            <v>Pennsylvania</v>
          </cell>
          <cell r="L956" t="str">
            <v>17112</v>
          </cell>
          <cell r="M956" t="str">
            <v>Harrisburg, PA   17112</v>
          </cell>
          <cell r="N956">
            <v>6</v>
          </cell>
          <cell r="O956" t="str">
            <v>USA</v>
          </cell>
        </row>
        <row r="957">
          <cell r="J957">
            <v>50</v>
          </cell>
          <cell r="K957" t="str">
            <v>Pennsylvania</v>
          </cell>
          <cell r="L957" t="str">
            <v>17512</v>
          </cell>
          <cell r="M957" t="str">
            <v>Columbia, PA   17512</v>
          </cell>
          <cell r="N957">
            <v>6</v>
          </cell>
          <cell r="O957" t="str">
            <v>USA</v>
          </cell>
        </row>
        <row r="958">
          <cell r="J958">
            <v>50</v>
          </cell>
          <cell r="K958" t="str">
            <v>Pennsylvania</v>
          </cell>
          <cell r="L958" t="str">
            <v>17543</v>
          </cell>
          <cell r="M958" t="str">
            <v>Lititz, PA   17543</v>
          </cell>
          <cell r="N958">
            <v>6</v>
          </cell>
          <cell r="O958" t="str">
            <v>USA</v>
          </cell>
        </row>
        <row r="959">
          <cell r="J959">
            <v>50</v>
          </cell>
          <cell r="K959" t="str">
            <v>Pennsylvania</v>
          </cell>
          <cell r="L959" t="str">
            <v>17601</v>
          </cell>
          <cell r="M959" t="str">
            <v>Lancaster, PA   17601</v>
          </cell>
          <cell r="N959">
            <v>6</v>
          </cell>
          <cell r="O959" t="str">
            <v>USA</v>
          </cell>
        </row>
        <row r="960">
          <cell r="J960">
            <v>50</v>
          </cell>
          <cell r="K960" t="str">
            <v>Pennsylvania</v>
          </cell>
          <cell r="L960" t="str">
            <v>17603</v>
          </cell>
          <cell r="M960" t="str">
            <v>Lancaster, PA   17603</v>
          </cell>
          <cell r="N960">
            <v>6</v>
          </cell>
          <cell r="O960" t="str">
            <v>USA</v>
          </cell>
        </row>
        <row r="961">
          <cell r="J961">
            <v>50</v>
          </cell>
          <cell r="K961" t="str">
            <v>Pennsylvania</v>
          </cell>
          <cell r="L961" t="str">
            <v>18072</v>
          </cell>
          <cell r="M961" t="str">
            <v>Pen Argyl, PA   18072</v>
          </cell>
          <cell r="N961">
            <v>6</v>
          </cell>
          <cell r="O961" t="str">
            <v>USA</v>
          </cell>
        </row>
        <row r="962">
          <cell r="J962">
            <v>50</v>
          </cell>
          <cell r="K962" t="str">
            <v>Pennsylvania</v>
          </cell>
          <cell r="L962" t="str">
            <v>18072</v>
          </cell>
          <cell r="M962" t="str">
            <v>Pen Argyl, PA   18072</v>
          </cell>
          <cell r="N962">
            <v>6</v>
          </cell>
          <cell r="O962" t="str">
            <v>USA</v>
          </cell>
        </row>
        <row r="963">
          <cell r="J963">
            <v>50</v>
          </cell>
          <cell r="K963" t="str">
            <v>Pennsylvania</v>
          </cell>
          <cell r="L963" t="str">
            <v>18201</v>
          </cell>
          <cell r="M963" t="str">
            <v>Hazelton, PA   18201</v>
          </cell>
          <cell r="N963">
            <v>6</v>
          </cell>
          <cell r="O963" t="str">
            <v>USA</v>
          </cell>
        </row>
        <row r="964">
          <cell r="J964">
            <v>50</v>
          </cell>
          <cell r="K964" t="str">
            <v>Pennsylvania</v>
          </cell>
          <cell r="L964" t="str">
            <v>18701</v>
          </cell>
          <cell r="M964" t="str">
            <v>Wilkes Barre, PA   18701</v>
          </cell>
          <cell r="N964">
            <v>6</v>
          </cell>
          <cell r="O964" t="str">
            <v>USA</v>
          </cell>
        </row>
        <row r="965">
          <cell r="J965">
            <v>50</v>
          </cell>
          <cell r="K965" t="str">
            <v>Pennsylvania</v>
          </cell>
          <cell r="L965" t="str">
            <v>18931</v>
          </cell>
          <cell r="M965" t="str">
            <v>Lahaska, PA   18931</v>
          </cell>
          <cell r="N965">
            <v>6</v>
          </cell>
          <cell r="O965" t="str">
            <v>USA</v>
          </cell>
        </row>
        <row r="966">
          <cell r="J966">
            <v>50</v>
          </cell>
          <cell r="K966" t="str">
            <v>Pennsylvania</v>
          </cell>
          <cell r="L966" t="str">
            <v>19010</v>
          </cell>
          <cell r="M966" t="str">
            <v>Bryn Mawr, PA   19010</v>
          </cell>
          <cell r="N966">
            <v>6</v>
          </cell>
          <cell r="O966" t="str">
            <v>USA</v>
          </cell>
        </row>
        <row r="967">
          <cell r="J967">
            <v>50</v>
          </cell>
          <cell r="K967" t="str">
            <v>Pennsylvania</v>
          </cell>
          <cell r="L967" t="str">
            <v>19020</v>
          </cell>
          <cell r="M967" t="str">
            <v>Bensalem, PA   19020</v>
          </cell>
          <cell r="N967">
            <v>6</v>
          </cell>
          <cell r="O967" t="str">
            <v>USA</v>
          </cell>
        </row>
        <row r="968">
          <cell r="J968">
            <v>50</v>
          </cell>
          <cell r="K968" t="str">
            <v>Pennsylvania</v>
          </cell>
          <cell r="L968" t="str">
            <v>19046</v>
          </cell>
          <cell r="M968" t="str">
            <v>Jenkintown, PA   19046</v>
          </cell>
          <cell r="N968">
            <v>6</v>
          </cell>
          <cell r="O968" t="str">
            <v>USA</v>
          </cell>
        </row>
        <row r="969">
          <cell r="J969">
            <v>50</v>
          </cell>
          <cell r="K969" t="str">
            <v>Pennsylvania</v>
          </cell>
          <cell r="L969" t="str">
            <v>19047</v>
          </cell>
          <cell r="M969" t="str">
            <v>Langhorne, PA   19047</v>
          </cell>
          <cell r="N969">
            <v>6</v>
          </cell>
          <cell r="O969" t="str">
            <v>USA</v>
          </cell>
        </row>
        <row r="970">
          <cell r="J970">
            <v>50</v>
          </cell>
          <cell r="K970" t="str">
            <v>Pennsylvania</v>
          </cell>
          <cell r="L970" t="str">
            <v>19087</v>
          </cell>
          <cell r="M970" t="str">
            <v>Wayne, PA   19087</v>
          </cell>
          <cell r="N970">
            <v>6</v>
          </cell>
          <cell r="O970" t="str">
            <v>USA</v>
          </cell>
        </row>
        <row r="971">
          <cell r="J971">
            <v>50</v>
          </cell>
          <cell r="K971" t="str">
            <v>Pennsylvania</v>
          </cell>
          <cell r="L971" t="str">
            <v>19301</v>
          </cell>
          <cell r="M971" t="str">
            <v>Paloli, PA   19301</v>
          </cell>
          <cell r="N971">
            <v>6</v>
          </cell>
          <cell r="O971" t="str">
            <v>USA</v>
          </cell>
        </row>
        <row r="972">
          <cell r="J972">
            <v>50</v>
          </cell>
          <cell r="K972" t="str">
            <v>Pennsylvania</v>
          </cell>
          <cell r="L972" t="str">
            <v>19460</v>
          </cell>
          <cell r="M972" t="str">
            <v>Phoenixville, PA   19460</v>
          </cell>
          <cell r="N972">
            <v>6</v>
          </cell>
          <cell r="O972" t="str">
            <v>USA</v>
          </cell>
        </row>
        <row r="973">
          <cell r="J973">
            <v>50</v>
          </cell>
          <cell r="K973" t="str">
            <v>Pennsylvania</v>
          </cell>
          <cell r="L973" t="str">
            <v>19460</v>
          </cell>
          <cell r="M973" t="str">
            <v>Phoenixville, PA   19460</v>
          </cell>
          <cell r="N973">
            <v>6</v>
          </cell>
          <cell r="O973" t="str">
            <v>USA</v>
          </cell>
        </row>
        <row r="974">
          <cell r="J974">
            <v>50</v>
          </cell>
          <cell r="K974" t="str">
            <v>Pennsylvania</v>
          </cell>
          <cell r="L974" t="str">
            <v>19611</v>
          </cell>
          <cell r="M974" t="str">
            <v>W.Reading, PA   19611</v>
          </cell>
          <cell r="N974">
            <v>6</v>
          </cell>
          <cell r="O974" t="str">
            <v>USA</v>
          </cell>
        </row>
        <row r="975">
          <cell r="J975">
            <v>12</v>
          </cell>
          <cell r="K975" t="str">
            <v>Delaware</v>
          </cell>
          <cell r="L975" t="str">
            <v>19703</v>
          </cell>
          <cell r="M975" t="str">
            <v>Claymont, DE   19703</v>
          </cell>
          <cell r="N975">
            <v>6</v>
          </cell>
          <cell r="O975" t="str">
            <v>USA</v>
          </cell>
        </row>
        <row r="976">
          <cell r="J976">
            <v>12</v>
          </cell>
          <cell r="K976" t="str">
            <v>Delaware</v>
          </cell>
          <cell r="L976" t="str">
            <v>19711</v>
          </cell>
          <cell r="M976" t="str">
            <v>Newark, DE   19711</v>
          </cell>
          <cell r="N976">
            <v>6</v>
          </cell>
          <cell r="O976" t="str">
            <v>USA</v>
          </cell>
        </row>
        <row r="977">
          <cell r="J977">
            <v>12</v>
          </cell>
          <cell r="K977" t="str">
            <v>Delaware</v>
          </cell>
          <cell r="L977" t="str">
            <v>19971</v>
          </cell>
          <cell r="M977" t="str">
            <v>Rehoboth, DE   19971</v>
          </cell>
          <cell r="N977">
            <v>6</v>
          </cell>
          <cell r="O977" t="str">
            <v>USA</v>
          </cell>
        </row>
        <row r="978">
          <cell r="J978">
            <v>62</v>
          </cell>
          <cell r="K978" t="str">
            <v>Washington</v>
          </cell>
          <cell r="L978" t="str">
            <v>20002</v>
          </cell>
          <cell r="M978" t="str">
            <v>Washington DC, WA   20002</v>
          </cell>
          <cell r="N978">
            <v>6</v>
          </cell>
          <cell r="O978" t="str">
            <v>USA</v>
          </cell>
        </row>
        <row r="979">
          <cell r="J979">
            <v>11</v>
          </cell>
          <cell r="K979" t="str">
            <v>Washington, DC</v>
          </cell>
          <cell r="L979" t="str">
            <v>20007</v>
          </cell>
          <cell r="M979" t="str">
            <v>Washington, DC   20007</v>
          </cell>
          <cell r="N979">
            <v>6</v>
          </cell>
          <cell r="O979" t="str">
            <v>USA</v>
          </cell>
        </row>
        <row r="980">
          <cell r="J980">
            <v>60</v>
          </cell>
          <cell r="K980" t="str">
            <v>Virginia</v>
          </cell>
          <cell r="L980" t="str">
            <v>20105</v>
          </cell>
          <cell r="M980" t="str">
            <v>Aldie, VA   20105</v>
          </cell>
          <cell r="N980">
            <v>6</v>
          </cell>
          <cell r="O980" t="str">
            <v>USA</v>
          </cell>
        </row>
        <row r="981">
          <cell r="J981">
            <v>25</v>
          </cell>
          <cell r="K981" t="str">
            <v>Maryland</v>
          </cell>
          <cell r="L981" t="str">
            <v>21043</v>
          </cell>
          <cell r="M981" t="str">
            <v>Ellicott City, MD   21043</v>
          </cell>
          <cell r="N981">
            <v>6</v>
          </cell>
          <cell r="O981" t="str">
            <v>USA</v>
          </cell>
        </row>
        <row r="982">
          <cell r="J982">
            <v>25</v>
          </cell>
          <cell r="K982" t="str">
            <v>Maryland</v>
          </cell>
          <cell r="L982" t="str">
            <v>21093</v>
          </cell>
          <cell r="M982" t="str">
            <v>Timonium, MD   21093</v>
          </cell>
          <cell r="N982">
            <v>6</v>
          </cell>
          <cell r="O982" t="str">
            <v>USA</v>
          </cell>
        </row>
        <row r="983">
          <cell r="J983">
            <v>25</v>
          </cell>
          <cell r="K983" t="str">
            <v>Maryland</v>
          </cell>
          <cell r="L983" t="str">
            <v>21215</v>
          </cell>
          <cell r="M983" t="str">
            <v>Baltimore, MD   21215</v>
          </cell>
          <cell r="N983">
            <v>6</v>
          </cell>
          <cell r="O983" t="str">
            <v>USA</v>
          </cell>
        </row>
        <row r="984">
          <cell r="J984">
            <v>25</v>
          </cell>
          <cell r="K984" t="str">
            <v>Maryland</v>
          </cell>
          <cell r="L984" t="str">
            <v>21701</v>
          </cell>
          <cell r="M984" t="str">
            <v>FREDERICK, MD   21701</v>
          </cell>
          <cell r="N984">
            <v>6</v>
          </cell>
          <cell r="O984" t="str">
            <v>USA</v>
          </cell>
        </row>
        <row r="985">
          <cell r="J985">
            <v>25</v>
          </cell>
          <cell r="K985" t="str">
            <v>Maryland</v>
          </cell>
          <cell r="L985" t="str">
            <v>21842</v>
          </cell>
          <cell r="M985" t="str">
            <v>Ocean City, MD   21842</v>
          </cell>
          <cell r="N985">
            <v>6</v>
          </cell>
          <cell r="O985" t="str">
            <v>USA</v>
          </cell>
        </row>
        <row r="986">
          <cell r="J986">
            <v>60</v>
          </cell>
          <cell r="K986" t="str">
            <v>Virginia</v>
          </cell>
          <cell r="L986" t="str">
            <v>22033</v>
          </cell>
          <cell r="M986" t="str">
            <v>Fairfax, VA   22033</v>
          </cell>
          <cell r="N986">
            <v>6</v>
          </cell>
          <cell r="O986" t="str">
            <v>USA</v>
          </cell>
        </row>
        <row r="987">
          <cell r="J987">
            <v>60</v>
          </cell>
          <cell r="K987" t="str">
            <v>Virginia</v>
          </cell>
          <cell r="L987" t="str">
            <v>22134</v>
          </cell>
          <cell r="M987" t="str">
            <v>Quantico, VA   22134</v>
          </cell>
          <cell r="N987">
            <v>6</v>
          </cell>
          <cell r="O987" t="str">
            <v>USA</v>
          </cell>
        </row>
        <row r="988">
          <cell r="J988">
            <v>60</v>
          </cell>
          <cell r="K988" t="str">
            <v>Virginia</v>
          </cell>
          <cell r="L988" t="str">
            <v>22727</v>
          </cell>
          <cell r="M988" t="str">
            <v>Madison, VA   22727</v>
          </cell>
          <cell r="N988">
            <v>6</v>
          </cell>
          <cell r="O988" t="str">
            <v>USA</v>
          </cell>
        </row>
        <row r="989">
          <cell r="J989">
            <v>60</v>
          </cell>
          <cell r="K989" t="str">
            <v>Virginia</v>
          </cell>
          <cell r="L989" t="str">
            <v>23109</v>
          </cell>
          <cell r="M989" t="str">
            <v>Mathews, VA   23109</v>
          </cell>
          <cell r="N989">
            <v>6</v>
          </cell>
          <cell r="O989" t="str">
            <v>USA</v>
          </cell>
        </row>
        <row r="990">
          <cell r="J990">
            <v>60</v>
          </cell>
          <cell r="K990" t="str">
            <v>Virginia</v>
          </cell>
          <cell r="L990" t="str">
            <v>23417</v>
          </cell>
          <cell r="M990" t="str">
            <v>Onancock, VA   23417</v>
          </cell>
          <cell r="N990">
            <v>6</v>
          </cell>
          <cell r="O990" t="str">
            <v>USA</v>
          </cell>
        </row>
        <row r="991">
          <cell r="J991">
            <v>60</v>
          </cell>
          <cell r="K991" t="str">
            <v>Virginia</v>
          </cell>
          <cell r="L991" t="str">
            <v>23452</v>
          </cell>
          <cell r="M991" t="str">
            <v>Va Beach, VA   23452</v>
          </cell>
          <cell r="N991">
            <v>6</v>
          </cell>
          <cell r="O991" t="str">
            <v>USA</v>
          </cell>
        </row>
        <row r="992">
          <cell r="J992">
            <v>60</v>
          </cell>
          <cell r="K992" t="str">
            <v>Virginia</v>
          </cell>
          <cell r="L992" t="str">
            <v>23454</v>
          </cell>
          <cell r="M992" t="str">
            <v>Virginia Beach, VA   23454</v>
          </cell>
          <cell r="N992">
            <v>6</v>
          </cell>
          <cell r="O992" t="str">
            <v>USA</v>
          </cell>
        </row>
        <row r="993">
          <cell r="J993">
            <v>60</v>
          </cell>
          <cell r="K993" t="str">
            <v>Virginia</v>
          </cell>
          <cell r="L993" t="str">
            <v>23607</v>
          </cell>
          <cell r="M993" t="str">
            <v>Newport News, VA   23607</v>
          </cell>
          <cell r="N993">
            <v>6</v>
          </cell>
          <cell r="O993" t="str">
            <v>USA</v>
          </cell>
        </row>
        <row r="994">
          <cell r="J994">
            <v>60</v>
          </cell>
          <cell r="K994" t="str">
            <v>Virginia</v>
          </cell>
          <cell r="L994" t="str">
            <v>23834</v>
          </cell>
          <cell r="M994" t="str">
            <v>Colonial Heights, VA   23834</v>
          </cell>
          <cell r="N994">
            <v>6</v>
          </cell>
          <cell r="O994" t="str">
            <v>USA</v>
          </cell>
        </row>
        <row r="995">
          <cell r="J995">
            <v>60</v>
          </cell>
          <cell r="K995" t="str">
            <v>Virginia</v>
          </cell>
          <cell r="L995" t="str">
            <v>24012</v>
          </cell>
          <cell r="M995" t="str">
            <v>Roanoke, VA   24012</v>
          </cell>
          <cell r="N995">
            <v>6</v>
          </cell>
          <cell r="O995" t="str">
            <v>USA</v>
          </cell>
        </row>
        <row r="996">
          <cell r="J996">
            <v>64</v>
          </cell>
          <cell r="K996" t="str">
            <v>West Virginia</v>
          </cell>
          <cell r="L996" t="str">
            <v>25545</v>
          </cell>
          <cell r="M996" t="str">
            <v>Ona, WV   25545</v>
          </cell>
          <cell r="N996">
            <v>6</v>
          </cell>
          <cell r="O996" t="str">
            <v>USA</v>
          </cell>
        </row>
        <row r="997">
          <cell r="J997">
            <v>64</v>
          </cell>
          <cell r="K997" t="str">
            <v>West Virginia</v>
          </cell>
          <cell r="L997" t="str">
            <v>25560</v>
          </cell>
          <cell r="M997" t="str">
            <v>Scott Depot, WV   25560</v>
          </cell>
          <cell r="N997">
            <v>6</v>
          </cell>
          <cell r="O997" t="str">
            <v>USA</v>
          </cell>
        </row>
        <row r="998">
          <cell r="J998">
            <v>33</v>
          </cell>
          <cell r="K998" t="str">
            <v>North Carolina</v>
          </cell>
          <cell r="L998" t="str">
            <v>27106</v>
          </cell>
          <cell r="M998" t="str">
            <v>Winston Salem, NC   27106</v>
          </cell>
          <cell r="N998">
            <v>6</v>
          </cell>
          <cell r="O998" t="str">
            <v>USA</v>
          </cell>
        </row>
        <row r="999">
          <cell r="J999">
            <v>33</v>
          </cell>
          <cell r="K999" t="str">
            <v>North Carolina</v>
          </cell>
          <cell r="L999" t="str">
            <v>27511</v>
          </cell>
          <cell r="M999" t="str">
            <v>Cary, NC   27511</v>
          </cell>
          <cell r="N999">
            <v>6</v>
          </cell>
          <cell r="O999" t="str">
            <v>USA</v>
          </cell>
        </row>
        <row r="1000">
          <cell r="J1000">
            <v>33</v>
          </cell>
          <cell r="K1000" t="str">
            <v>North Carolina</v>
          </cell>
          <cell r="L1000" t="str">
            <v>27513</v>
          </cell>
          <cell r="M1000" t="str">
            <v>Cary, NC   27513</v>
          </cell>
          <cell r="N1000">
            <v>6</v>
          </cell>
          <cell r="O1000" t="str">
            <v>USA</v>
          </cell>
        </row>
        <row r="1001">
          <cell r="J1001">
            <v>33</v>
          </cell>
          <cell r="K1001" t="str">
            <v>North Carolina</v>
          </cell>
          <cell r="L1001" t="str">
            <v>27518</v>
          </cell>
          <cell r="M1001" t="str">
            <v>Cary, NC   27518</v>
          </cell>
          <cell r="N1001">
            <v>6</v>
          </cell>
          <cell r="O1001" t="str">
            <v>USA</v>
          </cell>
        </row>
        <row r="1002">
          <cell r="J1002">
            <v>33</v>
          </cell>
          <cell r="K1002" t="str">
            <v>North Carolina</v>
          </cell>
          <cell r="L1002" t="str">
            <v>27587</v>
          </cell>
          <cell r="M1002" t="str">
            <v>Wake Forest, NC   27587</v>
          </cell>
          <cell r="N1002">
            <v>6</v>
          </cell>
          <cell r="O1002" t="str">
            <v>USA</v>
          </cell>
        </row>
        <row r="1003">
          <cell r="J1003">
            <v>33</v>
          </cell>
          <cell r="K1003" t="str">
            <v>North Carolina</v>
          </cell>
          <cell r="L1003" t="str">
            <v>27596</v>
          </cell>
          <cell r="M1003" t="str">
            <v>Youngsville, NC   27596</v>
          </cell>
          <cell r="N1003">
            <v>6</v>
          </cell>
          <cell r="O1003" t="str">
            <v>USA</v>
          </cell>
        </row>
        <row r="1004">
          <cell r="J1004">
            <v>33</v>
          </cell>
          <cell r="K1004" t="str">
            <v>North Carolina</v>
          </cell>
          <cell r="L1004" t="str">
            <v>27605</v>
          </cell>
          <cell r="M1004" t="str">
            <v>Raleigh, NC   27605</v>
          </cell>
          <cell r="N1004">
            <v>6</v>
          </cell>
          <cell r="O1004" t="str">
            <v>USA</v>
          </cell>
        </row>
        <row r="1005">
          <cell r="J1005">
            <v>33</v>
          </cell>
          <cell r="K1005" t="str">
            <v>North Carolina</v>
          </cell>
          <cell r="L1005" t="str">
            <v>27707</v>
          </cell>
          <cell r="M1005" t="str">
            <v>Durham, NC   27707</v>
          </cell>
          <cell r="N1005">
            <v>6</v>
          </cell>
          <cell r="O1005" t="str">
            <v>USA</v>
          </cell>
        </row>
        <row r="1006">
          <cell r="J1006">
            <v>33</v>
          </cell>
          <cell r="K1006" t="str">
            <v>North Carolina</v>
          </cell>
          <cell r="L1006" t="str">
            <v>27927</v>
          </cell>
          <cell r="M1006" t="str">
            <v>Carolla, NC   27927</v>
          </cell>
          <cell r="N1006">
            <v>6</v>
          </cell>
          <cell r="O1006" t="str">
            <v>USA</v>
          </cell>
        </row>
        <row r="1007">
          <cell r="J1007">
            <v>33</v>
          </cell>
          <cell r="K1007" t="str">
            <v>North Carolina</v>
          </cell>
          <cell r="L1007" t="str">
            <v>27939</v>
          </cell>
          <cell r="M1007" t="str">
            <v>Grandy, NC   27939</v>
          </cell>
          <cell r="N1007">
            <v>6</v>
          </cell>
          <cell r="O1007" t="str">
            <v>USA</v>
          </cell>
        </row>
        <row r="1008">
          <cell r="J1008">
            <v>33</v>
          </cell>
          <cell r="K1008" t="str">
            <v>North Carolina</v>
          </cell>
          <cell r="L1008" t="str">
            <v>27947</v>
          </cell>
          <cell r="M1008" t="str">
            <v>Jarvisburg, NC   27947</v>
          </cell>
          <cell r="N1008">
            <v>6</v>
          </cell>
          <cell r="O1008" t="str">
            <v>USA</v>
          </cell>
        </row>
        <row r="1009">
          <cell r="J1009">
            <v>33</v>
          </cell>
          <cell r="K1009" t="str">
            <v>North Carolina</v>
          </cell>
          <cell r="L1009" t="str">
            <v>27954</v>
          </cell>
          <cell r="M1009" t="str">
            <v>Manteo, NC   27954</v>
          </cell>
          <cell r="N1009">
            <v>6</v>
          </cell>
          <cell r="O1009" t="str">
            <v>USA</v>
          </cell>
        </row>
        <row r="1010">
          <cell r="J1010">
            <v>33</v>
          </cell>
          <cell r="K1010" t="str">
            <v>North Carolina</v>
          </cell>
          <cell r="L1010" t="str">
            <v>27959</v>
          </cell>
          <cell r="M1010" t="str">
            <v>Nags Head, NC   27959</v>
          </cell>
          <cell r="N1010">
            <v>6</v>
          </cell>
          <cell r="O1010" t="str">
            <v>USA</v>
          </cell>
        </row>
        <row r="1011">
          <cell r="J1011">
            <v>33</v>
          </cell>
          <cell r="K1011" t="str">
            <v>North Carolina</v>
          </cell>
          <cell r="L1011" t="str">
            <v>28036</v>
          </cell>
          <cell r="M1011" t="str">
            <v>Davidson, NC   28036</v>
          </cell>
          <cell r="N1011">
            <v>6</v>
          </cell>
          <cell r="O1011" t="str">
            <v>USA</v>
          </cell>
        </row>
        <row r="1012">
          <cell r="J1012">
            <v>33</v>
          </cell>
          <cell r="K1012" t="str">
            <v>North Carolina</v>
          </cell>
          <cell r="L1012" t="str">
            <v>28036</v>
          </cell>
          <cell r="M1012" t="str">
            <v>Davidson, NC   28036</v>
          </cell>
          <cell r="N1012">
            <v>6</v>
          </cell>
          <cell r="O1012" t="str">
            <v>USA</v>
          </cell>
        </row>
        <row r="1013">
          <cell r="J1013">
            <v>33</v>
          </cell>
          <cell r="K1013" t="str">
            <v>North Carolina</v>
          </cell>
          <cell r="L1013" t="str">
            <v>28403</v>
          </cell>
          <cell r="M1013" t="str">
            <v>Wilmington, NC   28403</v>
          </cell>
          <cell r="N1013">
            <v>6</v>
          </cell>
          <cell r="O1013" t="str">
            <v>USA</v>
          </cell>
        </row>
        <row r="1014">
          <cell r="J1014">
            <v>33</v>
          </cell>
          <cell r="K1014" t="str">
            <v>North Carolina</v>
          </cell>
          <cell r="L1014" t="str">
            <v>28403</v>
          </cell>
          <cell r="M1014" t="str">
            <v>Wilmington, NC   28403</v>
          </cell>
          <cell r="N1014">
            <v>6</v>
          </cell>
          <cell r="O1014" t="str">
            <v>USA</v>
          </cell>
        </row>
        <row r="1015">
          <cell r="J1015">
            <v>33</v>
          </cell>
          <cell r="K1015" t="str">
            <v>North Carolina</v>
          </cell>
          <cell r="L1015" t="str">
            <v>28601</v>
          </cell>
          <cell r="M1015" t="str">
            <v>Hickory, NC   28601</v>
          </cell>
          <cell r="N1015">
            <v>6</v>
          </cell>
          <cell r="O1015" t="str">
            <v>USA</v>
          </cell>
        </row>
        <row r="1016">
          <cell r="J1016">
            <v>33</v>
          </cell>
          <cell r="K1016" t="str">
            <v>North Carolina</v>
          </cell>
          <cell r="L1016" t="str">
            <v>28741</v>
          </cell>
          <cell r="M1016" t="str">
            <v>Highlands, NC   28741</v>
          </cell>
          <cell r="N1016">
            <v>6</v>
          </cell>
          <cell r="O1016" t="str">
            <v>USA</v>
          </cell>
        </row>
        <row r="1017">
          <cell r="J1017">
            <v>33</v>
          </cell>
          <cell r="K1017" t="str">
            <v>North Carolina</v>
          </cell>
          <cell r="L1017" t="str">
            <v>28803</v>
          </cell>
          <cell r="M1017" t="str">
            <v>Asheville, NC   28803</v>
          </cell>
          <cell r="N1017">
            <v>6</v>
          </cell>
          <cell r="O1017" t="str">
            <v>USA</v>
          </cell>
        </row>
        <row r="1018">
          <cell r="J1018">
            <v>33</v>
          </cell>
          <cell r="K1018" t="str">
            <v>North Carolina</v>
          </cell>
          <cell r="L1018" t="str">
            <v>28803</v>
          </cell>
          <cell r="M1018" t="str">
            <v>Asheville NC, NC   28803</v>
          </cell>
          <cell r="N1018">
            <v>6</v>
          </cell>
          <cell r="O1018" t="str">
            <v>USA</v>
          </cell>
        </row>
        <row r="1019">
          <cell r="J1019">
            <v>54</v>
          </cell>
          <cell r="K1019" t="str">
            <v>South Carolina</v>
          </cell>
          <cell r="L1019" t="str">
            <v>29203</v>
          </cell>
          <cell r="M1019" t="str">
            <v>Columbia, SC   29203</v>
          </cell>
          <cell r="N1019">
            <v>6</v>
          </cell>
          <cell r="O1019" t="str">
            <v>USA</v>
          </cell>
        </row>
        <row r="1020">
          <cell r="J1020">
            <v>54</v>
          </cell>
          <cell r="K1020" t="str">
            <v>South Carolina</v>
          </cell>
          <cell r="L1020" t="str">
            <v>29464</v>
          </cell>
          <cell r="M1020" t="str">
            <v>Mt. Pleasant, SC   29464</v>
          </cell>
          <cell r="N1020">
            <v>6</v>
          </cell>
          <cell r="O1020" t="str">
            <v>USA</v>
          </cell>
        </row>
        <row r="1021">
          <cell r="J1021">
            <v>54</v>
          </cell>
          <cell r="K1021" t="str">
            <v>South Carolina</v>
          </cell>
          <cell r="L1021" t="str">
            <v>29585</v>
          </cell>
          <cell r="M1021" t="str">
            <v>Pawleys Island, SC   29585</v>
          </cell>
          <cell r="N1021">
            <v>6</v>
          </cell>
          <cell r="O1021" t="str">
            <v>USA</v>
          </cell>
        </row>
        <row r="1022">
          <cell r="J1022">
            <v>54</v>
          </cell>
          <cell r="K1022" t="str">
            <v>South Carolina</v>
          </cell>
          <cell r="L1022" t="str">
            <v>29605</v>
          </cell>
          <cell r="M1022" t="str">
            <v>Greenville, SC   29605</v>
          </cell>
          <cell r="N1022">
            <v>6</v>
          </cell>
          <cell r="O1022" t="str">
            <v>USA</v>
          </cell>
        </row>
        <row r="1023">
          <cell r="J1023">
            <v>54</v>
          </cell>
          <cell r="K1023" t="str">
            <v>South Carolina</v>
          </cell>
          <cell r="L1023" t="str">
            <v>29621</v>
          </cell>
          <cell r="M1023" t="str">
            <v>Anderson, SC   29621</v>
          </cell>
          <cell r="N1023">
            <v>6</v>
          </cell>
          <cell r="O1023" t="str">
            <v>USA</v>
          </cell>
        </row>
        <row r="1024">
          <cell r="J1024">
            <v>54</v>
          </cell>
          <cell r="K1024" t="str">
            <v>South Carolina</v>
          </cell>
          <cell r="L1024" t="str">
            <v>29902</v>
          </cell>
          <cell r="M1024" t="str">
            <v>Beaufort, SC   29902</v>
          </cell>
          <cell r="N1024">
            <v>6</v>
          </cell>
          <cell r="O1024" t="str">
            <v>USA</v>
          </cell>
        </row>
        <row r="1025">
          <cell r="J1025">
            <v>54</v>
          </cell>
          <cell r="K1025" t="str">
            <v>South Carolina</v>
          </cell>
          <cell r="L1025" t="str">
            <v>29928</v>
          </cell>
          <cell r="M1025" t="str">
            <v>Hilton Head Island, SC   29928</v>
          </cell>
          <cell r="N1025">
            <v>6</v>
          </cell>
          <cell r="O1025" t="str">
            <v>USA</v>
          </cell>
        </row>
        <row r="1026">
          <cell r="J1026">
            <v>54</v>
          </cell>
          <cell r="K1026" t="str">
            <v>South Carolina</v>
          </cell>
          <cell r="L1026" t="str">
            <v>29928</v>
          </cell>
          <cell r="M1026" t="str">
            <v>Hilton Head Island, SC   29928</v>
          </cell>
          <cell r="N1026">
            <v>6</v>
          </cell>
          <cell r="O1026" t="str">
            <v>USA</v>
          </cell>
        </row>
        <row r="1027">
          <cell r="J1027">
            <v>14</v>
          </cell>
          <cell r="K1027" t="str">
            <v>Georgia</v>
          </cell>
          <cell r="L1027" t="str">
            <v>30022</v>
          </cell>
          <cell r="M1027" t="str">
            <v>Alpharetta, GA   30022</v>
          </cell>
          <cell r="N1027">
            <v>6</v>
          </cell>
          <cell r="O1027" t="str">
            <v>USA</v>
          </cell>
        </row>
        <row r="1028">
          <cell r="J1028">
            <v>14</v>
          </cell>
          <cell r="K1028" t="str">
            <v>Georgia</v>
          </cell>
          <cell r="L1028" t="str">
            <v>30096</v>
          </cell>
          <cell r="M1028" t="str">
            <v>Duluth, GA   30096</v>
          </cell>
          <cell r="N1028">
            <v>6</v>
          </cell>
          <cell r="O1028" t="str">
            <v>USA</v>
          </cell>
        </row>
        <row r="1029">
          <cell r="J1029">
            <v>14</v>
          </cell>
          <cell r="K1029" t="str">
            <v>Georgia</v>
          </cell>
          <cell r="L1029" t="str">
            <v>30303</v>
          </cell>
          <cell r="M1029" t="str">
            <v>Atlanta, GA   30303</v>
          </cell>
          <cell r="N1029">
            <v>6</v>
          </cell>
          <cell r="O1029" t="str">
            <v>USA</v>
          </cell>
        </row>
        <row r="1030">
          <cell r="J1030">
            <v>14</v>
          </cell>
          <cell r="K1030" t="str">
            <v>Georgia</v>
          </cell>
          <cell r="L1030" t="str">
            <v>30306</v>
          </cell>
          <cell r="M1030" t="str">
            <v>Atlanta, GA   30306</v>
          </cell>
          <cell r="N1030">
            <v>6</v>
          </cell>
          <cell r="O1030" t="str">
            <v>USA</v>
          </cell>
        </row>
        <row r="1031">
          <cell r="J1031">
            <v>14</v>
          </cell>
          <cell r="K1031" t="str">
            <v>Georgia</v>
          </cell>
          <cell r="L1031" t="str">
            <v>30308</v>
          </cell>
          <cell r="M1031" t="str">
            <v>Atlanta, GA   30308</v>
          </cell>
          <cell r="N1031">
            <v>6</v>
          </cell>
          <cell r="O1031" t="str">
            <v>USA</v>
          </cell>
        </row>
        <row r="1032">
          <cell r="J1032">
            <v>14</v>
          </cell>
          <cell r="K1032" t="str">
            <v>Georgia</v>
          </cell>
          <cell r="L1032" t="str">
            <v>30309</v>
          </cell>
          <cell r="M1032" t="str">
            <v>Atlanta, GA   30309</v>
          </cell>
          <cell r="N1032">
            <v>6</v>
          </cell>
          <cell r="O1032" t="str">
            <v>USA</v>
          </cell>
        </row>
        <row r="1033">
          <cell r="J1033">
            <v>14</v>
          </cell>
          <cell r="K1033" t="str">
            <v>Georgia</v>
          </cell>
          <cell r="L1033" t="str">
            <v>30318</v>
          </cell>
          <cell r="M1033" t="str">
            <v>Atlanta, GA   30318</v>
          </cell>
          <cell r="N1033">
            <v>6</v>
          </cell>
          <cell r="O1033" t="str">
            <v>USA</v>
          </cell>
        </row>
        <row r="1034">
          <cell r="J1034">
            <v>14</v>
          </cell>
          <cell r="K1034" t="str">
            <v>Georgia</v>
          </cell>
          <cell r="L1034" t="str">
            <v>31401</v>
          </cell>
          <cell r="M1034" t="str">
            <v>Savannah, GA   31401</v>
          </cell>
          <cell r="N1034">
            <v>6</v>
          </cell>
          <cell r="O1034" t="str">
            <v>USA</v>
          </cell>
        </row>
        <row r="1035">
          <cell r="J1035">
            <v>14</v>
          </cell>
          <cell r="K1035" t="str">
            <v>Georgia</v>
          </cell>
          <cell r="L1035" t="str">
            <v>31403</v>
          </cell>
          <cell r="M1035" t="str">
            <v>Savannah, GA   31403</v>
          </cell>
          <cell r="N1035">
            <v>6</v>
          </cell>
          <cell r="O1035" t="str">
            <v>USA</v>
          </cell>
        </row>
        <row r="1036">
          <cell r="J1036">
            <v>14</v>
          </cell>
          <cell r="K1036" t="str">
            <v>Georgia</v>
          </cell>
          <cell r="L1036" t="str">
            <v>31522</v>
          </cell>
          <cell r="M1036" t="str">
            <v>St Simons Island, GA   31522</v>
          </cell>
          <cell r="N1036">
            <v>6</v>
          </cell>
          <cell r="O1036" t="str">
            <v>USA</v>
          </cell>
        </row>
        <row r="1037">
          <cell r="J1037">
            <v>14</v>
          </cell>
          <cell r="K1037" t="str">
            <v>Georgia</v>
          </cell>
          <cell r="L1037" t="str">
            <v>31558</v>
          </cell>
          <cell r="M1037" t="str">
            <v>St Marys, GA   31558</v>
          </cell>
          <cell r="N1037">
            <v>6</v>
          </cell>
          <cell r="O1037" t="str">
            <v>USA</v>
          </cell>
        </row>
        <row r="1038">
          <cell r="J1038">
            <v>14</v>
          </cell>
          <cell r="K1038" t="str">
            <v>Georgia</v>
          </cell>
          <cell r="L1038" t="str">
            <v>31792</v>
          </cell>
          <cell r="M1038" t="str">
            <v>Thomasville, GA   31792</v>
          </cell>
          <cell r="N1038">
            <v>6</v>
          </cell>
          <cell r="O1038" t="str">
            <v>USA</v>
          </cell>
        </row>
        <row r="1039">
          <cell r="J1039">
            <v>14</v>
          </cell>
          <cell r="K1039" t="str">
            <v>Georgia</v>
          </cell>
          <cell r="L1039" t="str">
            <v>31794</v>
          </cell>
          <cell r="M1039" t="str">
            <v>Tifton, GA   31794</v>
          </cell>
          <cell r="N1039">
            <v>6</v>
          </cell>
          <cell r="O1039" t="str">
            <v>USA</v>
          </cell>
        </row>
        <row r="1040">
          <cell r="J1040">
            <v>14</v>
          </cell>
          <cell r="K1040" t="str">
            <v>Georgia</v>
          </cell>
          <cell r="L1040" t="str">
            <v>31815</v>
          </cell>
          <cell r="M1040" t="str">
            <v>Lumpkin, GA   31815</v>
          </cell>
          <cell r="N1040">
            <v>6</v>
          </cell>
          <cell r="O1040" t="str">
            <v>USA</v>
          </cell>
        </row>
        <row r="1041">
          <cell r="J1041">
            <v>13</v>
          </cell>
          <cell r="K1041" t="str">
            <v>Florida</v>
          </cell>
          <cell r="L1041" t="str">
            <v>32092</v>
          </cell>
          <cell r="M1041" t="str">
            <v>St Augustine, FL   32092</v>
          </cell>
          <cell r="N1041">
            <v>6</v>
          </cell>
          <cell r="O1041" t="str">
            <v>USA</v>
          </cell>
        </row>
        <row r="1042">
          <cell r="J1042">
            <v>13</v>
          </cell>
          <cell r="K1042" t="str">
            <v>Florida</v>
          </cell>
          <cell r="L1042" t="str">
            <v>32216</v>
          </cell>
          <cell r="M1042" t="str">
            <v>Jacksonville, FL   32216</v>
          </cell>
          <cell r="N1042">
            <v>6</v>
          </cell>
          <cell r="O1042" t="str">
            <v>USA</v>
          </cell>
        </row>
        <row r="1043">
          <cell r="J1043">
            <v>13</v>
          </cell>
          <cell r="K1043" t="str">
            <v>Florida</v>
          </cell>
          <cell r="L1043" t="str">
            <v>32217</v>
          </cell>
          <cell r="M1043" t="str">
            <v>Jacksonville, FL   32217</v>
          </cell>
          <cell r="N1043">
            <v>6</v>
          </cell>
          <cell r="O1043" t="str">
            <v>USA</v>
          </cell>
        </row>
        <row r="1044">
          <cell r="J1044">
            <v>13</v>
          </cell>
          <cell r="K1044" t="str">
            <v>Florida</v>
          </cell>
          <cell r="L1044" t="str">
            <v>32503</v>
          </cell>
          <cell r="M1044" t="str">
            <v>Pensacola, FL   32503</v>
          </cell>
          <cell r="N1044">
            <v>6</v>
          </cell>
          <cell r="O1044" t="str">
            <v>USA</v>
          </cell>
        </row>
        <row r="1045">
          <cell r="J1045">
            <v>13</v>
          </cell>
          <cell r="K1045" t="str">
            <v>Florida</v>
          </cell>
          <cell r="L1045" t="str">
            <v>32504</v>
          </cell>
          <cell r="M1045" t="str">
            <v>Pensacola, FL   32504</v>
          </cell>
          <cell r="N1045">
            <v>6</v>
          </cell>
          <cell r="O1045" t="str">
            <v>USA</v>
          </cell>
        </row>
        <row r="1046">
          <cell r="J1046">
            <v>13</v>
          </cell>
          <cell r="K1046" t="str">
            <v>Florida</v>
          </cell>
          <cell r="L1046" t="str">
            <v>32514</v>
          </cell>
          <cell r="M1046" t="str">
            <v>Pensacola, FL   32514</v>
          </cell>
          <cell r="N1046">
            <v>6</v>
          </cell>
          <cell r="O1046" t="str">
            <v>USA</v>
          </cell>
        </row>
        <row r="1047">
          <cell r="J1047">
            <v>13</v>
          </cell>
          <cell r="K1047" t="str">
            <v>Florida</v>
          </cell>
          <cell r="L1047" t="str">
            <v>33009</v>
          </cell>
          <cell r="M1047" t="str">
            <v>Hallandale, FL   33009</v>
          </cell>
          <cell r="N1047">
            <v>6</v>
          </cell>
          <cell r="O1047" t="str">
            <v>USA</v>
          </cell>
        </row>
        <row r="1048">
          <cell r="J1048">
            <v>13</v>
          </cell>
          <cell r="K1048" t="str">
            <v>Florida</v>
          </cell>
          <cell r="L1048" t="str">
            <v>33174</v>
          </cell>
          <cell r="M1048" t="str">
            <v>Miani, FL   33174</v>
          </cell>
          <cell r="N1048">
            <v>6</v>
          </cell>
          <cell r="O1048" t="str">
            <v>USA</v>
          </cell>
        </row>
        <row r="1049">
          <cell r="J1049">
            <v>13</v>
          </cell>
          <cell r="K1049" t="str">
            <v>Florida</v>
          </cell>
          <cell r="L1049" t="str">
            <v>33301</v>
          </cell>
          <cell r="M1049" t="str">
            <v>Fort Lauderdale, FL   33301</v>
          </cell>
          <cell r="N1049">
            <v>6</v>
          </cell>
          <cell r="O1049" t="str">
            <v>USA</v>
          </cell>
        </row>
        <row r="1050">
          <cell r="J1050">
            <v>13</v>
          </cell>
          <cell r="K1050" t="str">
            <v>Florida</v>
          </cell>
          <cell r="L1050" t="str">
            <v>33331</v>
          </cell>
          <cell r="M1050" t="str">
            <v>Ft.Lauderdale, FL   33331</v>
          </cell>
          <cell r="N1050">
            <v>6</v>
          </cell>
          <cell r="O1050" t="str">
            <v>USA</v>
          </cell>
        </row>
        <row r="1051">
          <cell r="J1051">
            <v>13</v>
          </cell>
          <cell r="K1051" t="str">
            <v>Florida</v>
          </cell>
          <cell r="L1051" t="str">
            <v>33402</v>
          </cell>
          <cell r="M1051" t="str">
            <v>West Palm Beach, FL   33402</v>
          </cell>
          <cell r="N1051">
            <v>6</v>
          </cell>
          <cell r="O1051" t="str">
            <v>USA</v>
          </cell>
        </row>
        <row r="1052">
          <cell r="J1052">
            <v>13</v>
          </cell>
          <cell r="K1052" t="str">
            <v>Florida</v>
          </cell>
          <cell r="L1052" t="str">
            <v>33458</v>
          </cell>
          <cell r="M1052" t="str">
            <v>Jupiter, FL   33458</v>
          </cell>
          <cell r="N1052">
            <v>6</v>
          </cell>
          <cell r="O1052" t="str">
            <v>USA</v>
          </cell>
        </row>
        <row r="1053">
          <cell r="J1053">
            <v>13</v>
          </cell>
          <cell r="K1053" t="str">
            <v>Florida</v>
          </cell>
          <cell r="L1053" t="str">
            <v>33483</v>
          </cell>
          <cell r="M1053" t="str">
            <v>Delray Beach, FL   33483</v>
          </cell>
          <cell r="N1053">
            <v>6</v>
          </cell>
          <cell r="O1053" t="str">
            <v>USA</v>
          </cell>
        </row>
        <row r="1054">
          <cell r="J1054">
            <v>13</v>
          </cell>
          <cell r="K1054" t="str">
            <v>Florida</v>
          </cell>
          <cell r="L1054" t="str">
            <v>33764</v>
          </cell>
          <cell r="M1054" t="str">
            <v>Clearwater, FL   33764</v>
          </cell>
          <cell r="N1054">
            <v>6</v>
          </cell>
          <cell r="O1054" t="str">
            <v>USA</v>
          </cell>
        </row>
        <row r="1055">
          <cell r="J1055">
            <v>13</v>
          </cell>
          <cell r="K1055" t="str">
            <v>Florida</v>
          </cell>
          <cell r="L1055" t="str">
            <v>34102</v>
          </cell>
          <cell r="M1055" t="str">
            <v>Naples, FL   34102</v>
          </cell>
          <cell r="N1055">
            <v>6</v>
          </cell>
          <cell r="O1055" t="str">
            <v>USA</v>
          </cell>
        </row>
        <row r="1056">
          <cell r="J1056">
            <v>13</v>
          </cell>
          <cell r="K1056" t="str">
            <v>Florida</v>
          </cell>
          <cell r="L1056" t="str">
            <v>34203</v>
          </cell>
          <cell r="M1056" t="str">
            <v>Bradenton, FL   34203</v>
          </cell>
          <cell r="N1056">
            <v>6</v>
          </cell>
          <cell r="O1056" t="str">
            <v>USA</v>
          </cell>
        </row>
        <row r="1057">
          <cell r="J1057">
            <v>13</v>
          </cell>
          <cell r="K1057" t="str">
            <v>Florida</v>
          </cell>
          <cell r="L1057" t="str">
            <v>34203</v>
          </cell>
          <cell r="M1057" t="str">
            <v>Bradenton, FL   34203</v>
          </cell>
          <cell r="N1057">
            <v>6</v>
          </cell>
          <cell r="O1057" t="str">
            <v>USA</v>
          </cell>
        </row>
        <row r="1058">
          <cell r="J1058">
            <v>13</v>
          </cell>
          <cell r="K1058" t="str">
            <v>Florida</v>
          </cell>
          <cell r="L1058" t="str">
            <v>34206</v>
          </cell>
          <cell r="M1058" t="str">
            <v>Bradenton, FL   34206</v>
          </cell>
          <cell r="N1058">
            <v>6</v>
          </cell>
          <cell r="O1058" t="str">
            <v>USA</v>
          </cell>
        </row>
        <row r="1059">
          <cell r="J1059">
            <v>13</v>
          </cell>
          <cell r="K1059" t="str">
            <v>Florida</v>
          </cell>
          <cell r="L1059" t="str">
            <v>34206</v>
          </cell>
          <cell r="M1059" t="str">
            <v>Bradenton, FL   34206</v>
          </cell>
          <cell r="N1059">
            <v>6</v>
          </cell>
          <cell r="O1059" t="str">
            <v>USA</v>
          </cell>
        </row>
        <row r="1060">
          <cell r="J1060">
            <v>13</v>
          </cell>
          <cell r="K1060" t="str">
            <v>Florida</v>
          </cell>
          <cell r="L1060" t="str">
            <v>34285</v>
          </cell>
          <cell r="M1060" t="str">
            <v>Venice, FL   34285</v>
          </cell>
          <cell r="N1060">
            <v>6</v>
          </cell>
          <cell r="O1060" t="str">
            <v>USA</v>
          </cell>
        </row>
        <row r="1061">
          <cell r="J1061">
            <v>13</v>
          </cell>
          <cell r="K1061" t="str">
            <v>Florida</v>
          </cell>
          <cell r="L1061" t="str">
            <v>34638</v>
          </cell>
          <cell r="M1061" t="str">
            <v>Land O Lake, FL   34638</v>
          </cell>
          <cell r="N1061">
            <v>6</v>
          </cell>
          <cell r="O1061" t="str">
            <v>USA</v>
          </cell>
        </row>
        <row r="1062">
          <cell r="J1062">
            <v>13</v>
          </cell>
          <cell r="K1062" t="str">
            <v>Florida</v>
          </cell>
          <cell r="L1062" t="str">
            <v>34996</v>
          </cell>
          <cell r="M1062" t="str">
            <v>Stuart, FL   34996</v>
          </cell>
          <cell r="N1062">
            <v>6</v>
          </cell>
          <cell r="O1062" t="str">
            <v>USA</v>
          </cell>
        </row>
        <row r="1063">
          <cell r="J1063">
            <v>4</v>
          </cell>
          <cell r="K1063" t="str">
            <v>Alabama</v>
          </cell>
          <cell r="L1063" t="str">
            <v>35203</v>
          </cell>
          <cell r="M1063" t="str">
            <v>Birmingham, AL   35203</v>
          </cell>
          <cell r="N1063">
            <v>6</v>
          </cell>
          <cell r="O1063" t="str">
            <v>USA</v>
          </cell>
        </row>
        <row r="1064">
          <cell r="J1064">
            <v>4</v>
          </cell>
          <cell r="K1064" t="str">
            <v>Alabama</v>
          </cell>
          <cell r="L1064" t="str">
            <v>35209</v>
          </cell>
          <cell r="M1064" t="str">
            <v>Birmingham, AL   35209</v>
          </cell>
          <cell r="N1064">
            <v>6</v>
          </cell>
          <cell r="O1064" t="str">
            <v>USA</v>
          </cell>
        </row>
        <row r="1065">
          <cell r="J1065">
            <v>4</v>
          </cell>
          <cell r="K1065" t="str">
            <v>Alabama</v>
          </cell>
          <cell r="L1065" t="str">
            <v>35473</v>
          </cell>
          <cell r="M1065" t="str">
            <v>Northport, AL   35473</v>
          </cell>
          <cell r="N1065">
            <v>6</v>
          </cell>
          <cell r="O1065" t="str">
            <v>USA</v>
          </cell>
        </row>
        <row r="1066">
          <cell r="J1066">
            <v>4</v>
          </cell>
          <cell r="K1066" t="str">
            <v>Alabama</v>
          </cell>
          <cell r="L1066" t="str">
            <v>36201</v>
          </cell>
          <cell r="M1066" t="str">
            <v>Anniston, AL   36201</v>
          </cell>
          <cell r="N1066">
            <v>6</v>
          </cell>
          <cell r="O1066" t="str">
            <v>USA</v>
          </cell>
        </row>
        <row r="1067">
          <cell r="J1067">
            <v>57</v>
          </cell>
          <cell r="K1067" t="str">
            <v>Tennessee</v>
          </cell>
          <cell r="L1067" t="str">
            <v>37110</v>
          </cell>
          <cell r="M1067" t="str">
            <v>McMinnville, TN   37110</v>
          </cell>
          <cell r="N1067">
            <v>6</v>
          </cell>
          <cell r="O1067" t="str">
            <v>USA</v>
          </cell>
        </row>
        <row r="1068">
          <cell r="J1068">
            <v>57</v>
          </cell>
          <cell r="K1068" t="str">
            <v>Tennessee</v>
          </cell>
          <cell r="L1068" t="str">
            <v>37201</v>
          </cell>
          <cell r="M1068" t="str">
            <v>Nashville, TN   37201</v>
          </cell>
          <cell r="N1068">
            <v>6</v>
          </cell>
          <cell r="O1068" t="str">
            <v>USA</v>
          </cell>
        </row>
        <row r="1069">
          <cell r="J1069">
            <v>57</v>
          </cell>
          <cell r="K1069" t="str">
            <v>Tennessee</v>
          </cell>
          <cell r="L1069" t="str">
            <v>37203</v>
          </cell>
          <cell r="M1069" t="str">
            <v>Nashville, TN   37203</v>
          </cell>
          <cell r="N1069">
            <v>6</v>
          </cell>
          <cell r="O1069" t="str">
            <v>USA</v>
          </cell>
        </row>
        <row r="1070">
          <cell r="J1070">
            <v>57</v>
          </cell>
          <cell r="K1070" t="str">
            <v>Tennessee</v>
          </cell>
          <cell r="L1070" t="str">
            <v>37203</v>
          </cell>
          <cell r="M1070" t="str">
            <v>Nashville, TN   37203</v>
          </cell>
          <cell r="N1070">
            <v>6</v>
          </cell>
          <cell r="O1070" t="str">
            <v>USA</v>
          </cell>
        </row>
        <row r="1071">
          <cell r="J1071">
            <v>57</v>
          </cell>
          <cell r="K1071" t="str">
            <v>Tennessee</v>
          </cell>
          <cell r="L1071" t="str">
            <v>37205</v>
          </cell>
          <cell r="M1071" t="str">
            <v>Nashville, TN   37205</v>
          </cell>
          <cell r="N1071">
            <v>6</v>
          </cell>
          <cell r="O1071" t="str">
            <v>USA</v>
          </cell>
        </row>
        <row r="1072">
          <cell r="J1072">
            <v>57</v>
          </cell>
          <cell r="K1072" t="str">
            <v>Tennessee</v>
          </cell>
          <cell r="L1072" t="str">
            <v>37210</v>
          </cell>
          <cell r="M1072" t="str">
            <v>Nashville, TN   37210</v>
          </cell>
          <cell r="N1072">
            <v>6</v>
          </cell>
          <cell r="O1072" t="str">
            <v>USA</v>
          </cell>
        </row>
        <row r="1073">
          <cell r="J1073">
            <v>57</v>
          </cell>
          <cell r="K1073" t="str">
            <v>Tennessee</v>
          </cell>
          <cell r="L1073" t="str">
            <v>37214</v>
          </cell>
          <cell r="M1073" t="str">
            <v>Nashville, TN   37214</v>
          </cell>
          <cell r="N1073">
            <v>6</v>
          </cell>
          <cell r="O1073" t="str">
            <v>USA</v>
          </cell>
        </row>
        <row r="1074">
          <cell r="J1074">
            <v>57</v>
          </cell>
          <cell r="K1074" t="str">
            <v>Tennessee</v>
          </cell>
          <cell r="L1074" t="str">
            <v>37221</v>
          </cell>
          <cell r="M1074" t="str">
            <v>Nashville, TN   37221</v>
          </cell>
          <cell r="N1074">
            <v>6</v>
          </cell>
          <cell r="O1074" t="str">
            <v>USA</v>
          </cell>
        </row>
        <row r="1075">
          <cell r="J1075">
            <v>57</v>
          </cell>
          <cell r="K1075" t="str">
            <v>Tennessee</v>
          </cell>
          <cell r="L1075" t="str">
            <v>37377</v>
          </cell>
          <cell r="M1075" t="str">
            <v>Signal Mountain, TN   37377</v>
          </cell>
          <cell r="N1075">
            <v>6</v>
          </cell>
          <cell r="O1075" t="str">
            <v>USA</v>
          </cell>
        </row>
        <row r="1076">
          <cell r="J1076">
            <v>57</v>
          </cell>
          <cell r="K1076" t="str">
            <v>Tennessee</v>
          </cell>
          <cell r="L1076" t="str">
            <v>37421</v>
          </cell>
          <cell r="M1076" t="str">
            <v>Chattanooga, TN   37421</v>
          </cell>
          <cell r="N1076">
            <v>6</v>
          </cell>
          <cell r="O1076" t="str">
            <v>USA</v>
          </cell>
        </row>
        <row r="1077">
          <cell r="J1077">
            <v>57</v>
          </cell>
          <cell r="K1077" t="str">
            <v>Tennessee</v>
          </cell>
          <cell r="L1077" t="str">
            <v>37868</v>
          </cell>
          <cell r="M1077" t="str">
            <v>Pigeon Forge, TN   37868</v>
          </cell>
          <cell r="N1077">
            <v>6</v>
          </cell>
          <cell r="O1077" t="str">
            <v>USA</v>
          </cell>
        </row>
        <row r="1078">
          <cell r="J1078">
            <v>57</v>
          </cell>
          <cell r="K1078" t="str">
            <v>Tennessee</v>
          </cell>
          <cell r="L1078" t="str">
            <v>38375</v>
          </cell>
          <cell r="M1078" t="str">
            <v>Selmer, TN   38375</v>
          </cell>
          <cell r="N1078">
            <v>6</v>
          </cell>
          <cell r="O1078" t="str">
            <v>USA</v>
          </cell>
        </row>
        <row r="1079">
          <cell r="J1079">
            <v>57</v>
          </cell>
          <cell r="K1079" t="str">
            <v>Tennessee</v>
          </cell>
          <cell r="L1079" t="str">
            <v>38556</v>
          </cell>
          <cell r="M1079" t="str">
            <v>Jamestown, TN   38556</v>
          </cell>
          <cell r="N1079">
            <v>6</v>
          </cell>
          <cell r="O1079" t="str">
            <v>USA</v>
          </cell>
        </row>
        <row r="1080">
          <cell r="J1080">
            <v>27</v>
          </cell>
          <cell r="K1080" t="str">
            <v>Michigan</v>
          </cell>
          <cell r="L1080" t="str">
            <v>38671</v>
          </cell>
          <cell r="M1080" t="str">
            <v>Southhaven, MI   38671</v>
          </cell>
          <cell r="N1080">
            <v>6</v>
          </cell>
          <cell r="O1080" t="str">
            <v>USA</v>
          </cell>
        </row>
        <row r="1081">
          <cell r="J1081">
            <v>30</v>
          </cell>
          <cell r="K1081" t="str">
            <v>Mississippi</v>
          </cell>
          <cell r="L1081" t="str">
            <v>38801</v>
          </cell>
          <cell r="M1081" t="str">
            <v>Tupelo, MS   38801</v>
          </cell>
          <cell r="N1081">
            <v>6</v>
          </cell>
          <cell r="O1081" t="str">
            <v>USA</v>
          </cell>
        </row>
        <row r="1082">
          <cell r="J1082">
            <v>30</v>
          </cell>
          <cell r="K1082" t="str">
            <v>Mississippi</v>
          </cell>
          <cell r="L1082" t="str">
            <v>39201</v>
          </cell>
          <cell r="M1082" t="str">
            <v>Jackson, MS   39201</v>
          </cell>
          <cell r="N1082">
            <v>6</v>
          </cell>
          <cell r="O1082" t="str">
            <v>USA</v>
          </cell>
        </row>
        <row r="1083">
          <cell r="J1083">
            <v>30</v>
          </cell>
          <cell r="K1083" t="str">
            <v>Mississippi</v>
          </cell>
          <cell r="L1083" t="str">
            <v>39401</v>
          </cell>
          <cell r="M1083" t="str">
            <v>Hattiesburg, MS   39401</v>
          </cell>
          <cell r="N1083">
            <v>6</v>
          </cell>
          <cell r="O1083" t="str">
            <v>USA</v>
          </cell>
        </row>
        <row r="1084">
          <cell r="J1084">
            <v>30</v>
          </cell>
          <cell r="K1084" t="str">
            <v>Mississippi</v>
          </cell>
          <cell r="L1084" t="str">
            <v>39466</v>
          </cell>
          <cell r="M1084" t="str">
            <v>Picayune, MS   39466</v>
          </cell>
          <cell r="N1084">
            <v>6</v>
          </cell>
          <cell r="O1084" t="str">
            <v>USA</v>
          </cell>
        </row>
        <row r="1085">
          <cell r="J1085">
            <v>21</v>
          </cell>
          <cell r="K1085" t="str">
            <v>Kentucky</v>
          </cell>
          <cell r="L1085" t="str">
            <v>40206</v>
          </cell>
          <cell r="M1085" t="str">
            <v>Lousville, KY   40206</v>
          </cell>
          <cell r="N1085">
            <v>6</v>
          </cell>
          <cell r="O1085" t="str">
            <v>USA</v>
          </cell>
        </row>
        <row r="1086">
          <cell r="J1086">
            <v>21</v>
          </cell>
          <cell r="K1086" t="str">
            <v>Kentucky</v>
          </cell>
          <cell r="L1086" t="str">
            <v>40245</v>
          </cell>
          <cell r="M1086" t="str">
            <v>Louisville, KY   40245</v>
          </cell>
          <cell r="N1086">
            <v>6</v>
          </cell>
          <cell r="O1086" t="str">
            <v>USA</v>
          </cell>
        </row>
        <row r="1087">
          <cell r="J1087">
            <v>21</v>
          </cell>
          <cell r="K1087" t="str">
            <v>Kentucky</v>
          </cell>
          <cell r="L1087" t="str">
            <v>40311</v>
          </cell>
          <cell r="M1087" t="str">
            <v>Carlisle, KY   40311</v>
          </cell>
          <cell r="N1087">
            <v>6</v>
          </cell>
          <cell r="O1087" t="str">
            <v>USA</v>
          </cell>
        </row>
        <row r="1088">
          <cell r="J1088">
            <v>21</v>
          </cell>
          <cell r="K1088" t="str">
            <v>Kentucky</v>
          </cell>
          <cell r="L1088" t="str">
            <v>40383</v>
          </cell>
          <cell r="M1088" t="str">
            <v>Versailles, KY   40383</v>
          </cell>
          <cell r="N1088">
            <v>6</v>
          </cell>
          <cell r="O1088" t="str">
            <v>USA</v>
          </cell>
        </row>
        <row r="1089">
          <cell r="J1089">
            <v>21</v>
          </cell>
          <cell r="K1089" t="str">
            <v>Kentucky</v>
          </cell>
          <cell r="L1089" t="str">
            <v>40422</v>
          </cell>
          <cell r="M1089" t="str">
            <v>Danville, KY   40422</v>
          </cell>
          <cell r="N1089">
            <v>6</v>
          </cell>
          <cell r="O1089" t="str">
            <v>USA</v>
          </cell>
        </row>
        <row r="1090">
          <cell r="J1090">
            <v>21</v>
          </cell>
          <cell r="K1090" t="str">
            <v>Kentucky</v>
          </cell>
          <cell r="L1090" t="str">
            <v>40503</v>
          </cell>
          <cell r="M1090" t="str">
            <v>Lexington, KY   40503</v>
          </cell>
          <cell r="N1090">
            <v>6</v>
          </cell>
          <cell r="O1090" t="str">
            <v>USA</v>
          </cell>
        </row>
        <row r="1091">
          <cell r="J1091">
            <v>21</v>
          </cell>
          <cell r="K1091" t="str">
            <v>Kentucky</v>
          </cell>
          <cell r="L1091" t="str">
            <v>40509</v>
          </cell>
          <cell r="M1091" t="str">
            <v>Lexington, KY   40509</v>
          </cell>
          <cell r="N1091">
            <v>6</v>
          </cell>
          <cell r="O1091" t="str">
            <v>USA</v>
          </cell>
        </row>
        <row r="1092">
          <cell r="J1092">
            <v>21</v>
          </cell>
          <cell r="K1092" t="str">
            <v>Kentucky</v>
          </cell>
          <cell r="L1092" t="str">
            <v>41653</v>
          </cell>
          <cell r="M1092" t="str">
            <v>Prestonburg, KY   41653</v>
          </cell>
          <cell r="N1092">
            <v>6</v>
          </cell>
          <cell r="O1092" t="str">
            <v>USA</v>
          </cell>
        </row>
        <row r="1093">
          <cell r="J1093">
            <v>21</v>
          </cell>
          <cell r="K1093" t="str">
            <v>Kentucky</v>
          </cell>
          <cell r="L1093" t="str">
            <v>42045</v>
          </cell>
          <cell r="M1093" t="str">
            <v>Grand Rivers, KY   42045</v>
          </cell>
          <cell r="N1093">
            <v>6</v>
          </cell>
          <cell r="O1093" t="str">
            <v>USA</v>
          </cell>
        </row>
        <row r="1094">
          <cell r="J1094">
            <v>46</v>
          </cell>
          <cell r="K1094" t="str">
            <v>Ohio</v>
          </cell>
          <cell r="L1094" t="str">
            <v>42236</v>
          </cell>
          <cell r="M1094" t="str">
            <v>Hudson, OH   42236</v>
          </cell>
          <cell r="N1094">
            <v>6</v>
          </cell>
          <cell r="O1094" t="str">
            <v>USA</v>
          </cell>
        </row>
        <row r="1095">
          <cell r="J1095">
            <v>21</v>
          </cell>
          <cell r="K1095" t="str">
            <v>Kentucky</v>
          </cell>
          <cell r="L1095" t="str">
            <v>42345</v>
          </cell>
          <cell r="M1095" t="str">
            <v>Greenville, KY   42345</v>
          </cell>
          <cell r="N1095">
            <v>6</v>
          </cell>
          <cell r="O1095" t="str">
            <v>USA</v>
          </cell>
        </row>
        <row r="1096">
          <cell r="J1096">
            <v>46</v>
          </cell>
          <cell r="K1096" t="str">
            <v>Ohio</v>
          </cell>
          <cell r="L1096" t="str">
            <v>43123</v>
          </cell>
          <cell r="M1096" t="str">
            <v>Grove City, OH   43123</v>
          </cell>
          <cell r="N1096">
            <v>6</v>
          </cell>
          <cell r="O1096" t="str">
            <v>USA</v>
          </cell>
        </row>
        <row r="1097">
          <cell r="J1097">
            <v>46</v>
          </cell>
          <cell r="K1097" t="str">
            <v>Ohio</v>
          </cell>
          <cell r="L1097" t="str">
            <v>43130</v>
          </cell>
          <cell r="M1097" t="str">
            <v>Lancaster, OH   43130</v>
          </cell>
          <cell r="N1097">
            <v>6</v>
          </cell>
          <cell r="O1097" t="str">
            <v>USA</v>
          </cell>
        </row>
        <row r="1098">
          <cell r="J1098">
            <v>46</v>
          </cell>
          <cell r="K1098" t="str">
            <v>Ohio</v>
          </cell>
          <cell r="L1098" t="str">
            <v>43229</v>
          </cell>
          <cell r="M1098" t="str">
            <v>Columbus, OH   43229</v>
          </cell>
          <cell r="N1098">
            <v>6</v>
          </cell>
          <cell r="O1098" t="str">
            <v>USA</v>
          </cell>
        </row>
        <row r="1099">
          <cell r="J1099">
            <v>46</v>
          </cell>
          <cell r="K1099" t="str">
            <v>Ohio</v>
          </cell>
          <cell r="L1099" t="str">
            <v>43920</v>
          </cell>
          <cell r="M1099" t="str">
            <v>East Liverpool, OH   43920</v>
          </cell>
          <cell r="N1099">
            <v>6</v>
          </cell>
          <cell r="O1099" t="str">
            <v>USA</v>
          </cell>
        </row>
        <row r="1100">
          <cell r="J1100">
            <v>46</v>
          </cell>
          <cell r="K1100" t="str">
            <v>Ohio</v>
          </cell>
          <cell r="L1100" t="str">
            <v>44116</v>
          </cell>
          <cell r="M1100" t="str">
            <v>Rocky River, OH   44116</v>
          </cell>
          <cell r="N1100">
            <v>6</v>
          </cell>
          <cell r="O1100" t="str">
            <v>USA</v>
          </cell>
        </row>
        <row r="1101">
          <cell r="J1101">
            <v>46</v>
          </cell>
          <cell r="K1101" t="str">
            <v>Ohio</v>
          </cell>
          <cell r="L1101" t="str">
            <v>44118</v>
          </cell>
          <cell r="M1101" t="str">
            <v>Cleveland, OH   44118</v>
          </cell>
          <cell r="N1101">
            <v>6</v>
          </cell>
          <cell r="O1101" t="str">
            <v>USA</v>
          </cell>
        </row>
        <row r="1102">
          <cell r="J1102">
            <v>46</v>
          </cell>
          <cell r="K1102" t="str">
            <v>Ohio</v>
          </cell>
          <cell r="L1102" t="str">
            <v>44122</v>
          </cell>
          <cell r="M1102" t="str">
            <v>Beachwood, OH   44122</v>
          </cell>
          <cell r="N1102">
            <v>6</v>
          </cell>
          <cell r="O1102" t="str">
            <v>USA</v>
          </cell>
        </row>
        <row r="1103">
          <cell r="J1103">
            <v>46</v>
          </cell>
          <cell r="K1103" t="str">
            <v>Ohio</v>
          </cell>
          <cell r="L1103" t="str">
            <v>44130</v>
          </cell>
          <cell r="M1103" t="str">
            <v>Cleveland, OH   44130</v>
          </cell>
          <cell r="N1103">
            <v>6</v>
          </cell>
          <cell r="O1103" t="str">
            <v>USA</v>
          </cell>
        </row>
        <row r="1104">
          <cell r="J1104">
            <v>46</v>
          </cell>
          <cell r="K1104" t="str">
            <v>Ohio</v>
          </cell>
          <cell r="L1104" t="str">
            <v>44241</v>
          </cell>
          <cell r="M1104" t="str">
            <v>Streetsboro, OH   44241</v>
          </cell>
          <cell r="N1104">
            <v>6</v>
          </cell>
          <cell r="O1104" t="str">
            <v>USA</v>
          </cell>
        </row>
        <row r="1105">
          <cell r="J1105">
            <v>46</v>
          </cell>
          <cell r="K1105" t="str">
            <v>Ohio</v>
          </cell>
          <cell r="L1105" t="str">
            <v>44484</v>
          </cell>
          <cell r="M1105" t="str">
            <v>Warren, OH   44484</v>
          </cell>
          <cell r="N1105">
            <v>6</v>
          </cell>
          <cell r="O1105" t="str">
            <v>USA</v>
          </cell>
        </row>
        <row r="1106">
          <cell r="J1106">
            <v>46</v>
          </cell>
          <cell r="K1106" t="str">
            <v>Ohio</v>
          </cell>
          <cell r="L1106" t="str">
            <v>44512</v>
          </cell>
          <cell r="M1106" t="str">
            <v>Boardman, OH   44512</v>
          </cell>
          <cell r="N1106">
            <v>6</v>
          </cell>
          <cell r="O1106" t="str">
            <v>USA</v>
          </cell>
        </row>
        <row r="1107">
          <cell r="J1107">
            <v>46</v>
          </cell>
          <cell r="K1107" t="str">
            <v>Ohio</v>
          </cell>
          <cell r="L1107" t="str">
            <v>44512</v>
          </cell>
          <cell r="M1107" t="str">
            <v>Youngstown, OH   44512</v>
          </cell>
          <cell r="N1107">
            <v>6</v>
          </cell>
          <cell r="O1107" t="str">
            <v>USA</v>
          </cell>
        </row>
        <row r="1108">
          <cell r="J1108">
            <v>46</v>
          </cell>
          <cell r="K1108" t="str">
            <v>Ohio</v>
          </cell>
          <cell r="L1108" t="str">
            <v>44685</v>
          </cell>
          <cell r="M1108" t="str">
            <v>Uniontown, OH   44685</v>
          </cell>
          <cell r="N1108">
            <v>6</v>
          </cell>
          <cell r="O1108" t="str">
            <v>USA</v>
          </cell>
        </row>
        <row r="1109">
          <cell r="J1109">
            <v>46</v>
          </cell>
          <cell r="K1109" t="str">
            <v>Ohio</v>
          </cell>
          <cell r="L1109" t="str">
            <v>45068</v>
          </cell>
          <cell r="M1109" t="str">
            <v>Waynesville, OH   45068</v>
          </cell>
          <cell r="N1109">
            <v>6</v>
          </cell>
          <cell r="O1109" t="str">
            <v>USA</v>
          </cell>
        </row>
        <row r="1110">
          <cell r="J1110">
            <v>46</v>
          </cell>
          <cell r="K1110" t="str">
            <v>Ohio</v>
          </cell>
          <cell r="L1110" t="str">
            <v>45069</v>
          </cell>
          <cell r="M1110" t="str">
            <v>West Chester, OH   45069</v>
          </cell>
          <cell r="N1110">
            <v>6</v>
          </cell>
          <cell r="O1110" t="str">
            <v>USA</v>
          </cell>
        </row>
        <row r="1111">
          <cell r="J1111">
            <v>46</v>
          </cell>
          <cell r="K1111" t="str">
            <v>Ohio</v>
          </cell>
          <cell r="L1111" t="str">
            <v>45069</v>
          </cell>
          <cell r="M1111" t="str">
            <v>West Chester, OH   45069</v>
          </cell>
          <cell r="N1111">
            <v>6</v>
          </cell>
          <cell r="O1111" t="str">
            <v>USA</v>
          </cell>
        </row>
        <row r="1112">
          <cell r="J1112">
            <v>46</v>
          </cell>
          <cell r="K1112" t="str">
            <v>Ohio</v>
          </cell>
          <cell r="L1112" t="str">
            <v>45071</v>
          </cell>
          <cell r="M1112" t="str">
            <v>West Chester, OH   45071</v>
          </cell>
          <cell r="N1112">
            <v>6</v>
          </cell>
          <cell r="O1112" t="str">
            <v>USA</v>
          </cell>
        </row>
        <row r="1113">
          <cell r="J1113">
            <v>46</v>
          </cell>
          <cell r="K1113" t="str">
            <v>Ohio</v>
          </cell>
          <cell r="L1113" t="str">
            <v>45103</v>
          </cell>
          <cell r="M1113" t="str">
            <v>Batavia, OH   45103</v>
          </cell>
          <cell r="N1113">
            <v>6</v>
          </cell>
          <cell r="O1113" t="str">
            <v>USA</v>
          </cell>
        </row>
        <row r="1114">
          <cell r="J1114">
            <v>46</v>
          </cell>
          <cell r="K1114" t="str">
            <v>Ohio</v>
          </cell>
          <cell r="L1114" t="str">
            <v>45238</v>
          </cell>
          <cell r="M1114" t="str">
            <v>Cincinnati, OH   45238</v>
          </cell>
          <cell r="N1114">
            <v>6</v>
          </cell>
          <cell r="O1114" t="str">
            <v>USA</v>
          </cell>
        </row>
        <row r="1115">
          <cell r="J1115">
            <v>19</v>
          </cell>
          <cell r="K1115" t="str">
            <v>Indiana</v>
          </cell>
          <cell r="L1115" t="str">
            <v>46001</v>
          </cell>
          <cell r="M1115" t="str">
            <v>Alexandria, IN   46001</v>
          </cell>
          <cell r="N1115">
            <v>6</v>
          </cell>
          <cell r="O1115" t="str">
            <v>USA</v>
          </cell>
        </row>
        <row r="1116">
          <cell r="J1116">
            <v>19</v>
          </cell>
          <cell r="K1116" t="str">
            <v>Indiana</v>
          </cell>
          <cell r="L1116" t="str">
            <v>46131</v>
          </cell>
          <cell r="M1116" t="str">
            <v>Franklin, IN   46131</v>
          </cell>
          <cell r="N1116">
            <v>6</v>
          </cell>
          <cell r="O1116" t="str">
            <v>USA</v>
          </cell>
        </row>
        <row r="1117">
          <cell r="J1117">
            <v>19</v>
          </cell>
          <cell r="K1117" t="str">
            <v>Indiana</v>
          </cell>
          <cell r="L1117" t="str">
            <v>46320</v>
          </cell>
          <cell r="M1117" t="str">
            <v>Hammond, IN   46320</v>
          </cell>
          <cell r="N1117">
            <v>6</v>
          </cell>
          <cell r="O1117" t="str">
            <v>USA</v>
          </cell>
        </row>
        <row r="1118">
          <cell r="J1118">
            <v>19</v>
          </cell>
          <cell r="K1118" t="str">
            <v>Indiana</v>
          </cell>
          <cell r="L1118" t="str">
            <v>46776</v>
          </cell>
          <cell r="M1118" t="str">
            <v>Orland, IN   46776</v>
          </cell>
          <cell r="N1118">
            <v>6</v>
          </cell>
          <cell r="O1118" t="str">
            <v>USA</v>
          </cell>
        </row>
        <row r="1119">
          <cell r="J1119">
            <v>57</v>
          </cell>
          <cell r="K1119" t="str">
            <v>Tennessee</v>
          </cell>
          <cell r="L1119" t="str">
            <v>47448</v>
          </cell>
          <cell r="M1119" t="str">
            <v>Nashville, TN   47448</v>
          </cell>
          <cell r="N1119">
            <v>6</v>
          </cell>
          <cell r="O1119" t="str">
            <v>USA</v>
          </cell>
        </row>
        <row r="1120">
          <cell r="J1120">
            <v>27</v>
          </cell>
          <cell r="K1120" t="str">
            <v>Michigan</v>
          </cell>
          <cell r="L1120" t="str">
            <v>48071</v>
          </cell>
          <cell r="M1120" t="str">
            <v>Madison Heights, MI   48071</v>
          </cell>
          <cell r="N1120">
            <v>6</v>
          </cell>
          <cell r="O1120" t="str">
            <v>USA</v>
          </cell>
        </row>
        <row r="1121">
          <cell r="J1121">
            <v>27</v>
          </cell>
          <cell r="K1121" t="str">
            <v>Michigan</v>
          </cell>
          <cell r="L1121" t="str">
            <v>48073</v>
          </cell>
          <cell r="M1121" t="str">
            <v>Royal Oak, MI   48073</v>
          </cell>
          <cell r="N1121">
            <v>6</v>
          </cell>
          <cell r="O1121" t="str">
            <v>USA</v>
          </cell>
        </row>
        <row r="1122">
          <cell r="J1122">
            <v>27</v>
          </cell>
          <cell r="K1122" t="str">
            <v>Michigan</v>
          </cell>
          <cell r="L1122" t="str">
            <v>48138</v>
          </cell>
          <cell r="M1122" t="str">
            <v>Grosse Ile, MI   48138</v>
          </cell>
          <cell r="N1122">
            <v>6</v>
          </cell>
          <cell r="O1122" t="str">
            <v>USA</v>
          </cell>
        </row>
        <row r="1123">
          <cell r="J1123">
            <v>27</v>
          </cell>
          <cell r="K1123" t="str">
            <v>Michigan</v>
          </cell>
          <cell r="L1123" t="str">
            <v>48201</v>
          </cell>
          <cell r="M1123" t="str">
            <v>Detroit, MI   48201</v>
          </cell>
          <cell r="N1123">
            <v>6</v>
          </cell>
          <cell r="O1123" t="str">
            <v>USA</v>
          </cell>
        </row>
        <row r="1124">
          <cell r="J1124">
            <v>27</v>
          </cell>
          <cell r="K1124" t="str">
            <v>Michigan</v>
          </cell>
          <cell r="L1124" t="str">
            <v>48202</v>
          </cell>
          <cell r="M1124" t="str">
            <v>Detroit, MI   48202</v>
          </cell>
          <cell r="N1124">
            <v>6</v>
          </cell>
          <cell r="O1124" t="str">
            <v>USA</v>
          </cell>
        </row>
        <row r="1125">
          <cell r="J1125">
            <v>27</v>
          </cell>
          <cell r="K1125" t="str">
            <v>Michigan</v>
          </cell>
          <cell r="L1125" t="str">
            <v>48624</v>
          </cell>
          <cell r="M1125" t="str">
            <v>Gladwin, MI   48624</v>
          </cell>
          <cell r="N1125">
            <v>6</v>
          </cell>
          <cell r="O1125" t="str">
            <v>USA</v>
          </cell>
        </row>
        <row r="1126">
          <cell r="J1126">
            <v>27</v>
          </cell>
          <cell r="K1126" t="str">
            <v>Michigan</v>
          </cell>
          <cell r="L1126" t="str">
            <v>48708</v>
          </cell>
          <cell r="M1126" t="str">
            <v>Bay City, MI   48708</v>
          </cell>
          <cell r="N1126">
            <v>6</v>
          </cell>
          <cell r="O1126" t="str">
            <v>USA</v>
          </cell>
        </row>
        <row r="1127">
          <cell r="J1127">
            <v>27</v>
          </cell>
          <cell r="K1127" t="str">
            <v>Michigan</v>
          </cell>
          <cell r="L1127" t="str">
            <v>48734</v>
          </cell>
          <cell r="M1127" t="str">
            <v>Frankenmuth, MI   48734</v>
          </cell>
          <cell r="N1127">
            <v>6</v>
          </cell>
          <cell r="O1127" t="str">
            <v>USA</v>
          </cell>
        </row>
        <row r="1128">
          <cell r="J1128">
            <v>27</v>
          </cell>
          <cell r="K1128" t="str">
            <v>Michigan</v>
          </cell>
          <cell r="L1128" t="str">
            <v>49085</v>
          </cell>
          <cell r="M1128" t="str">
            <v>St. Joseph, MI   49085</v>
          </cell>
          <cell r="N1128">
            <v>6</v>
          </cell>
          <cell r="O1128" t="str">
            <v>USA</v>
          </cell>
        </row>
        <row r="1129">
          <cell r="J1129">
            <v>27</v>
          </cell>
          <cell r="K1129" t="str">
            <v>Michigan</v>
          </cell>
          <cell r="L1129" t="str">
            <v>49442</v>
          </cell>
          <cell r="M1129" t="str">
            <v>Muscegon, MI   49442</v>
          </cell>
          <cell r="N1129">
            <v>6</v>
          </cell>
          <cell r="O1129" t="str">
            <v>USA</v>
          </cell>
        </row>
        <row r="1130">
          <cell r="J1130">
            <v>27</v>
          </cell>
          <cell r="K1130" t="str">
            <v>Michigan</v>
          </cell>
          <cell r="L1130" t="str">
            <v>49801</v>
          </cell>
          <cell r="M1130" t="str">
            <v>Iron Mountain, MI   49801</v>
          </cell>
          <cell r="N1130">
            <v>6</v>
          </cell>
          <cell r="O1130" t="str">
            <v>USA</v>
          </cell>
        </row>
        <row r="1131">
          <cell r="J1131">
            <v>27</v>
          </cell>
          <cell r="K1131" t="str">
            <v>Michigan</v>
          </cell>
          <cell r="L1131" t="str">
            <v>49820</v>
          </cell>
          <cell r="M1131" t="str">
            <v>Curtis, MI   49820</v>
          </cell>
          <cell r="N1131">
            <v>6</v>
          </cell>
          <cell r="O1131" t="str">
            <v>USA</v>
          </cell>
        </row>
        <row r="1132">
          <cell r="J1132">
            <v>16</v>
          </cell>
          <cell r="K1132" t="str">
            <v>Iowa</v>
          </cell>
          <cell r="L1132" t="str">
            <v>50616</v>
          </cell>
          <cell r="M1132" t="str">
            <v>Charles City, IA   50616</v>
          </cell>
          <cell r="N1132">
            <v>6</v>
          </cell>
          <cell r="O1132" t="str">
            <v>USA</v>
          </cell>
        </row>
        <row r="1133">
          <cell r="J1133">
            <v>16</v>
          </cell>
          <cell r="K1133" t="str">
            <v>Iowa</v>
          </cell>
          <cell r="L1133" t="str">
            <v>50659</v>
          </cell>
          <cell r="M1133" t="str">
            <v>New Hampton, IA   50659</v>
          </cell>
          <cell r="N1133">
            <v>6</v>
          </cell>
          <cell r="O1133" t="str">
            <v>USA</v>
          </cell>
        </row>
        <row r="1134">
          <cell r="J1134">
            <v>16</v>
          </cell>
          <cell r="K1134" t="str">
            <v>Iowa</v>
          </cell>
          <cell r="L1134" t="str">
            <v>50702</v>
          </cell>
          <cell r="M1134" t="str">
            <v>Waterloo, IA   50702</v>
          </cell>
          <cell r="N1134">
            <v>6</v>
          </cell>
          <cell r="O1134" t="str">
            <v>USA</v>
          </cell>
        </row>
        <row r="1135">
          <cell r="J1135">
            <v>16</v>
          </cell>
          <cell r="K1135" t="str">
            <v>Iowa</v>
          </cell>
          <cell r="L1135" t="str">
            <v>51104</v>
          </cell>
          <cell r="M1135" t="str">
            <v>Sioux City, IA   51104</v>
          </cell>
          <cell r="N1135">
            <v>6</v>
          </cell>
          <cell r="O1135" t="str">
            <v>USA</v>
          </cell>
        </row>
        <row r="1136">
          <cell r="J1136">
            <v>16</v>
          </cell>
          <cell r="K1136" t="str">
            <v>Iowa</v>
          </cell>
          <cell r="L1136" t="str">
            <v>51201</v>
          </cell>
          <cell r="M1136" t="str">
            <v>Sheldon, IA   51201</v>
          </cell>
          <cell r="N1136">
            <v>6</v>
          </cell>
          <cell r="O1136" t="str">
            <v>USA</v>
          </cell>
        </row>
        <row r="1137">
          <cell r="J1137">
            <v>16</v>
          </cell>
          <cell r="K1137" t="str">
            <v>Iowa</v>
          </cell>
          <cell r="L1137" t="str">
            <v>52002</v>
          </cell>
          <cell r="M1137" t="str">
            <v>DUBUQUE, IA   52002</v>
          </cell>
          <cell r="N1137">
            <v>6</v>
          </cell>
          <cell r="O1137" t="str">
            <v>USA</v>
          </cell>
        </row>
        <row r="1138">
          <cell r="J1138">
            <v>16</v>
          </cell>
          <cell r="K1138" t="str">
            <v>Iowa</v>
          </cell>
          <cell r="L1138" t="str">
            <v>52101</v>
          </cell>
          <cell r="M1138" t="str">
            <v>Decorah, IA   52101</v>
          </cell>
          <cell r="N1138">
            <v>6</v>
          </cell>
          <cell r="O1138" t="str">
            <v>USA</v>
          </cell>
        </row>
        <row r="1139">
          <cell r="J1139">
            <v>16</v>
          </cell>
          <cell r="K1139" t="str">
            <v>Iowa</v>
          </cell>
          <cell r="L1139" t="str">
            <v>52159</v>
          </cell>
          <cell r="M1139" t="str">
            <v>Monona, IA   52159</v>
          </cell>
          <cell r="N1139">
            <v>6</v>
          </cell>
          <cell r="O1139" t="str">
            <v>USA</v>
          </cell>
        </row>
        <row r="1140">
          <cell r="J1140">
            <v>16</v>
          </cell>
          <cell r="K1140" t="str">
            <v>Iowa</v>
          </cell>
          <cell r="L1140" t="str">
            <v>52245</v>
          </cell>
          <cell r="M1140" t="str">
            <v>Iowa City, IA   52245</v>
          </cell>
          <cell r="N1140">
            <v>6</v>
          </cell>
          <cell r="O1140" t="str">
            <v>USA</v>
          </cell>
        </row>
        <row r="1141">
          <cell r="J1141">
            <v>63</v>
          </cell>
          <cell r="K1141" t="str">
            <v>Wisconsin</v>
          </cell>
          <cell r="L1141" t="str">
            <v>53008</v>
          </cell>
          <cell r="M1141" t="str">
            <v>Brookfield, WI   53008</v>
          </cell>
          <cell r="N1141">
            <v>6</v>
          </cell>
          <cell r="O1141" t="str">
            <v>USA</v>
          </cell>
        </row>
        <row r="1142">
          <cell r="J1142">
            <v>63</v>
          </cell>
          <cell r="K1142" t="str">
            <v>Wisconsin</v>
          </cell>
          <cell r="L1142" t="str">
            <v>53115</v>
          </cell>
          <cell r="M1142" t="str">
            <v>Delavan, WI   53115</v>
          </cell>
          <cell r="N1142">
            <v>6</v>
          </cell>
          <cell r="O1142" t="str">
            <v>USA</v>
          </cell>
        </row>
        <row r="1143">
          <cell r="J1143">
            <v>63</v>
          </cell>
          <cell r="K1143" t="str">
            <v>Wisconsin</v>
          </cell>
          <cell r="L1143" t="str">
            <v>53121</v>
          </cell>
          <cell r="M1143" t="str">
            <v>Elkhorn, WI   53121</v>
          </cell>
          <cell r="N1143">
            <v>6</v>
          </cell>
          <cell r="O1143" t="str">
            <v>USA</v>
          </cell>
        </row>
        <row r="1144">
          <cell r="J1144">
            <v>63</v>
          </cell>
          <cell r="K1144" t="str">
            <v>Wisconsin</v>
          </cell>
          <cell r="L1144" t="str">
            <v>53147</v>
          </cell>
          <cell r="M1144" t="str">
            <v>Lake Geneva, WI   53147</v>
          </cell>
          <cell r="N1144">
            <v>6</v>
          </cell>
          <cell r="O1144" t="str">
            <v>USA</v>
          </cell>
        </row>
        <row r="1145">
          <cell r="J1145">
            <v>63</v>
          </cell>
          <cell r="K1145" t="str">
            <v>Wisconsin</v>
          </cell>
          <cell r="L1145" t="str">
            <v>53147</v>
          </cell>
          <cell r="M1145" t="str">
            <v>Lake Geneva, WI   53147</v>
          </cell>
          <cell r="N1145">
            <v>6</v>
          </cell>
          <cell r="O1145" t="str">
            <v>USA</v>
          </cell>
        </row>
        <row r="1146">
          <cell r="J1146">
            <v>63</v>
          </cell>
          <cell r="K1146" t="str">
            <v>Wisconsin</v>
          </cell>
          <cell r="L1146" t="str">
            <v>53222</v>
          </cell>
          <cell r="M1146" t="str">
            <v>Milwaukee, WI   53222</v>
          </cell>
          <cell r="N1146">
            <v>6</v>
          </cell>
          <cell r="O1146" t="str">
            <v>USA</v>
          </cell>
        </row>
        <row r="1147">
          <cell r="J1147">
            <v>63</v>
          </cell>
          <cell r="K1147" t="str">
            <v>Wisconsin</v>
          </cell>
          <cell r="L1147" t="str">
            <v>53408</v>
          </cell>
          <cell r="M1147" t="str">
            <v>Racina, WI   53408</v>
          </cell>
          <cell r="N1147">
            <v>6</v>
          </cell>
          <cell r="O1147" t="str">
            <v>USA</v>
          </cell>
        </row>
        <row r="1148">
          <cell r="J1148">
            <v>63</v>
          </cell>
          <cell r="K1148" t="str">
            <v>Wisconsin</v>
          </cell>
          <cell r="L1148" t="str">
            <v>53533</v>
          </cell>
          <cell r="M1148" t="str">
            <v>Dodgeville, WI   53533</v>
          </cell>
          <cell r="N1148">
            <v>6</v>
          </cell>
          <cell r="O1148" t="str">
            <v>USA</v>
          </cell>
        </row>
        <row r="1149">
          <cell r="J1149">
            <v>63</v>
          </cell>
          <cell r="K1149" t="str">
            <v>Wisconsin</v>
          </cell>
          <cell r="L1149" t="str">
            <v>53562</v>
          </cell>
          <cell r="M1149" t="str">
            <v>Middleton, WI   53562</v>
          </cell>
          <cell r="N1149">
            <v>6</v>
          </cell>
          <cell r="O1149" t="str">
            <v>USA</v>
          </cell>
        </row>
        <row r="1150">
          <cell r="J1150">
            <v>63</v>
          </cell>
          <cell r="K1150" t="str">
            <v>Wisconsin</v>
          </cell>
          <cell r="L1150" t="str">
            <v>53566</v>
          </cell>
          <cell r="M1150" t="str">
            <v>Monroe, WI   53566</v>
          </cell>
          <cell r="N1150">
            <v>6</v>
          </cell>
          <cell r="O1150" t="str">
            <v>USA</v>
          </cell>
        </row>
        <row r="1151">
          <cell r="J1151">
            <v>63</v>
          </cell>
          <cell r="K1151" t="str">
            <v>Wisconsin</v>
          </cell>
          <cell r="L1151" t="str">
            <v>53574</v>
          </cell>
          <cell r="M1151" t="str">
            <v>New Glarus, WI   53574</v>
          </cell>
          <cell r="N1151">
            <v>6</v>
          </cell>
          <cell r="O1151" t="str">
            <v>USA</v>
          </cell>
        </row>
        <row r="1152">
          <cell r="J1152">
            <v>63</v>
          </cell>
          <cell r="K1152" t="str">
            <v>Wisconsin</v>
          </cell>
          <cell r="L1152" t="str">
            <v>53792</v>
          </cell>
          <cell r="M1152" t="str">
            <v>Madison, WI   53792</v>
          </cell>
          <cell r="N1152">
            <v>6</v>
          </cell>
          <cell r="O1152" t="str">
            <v>USA</v>
          </cell>
        </row>
        <row r="1153">
          <cell r="J1153">
            <v>63</v>
          </cell>
          <cell r="K1153" t="str">
            <v>Wisconsin</v>
          </cell>
          <cell r="L1153" t="str">
            <v>53954</v>
          </cell>
          <cell r="M1153" t="str">
            <v>Pardeeville, WI   53954</v>
          </cell>
          <cell r="N1153">
            <v>6</v>
          </cell>
          <cell r="O1153" t="str">
            <v>USA</v>
          </cell>
        </row>
        <row r="1154">
          <cell r="J1154">
            <v>63</v>
          </cell>
          <cell r="K1154" t="str">
            <v>Wisconsin</v>
          </cell>
          <cell r="L1154" t="str">
            <v>54114</v>
          </cell>
          <cell r="M1154" t="str">
            <v>Crivitz, WI   54114</v>
          </cell>
          <cell r="N1154">
            <v>6</v>
          </cell>
          <cell r="O1154" t="str">
            <v>USA</v>
          </cell>
        </row>
        <row r="1155">
          <cell r="J1155">
            <v>63</v>
          </cell>
          <cell r="K1155" t="str">
            <v>Wisconsin</v>
          </cell>
          <cell r="L1155" t="str">
            <v>54220</v>
          </cell>
          <cell r="M1155" t="str">
            <v>Manitowoc, WI   54220</v>
          </cell>
          <cell r="N1155">
            <v>6</v>
          </cell>
          <cell r="O1155" t="str">
            <v>USA</v>
          </cell>
        </row>
        <row r="1156">
          <cell r="J1156">
            <v>63</v>
          </cell>
          <cell r="K1156" t="str">
            <v>Wisconsin</v>
          </cell>
          <cell r="L1156" t="str">
            <v>54235</v>
          </cell>
          <cell r="M1156" t="str">
            <v>Sturgeon Bay, WI   54235</v>
          </cell>
          <cell r="N1156">
            <v>6</v>
          </cell>
          <cell r="O1156" t="str">
            <v>USA</v>
          </cell>
        </row>
        <row r="1157">
          <cell r="J1157">
            <v>63</v>
          </cell>
          <cell r="K1157" t="str">
            <v>Wisconsin</v>
          </cell>
          <cell r="L1157" t="str">
            <v>54306</v>
          </cell>
          <cell r="M1157" t="str">
            <v>Green Bay, WI   54306</v>
          </cell>
          <cell r="N1157">
            <v>6</v>
          </cell>
          <cell r="O1157" t="str">
            <v>USA</v>
          </cell>
        </row>
        <row r="1158">
          <cell r="J1158">
            <v>63</v>
          </cell>
          <cell r="K1158" t="str">
            <v>Wisconsin</v>
          </cell>
          <cell r="L1158" t="str">
            <v>54729</v>
          </cell>
          <cell r="M1158" t="str">
            <v>Chippewa Falls, WI   54729</v>
          </cell>
          <cell r="N1158">
            <v>6</v>
          </cell>
          <cell r="O1158" t="str">
            <v>USA</v>
          </cell>
        </row>
        <row r="1159">
          <cell r="J1159">
            <v>63</v>
          </cell>
          <cell r="K1159" t="str">
            <v>Wisconsin</v>
          </cell>
          <cell r="L1159" t="str">
            <v>54829</v>
          </cell>
          <cell r="M1159" t="str">
            <v>Cumberland, WI   54829</v>
          </cell>
          <cell r="N1159">
            <v>6</v>
          </cell>
          <cell r="O1159" t="str">
            <v>USA</v>
          </cell>
        </row>
        <row r="1160">
          <cell r="J1160">
            <v>63</v>
          </cell>
          <cell r="K1160" t="str">
            <v>Wisconsin</v>
          </cell>
          <cell r="L1160" t="str">
            <v>54903</v>
          </cell>
          <cell r="M1160" t="str">
            <v>Oshkosh, WI   54903</v>
          </cell>
          <cell r="N1160">
            <v>6</v>
          </cell>
          <cell r="O1160" t="str">
            <v>USA</v>
          </cell>
        </row>
        <row r="1161">
          <cell r="J1161">
            <v>28</v>
          </cell>
          <cell r="K1161" t="str">
            <v>Minnesota</v>
          </cell>
          <cell r="L1161" t="str">
            <v>55068</v>
          </cell>
          <cell r="M1161" t="str">
            <v>Rosemount, MN   55068</v>
          </cell>
          <cell r="N1161">
            <v>6</v>
          </cell>
          <cell r="O1161" t="str">
            <v>USA</v>
          </cell>
        </row>
        <row r="1162">
          <cell r="J1162">
            <v>28</v>
          </cell>
          <cell r="K1162" t="str">
            <v>Minnesota</v>
          </cell>
          <cell r="L1162" t="str">
            <v>55331</v>
          </cell>
          <cell r="M1162" t="str">
            <v>Excelsior, MN   55331</v>
          </cell>
          <cell r="N1162">
            <v>6</v>
          </cell>
          <cell r="O1162" t="str">
            <v>USA</v>
          </cell>
        </row>
        <row r="1163">
          <cell r="J1163">
            <v>28</v>
          </cell>
          <cell r="K1163" t="str">
            <v>Minnesota</v>
          </cell>
          <cell r="L1163" t="str">
            <v>55337</v>
          </cell>
          <cell r="M1163" t="str">
            <v>Burnsville, MN   55337</v>
          </cell>
          <cell r="N1163">
            <v>6</v>
          </cell>
          <cell r="O1163" t="str">
            <v>USA</v>
          </cell>
        </row>
        <row r="1164">
          <cell r="J1164">
            <v>28</v>
          </cell>
          <cell r="K1164" t="str">
            <v>Minnesota</v>
          </cell>
          <cell r="L1164" t="str">
            <v>55344</v>
          </cell>
          <cell r="M1164" t="str">
            <v>Eden Prairie, MN   55344</v>
          </cell>
          <cell r="N1164">
            <v>6</v>
          </cell>
          <cell r="O1164" t="str">
            <v>USA</v>
          </cell>
        </row>
        <row r="1165">
          <cell r="J1165">
            <v>28</v>
          </cell>
          <cell r="K1165" t="str">
            <v>Minnesota</v>
          </cell>
          <cell r="L1165" t="str">
            <v>55378</v>
          </cell>
          <cell r="M1165" t="str">
            <v>Savage, MN   55378</v>
          </cell>
          <cell r="N1165">
            <v>6</v>
          </cell>
          <cell r="O1165" t="str">
            <v>USA</v>
          </cell>
        </row>
        <row r="1166">
          <cell r="J1166">
            <v>28</v>
          </cell>
          <cell r="K1166" t="str">
            <v>Minnesota</v>
          </cell>
          <cell r="L1166" t="str">
            <v>55422</v>
          </cell>
          <cell r="M1166" t="str">
            <v>Robbinsdale, MN   55422</v>
          </cell>
          <cell r="N1166">
            <v>6</v>
          </cell>
          <cell r="O1166" t="str">
            <v>USA</v>
          </cell>
        </row>
        <row r="1167">
          <cell r="J1167">
            <v>28</v>
          </cell>
          <cell r="K1167" t="str">
            <v>Minnesota</v>
          </cell>
          <cell r="L1167" t="str">
            <v>55426</v>
          </cell>
          <cell r="M1167" t="str">
            <v>St. Louis Park, MN   55426</v>
          </cell>
          <cell r="N1167">
            <v>6</v>
          </cell>
          <cell r="O1167" t="str">
            <v>USA</v>
          </cell>
        </row>
        <row r="1168">
          <cell r="J1168">
            <v>28</v>
          </cell>
          <cell r="K1168" t="str">
            <v>Minnesota</v>
          </cell>
          <cell r="L1168" t="str">
            <v>55803</v>
          </cell>
          <cell r="M1168" t="str">
            <v>Duluth, MN   55803</v>
          </cell>
          <cell r="N1168">
            <v>6</v>
          </cell>
          <cell r="O1168" t="str">
            <v>USA</v>
          </cell>
        </row>
        <row r="1169">
          <cell r="J1169">
            <v>28</v>
          </cell>
          <cell r="K1169" t="str">
            <v>Minnesota</v>
          </cell>
          <cell r="L1169" t="str">
            <v>55805</v>
          </cell>
          <cell r="M1169" t="str">
            <v>Duluth, MN   55805</v>
          </cell>
          <cell r="N1169">
            <v>6</v>
          </cell>
          <cell r="O1169" t="str">
            <v>USA</v>
          </cell>
        </row>
        <row r="1170">
          <cell r="J1170">
            <v>28</v>
          </cell>
          <cell r="K1170" t="str">
            <v>Minnesota</v>
          </cell>
          <cell r="L1170" t="str">
            <v>56273</v>
          </cell>
          <cell r="M1170" t="str">
            <v>New London, MN   56273</v>
          </cell>
          <cell r="N1170">
            <v>6</v>
          </cell>
          <cell r="O1170" t="str">
            <v>USA</v>
          </cell>
        </row>
        <row r="1171">
          <cell r="J1171">
            <v>28</v>
          </cell>
          <cell r="K1171" t="str">
            <v>Minnesota</v>
          </cell>
          <cell r="L1171" t="str">
            <v>56468</v>
          </cell>
          <cell r="M1171" t="str">
            <v>Nisswa, MN   56468</v>
          </cell>
          <cell r="N1171">
            <v>6</v>
          </cell>
          <cell r="O1171" t="str">
            <v>USA</v>
          </cell>
        </row>
        <row r="1172">
          <cell r="J1172">
            <v>28</v>
          </cell>
          <cell r="K1172" t="str">
            <v>Minnesota</v>
          </cell>
          <cell r="L1172" t="str">
            <v>56538</v>
          </cell>
          <cell r="M1172" t="str">
            <v>Fergus Falls, MN   56538</v>
          </cell>
          <cell r="N1172">
            <v>6</v>
          </cell>
          <cell r="O1172" t="str">
            <v>USA</v>
          </cell>
        </row>
        <row r="1173">
          <cell r="J1173">
            <v>55</v>
          </cell>
          <cell r="K1173" t="str">
            <v>South Dakota</v>
          </cell>
          <cell r="L1173" t="str">
            <v>57078</v>
          </cell>
          <cell r="M1173" t="str">
            <v>Yankton, SD   57078</v>
          </cell>
          <cell r="N1173">
            <v>6</v>
          </cell>
          <cell r="O1173" t="str">
            <v>USA</v>
          </cell>
        </row>
        <row r="1174">
          <cell r="J1174">
            <v>34</v>
          </cell>
          <cell r="K1174" t="str">
            <v>North Dakota</v>
          </cell>
          <cell r="L1174" t="str">
            <v>58201</v>
          </cell>
          <cell r="M1174" t="str">
            <v>Grand Forks, ND   58201</v>
          </cell>
          <cell r="N1174">
            <v>6</v>
          </cell>
          <cell r="O1174" t="str">
            <v>USA</v>
          </cell>
        </row>
        <row r="1175">
          <cell r="J1175">
            <v>34</v>
          </cell>
          <cell r="K1175" t="str">
            <v>North Dakota</v>
          </cell>
          <cell r="L1175" t="str">
            <v>58201</v>
          </cell>
          <cell r="M1175" t="str">
            <v>Grandforks, ND   58201</v>
          </cell>
          <cell r="N1175">
            <v>6</v>
          </cell>
          <cell r="O1175" t="str">
            <v>USA</v>
          </cell>
        </row>
        <row r="1176">
          <cell r="J1176">
            <v>34</v>
          </cell>
          <cell r="K1176" t="str">
            <v>North Dakota</v>
          </cell>
          <cell r="L1176" t="str">
            <v>58701</v>
          </cell>
          <cell r="M1176" t="str">
            <v>Minot, ND   58701</v>
          </cell>
          <cell r="N1176">
            <v>6</v>
          </cell>
          <cell r="O1176" t="str">
            <v>USA</v>
          </cell>
        </row>
        <row r="1177">
          <cell r="J1177">
            <v>34</v>
          </cell>
          <cell r="K1177" t="str">
            <v>North Dakota</v>
          </cell>
          <cell r="L1177" t="str">
            <v>58763</v>
          </cell>
          <cell r="M1177" t="str">
            <v>New Town, ND   58763</v>
          </cell>
          <cell r="N1177">
            <v>6</v>
          </cell>
          <cell r="O1177" t="str">
            <v>USA</v>
          </cell>
        </row>
        <row r="1178">
          <cell r="J1178">
            <v>31</v>
          </cell>
          <cell r="K1178" t="str">
            <v>Montana</v>
          </cell>
          <cell r="L1178" t="str">
            <v>59804</v>
          </cell>
          <cell r="M1178" t="str">
            <v>MISSOULA, MT   59804</v>
          </cell>
          <cell r="N1178">
            <v>6</v>
          </cell>
          <cell r="O1178" t="str">
            <v>USA</v>
          </cell>
        </row>
        <row r="1179">
          <cell r="J1179">
            <v>18</v>
          </cell>
          <cell r="K1179" t="str">
            <v>Illinois</v>
          </cell>
          <cell r="L1179" t="str">
            <v>60015</v>
          </cell>
          <cell r="M1179" t="str">
            <v>Bannockburn, IL   60015</v>
          </cell>
          <cell r="N1179">
            <v>6</v>
          </cell>
          <cell r="O1179" t="str">
            <v>USA</v>
          </cell>
        </row>
        <row r="1180">
          <cell r="J1180">
            <v>18</v>
          </cell>
          <cell r="K1180" t="str">
            <v>Illinois</v>
          </cell>
          <cell r="L1180" t="str">
            <v>60015</v>
          </cell>
          <cell r="M1180" t="str">
            <v>Bannockburn, IL   60015</v>
          </cell>
          <cell r="N1180">
            <v>6</v>
          </cell>
          <cell r="O1180" t="str">
            <v>USA</v>
          </cell>
        </row>
        <row r="1181">
          <cell r="J1181">
            <v>18</v>
          </cell>
          <cell r="K1181" t="str">
            <v>Illinois</v>
          </cell>
          <cell r="L1181" t="str">
            <v>60068</v>
          </cell>
          <cell r="M1181" t="str">
            <v>Park Ridge, IL   60068</v>
          </cell>
          <cell r="N1181">
            <v>6</v>
          </cell>
          <cell r="O1181" t="str">
            <v>USA</v>
          </cell>
        </row>
        <row r="1182">
          <cell r="J1182">
            <v>18</v>
          </cell>
          <cell r="K1182" t="str">
            <v>Illinois</v>
          </cell>
          <cell r="L1182" t="str">
            <v>60069</v>
          </cell>
          <cell r="M1182" t="str">
            <v>Bannockburn, IL   60069</v>
          </cell>
          <cell r="N1182">
            <v>6</v>
          </cell>
          <cell r="O1182" t="str">
            <v>USA</v>
          </cell>
        </row>
        <row r="1183">
          <cell r="J1183">
            <v>18</v>
          </cell>
          <cell r="K1183" t="str">
            <v>Illinois</v>
          </cell>
          <cell r="L1183" t="str">
            <v>60174</v>
          </cell>
          <cell r="M1183" t="str">
            <v>St. Charles, IL   60174</v>
          </cell>
          <cell r="N1183">
            <v>6</v>
          </cell>
          <cell r="O1183" t="str">
            <v>USA</v>
          </cell>
        </row>
        <row r="1184">
          <cell r="J1184">
            <v>18</v>
          </cell>
          <cell r="K1184" t="str">
            <v>Illinois</v>
          </cell>
          <cell r="L1184" t="str">
            <v>60302</v>
          </cell>
          <cell r="M1184" t="str">
            <v>Oak Park, IL   60302</v>
          </cell>
          <cell r="N1184">
            <v>6</v>
          </cell>
          <cell r="O1184" t="str">
            <v>USA</v>
          </cell>
        </row>
        <row r="1185">
          <cell r="J1185">
            <v>18</v>
          </cell>
          <cell r="K1185" t="str">
            <v>Illinois</v>
          </cell>
          <cell r="L1185" t="str">
            <v>60451</v>
          </cell>
          <cell r="M1185" t="str">
            <v>New Lenox, IL   60451</v>
          </cell>
          <cell r="N1185">
            <v>6</v>
          </cell>
          <cell r="O1185" t="str">
            <v>USA</v>
          </cell>
        </row>
        <row r="1186">
          <cell r="J1186">
            <v>18</v>
          </cell>
          <cell r="K1186" t="str">
            <v>Illinois</v>
          </cell>
          <cell r="L1186" t="str">
            <v>60457</v>
          </cell>
          <cell r="M1186" t="str">
            <v>Hickory Hills, IL   60457</v>
          </cell>
          <cell r="N1186">
            <v>6</v>
          </cell>
          <cell r="O1186" t="str">
            <v>USA</v>
          </cell>
        </row>
        <row r="1187">
          <cell r="J1187">
            <v>18</v>
          </cell>
          <cell r="K1187" t="str">
            <v>Illinois</v>
          </cell>
          <cell r="L1187" t="str">
            <v>60514</v>
          </cell>
          <cell r="M1187" t="str">
            <v>Cloraddon Hills, IL   60514</v>
          </cell>
          <cell r="N1187">
            <v>6</v>
          </cell>
          <cell r="O1187" t="str">
            <v>USA</v>
          </cell>
        </row>
        <row r="1188">
          <cell r="J1188">
            <v>18</v>
          </cell>
          <cell r="K1188" t="str">
            <v>Illinois</v>
          </cell>
          <cell r="L1188" t="str">
            <v>60544</v>
          </cell>
          <cell r="M1188" t="str">
            <v>Plainfield, IL   60544</v>
          </cell>
          <cell r="N1188">
            <v>6</v>
          </cell>
          <cell r="O1188" t="str">
            <v>USA</v>
          </cell>
        </row>
        <row r="1189">
          <cell r="J1189">
            <v>18</v>
          </cell>
          <cell r="K1189" t="str">
            <v>Illinois</v>
          </cell>
          <cell r="L1189" t="str">
            <v>60565</v>
          </cell>
          <cell r="M1189" t="str">
            <v>Naperville, IL   60565</v>
          </cell>
          <cell r="N1189">
            <v>6</v>
          </cell>
          <cell r="O1189" t="str">
            <v>USA</v>
          </cell>
        </row>
        <row r="1190">
          <cell r="J1190">
            <v>18</v>
          </cell>
          <cell r="K1190" t="str">
            <v>Illinois</v>
          </cell>
          <cell r="L1190" t="str">
            <v>60614</v>
          </cell>
          <cell r="M1190" t="str">
            <v>Chicago, IL   60614</v>
          </cell>
          <cell r="N1190">
            <v>6</v>
          </cell>
          <cell r="O1190" t="str">
            <v>USA</v>
          </cell>
        </row>
        <row r="1191">
          <cell r="J1191">
            <v>18</v>
          </cell>
          <cell r="K1191" t="str">
            <v>Illinois</v>
          </cell>
          <cell r="L1191" t="str">
            <v>60714</v>
          </cell>
          <cell r="M1191" t="str">
            <v>Niles, IL   60714</v>
          </cell>
          <cell r="N1191">
            <v>6</v>
          </cell>
          <cell r="O1191" t="str">
            <v>USA</v>
          </cell>
        </row>
        <row r="1192">
          <cell r="J1192">
            <v>18</v>
          </cell>
          <cell r="K1192" t="str">
            <v>Illinois</v>
          </cell>
          <cell r="L1192" t="str">
            <v>61107</v>
          </cell>
          <cell r="M1192" t="str">
            <v>Rockford, IL   61107</v>
          </cell>
          <cell r="N1192">
            <v>6</v>
          </cell>
          <cell r="O1192" t="str">
            <v>USA</v>
          </cell>
        </row>
        <row r="1193">
          <cell r="J1193">
            <v>18</v>
          </cell>
          <cell r="K1193" t="str">
            <v>Illinois</v>
          </cell>
          <cell r="L1193" t="str">
            <v>61201</v>
          </cell>
          <cell r="M1193" t="str">
            <v>Rock Island, IL   61201</v>
          </cell>
          <cell r="N1193">
            <v>6</v>
          </cell>
          <cell r="O1193" t="str">
            <v>USA</v>
          </cell>
        </row>
        <row r="1194">
          <cell r="J1194">
            <v>18</v>
          </cell>
          <cell r="K1194" t="str">
            <v>Illinois</v>
          </cell>
          <cell r="L1194" t="str">
            <v>61401</v>
          </cell>
          <cell r="M1194" t="str">
            <v>Galesburg, IL   61401</v>
          </cell>
          <cell r="N1194">
            <v>6</v>
          </cell>
          <cell r="O1194" t="str">
            <v>USA</v>
          </cell>
        </row>
        <row r="1195">
          <cell r="J1195">
            <v>18</v>
          </cell>
          <cell r="K1195" t="str">
            <v>Illinois</v>
          </cell>
          <cell r="L1195" t="str">
            <v>61455</v>
          </cell>
          <cell r="M1195" t="str">
            <v>Macomb, IL   61455</v>
          </cell>
          <cell r="N1195">
            <v>6</v>
          </cell>
          <cell r="O1195" t="str">
            <v>USA</v>
          </cell>
        </row>
        <row r="1196">
          <cell r="J1196">
            <v>18</v>
          </cell>
          <cell r="K1196" t="str">
            <v>Illinois</v>
          </cell>
          <cell r="L1196" t="str">
            <v>61938</v>
          </cell>
          <cell r="M1196" t="str">
            <v>Maltoon, IL   61938</v>
          </cell>
          <cell r="N1196">
            <v>6</v>
          </cell>
          <cell r="O1196" t="str">
            <v>USA</v>
          </cell>
        </row>
        <row r="1197">
          <cell r="J1197">
            <v>18</v>
          </cell>
          <cell r="K1197" t="str">
            <v>Illinois</v>
          </cell>
          <cell r="L1197" t="str">
            <v>62217</v>
          </cell>
          <cell r="M1197" t="str">
            <v>Baldwin, IL   62217</v>
          </cell>
          <cell r="N1197">
            <v>6</v>
          </cell>
          <cell r="O1197" t="str">
            <v>USA</v>
          </cell>
        </row>
        <row r="1198">
          <cell r="J1198">
            <v>18</v>
          </cell>
          <cell r="K1198" t="str">
            <v>Illinois</v>
          </cell>
          <cell r="L1198" t="str">
            <v>62305</v>
          </cell>
          <cell r="M1198" t="str">
            <v>Quincy, IL   62305</v>
          </cell>
          <cell r="N1198">
            <v>6</v>
          </cell>
          <cell r="O1198" t="str">
            <v>USA</v>
          </cell>
        </row>
        <row r="1199">
          <cell r="J1199">
            <v>18</v>
          </cell>
          <cell r="K1199" t="str">
            <v>Illinois</v>
          </cell>
          <cell r="L1199" t="str">
            <v>62521</v>
          </cell>
          <cell r="M1199" t="str">
            <v>Decatur, IL   62521</v>
          </cell>
          <cell r="N1199">
            <v>6</v>
          </cell>
          <cell r="O1199" t="str">
            <v>USA</v>
          </cell>
        </row>
        <row r="1200">
          <cell r="J1200">
            <v>18</v>
          </cell>
          <cell r="K1200" t="str">
            <v>Illinois</v>
          </cell>
          <cell r="L1200" t="str">
            <v>62839</v>
          </cell>
          <cell r="M1200" t="str">
            <v>Flora, IL   62839</v>
          </cell>
          <cell r="N1200">
            <v>6</v>
          </cell>
          <cell r="O1200" t="str">
            <v>USA</v>
          </cell>
        </row>
        <row r="1201">
          <cell r="J1201">
            <v>29</v>
          </cell>
          <cell r="K1201" t="str">
            <v>Missouri</v>
          </cell>
          <cell r="L1201" t="str">
            <v>63053</v>
          </cell>
          <cell r="M1201" t="str">
            <v>Kimmswick, MO   63053</v>
          </cell>
          <cell r="N1201">
            <v>6</v>
          </cell>
          <cell r="O1201" t="str">
            <v>USA</v>
          </cell>
        </row>
        <row r="1202">
          <cell r="J1202">
            <v>29</v>
          </cell>
          <cell r="K1202" t="str">
            <v>Missouri</v>
          </cell>
          <cell r="L1202" t="str">
            <v>63056</v>
          </cell>
          <cell r="M1202" t="str">
            <v>Kimmswick, MO   63056</v>
          </cell>
          <cell r="N1202">
            <v>6</v>
          </cell>
          <cell r="O1202" t="str">
            <v>USA</v>
          </cell>
        </row>
        <row r="1203">
          <cell r="J1203">
            <v>29</v>
          </cell>
          <cell r="K1203" t="str">
            <v>Missouri</v>
          </cell>
          <cell r="L1203" t="str">
            <v>63118</v>
          </cell>
          <cell r="M1203" t="str">
            <v>St. Louis, MO   63118</v>
          </cell>
          <cell r="N1203">
            <v>6</v>
          </cell>
          <cell r="O1203" t="str">
            <v>USA</v>
          </cell>
        </row>
        <row r="1204">
          <cell r="J1204">
            <v>29</v>
          </cell>
          <cell r="K1204" t="str">
            <v>Missouri</v>
          </cell>
          <cell r="L1204" t="str">
            <v>63146</v>
          </cell>
          <cell r="M1204" t="str">
            <v>St. Louis, MO   63146</v>
          </cell>
          <cell r="N1204">
            <v>6</v>
          </cell>
          <cell r="O1204" t="str">
            <v>USA</v>
          </cell>
        </row>
        <row r="1205">
          <cell r="J1205">
            <v>29</v>
          </cell>
          <cell r="K1205" t="str">
            <v>Missouri</v>
          </cell>
          <cell r="L1205" t="str">
            <v>64105</v>
          </cell>
          <cell r="M1205" t="str">
            <v>Kansas City, MO   64105</v>
          </cell>
          <cell r="N1205">
            <v>6</v>
          </cell>
          <cell r="O1205" t="str">
            <v>USA</v>
          </cell>
        </row>
        <row r="1206">
          <cell r="J1206">
            <v>29</v>
          </cell>
          <cell r="K1206" t="str">
            <v>Missouri</v>
          </cell>
          <cell r="L1206" t="str">
            <v>65301</v>
          </cell>
          <cell r="M1206" t="str">
            <v>Sedalia, MO   65301</v>
          </cell>
          <cell r="N1206">
            <v>6</v>
          </cell>
          <cell r="O1206" t="str">
            <v>USA</v>
          </cell>
        </row>
        <row r="1207">
          <cell r="J1207">
            <v>20</v>
          </cell>
          <cell r="K1207" t="str">
            <v>Kansas</v>
          </cell>
          <cell r="L1207" t="str">
            <v>66012</v>
          </cell>
          <cell r="M1207" t="str">
            <v>Bonner Springs, KS   66012</v>
          </cell>
          <cell r="N1207">
            <v>6</v>
          </cell>
          <cell r="O1207" t="str">
            <v>USA</v>
          </cell>
        </row>
        <row r="1208">
          <cell r="J1208">
            <v>20</v>
          </cell>
          <cell r="K1208" t="str">
            <v>Kansas</v>
          </cell>
          <cell r="L1208" t="str">
            <v>66044</v>
          </cell>
          <cell r="M1208" t="str">
            <v>Lawrence, KS   66044</v>
          </cell>
          <cell r="N1208">
            <v>6</v>
          </cell>
          <cell r="O1208" t="str">
            <v>USA</v>
          </cell>
        </row>
        <row r="1209">
          <cell r="J1209">
            <v>20</v>
          </cell>
          <cell r="K1209" t="str">
            <v>Kansas</v>
          </cell>
          <cell r="L1209" t="str">
            <v>66062</v>
          </cell>
          <cell r="M1209" t="str">
            <v>Olathe, KS   66062</v>
          </cell>
          <cell r="N1209">
            <v>6</v>
          </cell>
          <cell r="O1209" t="str">
            <v>USA</v>
          </cell>
        </row>
        <row r="1210">
          <cell r="J1210">
            <v>20</v>
          </cell>
          <cell r="K1210" t="str">
            <v>Kansas</v>
          </cell>
          <cell r="L1210" t="str">
            <v>66603</v>
          </cell>
          <cell r="M1210" t="str">
            <v>Topeka, KS   66603</v>
          </cell>
          <cell r="N1210">
            <v>6</v>
          </cell>
          <cell r="O1210" t="str">
            <v>USA</v>
          </cell>
        </row>
        <row r="1211">
          <cell r="J1211">
            <v>20</v>
          </cell>
          <cell r="K1211" t="str">
            <v>Kansas</v>
          </cell>
          <cell r="L1211" t="str">
            <v>67401</v>
          </cell>
          <cell r="M1211" t="str">
            <v>Salina, KS   67401</v>
          </cell>
          <cell r="N1211">
            <v>6</v>
          </cell>
          <cell r="O1211" t="str">
            <v>USA</v>
          </cell>
        </row>
        <row r="1212">
          <cell r="J1212">
            <v>40</v>
          </cell>
          <cell r="K1212" t="str">
            <v>Nova Scotia</v>
          </cell>
          <cell r="L1212" t="str">
            <v>68114</v>
          </cell>
          <cell r="M1212" t="str">
            <v>Omaha, NS   68114</v>
          </cell>
          <cell r="N1212">
            <v>6</v>
          </cell>
          <cell r="O1212" t="str">
            <v>USA</v>
          </cell>
        </row>
        <row r="1213">
          <cell r="J1213">
            <v>35</v>
          </cell>
          <cell r="K1213" t="str">
            <v>Nebraska</v>
          </cell>
          <cell r="L1213" t="str">
            <v>69101</v>
          </cell>
          <cell r="M1213" t="str">
            <v>N. Platte, NE   69101</v>
          </cell>
          <cell r="N1213">
            <v>6</v>
          </cell>
          <cell r="O1213" t="str">
            <v>USA</v>
          </cell>
        </row>
        <row r="1214">
          <cell r="J1214">
            <v>35</v>
          </cell>
          <cell r="K1214" t="str">
            <v>Nebraska</v>
          </cell>
          <cell r="L1214" t="str">
            <v>69101</v>
          </cell>
          <cell r="M1214" t="str">
            <v>North Platte, NE   69101</v>
          </cell>
          <cell r="N1214">
            <v>6</v>
          </cell>
          <cell r="O1214" t="str">
            <v>USA</v>
          </cell>
        </row>
        <row r="1215">
          <cell r="J1215">
            <v>22</v>
          </cell>
          <cell r="K1215" t="str">
            <v>Louisiana</v>
          </cell>
          <cell r="L1215" t="str">
            <v>70115</v>
          </cell>
          <cell r="M1215" t="str">
            <v>New Orleans, LA   70115</v>
          </cell>
          <cell r="N1215">
            <v>6</v>
          </cell>
          <cell r="O1215" t="str">
            <v>USA</v>
          </cell>
        </row>
        <row r="1216">
          <cell r="J1216">
            <v>22</v>
          </cell>
          <cell r="K1216" t="str">
            <v>Louisiana</v>
          </cell>
          <cell r="L1216" t="str">
            <v>70339</v>
          </cell>
          <cell r="M1216" t="str">
            <v>Pierre Port, LA   70339</v>
          </cell>
          <cell r="N1216">
            <v>6</v>
          </cell>
          <cell r="O1216" t="str">
            <v>USA</v>
          </cell>
        </row>
        <row r="1217">
          <cell r="J1217">
            <v>22</v>
          </cell>
          <cell r="K1217" t="str">
            <v>Louisiana</v>
          </cell>
          <cell r="L1217" t="str">
            <v>71111</v>
          </cell>
          <cell r="M1217" t="str">
            <v>Bossier City, LA   71111</v>
          </cell>
          <cell r="N1217">
            <v>6</v>
          </cell>
          <cell r="O1217" t="str">
            <v>USA</v>
          </cell>
        </row>
        <row r="1218">
          <cell r="J1218">
            <v>5</v>
          </cell>
          <cell r="K1218" t="str">
            <v>Arkansas</v>
          </cell>
          <cell r="L1218" t="str">
            <v>72203</v>
          </cell>
          <cell r="M1218" t="str">
            <v>Little Rock, AR   72203</v>
          </cell>
          <cell r="N1218">
            <v>6</v>
          </cell>
          <cell r="O1218" t="str">
            <v>USA</v>
          </cell>
        </row>
        <row r="1219">
          <cell r="J1219">
            <v>5</v>
          </cell>
          <cell r="K1219" t="str">
            <v>Arkansas</v>
          </cell>
          <cell r="L1219" t="str">
            <v>72203</v>
          </cell>
          <cell r="M1219" t="str">
            <v>Little Rock, AR   72203</v>
          </cell>
          <cell r="N1219">
            <v>6</v>
          </cell>
          <cell r="O1219" t="str">
            <v>USA</v>
          </cell>
        </row>
        <row r="1220">
          <cell r="J1220">
            <v>5</v>
          </cell>
          <cell r="K1220" t="str">
            <v>Arkansas</v>
          </cell>
          <cell r="L1220" t="str">
            <v>72203</v>
          </cell>
          <cell r="M1220" t="str">
            <v>Little Rock, AR   72203</v>
          </cell>
          <cell r="N1220">
            <v>6</v>
          </cell>
          <cell r="O1220" t="str">
            <v>USA</v>
          </cell>
        </row>
        <row r="1221">
          <cell r="J1221">
            <v>5</v>
          </cell>
          <cell r="K1221" t="str">
            <v>Arkansas</v>
          </cell>
          <cell r="L1221" t="str">
            <v>72203</v>
          </cell>
          <cell r="M1221" t="str">
            <v>Little Rock, AR   72203</v>
          </cell>
          <cell r="N1221">
            <v>6</v>
          </cell>
          <cell r="O1221" t="str">
            <v>USA</v>
          </cell>
        </row>
        <row r="1222">
          <cell r="J1222">
            <v>5</v>
          </cell>
          <cell r="K1222" t="str">
            <v>Arkansas</v>
          </cell>
          <cell r="L1222" t="str">
            <v>72203</v>
          </cell>
          <cell r="M1222" t="str">
            <v>Little Rock, AR   72203</v>
          </cell>
          <cell r="N1222">
            <v>6</v>
          </cell>
          <cell r="O1222" t="str">
            <v>USA</v>
          </cell>
        </row>
        <row r="1223">
          <cell r="J1223">
            <v>5</v>
          </cell>
          <cell r="K1223" t="str">
            <v>Arkansas</v>
          </cell>
          <cell r="L1223" t="str">
            <v>72203</v>
          </cell>
          <cell r="M1223" t="str">
            <v>Little Rock, AR   72203</v>
          </cell>
          <cell r="N1223">
            <v>6</v>
          </cell>
          <cell r="O1223" t="str">
            <v>USA</v>
          </cell>
        </row>
        <row r="1224">
          <cell r="J1224">
            <v>5</v>
          </cell>
          <cell r="K1224" t="str">
            <v>Arkansas</v>
          </cell>
          <cell r="L1224" t="str">
            <v>72203</v>
          </cell>
          <cell r="M1224" t="str">
            <v>Little Rock, AR   72203</v>
          </cell>
          <cell r="N1224">
            <v>6</v>
          </cell>
          <cell r="O1224" t="str">
            <v>USA</v>
          </cell>
        </row>
        <row r="1225">
          <cell r="J1225">
            <v>5</v>
          </cell>
          <cell r="K1225" t="str">
            <v>Arkansas</v>
          </cell>
          <cell r="L1225" t="str">
            <v>72203</v>
          </cell>
          <cell r="M1225" t="str">
            <v>Little Rock, AR   72203</v>
          </cell>
          <cell r="N1225">
            <v>6</v>
          </cell>
          <cell r="O1225" t="str">
            <v>USA</v>
          </cell>
        </row>
        <row r="1226">
          <cell r="J1226">
            <v>5</v>
          </cell>
          <cell r="K1226" t="str">
            <v>Arkansas</v>
          </cell>
          <cell r="L1226" t="str">
            <v>72390</v>
          </cell>
          <cell r="M1226" t="str">
            <v>West Helena, AR   72390</v>
          </cell>
          <cell r="N1226">
            <v>6</v>
          </cell>
          <cell r="O1226" t="str">
            <v>USA</v>
          </cell>
        </row>
        <row r="1227">
          <cell r="J1227">
            <v>5</v>
          </cell>
          <cell r="K1227" t="str">
            <v>Arkansas</v>
          </cell>
          <cell r="L1227" t="str">
            <v>72501</v>
          </cell>
          <cell r="M1227" t="str">
            <v>Batesville, AR   72501</v>
          </cell>
          <cell r="N1227">
            <v>6</v>
          </cell>
          <cell r="O1227" t="str">
            <v>USA</v>
          </cell>
        </row>
        <row r="1228">
          <cell r="J1228">
            <v>47</v>
          </cell>
          <cell r="K1228" t="str">
            <v>Oklahoma</v>
          </cell>
          <cell r="L1228" t="str">
            <v>73072</v>
          </cell>
          <cell r="M1228" t="str">
            <v>Norman, OK   73072</v>
          </cell>
          <cell r="N1228">
            <v>6</v>
          </cell>
          <cell r="O1228" t="str">
            <v>USA</v>
          </cell>
        </row>
        <row r="1229">
          <cell r="J1229">
            <v>47</v>
          </cell>
          <cell r="K1229" t="str">
            <v>Oklahoma</v>
          </cell>
          <cell r="L1229" t="str">
            <v>73932</v>
          </cell>
          <cell r="M1229" t="str">
            <v>Beaver, OK   73932</v>
          </cell>
          <cell r="N1229">
            <v>6</v>
          </cell>
          <cell r="O1229" t="str">
            <v>USA</v>
          </cell>
        </row>
        <row r="1230">
          <cell r="J1230">
            <v>58</v>
          </cell>
          <cell r="K1230" t="str">
            <v>Texas</v>
          </cell>
          <cell r="L1230" t="str">
            <v>75024</v>
          </cell>
          <cell r="M1230" t="str">
            <v>Plano, TX   75024</v>
          </cell>
          <cell r="N1230">
            <v>6</v>
          </cell>
          <cell r="O1230" t="str">
            <v>USA</v>
          </cell>
        </row>
        <row r="1231">
          <cell r="J1231">
            <v>58</v>
          </cell>
          <cell r="K1231" t="str">
            <v>Texas</v>
          </cell>
          <cell r="L1231" t="str">
            <v>75209</v>
          </cell>
          <cell r="M1231" t="str">
            <v>Dallas, TX   75209</v>
          </cell>
          <cell r="N1231">
            <v>6</v>
          </cell>
          <cell r="O1231" t="str">
            <v>USA</v>
          </cell>
        </row>
        <row r="1232">
          <cell r="J1232">
            <v>58</v>
          </cell>
          <cell r="K1232" t="str">
            <v>Texas</v>
          </cell>
          <cell r="L1232" t="str">
            <v>75225</v>
          </cell>
          <cell r="M1232" t="str">
            <v>Dallas, TX   75225</v>
          </cell>
          <cell r="N1232">
            <v>6</v>
          </cell>
          <cell r="O1232" t="str">
            <v>USA</v>
          </cell>
        </row>
        <row r="1233">
          <cell r="J1233">
            <v>58</v>
          </cell>
          <cell r="K1233" t="str">
            <v>Texas</v>
          </cell>
          <cell r="L1233" t="str">
            <v>75247</v>
          </cell>
          <cell r="M1233" t="str">
            <v>Dallas, TX   75247</v>
          </cell>
          <cell r="N1233">
            <v>6</v>
          </cell>
          <cell r="O1233" t="str">
            <v>USA</v>
          </cell>
        </row>
        <row r="1234">
          <cell r="J1234">
            <v>58</v>
          </cell>
          <cell r="K1234" t="str">
            <v>Texas</v>
          </cell>
          <cell r="L1234" t="str">
            <v>76071</v>
          </cell>
          <cell r="M1234" t="str">
            <v>Newark, TX   76071</v>
          </cell>
          <cell r="N1234">
            <v>6</v>
          </cell>
          <cell r="O1234" t="str">
            <v>USA</v>
          </cell>
        </row>
        <row r="1235">
          <cell r="J1235">
            <v>58</v>
          </cell>
          <cell r="K1235" t="str">
            <v>Texas</v>
          </cell>
          <cell r="L1235" t="str">
            <v>77042</v>
          </cell>
          <cell r="M1235" t="str">
            <v>Houston, TX   77042</v>
          </cell>
          <cell r="N1235">
            <v>6</v>
          </cell>
          <cell r="O1235" t="str">
            <v>USA</v>
          </cell>
        </row>
        <row r="1236">
          <cell r="J1236">
            <v>58</v>
          </cell>
          <cell r="K1236" t="str">
            <v>Texas</v>
          </cell>
          <cell r="L1236" t="str">
            <v>77057</v>
          </cell>
          <cell r="M1236" t="str">
            <v>Houston, TX   77057</v>
          </cell>
          <cell r="N1236">
            <v>6</v>
          </cell>
          <cell r="O1236" t="str">
            <v>USA</v>
          </cell>
        </row>
        <row r="1237">
          <cell r="J1237">
            <v>58</v>
          </cell>
          <cell r="K1237" t="str">
            <v>Texas</v>
          </cell>
          <cell r="L1237" t="str">
            <v>77339</v>
          </cell>
          <cell r="M1237" t="str">
            <v>Kingwood, TX   77339</v>
          </cell>
          <cell r="N1237">
            <v>6</v>
          </cell>
          <cell r="O1237" t="str">
            <v>USA</v>
          </cell>
        </row>
        <row r="1238">
          <cell r="J1238">
            <v>58</v>
          </cell>
          <cell r="K1238" t="str">
            <v>Texas</v>
          </cell>
          <cell r="L1238" t="str">
            <v>77375</v>
          </cell>
          <cell r="M1238" t="str">
            <v>Tomball, TX   77375</v>
          </cell>
          <cell r="N1238">
            <v>6</v>
          </cell>
          <cell r="O1238" t="str">
            <v>USA</v>
          </cell>
        </row>
        <row r="1239">
          <cell r="J1239">
            <v>58</v>
          </cell>
          <cell r="K1239" t="str">
            <v>Texas</v>
          </cell>
          <cell r="L1239" t="str">
            <v>78132</v>
          </cell>
          <cell r="M1239" t="str">
            <v>New Braunfels, TX   78132</v>
          </cell>
          <cell r="N1239">
            <v>6</v>
          </cell>
          <cell r="O1239" t="str">
            <v>USA</v>
          </cell>
        </row>
        <row r="1240">
          <cell r="J1240">
            <v>58</v>
          </cell>
          <cell r="K1240" t="str">
            <v>Texas</v>
          </cell>
          <cell r="L1240" t="str">
            <v>78382</v>
          </cell>
          <cell r="M1240" t="str">
            <v>Rockport, TX   78382</v>
          </cell>
          <cell r="N1240">
            <v>6</v>
          </cell>
          <cell r="O1240" t="str">
            <v>USA</v>
          </cell>
        </row>
        <row r="1241">
          <cell r="J1241">
            <v>58</v>
          </cell>
          <cell r="K1241" t="str">
            <v>Texas</v>
          </cell>
          <cell r="L1241" t="str">
            <v>78551</v>
          </cell>
          <cell r="M1241" t="str">
            <v>Harlingen, TX   78551</v>
          </cell>
          <cell r="N1241">
            <v>6</v>
          </cell>
          <cell r="O1241" t="str">
            <v>USA</v>
          </cell>
        </row>
        <row r="1242">
          <cell r="J1242">
            <v>9</v>
          </cell>
          <cell r="K1242" t="str">
            <v>Colorado</v>
          </cell>
          <cell r="L1242" t="str">
            <v>80020</v>
          </cell>
          <cell r="M1242" t="str">
            <v>Broomfield, CO   80020</v>
          </cell>
          <cell r="N1242">
            <v>6</v>
          </cell>
          <cell r="O1242" t="str">
            <v>USA</v>
          </cell>
        </row>
        <row r="1243">
          <cell r="J1243">
            <v>9</v>
          </cell>
          <cell r="K1243" t="str">
            <v>Colorado</v>
          </cell>
          <cell r="L1243" t="str">
            <v>80031</v>
          </cell>
          <cell r="M1243" t="str">
            <v>Westminster, CO   80031</v>
          </cell>
          <cell r="N1243">
            <v>6</v>
          </cell>
          <cell r="O1243" t="str">
            <v>USA</v>
          </cell>
        </row>
        <row r="1244">
          <cell r="J1244">
            <v>9</v>
          </cell>
          <cell r="K1244" t="str">
            <v>Colorado</v>
          </cell>
          <cell r="L1244" t="str">
            <v>81658</v>
          </cell>
          <cell r="M1244" t="str">
            <v>Vail, CO   81658</v>
          </cell>
          <cell r="N1244">
            <v>6</v>
          </cell>
          <cell r="O1244" t="str">
            <v>USA</v>
          </cell>
        </row>
        <row r="1245">
          <cell r="J1245">
            <v>65</v>
          </cell>
          <cell r="K1245" t="str">
            <v>Wyoming</v>
          </cell>
          <cell r="L1245" t="str">
            <v>82201</v>
          </cell>
          <cell r="M1245" t="str">
            <v>Wheatland, WY   82201</v>
          </cell>
          <cell r="N1245">
            <v>6</v>
          </cell>
          <cell r="O1245" t="str">
            <v>USA</v>
          </cell>
        </row>
        <row r="1246">
          <cell r="J1246">
            <v>17</v>
          </cell>
          <cell r="K1246" t="str">
            <v>Idaho</v>
          </cell>
          <cell r="L1246" t="str">
            <v>83213</v>
          </cell>
          <cell r="M1246" t="str">
            <v>Arco, ID   83213</v>
          </cell>
          <cell r="N1246">
            <v>6</v>
          </cell>
          <cell r="O1246" t="str">
            <v>USA</v>
          </cell>
        </row>
        <row r="1247">
          <cell r="J1247">
            <v>17</v>
          </cell>
          <cell r="K1247" t="str">
            <v>Idaho</v>
          </cell>
          <cell r="L1247" t="str">
            <v>83303</v>
          </cell>
          <cell r="M1247" t="str">
            <v>Twin Falls, ID   83303</v>
          </cell>
          <cell r="N1247">
            <v>6</v>
          </cell>
          <cell r="O1247" t="str">
            <v>USA</v>
          </cell>
        </row>
        <row r="1248">
          <cell r="J1248">
            <v>17</v>
          </cell>
          <cell r="K1248" t="str">
            <v>Idaho</v>
          </cell>
          <cell r="L1248" t="str">
            <v>83318</v>
          </cell>
          <cell r="M1248" t="str">
            <v>Burley, ID   83318</v>
          </cell>
          <cell r="N1248">
            <v>6</v>
          </cell>
          <cell r="O1248" t="str">
            <v>USA</v>
          </cell>
        </row>
        <row r="1249">
          <cell r="J1249">
            <v>17</v>
          </cell>
          <cell r="K1249" t="str">
            <v>Idaho</v>
          </cell>
          <cell r="L1249" t="str">
            <v>83403</v>
          </cell>
          <cell r="M1249" t="str">
            <v>Idaho Falls, ID   83403</v>
          </cell>
          <cell r="N1249">
            <v>6</v>
          </cell>
          <cell r="O1249" t="str">
            <v>USA</v>
          </cell>
        </row>
        <row r="1250">
          <cell r="J1250">
            <v>17</v>
          </cell>
          <cell r="K1250" t="str">
            <v>Idaho</v>
          </cell>
          <cell r="L1250" t="str">
            <v>83404</v>
          </cell>
          <cell r="M1250" t="str">
            <v>Idaho Falls, ID   83404</v>
          </cell>
          <cell r="N1250">
            <v>6</v>
          </cell>
          <cell r="O1250" t="str">
            <v>USA</v>
          </cell>
        </row>
        <row r="1251">
          <cell r="J1251">
            <v>17</v>
          </cell>
          <cell r="K1251" t="str">
            <v>Idaho</v>
          </cell>
          <cell r="L1251" t="str">
            <v>83406</v>
          </cell>
          <cell r="M1251" t="str">
            <v>Ammon, ID   83406</v>
          </cell>
          <cell r="N1251">
            <v>6</v>
          </cell>
          <cell r="O1251" t="str">
            <v>USA</v>
          </cell>
        </row>
        <row r="1252">
          <cell r="J1252">
            <v>17</v>
          </cell>
          <cell r="K1252" t="str">
            <v>Idaho</v>
          </cell>
          <cell r="L1252" t="str">
            <v>83605</v>
          </cell>
          <cell r="M1252" t="str">
            <v>Caldwell, ID   83605</v>
          </cell>
          <cell r="N1252">
            <v>6</v>
          </cell>
          <cell r="O1252" t="str">
            <v>USA</v>
          </cell>
        </row>
        <row r="1253">
          <cell r="J1253">
            <v>17</v>
          </cell>
          <cell r="K1253" t="str">
            <v>Idaho</v>
          </cell>
          <cell r="L1253" t="str">
            <v>83617</v>
          </cell>
          <cell r="M1253" t="str">
            <v>Emmett, ID   83617</v>
          </cell>
          <cell r="N1253">
            <v>6</v>
          </cell>
          <cell r="O1253" t="str">
            <v>USA</v>
          </cell>
        </row>
        <row r="1254">
          <cell r="J1254">
            <v>17</v>
          </cell>
          <cell r="K1254" t="str">
            <v>Idaho</v>
          </cell>
          <cell r="L1254" t="str">
            <v>83814</v>
          </cell>
          <cell r="M1254" t="str">
            <v>Coeur D' Alene, ID   83814</v>
          </cell>
          <cell r="N1254">
            <v>6</v>
          </cell>
          <cell r="O1254" t="str">
            <v>USA</v>
          </cell>
        </row>
        <row r="1255">
          <cell r="J1255">
            <v>17</v>
          </cell>
          <cell r="K1255" t="str">
            <v>Idaho</v>
          </cell>
          <cell r="L1255" t="str">
            <v>83861</v>
          </cell>
          <cell r="M1255" t="str">
            <v>St. Maries, ID   83861</v>
          </cell>
          <cell r="N1255">
            <v>6</v>
          </cell>
          <cell r="O1255" t="str">
            <v>USA</v>
          </cell>
        </row>
        <row r="1256">
          <cell r="J1256">
            <v>59</v>
          </cell>
          <cell r="K1256" t="str">
            <v>Utah</v>
          </cell>
          <cell r="L1256" t="str">
            <v>84020</v>
          </cell>
          <cell r="M1256" t="str">
            <v>Draper, UT   84020</v>
          </cell>
          <cell r="N1256">
            <v>6</v>
          </cell>
          <cell r="O1256" t="str">
            <v>USA</v>
          </cell>
        </row>
        <row r="1257">
          <cell r="J1257">
            <v>59</v>
          </cell>
          <cell r="K1257" t="str">
            <v>Utah</v>
          </cell>
          <cell r="L1257" t="str">
            <v>84047</v>
          </cell>
          <cell r="M1257" t="str">
            <v>Midvale, UT   84047</v>
          </cell>
          <cell r="N1257">
            <v>6</v>
          </cell>
          <cell r="O1257" t="str">
            <v>USA</v>
          </cell>
        </row>
        <row r="1258">
          <cell r="J1258">
            <v>59</v>
          </cell>
          <cell r="K1258" t="str">
            <v>Utah</v>
          </cell>
          <cell r="L1258" t="str">
            <v>84058</v>
          </cell>
          <cell r="M1258" t="str">
            <v>Orem, UT   84058</v>
          </cell>
          <cell r="N1258">
            <v>6</v>
          </cell>
          <cell r="O1258" t="str">
            <v>USA</v>
          </cell>
        </row>
        <row r="1259">
          <cell r="J1259">
            <v>6</v>
          </cell>
          <cell r="K1259" t="str">
            <v>Arizona</v>
          </cell>
          <cell r="L1259" t="str">
            <v>85006</v>
          </cell>
          <cell r="M1259" t="str">
            <v>Phoenix, AZ   85006</v>
          </cell>
          <cell r="N1259">
            <v>6</v>
          </cell>
          <cell r="O1259" t="str">
            <v>USA</v>
          </cell>
        </row>
        <row r="1260">
          <cell r="J1260">
            <v>6</v>
          </cell>
          <cell r="K1260" t="str">
            <v>Arizona</v>
          </cell>
          <cell r="L1260" t="str">
            <v>85034</v>
          </cell>
          <cell r="M1260" t="str">
            <v>Phoenix, AZ   85034</v>
          </cell>
          <cell r="N1260">
            <v>6</v>
          </cell>
          <cell r="O1260" t="str">
            <v>USA</v>
          </cell>
        </row>
        <row r="1261">
          <cell r="J1261">
            <v>6</v>
          </cell>
          <cell r="K1261" t="str">
            <v>Arizona</v>
          </cell>
          <cell r="L1261" t="str">
            <v>85254</v>
          </cell>
          <cell r="M1261" t="str">
            <v>Scottsdale, AZ   85254</v>
          </cell>
          <cell r="N1261">
            <v>6</v>
          </cell>
          <cell r="O1261" t="str">
            <v>USA</v>
          </cell>
        </row>
        <row r="1262">
          <cell r="J1262">
            <v>6</v>
          </cell>
          <cell r="K1262" t="str">
            <v>Arizona</v>
          </cell>
          <cell r="L1262" t="str">
            <v>85259</v>
          </cell>
          <cell r="M1262" t="str">
            <v>Scottsdale, AZ   85259</v>
          </cell>
          <cell r="N1262">
            <v>6</v>
          </cell>
          <cell r="O1262" t="str">
            <v>USA</v>
          </cell>
        </row>
        <row r="1263">
          <cell r="J1263">
            <v>6</v>
          </cell>
          <cell r="K1263" t="str">
            <v>Arizona</v>
          </cell>
          <cell r="L1263" t="str">
            <v>85364</v>
          </cell>
          <cell r="M1263" t="str">
            <v>Yuma, AZ   85364</v>
          </cell>
          <cell r="N1263">
            <v>6</v>
          </cell>
          <cell r="O1263" t="str">
            <v>USA</v>
          </cell>
        </row>
        <row r="1264">
          <cell r="J1264">
            <v>6</v>
          </cell>
          <cell r="K1264" t="str">
            <v>Arizona</v>
          </cell>
          <cell r="L1264" t="str">
            <v>85364</v>
          </cell>
          <cell r="M1264" t="str">
            <v>Yuma, AZ   85364</v>
          </cell>
          <cell r="N1264">
            <v>6</v>
          </cell>
          <cell r="O1264" t="str">
            <v>USA</v>
          </cell>
        </row>
        <row r="1265">
          <cell r="J1265">
            <v>6</v>
          </cell>
          <cell r="K1265" t="str">
            <v>Arizona</v>
          </cell>
          <cell r="L1265" t="str">
            <v>85374</v>
          </cell>
          <cell r="M1265" t="str">
            <v>Surprise, AZ   85374</v>
          </cell>
          <cell r="N1265">
            <v>6</v>
          </cell>
          <cell r="O1265" t="str">
            <v>USA</v>
          </cell>
        </row>
        <row r="1266">
          <cell r="J1266">
            <v>6</v>
          </cell>
          <cell r="K1266" t="str">
            <v>Arizona</v>
          </cell>
          <cell r="L1266" t="str">
            <v>85706</v>
          </cell>
          <cell r="M1266" t="str">
            <v>Tucson, AZ   85706</v>
          </cell>
          <cell r="N1266">
            <v>6</v>
          </cell>
          <cell r="O1266" t="str">
            <v>USA</v>
          </cell>
        </row>
        <row r="1267">
          <cell r="J1267">
            <v>6</v>
          </cell>
          <cell r="K1267" t="str">
            <v>Arizona</v>
          </cell>
          <cell r="L1267" t="str">
            <v>85710</v>
          </cell>
          <cell r="M1267" t="str">
            <v>Tucson, AZ   85710</v>
          </cell>
          <cell r="N1267">
            <v>6</v>
          </cell>
          <cell r="O1267" t="str">
            <v>USA</v>
          </cell>
        </row>
        <row r="1268">
          <cell r="J1268">
            <v>6</v>
          </cell>
          <cell r="K1268" t="str">
            <v>Arizona</v>
          </cell>
          <cell r="L1268" t="str">
            <v>85718</v>
          </cell>
          <cell r="M1268" t="str">
            <v>Tucson, AZ   85718</v>
          </cell>
          <cell r="N1268">
            <v>6</v>
          </cell>
          <cell r="O1268" t="str">
            <v>USA</v>
          </cell>
        </row>
        <row r="1269">
          <cell r="J1269">
            <v>6</v>
          </cell>
          <cell r="K1269" t="str">
            <v>Arizona</v>
          </cell>
          <cell r="L1269" t="str">
            <v>85719</v>
          </cell>
          <cell r="M1269" t="str">
            <v>Tucson, AZ   85719</v>
          </cell>
          <cell r="N1269">
            <v>6</v>
          </cell>
          <cell r="O1269" t="str">
            <v>USA</v>
          </cell>
        </row>
        <row r="1270">
          <cell r="J1270">
            <v>6</v>
          </cell>
          <cell r="K1270" t="str">
            <v>Arizona</v>
          </cell>
          <cell r="L1270" t="str">
            <v>85745</v>
          </cell>
          <cell r="M1270" t="str">
            <v>Tucson, AZ   85745</v>
          </cell>
          <cell r="N1270">
            <v>6</v>
          </cell>
          <cell r="O1270" t="str">
            <v>USA</v>
          </cell>
        </row>
        <row r="1271">
          <cell r="J1271">
            <v>6</v>
          </cell>
          <cell r="K1271" t="str">
            <v>Arizona</v>
          </cell>
          <cell r="L1271" t="str">
            <v>86301</v>
          </cell>
          <cell r="M1271" t="str">
            <v>Prescott, AZ   86301</v>
          </cell>
          <cell r="N1271">
            <v>6</v>
          </cell>
          <cell r="O1271" t="str">
            <v>USA</v>
          </cell>
        </row>
        <row r="1272">
          <cell r="J1272">
            <v>6</v>
          </cell>
          <cell r="K1272" t="str">
            <v>Arizona</v>
          </cell>
          <cell r="L1272" t="str">
            <v>86320</v>
          </cell>
          <cell r="M1272" t="str">
            <v>Ashfork, AZ   86320</v>
          </cell>
          <cell r="N1272">
            <v>6</v>
          </cell>
          <cell r="O1272" t="str">
            <v>USA</v>
          </cell>
        </row>
        <row r="1273">
          <cell r="J1273">
            <v>39</v>
          </cell>
          <cell r="K1273" t="str">
            <v>New Mexico</v>
          </cell>
          <cell r="L1273" t="str">
            <v>87106</v>
          </cell>
          <cell r="M1273" t="str">
            <v>Albuquerque, NM   87106</v>
          </cell>
          <cell r="N1273">
            <v>6</v>
          </cell>
          <cell r="O1273" t="str">
            <v>USA</v>
          </cell>
        </row>
        <row r="1274">
          <cell r="J1274">
            <v>39</v>
          </cell>
          <cell r="K1274" t="str">
            <v>New Mexico</v>
          </cell>
          <cell r="L1274" t="str">
            <v>87571</v>
          </cell>
          <cell r="M1274" t="str">
            <v>Taos, NM   87571</v>
          </cell>
          <cell r="N1274">
            <v>6</v>
          </cell>
          <cell r="O1274" t="str">
            <v>USA</v>
          </cell>
        </row>
        <row r="1275">
          <cell r="J1275">
            <v>44</v>
          </cell>
          <cell r="K1275" t="str">
            <v>Nevada</v>
          </cell>
          <cell r="L1275" t="str">
            <v>89025</v>
          </cell>
          <cell r="M1275" t="str">
            <v>Moapa, NV   89025</v>
          </cell>
          <cell r="N1275">
            <v>6</v>
          </cell>
          <cell r="O1275" t="str">
            <v>USA</v>
          </cell>
        </row>
        <row r="1276">
          <cell r="J1276">
            <v>44</v>
          </cell>
          <cell r="K1276" t="str">
            <v>Nevada</v>
          </cell>
          <cell r="L1276" t="str">
            <v>89027</v>
          </cell>
          <cell r="M1276" t="str">
            <v>Mesquite, NV   89027</v>
          </cell>
          <cell r="N1276">
            <v>6</v>
          </cell>
          <cell r="O1276" t="str">
            <v>USA</v>
          </cell>
        </row>
        <row r="1277">
          <cell r="J1277">
            <v>44</v>
          </cell>
          <cell r="K1277" t="str">
            <v>Nevada</v>
          </cell>
          <cell r="L1277" t="str">
            <v>89029</v>
          </cell>
          <cell r="M1277" t="str">
            <v>Laughlin, NV   89029</v>
          </cell>
          <cell r="N1277">
            <v>6</v>
          </cell>
          <cell r="O1277" t="str">
            <v>USA</v>
          </cell>
        </row>
        <row r="1278">
          <cell r="J1278">
            <v>44</v>
          </cell>
          <cell r="K1278" t="str">
            <v>Nevada</v>
          </cell>
          <cell r="L1278" t="str">
            <v>89103</v>
          </cell>
          <cell r="M1278" t="str">
            <v>Las Vegas, NV   89103</v>
          </cell>
          <cell r="N1278">
            <v>6</v>
          </cell>
          <cell r="O1278" t="str">
            <v>USA</v>
          </cell>
        </row>
        <row r="1279">
          <cell r="J1279">
            <v>44</v>
          </cell>
          <cell r="K1279" t="str">
            <v>Nevada</v>
          </cell>
          <cell r="L1279" t="str">
            <v>89103</v>
          </cell>
          <cell r="M1279" t="str">
            <v>Las Vegas, NV   89103</v>
          </cell>
          <cell r="N1279">
            <v>6</v>
          </cell>
          <cell r="O1279" t="str">
            <v>USA</v>
          </cell>
        </row>
        <row r="1280">
          <cell r="J1280">
            <v>44</v>
          </cell>
          <cell r="K1280" t="str">
            <v>Nevada</v>
          </cell>
          <cell r="L1280" t="str">
            <v>89104</v>
          </cell>
          <cell r="M1280" t="str">
            <v>Las Vegas, NV   89104</v>
          </cell>
          <cell r="N1280">
            <v>6</v>
          </cell>
          <cell r="O1280" t="str">
            <v>USA</v>
          </cell>
        </row>
        <row r="1281">
          <cell r="J1281">
            <v>44</v>
          </cell>
          <cell r="K1281" t="str">
            <v>Nevada</v>
          </cell>
          <cell r="L1281" t="str">
            <v>89117</v>
          </cell>
          <cell r="M1281" t="str">
            <v>Las Vegas, NV   89117</v>
          </cell>
          <cell r="N1281">
            <v>6</v>
          </cell>
          <cell r="O1281" t="str">
            <v>USA</v>
          </cell>
        </row>
        <row r="1282">
          <cell r="J1282">
            <v>44</v>
          </cell>
          <cell r="K1282" t="str">
            <v>Nevada</v>
          </cell>
          <cell r="L1282" t="str">
            <v>89119</v>
          </cell>
          <cell r="M1282" t="str">
            <v>Las Vagas, NV   89119</v>
          </cell>
          <cell r="N1282">
            <v>6</v>
          </cell>
          <cell r="O1282" t="str">
            <v>USA</v>
          </cell>
        </row>
        <row r="1283">
          <cell r="J1283">
            <v>44</v>
          </cell>
          <cell r="K1283" t="str">
            <v>Nevada</v>
          </cell>
          <cell r="L1283" t="str">
            <v>89125</v>
          </cell>
          <cell r="M1283" t="str">
            <v>Las Vegas, NV   89125</v>
          </cell>
          <cell r="N1283">
            <v>6</v>
          </cell>
          <cell r="O1283" t="str">
            <v>USA</v>
          </cell>
        </row>
        <row r="1284">
          <cell r="J1284">
            <v>44</v>
          </cell>
          <cell r="K1284" t="str">
            <v>Nevada</v>
          </cell>
          <cell r="L1284" t="str">
            <v>89130</v>
          </cell>
          <cell r="M1284" t="str">
            <v>Las Vegas, NV   89130</v>
          </cell>
          <cell r="N1284">
            <v>6</v>
          </cell>
          <cell r="O1284" t="str">
            <v>USA</v>
          </cell>
        </row>
        <row r="1285">
          <cell r="J1285">
            <v>44</v>
          </cell>
          <cell r="K1285" t="str">
            <v>Nevada</v>
          </cell>
          <cell r="L1285" t="str">
            <v>89145</v>
          </cell>
          <cell r="M1285" t="str">
            <v>Las Vegas, NV   89145</v>
          </cell>
          <cell r="N1285">
            <v>6</v>
          </cell>
          <cell r="O1285" t="str">
            <v>USA</v>
          </cell>
        </row>
        <row r="1286">
          <cell r="J1286">
            <v>44</v>
          </cell>
          <cell r="K1286" t="str">
            <v>Nevada</v>
          </cell>
          <cell r="L1286" t="str">
            <v>89146</v>
          </cell>
          <cell r="M1286" t="str">
            <v>La Vegas, NV   89146</v>
          </cell>
          <cell r="N1286">
            <v>6</v>
          </cell>
          <cell r="O1286" t="str">
            <v>USA</v>
          </cell>
        </row>
        <row r="1287">
          <cell r="J1287">
            <v>44</v>
          </cell>
          <cell r="K1287" t="str">
            <v>Nevada</v>
          </cell>
          <cell r="L1287" t="str">
            <v>89502</v>
          </cell>
          <cell r="M1287" t="str">
            <v>Reno, NV   89502</v>
          </cell>
          <cell r="N1287">
            <v>6</v>
          </cell>
          <cell r="O1287" t="str">
            <v>USA</v>
          </cell>
        </row>
        <row r="1288">
          <cell r="J1288">
            <v>44</v>
          </cell>
          <cell r="K1288" t="str">
            <v>Nevada</v>
          </cell>
          <cell r="L1288" t="str">
            <v>89509</v>
          </cell>
          <cell r="M1288" t="str">
            <v>Reno, NV   89509</v>
          </cell>
          <cell r="N1288">
            <v>6</v>
          </cell>
          <cell r="O1288" t="str">
            <v>USA</v>
          </cell>
        </row>
        <row r="1289">
          <cell r="J1289">
            <v>8</v>
          </cell>
          <cell r="K1289" t="str">
            <v>California</v>
          </cell>
          <cell r="L1289" t="str">
            <v>90009</v>
          </cell>
          <cell r="M1289" t="str">
            <v>Los Angeles, CA   90009</v>
          </cell>
          <cell r="N1289">
            <v>6</v>
          </cell>
          <cell r="O1289" t="str">
            <v>USA</v>
          </cell>
        </row>
        <row r="1290">
          <cell r="J1290">
            <v>8</v>
          </cell>
          <cell r="K1290" t="str">
            <v>California</v>
          </cell>
          <cell r="L1290" t="str">
            <v>90025</v>
          </cell>
          <cell r="M1290" t="str">
            <v>Los Angeles, CA   90025</v>
          </cell>
          <cell r="N1290">
            <v>6</v>
          </cell>
          <cell r="O1290" t="str">
            <v>USA</v>
          </cell>
        </row>
        <row r="1291">
          <cell r="J1291">
            <v>8</v>
          </cell>
          <cell r="K1291" t="str">
            <v>California</v>
          </cell>
          <cell r="L1291" t="str">
            <v>90040</v>
          </cell>
          <cell r="M1291" t="str">
            <v>Commerce, CA   90040</v>
          </cell>
          <cell r="N1291">
            <v>6</v>
          </cell>
          <cell r="O1291" t="str">
            <v>USA</v>
          </cell>
        </row>
        <row r="1292">
          <cell r="J1292">
            <v>8</v>
          </cell>
          <cell r="K1292" t="str">
            <v>California</v>
          </cell>
          <cell r="L1292" t="str">
            <v>90220</v>
          </cell>
          <cell r="M1292" t="str">
            <v>Rancho Dominguez, CA   90220</v>
          </cell>
          <cell r="N1292">
            <v>6</v>
          </cell>
          <cell r="O1292" t="str">
            <v>USA</v>
          </cell>
        </row>
        <row r="1293">
          <cell r="J1293">
            <v>8</v>
          </cell>
          <cell r="K1293" t="str">
            <v>California</v>
          </cell>
          <cell r="L1293" t="str">
            <v>90622</v>
          </cell>
          <cell r="M1293" t="str">
            <v>Buena Park, CA   90622</v>
          </cell>
          <cell r="N1293">
            <v>6</v>
          </cell>
          <cell r="O1293" t="str">
            <v>USA</v>
          </cell>
        </row>
        <row r="1294">
          <cell r="J1294">
            <v>8</v>
          </cell>
          <cell r="K1294" t="str">
            <v>California</v>
          </cell>
          <cell r="L1294" t="str">
            <v>90703</v>
          </cell>
          <cell r="M1294" t="str">
            <v>Cellitus, CA   90703</v>
          </cell>
          <cell r="N1294">
            <v>6</v>
          </cell>
          <cell r="O1294" t="str">
            <v>USA</v>
          </cell>
        </row>
        <row r="1295">
          <cell r="J1295">
            <v>8</v>
          </cell>
          <cell r="K1295" t="str">
            <v>California</v>
          </cell>
          <cell r="L1295" t="str">
            <v>90808</v>
          </cell>
          <cell r="M1295" t="str">
            <v>Long Beach, CA   90808</v>
          </cell>
          <cell r="N1295">
            <v>6</v>
          </cell>
          <cell r="O1295" t="str">
            <v>USA</v>
          </cell>
        </row>
        <row r="1296">
          <cell r="J1296">
            <v>8</v>
          </cell>
          <cell r="K1296" t="str">
            <v>California</v>
          </cell>
          <cell r="L1296" t="str">
            <v>91020</v>
          </cell>
          <cell r="M1296" t="str">
            <v>Montrose, CA   91020</v>
          </cell>
          <cell r="N1296">
            <v>6</v>
          </cell>
          <cell r="O1296" t="str">
            <v>USA</v>
          </cell>
        </row>
        <row r="1297">
          <cell r="J1297">
            <v>8</v>
          </cell>
          <cell r="K1297" t="str">
            <v>California</v>
          </cell>
          <cell r="L1297" t="str">
            <v>91020</v>
          </cell>
          <cell r="M1297" t="str">
            <v>Montrose, CA   91020</v>
          </cell>
          <cell r="N1297">
            <v>6</v>
          </cell>
          <cell r="O1297" t="str">
            <v>USA</v>
          </cell>
        </row>
        <row r="1298">
          <cell r="J1298">
            <v>8</v>
          </cell>
          <cell r="K1298" t="str">
            <v>California</v>
          </cell>
          <cell r="L1298" t="str">
            <v>91108</v>
          </cell>
          <cell r="M1298" t="str">
            <v>San Marino, CA   91108</v>
          </cell>
          <cell r="N1298">
            <v>6</v>
          </cell>
          <cell r="O1298" t="str">
            <v>USA</v>
          </cell>
        </row>
        <row r="1299">
          <cell r="J1299">
            <v>8</v>
          </cell>
          <cell r="K1299" t="str">
            <v>California</v>
          </cell>
          <cell r="L1299" t="str">
            <v>91108</v>
          </cell>
          <cell r="M1299" t="str">
            <v>San Marino, CA   91108</v>
          </cell>
          <cell r="N1299">
            <v>6</v>
          </cell>
          <cell r="O1299" t="str">
            <v>USA</v>
          </cell>
        </row>
        <row r="1300">
          <cell r="J1300">
            <v>8</v>
          </cell>
          <cell r="K1300" t="str">
            <v>California</v>
          </cell>
          <cell r="L1300" t="str">
            <v>91302</v>
          </cell>
          <cell r="M1300" t="str">
            <v>Calabasas, CA   91302</v>
          </cell>
          <cell r="N1300">
            <v>6</v>
          </cell>
          <cell r="O1300" t="str">
            <v>USA</v>
          </cell>
        </row>
        <row r="1301">
          <cell r="J1301">
            <v>8</v>
          </cell>
          <cell r="K1301" t="str">
            <v>California</v>
          </cell>
          <cell r="L1301" t="str">
            <v>91316</v>
          </cell>
          <cell r="M1301" t="str">
            <v>Encino, CA   91316</v>
          </cell>
          <cell r="N1301">
            <v>6</v>
          </cell>
          <cell r="O1301" t="str">
            <v>USA</v>
          </cell>
        </row>
        <row r="1302">
          <cell r="J1302">
            <v>8</v>
          </cell>
          <cell r="K1302" t="str">
            <v>California</v>
          </cell>
          <cell r="L1302" t="str">
            <v>91362</v>
          </cell>
          <cell r="M1302" t="str">
            <v>Thousand Oaks, CA   91362</v>
          </cell>
          <cell r="N1302">
            <v>6</v>
          </cell>
          <cell r="O1302" t="str">
            <v>USA</v>
          </cell>
        </row>
        <row r="1303">
          <cell r="J1303">
            <v>8</v>
          </cell>
          <cell r="K1303" t="str">
            <v>California</v>
          </cell>
          <cell r="L1303" t="str">
            <v>91761</v>
          </cell>
          <cell r="M1303" t="str">
            <v>Ontario, CA   91761</v>
          </cell>
          <cell r="N1303">
            <v>6</v>
          </cell>
          <cell r="O1303" t="str">
            <v>USA</v>
          </cell>
        </row>
        <row r="1304">
          <cell r="J1304">
            <v>8</v>
          </cell>
          <cell r="K1304" t="str">
            <v>California</v>
          </cell>
          <cell r="L1304" t="str">
            <v>91767</v>
          </cell>
          <cell r="M1304" t="str">
            <v>Pomona, CA   91767</v>
          </cell>
          <cell r="N1304">
            <v>6</v>
          </cell>
          <cell r="O1304" t="str">
            <v>USA</v>
          </cell>
        </row>
        <row r="1305">
          <cell r="J1305">
            <v>8</v>
          </cell>
          <cell r="K1305" t="str">
            <v>California</v>
          </cell>
          <cell r="L1305" t="str">
            <v>91941</v>
          </cell>
          <cell r="M1305" t="str">
            <v>Le Mesa, CA   91941</v>
          </cell>
          <cell r="N1305">
            <v>6</v>
          </cell>
          <cell r="O1305" t="str">
            <v>USA</v>
          </cell>
        </row>
        <row r="1306">
          <cell r="J1306">
            <v>8</v>
          </cell>
          <cell r="K1306" t="str">
            <v>California</v>
          </cell>
          <cell r="L1306" t="str">
            <v>92011</v>
          </cell>
          <cell r="M1306" t="str">
            <v>Carlsbad, CA   92011</v>
          </cell>
          <cell r="N1306">
            <v>6</v>
          </cell>
          <cell r="O1306" t="str">
            <v>USA</v>
          </cell>
        </row>
        <row r="1307">
          <cell r="J1307">
            <v>8</v>
          </cell>
          <cell r="K1307" t="str">
            <v>California</v>
          </cell>
          <cell r="L1307" t="str">
            <v>92024</v>
          </cell>
          <cell r="M1307" t="str">
            <v>Fnciaitas, CA   92024</v>
          </cell>
          <cell r="N1307">
            <v>6</v>
          </cell>
          <cell r="O1307" t="str">
            <v>USA</v>
          </cell>
        </row>
        <row r="1308">
          <cell r="J1308">
            <v>8</v>
          </cell>
          <cell r="K1308" t="str">
            <v>California</v>
          </cell>
          <cell r="L1308" t="str">
            <v>92059</v>
          </cell>
          <cell r="M1308" t="str">
            <v>Pala, CA   92059</v>
          </cell>
          <cell r="N1308">
            <v>6</v>
          </cell>
          <cell r="O1308" t="str">
            <v>USA</v>
          </cell>
        </row>
        <row r="1309">
          <cell r="J1309">
            <v>8</v>
          </cell>
          <cell r="K1309" t="str">
            <v>California</v>
          </cell>
          <cell r="L1309" t="str">
            <v>92231</v>
          </cell>
          <cell r="M1309" t="str">
            <v>Calexico, CA   92231</v>
          </cell>
          <cell r="N1309">
            <v>6</v>
          </cell>
          <cell r="O1309" t="str">
            <v>USA</v>
          </cell>
        </row>
        <row r="1310">
          <cell r="J1310">
            <v>8</v>
          </cell>
          <cell r="K1310" t="str">
            <v>California</v>
          </cell>
          <cell r="L1310" t="str">
            <v>92562</v>
          </cell>
          <cell r="M1310" t="str">
            <v>Murrieta, CA   92562</v>
          </cell>
          <cell r="N1310">
            <v>6</v>
          </cell>
          <cell r="O1310" t="str">
            <v>USA</v>
          </cell>
        </row>
        <row r="1311">
          <cell r="J1311">
            <v>8</v>
          </cell>
          <cell r="K1311" t="str">
            <v>California</v>
          </cell>
          <cell r="L1311" t="str">
            <v>92571</v>
          </cell>
          <cell r="M1311" t="str">
            <v>Perris, CA   92571</v>
          </cell>
          <cell r="N1311">
            <v>6</v>
          </cell>
          <cell r="O1311" t="str">
            <v>USA</v>
          </cell>
        </row>
        <row r="1312">
          <cell r="J1312">
            <v>8</v>
          </cell>
          <cell r="K1312" t="str">
            <v>California</v>
          </cell>
          <cell r="L1312" t="str">
            <v>92648</v>
          </cell>
          <cell r="M1312" t="str">
            <v>Huntington Beach, CA   92648</v>
          </cell>
          <cell r="N1312">
            <v>6</v>
          </cell>
          <cell r="O1312" t="str">
            <v>USA</v>
          </cell>
        </row>
        <row r="1313">
          <cell r="J1313">
            <v>8</v>
          </cell>
          <cell r="K1313" t="str">
            <v>California</v>
          </cell>
          <cell r="L1313" t="str">
            <v>92656</v>
          </cell>
          <cell r="M1313" t="str">
            <v>Aliso Viejo, CA   92656</v>
          </cell>
          <cell r="N1313">
            <v>6</v>
          </cell>
          <cell r="O1313" t="str">
            <v>USA</v>
          </cell>
        </row>
        <row r="1314">
          <cell r="J1314">
            <v>8</v>
          </cell>
          <cell r="K1314" t="str">
            <v>California</v>
          </cell>
          <cell r="L1314" t="str">
            <v>92672</v>
          </cell>
          <cell r="M1314" t="str">
            <v>San Clemente, CA   92672</v>
          </cell>
          <cell r="N1314">
            <v>6</v>
          </cell>
          <cell r="O1314" t="str">
            <v>USA</v>
          </cell>
        </row>
        <row r="1315">
          <cell r="J1315">
            <v>8</v>
          </cell>
          <cell r="K1315" t="str">
            <v>California</v>
          </cell>
          <cell r="L1315" t="str">
            <v>92704</v>
          </cell>
          <cell r="M1315" t="str">
            <v>Santa Anna, CA   92704</v>
          </cell>
          <cell r="N1315">
            <v>6</v>
          </cell>
          <cell r="O1315" t="str">
            <v>USA</v>
          </cell>
        </row>
        <row r="1316">
          <cell r="J1316">
            <v>8</v>
          </cell>
          <cell r="K1316" t="str">
            <v>California</v>
          </cell>
          <cell r="L1316" t="str">
            <v>92866</v>
          </cell>
          <cell r="M1316" t="str">
            <v>Orange, CA   92866</v>
          </cell>
          <cell r="N1316">
            <v>6</v>
          </cell>
          <cell r="O1316" t="str">
            <v>USA</v>
          </cell>
        </row>
        <row r="1317">
          <cell r="J1317">
            <v>8</v>
          </cell>
          <cell r="K1317" t="str">
            <v>California</v>
          </cell>
          <cell r="L1317" t="str">
            <v>93065</v>
          </cell>
          <cell r="M1317" t="str">
            <v>Simi Valley, CA   93065</v>
          </cell>
          <cell r="N1317">
            <v>6</v>
          </cell>
          <cell r="O1317" t="str">
            <v>USA</v>
          </cell>
        </row>
        <row r="1318">
          <cell r="J1318">
            <v>8</v>
          </cell>
          <cell r="K1318" t="str">
            <v>California</v>
          </cell>
          <cell r="L1318" t="str">
            <v>93308</v>
          </cell>
          <cell r="M1318" t="str">
            <v>Bakersfield, CA   93308</v>
          </cell>
          <cell r="N1318">
            <v>6</v>
          </cell>
          <cell r="O1318" t="str">
            <v>USA</v>
          </cell>
        </row>
        <row r="1319">
          <cell r="J1319">
            <v>8</v>
          </cell>
          <cell r="K1319" t="str">
            <v>California</v>
          </cell>
          <cell r="L1319" t="str">
            <v>93311</v>
          </cell>
          <cell r="M1319" t="str">
            <v>Bakersfield, CA   93311</v>
          </cell>
          <cell r="N1319">
            <v>6</v>
          </cell>
          <cell r="O1319" t="str">
            <v>USA</v>
          </cell>
        </row>
        <row r="1320">
          <cell r="J1320">
            <v>8</v>
          </cell>
          <cell r="K1320" t="str">
            <v>California</v>
          </cell>
          <cell r="L1320" t="str">
            <v>93422</v>
          </cell>
          <cell r="M1320" t="str">
            <v>Atascadero, CA   93422</v>
          </cell>
          <cell r="N1320">
            <v>6</v>
          </cell>
          <cell r="O1320" t="str">
            <v>USA</v>
          </cell>
        </row>
        <row r="1321">
          <cell r="J1321">
            <v>8</v>
          </cell>
          <cell r="K1321" t="str">
            <v>California</v>
          </cell>
          <cell r="L1321" t="str">
            <v>94022</v>
          </cell>
          <cell r="M1321" t="str">
            <v>Los Altos, CA   94022</v>
          </cell>
          <cell r="N1321">
            <v>6</v>
          </cell>
          <cell r="O1321" t="str">
            <v>USA</v>
          </cell>
        </row>
        <row r="1322">
          <cell r="J1322">
            <v>8</v>
          </cell>
          <cell r="K1322" t="str">
            <v>California</v>
          </cell>
          <cell r="L1322" t="str">
            <v>94044</v>
          </cell>
          <cell r="M1322" t="str">
            <v>Pacifica, CA   94044</v>
          </cell>
          <cell r="N1322">
            <v>6</v>
          </cell>
          <cell r="O1322" t="str">
            <v>USA</v>
          </cell>
        </row>
        <row r="1323">
          <cell r="J1323">
            <v>8</v>
          </cell>
          <cell r="K1323" t="str">
            <v>California</v>
          </cell>
          <cell r="L1323" t="str">
            <v>94301</v>
          </cell>
          <cell r="M1323" t="str">
            <v>Palo Alto, CA   94301</v>
          </cell>
          <cell r="N1323">
            <v>6</v>
          </cell>
          <cell r="O1323" t="str">
            <v>USA</v>
          </cell>
        </row>
        <row r="1324">
          <cell r="J1324">
            <v>8</v>
          </cell>
          <cell r="K1324" t="str">
            <v>California</v>
          </cell>
          <cell r="L1324" t="str">
            <v>94507</v>
          </cell>
          <cell r="M1324" t="str">
            <v>Alamo, CA   94507</v>
          </cell>
          <cell r="N1324">
            <v>6</v>
          </cell>
          <cell r="O1324" t="str">
            <v>USA</v>
          </cell>
        </row>
        <row r="1325">
          <cell r="J1325">
            <v>8</v>
          </cell>
          <cell r="K1325" t="str">
            <v>California</v>
          </cell>
          <cell r="L1325" t="str">
            <v>94526</v>
          </cell>
          <cell r="M1325" t="str">
            <v>Danville, CA   94526</v>
          </cell>
          <cell r="N1325">
            <v>6</v>
          </cell>
          <cell r="O1325" t="str">
            <v>USA</v>
          </cell>
        </row>
        <row r="1326">
          <cell r="J1326">
            <v>8</v>
          </cell>
          <cell r="K1326" t="str">
            <v>California</v>
          </cell>
          <cell r="L1326" t="str">
            <v>94574</v>
          </cell>
          <cell r="M1326" t="str">
            <v>St Helena, CA   94574</v>
          </cell>
          <cell r="N1326">
            <v>6</v>
          </cell>
          <cell r="O1326" t="str">
            <v>USA</v>
          </cell>
        </row>
        <row r="1327">
          <cell r="J1327">
            <v>8</v>
          </cell>
          <cell r="K1327" t="str">
            <v>California</v>
          </cell>
          <cell r="L1327" t="str">
            <v>94611</v>
          </cell>
          <cell r="M1327" t="str">
            <v>Oakland, CA   94611</v>
          </cell>
          <cell r="N1327">
            <v>6</v>
          </cell>
          <cell r="O1327" t="str">
            <v>USA</v>
          </cell>
        </row>
        <row r="1328">
          <cell r="J1328">
            <v>8</v>
          </cell>
          <cell r="K1328" t="str">
            <v>California</v>
          </cell>
          <cell r="L1328" t="str">
            <v>94903</v>
          </cell>
          <cell r="M1328" t="str">
            <v>San Rafael, CA   94903</v>
          </cell>
          <cell r="N1328">
            <v>6</v>
          </cell>
          <cell r="O1328" t="str">
            <v>USA</v>
          </cell>
        </row>
        <row r="1329">
          <cell r="J1329">
            <v>8</v>
          </cell>
          <cell r="K1329" t="str">
            <v>California</v>
          </cell>
          <cell r="L1329" t="str">
            <v>94941</v>
          </cell>
          <cell r="M1329" t="str">
            <v>Mill Valley, CA   94941</v>
          </cell>
          <cell r="N1329">
            <v>6</v>
          </cell>
          <cell r="O1329" t="str">
            <v>USA</v>
          </cell>
        </row>
        <row r="1330">
          <cell r="J1330">
            <v>8</v>
          </cell>
          <cell r="K1330" t="str">
            <v>California</v>
          </cell>
          <cell r="L1330" t="str">
            <v>95131</v>
          </cell>
          <cell r="M1330" t="str">
            <v>San Jose, CA   95131</v>
          </cell>
          <cell r="N1330">
            <v>6</v>
          </cell>
          <cell r="O1330" t="str">
            <v>USA</v>
          </cell>
        </row>
        <row r="1331">
          <cell r="J1331">
            <v>8</v>
          </cell>
          <cell r="K1331" t="str">
            <v>California</v>
          </cell>
          <cell r="L1331" t="str">
            <v>95321</v>
          </cell>
          <cell r="M1331" t="str">
            <v>Groveland, CA   95321</v>
          </cell>
          <cell r="N1331">
            <v>6</v>
          </cell>
          <cell r="O1331" t="str">
            <v>USA</v>
          </cell>
        </row>
        <row r="1332">
          <cell r="J1332">
            <v>8</v>
          </cell>
          <cell r="K1332" t="str">
            <v>California</v>
          </cell>
          <cell r="L1332" t="str">
            <v>95437</v>
          </cell>
          <cell r="M1332" t="str">
            <v>Fort Bragg, CA   95437</v>
          </cell>
          <cell r="N1332">
            <v>6</v>
          </cell>
          <cell r="O1332" t="str">
            <v>USA</v>
          </cell>
        </row>
        <row r="1333">
          <cell r="J1333">
            <v>8</v>
          </cell>
          <cell r="K1333" t="str">
            <v>California</v>
          </cell>
          <cell r="L1333" t="str">
            <v>95460</v>
          </cell>
          <cell r="M1333" t="str">
            <v>Mendocino, CA   95460</v>
          </cell>
          <cell r="N1333">
            <v>6</v>
          </cell>
          <cell r="O1333" t="str">
            <v>USA</v>
          </cell>
        </row>
        <row r="1334">
          <cell r="J1334">
            <v>8</v>
          </cell>
          <cell r="K1334" t="str">
            <v>California</v>
          </cell>
          <cell r="L1334" t="str">
            <v>95476</v>
          </cell>
          <cell r="M1334" t="str">
            <v>Sanoma, CA   95476</v>
          </cell>
          <cell r="N1334">
            <v>6</v>
          </cell>
          <cell r="O1334" t="str">
            <v>USA</v>
          </cell>
        </row>
        <row r="1335">
          <cell r="J1335">
            <v>8</v>
          </cell>
          <cell r="K1335" t="str">
            <v>California</v>
          </cell>
          <cell r="L1335" t="str">
            <v>95482</v>
          </cell>
          <cell r="M1335" t="str">
            <v>Ukiah, CA   95482</v>
          </cell>
          <cell r="N1335">
            <v>6</v>
          </cell>
          <cell r="O1335" t="str">
            <v>USA</v>
          </cell>
        </row>
        <row r="1336">
          <cell r="J1336">
            <v>8</v>
          </cell>
          <cell r="K1336" t="str">
            <v>California</v>
          </cell>
          <cell r="L1336" t="str">
            <v>95608</v>
          </cell>
          <cell r="M1336" t="str">
            <v>Carmichael, CA   95608</v>
          </cell>
          <cell r="N1336">
            <v>6</v>
          </cell>
          <cell r="O1336" t="str">
            <v>USA</v>
          </cell>
        </row>
        <row r="1337">
          <cell r="J1337">
            <v>8</v>
          </cell>
          <cell r="K1337" t="str">
            <v>California</v>
          </cell>
          <cell r="L1337" t="str">
            <v>95616</v>
          </cell>
          <cell r="M1337" t="str">
            <v>Davis, CA   95616</v>
          </cell>
          <cell r="N1337">
            <v>6</v>
          </cell>
          <cell r="O1337" t="str">
            <v>USA</v>
          </cell>
        </row>
        <row r="1338">
          <cell r="J1338">
            <v>8</v>
          </cell>
          <cell r="K1338" t="str">
            <v>California</v>
          </cell>
          <cell r="L1338" t="str">
            <v>95628</v>
          </cell>
          <cell r="M1338" t="str">
            <v>Fair Oaks, CA   95628</v>
          </cell>
          <cell r="N1338">
            <v>6</v>
          </cell>
          <cell r="O1338" t="str">
            <v>USA</v>
          </cell>
        </row>
        <row r="1339">
          <cell r="J1339">
            <v>8</v>
          </cell>
          <cell r="K1339" t="str">
            <v>California</v>
          </cell>
          <cell r="L1339" t="str">
            <v>95632</v>
          </cell>
          <cell r="M1339" t="str">
            <v>Galt, CA   95632</v>
          </cell>
          <cell r="N1339">
            <v>6</v>
          </cell>
          <cell r="O1339" t="str">
            <v>USA</v>
          </cell>
        </row>
        <row r="1340">
          <cell r="J1340">
            <v>8</v>
          </cell>
          <cell r="K1340" t="str">
            <v>California</v>
          </cell>
          <cell r="L1340" t="str">
            <v>95642</v>
          </cell>
          <cell r="M1340" t="str">
            <v>Jackson, CA   95642</v>
          </cell>
          <cell r="N1340">
            <v>6</v>
          </cell>
          <cell r="O1340" t="str">
            <v>USA</v>
          </cell>
        </row>
        <row r="1341">
          <cell r="J1341">
            <v>8</v>
          </cell>
          <cell r="K1341" t="str">
            <v>California</v>
          </cell>
          <cell r="L1341" t="str">
            <v>95661</v>
          </cell>
          <cell r="M1341" t="str">
            <v>Roseville, CA   95661</v>
          </cell>
          <cell r="N1341">
            <v>6</v>
          </cell>
          <cell r="O1341" t="str">
            <v>USA</v>
          </cell>
        </row>
        <row r="1342">
          <cell r="J1342">
            <v>8</v>
          </cell>
          <cell r="K1342" t="str">
            <v>California</v>
          </cell>
          <cell r="L1342" t="str">
            <v>95667</v>
          </cell>
          <cell r="M1342" t="str">
            <v>Placerville, CA   95667</v>
          </cell>
          <cell r="N1342">
            <v>6</v>
          </cell>
          <cell r="O1342" t="str">
            <v>USA</v>
          </cell>
        </row>
        <row r="1343">
          <cell r="J1343">
            <v>8</v>
          </cell>
          <cell r="K1343" t="str">
            <v>California</v>
          </cell>
          <cell r="L1343" t="str">
            <v>95670</v>
          </cell>
          <cell r="M1343" t="str">
            <v>Rancho Cordova, CA   95670</v>
          </cell>
          <cell r="N1343">
            <v>6</v>
          </cell>
          <cell r="O1343" t="str">
            <v>USA</v>
          </cell>
        </row>
        <row r="1344">
          <cell r="J1344">
            <v>8</v>
          </cell>
          <cell r="K1344" t="str">
            <v>California</v>
          </cell>
          <cell r="L1344" t="str">
            <v>95678</v>
          </cell>
          <cell r="M1344" t="str">
            <v>Roseville, CA   95678</v>
          </cell>
          <cell r="N1344">
            <v>6</v>
          </cell>
          <cell r="O1344" t="str">
            <v>USA</v>
          </cell>
        </row>
        <row r="1345">
          <cell r="J1345">
            <v>8</v>
          </cell>
          <cell r="K1345" t="str">
            <v>California</v>
          </cell>
          <cell r="L1345" t="str">
            <v>95837</v>
          </cell>
          <cell r="M1345" t="str">
            <v>Sacramento, CA   95837</v>
          </cell>
          <cell r="N1345">
            <v>6</v>
          </cell>
          <cell r="O1345" t="str">
            <v>USA</v>
          </cell>
        </row>
        <row r="1346">
          <cell r="J1346">
            <v>8</v>
          </cell>
          <cell r="K1346" t="str">
            <v>California</v>
          </cell>
          <cell r="L1346" t="str">
            <v>95932</v>
          </cell>
          <cell r="M1346" t="str">
            <v>Coluba, CA   95932</v>
          </cell>
          <cell r="N1346">
            <v>6</v>
          </cell>
          <cell r="O1346" t="str">
            <v>USA</v>
          </cell>
        </row>
        <row r="1347">
          <cell r="J1347">
            <v>8</v>
          </cell>
          <cell r="K1347" t="str">
            <v>California</v>
          </cell>
          <cell r="L1347" t="str">
            <v>95947</v>
          </cell>
          <cell r="M1347" t="str">
            <v>Greenville, CA   95947</v>
          </cell>
          <cell r="N1347">
            <v>6</v>
          </cell>
          <cell r="O1347" t="str">
            <v>USA</v>
          </cell>
        </row>
        <row r="1348">
          <cell r="J1348">
            <v>8</v>
          </cell>
          <cell r="K1348" t="str">
            <v>California</v>
          </cell>
          <cell r="L1348" t="str">
            <v>95948</v>
          </cell>
          <cell r="M1348" t="str">
            <v>Gridley, CA   95948</v>
          </cell>
          <cell r="N1348">
            <v>6</v>
          </cell>
          <cell r="O1348" t="str">
            <v>USA</v>
          </cell>
        </row>
        <row r="1349">
          <cell r="J1349">
            <v>8</v>
          </cell>
          <cell r="K1349" t="str">
            <v>California</v>
          </cell>
          <cell r="L1349" t="str">
            <v>95959</v>
          </cell>
          <cell r="M1349" t="str">
            <v>Nevada City, CA   95959</v>
          </cell>
          <cell r="N1349">
            <v>6</v>
          </cell>
          <cell r="O1349" t="str">
            <v>USA</v>
          </cell>
        </row>
        <row r="1350">
          <cell r="J1350">
            <v>15</v>
          </cell>
          <cell r="K1350" t="str">
            <v>Hawaii</v>
          </cell>
          <cell r="L1350" t="str">
            <v>96740</v>
          </cell>
          <cell r="M1350" t="str">
            <v>Kailua Kona, HI   96740</v>
          </cell>
          <cell r="N1350">
            <v>6</v>
          </cell>
          <cell r="O1350" t="str">
            <v>USA</v>
          </cell>
        </row>
        <row r="1351">
          <cell r="J1351">
            <v>49</v>
          </cell>
          <cell r="K1351" t="str">
            <v>Oregon</v>
          </cell>
          <cell r="L1351" t="str">
            <v>97031</v>
          </cell>
          <cell r="M1351" t="str">
            <v>Hood River, OR   97031</v>
          </cell>
          <cell r="N1351">
            <v>6</v>
          </cell>
          <cell r="O1351" t="str">
            <v>USA</v>
          </cell>
        </row>
        <row r="1352">
          <cell r="J1352">
            <v>49</v>
          </cell>
          <cell r="K1352" t="str">
            <v>Oregon</v>
          </cell>
          <cell r="L1352" t="str">
            <v>97034</v>
          </cell>
          <cell r="M1352" t="str">
            <v>Lake Oswego, OR   97034</v>
          </cell>
          <cell r="N1352">
            <v>6</v>
          </cell>
          <cell r="O1352" t="str">
            <v>USA</v>
          </cell>
        </row>
        <row r="1353">
          <cell r="J1353">
            <v>49</v>
          </cell>
          <cell r="K1353" t="str">
            <v>Oregon</v>
          </cell>
          <cell r="L1353" t="str">
            <v>97045</v>
          </cell>
          <cell r="M1353" t="str">
            <v>OREGON CITY, OR   97045</v>
          </cell>
          <cell r="N1353">
            <v>6</v>
          </cell>
          <cell r="O1353" t="str">
            <v>USA</v>
          </cell>
        </row>
        <row r="1354">
          <cell r="J1354">
            <v>49</v>
          </cell>
          <cell r="K1354" t="str">
            <v>Oregon</v>
          </cell>
          <cell r="L1354" t="str">
            <v>97201</v>
          </cell>
          <cell r="M1354" t="str">
            <v>Portland, OR   97201</v>
          </cell>
          <cell r="N1354">
            <v>6</v>
          </cell>
          <cell r="O1354" t="str">
            <v>USA</v>
          </cell>
        </row>
        <row r="1355">
          <cell r="J1355">
            <v>49</v>
          </cell>
          <cell r="K1355" t="str">
            <v>Oregon</v>
          </cell>
          <cell r="L1355" t="str">
            <v>97222</v>
          </cell>
          <cell r="M1355" t="str">
            <v>Milwaukie, OR   97222</v>
          </cell>
          <cell r="N1355">
            <v>6</v>
          </cell>
          <cell r="O1355" t="str">
            <v>USA</v>
          </cell>
        </row>
        <row r="1356">
          <cell r="J1356">
            <v>49</v>
          </cell>
          <cell r="K1356" t="str">
            <v>Oregon</v>
          </cell>
          <cell r="L1356" t="str">
            <v>97225</v>
          </cell>
          <cell r="M1356" t="str">
            <v>Portland, OR   97225</v>
          </cell>
          <cell r="N1356">
            <v>6</v>
          </cell>
          <cell r="O1356" t="str">
            <v>USA</v>
          </cell>
        </row>
        <row r="1357">
          <cell r="J1357">
            <v>49</v>
          </cell>
          <cell r="K1357" t="str">
            <v>Oregon</v>
          </cell>
          <cell r="L1357" t="str">
            <v>97302</v>
          </cell>
          <cell r="M1357" t="str">
            <v>Salem, OR   97302</v>
          </cell>
          <cell r="N1357">
            <v>6</v>
          </cell>
          <cell r="O1357" t="str">
            <v>USA</v>
          </cell>
        </row>
        <row r="1358">
          <cell r="J1358">
            <v>49</v>
          </cell>
          <cell r="K1358" t="str">
            <v>Oregon</v>
          </cell>
          <cell r="L1358" t="str">
            <v>97367</v>
          </cell>
          <cell r="M1358" t="str">
            <v>Lincoln, OR   97367</v>
          </cell>
          <cell r="N1358">
            <v>6</v>
          </cell>
          <cell r="O1358" t="str">
            <v>USA</v>
          </cell>
        </row>
        <row r="1359">
          <cell r="J1359">
            <v>49</v>
          </cell>
          <cell r="K1359" t="str">
            <v>Oregon</v>
          </cell>
          <cell r="L1359" t="str">
            <v>97367</v>
          </cell>
          <cell r="M1359" t="str">
            <v>Lincoln City, OR   97367</v>
          </cell>
          <cell r="N1359">
            <v>6</v>
          </cell>
          <cell r="O1359" t="str">
            <v>USA</v>
          </cell>
        </row>
        <row r="1360">
          <cell r="J1360">
            <v>49</v>
          </cell>
          <cell r="K1360" t="str">
            <v>Oregon</v>
          </cell>
          <cell r="L1360" t="str">
            <v>97814</v>
          </cell>
          <cell r="M1360" t="str">
            <v>Baker City, OR   97814</v>
          </cell>
          <cell r="N1360">
            <v>6</v>
          </cell>
          <cell r="O1360" t="str">
            <v>USA</v>
          </cell>
        </row>
        <row r="1361">
          <cell r="J1361">
            <v>49</v>
          </cell>
          <cell r="K1361" t="str">
            <v>Oregon</v>
          </cell>
          <cell r="L1361" t="str">
            <v>97850</v>
          </cell>
          <cell r="M1361" t="str">
            <v>La Grande, OR   97850</v>
          </cell>
          <cell r="N1361">
            <v>6</v>
          </cell>
          <cell r="O1361" t="str">
            <v>USA</v>
          </cell>
        </row>
        <row r="1362">
          <cell r="J1362">
            <v>49</v>
          </cell>
          <cell r="K1362" t="str">
            <v>Oregon</v>
          </cell>
          <cell r="L1362" t="str">
            <v>97914</v>
          </cell>
          <cell r="M1362" t="str">
            <v>Ontario, OR   97914</v>
          </cell>
          <cell r="N1362">
            <v>6</v>
          </cell>
          <cell r="O1362" t="str">
            <v>USA</v>
          </cell>
        </row>
        <row r="1363">
          <cell r="J1363">
            <v>62</v>
          </cell>
          <cell r="K1363" t="str">
            <v>Washington</v>
          </cell>
          <cell r="L1363" t="str">
            <v>98008</v>
          </cell>
          <cell r="M1363" t="str">
            <v>Belleuve, WA   98008</v>
          </cell>
          <cell r="N1363">
            <v>6</v>
          </cell>
          <cell r="O1363" t="str">
            <v>USA</v>
          </cell>
        </row>
        <row r="1364">
          <cell r="J1364">
            <v>62</v>
          </cell>
          <cell r="K1364" t="str">
            <v>Washington</v>
          </cell>
          <cell r="L1364" t="str">
            <v>98105</v>
          </cell>
          <cell r="M1364" t="str">
            <v>Seattle, WA   98105</v>
          </cell>
          <cell r="N1364">
            <v>6</v>
          </cell>
          <cell r="O1364" t="str">
            <v>USA</v>
          </cell>
        </row>
        <row r="1365">
          <cell r="J1365">
            <v>62</v>
          </cell>
          <cell r="K1365" t="str">
            <v>Washington</v>
          </cell>
          <cell r="L1365" t="str">
            <v>98270</v>
          </cell>
          <cell r="M1365" t="str">
            <v>Marysville, WA   98270</v>
          </cell>
          <cell r="N1365">
            <v>6</v>
          </cell>
          <cell r="O1365" t="str">
            <v>USA</v>
          </cell>
        </row>
        <row r="1366">
          <cell r="J1366">
            <v>62</v>
          </cell>
          <cell r="K1366" t="str">
            <v>Washington</v>
          </cell>
          <cell r="L1366" t="str">
            <v>98632</v>
          </cell>
          <cell r="M1366" t="str">
            <v>Longview, WA   98632</v>
          </cell>
          <cell r="N1366">
            <v>6</v>
          </cell>
          <cell r="O1366" t="str">
            <v>USA</v>
          </cell>
        </row>
        <row r="1367">
          <cell r="J1367">
            <v>62</v>
          </cell>
          <cell r="K1367" t="str">
            <v>Washington</v>
          </cell>
          <cell r="L1367" t="str">
            <v>98816</v>
          </cell>
          <cell r="M1367" t="str">
            <v>Chelan, WA   98816</v>
          </cell>
          <cell r="N1367">
            <v>6</v>
          </cell>
          <cell r="O1367" t="str">
            <v>USA</v>
          </cell>
        </row>
        <row r="1368">
          <cell r="J1368">
            <v>3</v>
          </cell>
          <cell r="K1368" t="str">
            <v>Alaska</v>
          </cell>
          <cell r="L1368" t="str">
            <v>99515</v>
          </cell>
          <cell r="M1368" t="str">
            <v>Anchorage, AK   99515</v>
          </cell>
          <cell r="N1368">
            <v>6</v>
          </cell>
          <cell r="O1368" t="str">
            <v>USA</v>
          </cell>
        </row>
        <row r="1369">
          <cell r="J1369">
            <v>3</v>
          </cell>
          <cell r="K1369" t="str">
            <v>Alaska</v>
          </cell>
          <cell r="L1369" t="str">
            <v>99801</v>
          </cell>
          <cell r="M1369" t="str">
            <v>Juneau, AK   99801</v>
          </cell>
          <cell r="N1369">
            <v>6</v>
          </cell>
          <cell r="O1369" t="str">
            <v>USA</v>
          </cell>
        </row>
        <row r="1370">
          <cell r="J1370">
            <v>3</v>
          </cell>
          <cell r="K1370" t="str">
            <v>Alaska</v>
          </cell>
          <cell r="L1370" t="str">
            <v>99801</v>
          </cell>
          <cell r="M1370" t="str">
            <v>Juneau, AK   99801</v>
          </cell>
          <cell r="N1370">
            <v>6</v>
          </cell>
          <cell r="O1370" t="str">
            <v>USA</v>
          </cell>
        </row>
        <row r="1371">
          <cell r="J1371">
            <v>3</v>
          </cell>
          <cell r="K1371" t="str">
            <v>Alaska</v>
          </cell>
          <cell r="L1371" t="str">
            <v>99835</v>
          </cell>
          <cell r="M1371" t="str">
            <v>Sitka, AK   99835</v>
          </cell>
          <cell r="N1371">
            <v>6</v>
          </cell>
          <cell r="O1371" t="str">
            <v>USA</v>
          </cell>
        </row>
        <row r="1372">
          <cell r="J1372">
            <v>3</v>
          </cell>
          <cell r="K1372" t="str">
            <v>Alaska</v>
          </cell>
          <cell r="L1372" t="str">
            <v>99840</v>
          </cell>
          <cell r="M1372" t="str">
            <v>Skagway, AK   99840</v>
          </cell>
          <cell r="N1372">
            <v>6</v>
          </cell>
          <cell r="O1372" t="str">
            <v>USA</v>
          </cell>
        </row>
        <row r="1373">
          <cell r="J1373">
            <v>3</v>
          </cell>
          <cell r="K1373" t="str">
            <v>Alaska</v>
          </cell>
          <cell r="L1373" t="str">
            <v>99840</v>
          </cell>
          <cell r="M1373" t="str">
            <v>Skagway, AK   99840</v>
          </cell>
          <cell r="N1373">
            <v>6</v>
          </cell>
          <cell r="O1373" t="str">
            <v>USA</v>
          </cell>
        </row>
        <row r="1374">
          <cell r="J1374">
            <v>3</v>
          </cell>
          <cell r="K1374" t="str">
            <v>Alaska</v>
          </cell>
          <cell r="L1374" t="str">
            <v>99840</v>
          </cell>
          <cell r="M1374" t="str">
            <v>Skagway, AK   99840</v>
          </cell>
          <cell r="N1374">
            <v>6</v>
          </cell>
          <cell r="O1374" t="str">
            <v>USA</v>
          </cell>
        </row>
        <row r="1375">
          <cell r="J1375">
            <v>23</v>
          </cell>
          <cell r="K1375" t="str">
            <v>Massachusetts</v>
          </cell>
          <cell r="L1375" t="str">
            <v>01824-4127</v>
          </cell>
          <cell r="M1375" t="str">
            <v>Chelmsford, MA   01824-4127</v>
          </cell>
          <cell r="N1375">
            <v>6</v>
          </cell>
          <cell r="O1375" t="str">
            <v>USA</v>
          </cell>
        </row>
        <row r="1376">
          <cell r="J1376">
            <v>23</v>
          </cell>
          <cell r="K1376" t="str">
            <v>Massachusetts</v>
          </cell>
          <cell r="L1376" t="str">
            <v>02360-3862</v>
          </cell>
          <cell r="M1376" t="str">
            <v>Plymouth, MA   02360-3862</v>
          </cell>
          <cell r="N1376">
            <v>6</v>
          </cell>
          <cell r="O1376" t="str">
            <v>USA</v>
          </cell>
        </row>
        <row r="1377">
          <cell r="J1377">
            <v>61</v>
          </cell>
          <cell r="K1377" t="str">
            <v>Vermont</v>
          </cell>
          <cell r="L1377" t="str">
            <v>05091-1024</v>
          </cell>
          <cell r="M1377" t="str">
            <v>Woodstock, VT   05091-1024</v>
          </cell>
          <cell r="N1377">
            <v>6</v>
          </cell>
          <cell r="O1377" t="str">
            <v>USA</v>
          </cell>
        </row>
        <row r="1378">
          <cell r="J1378">
            <v>10</v>
          </cell>
          <cell r="K1378" t="str">
            <v>Connecticut</v>
          </cell>
          <cell r="L1378" t="str">
            <v>06010-5092</v>
          </cell>
          <cell r="M1378" t="str">
            <v>Bristol, CT   06010-5092</v>
          </cell>
          <cell r="N1378">
            <v>6</v>
          </cell>
          <cell r="O1378" t="str">
            <v>USA</v>
          </cell>
        </row>
        <row r="1379">
          <cell r="J1379">
            <v>10</v>
          </cell>
          <cell r="K1379" t="str">
            <v>Connecticut</v>
          </cell>
          <cell r="L1379" t="str">
            <v>06269-1019</v>
          </cell>
          <cell r="M1379" t="str">
            <v>Storrs, CT   06269-1019</v>
          </cell>
          <cell r="N1379">
            <v>6</v>
          </cell>
          <cell r="O1379" t="str">
            <v>USA</v>
          </cell>
        </row>
        <row r="1380">
          <cell r="J1380">
            <v>10</v>
          </cell>
          <cell r="K1380" t="str">
            <v>Connecticut</v>
          </cell>
          <cell r="L1380" t="str">
            <v>06510-1207</v>
          </cell>
          <cell r="M1380" t="str">
            <v>New Haven, CT   06510-1207</v>
          </cell>
          <cell r="N1380">
            <v>6</v>
          </cell>
          <cell r="O1380" t="str">
            <v>USA</v>
          </cell>
        </row>
        <row r="1381">
          <cell r="J1381">
            <v>37</v>
          </cell>
          <cell r="K1381" t="str">
            <v>New Jersey</v>
          </cell>
          <cell r="L1381" t="str">
            <v>07083-3128</v>
          </cell>
          <cell r="M1381" t="str">
            <v>Union, NJ   07083-3128</v>
          </cell>
          <cell r="N1381">
            <v>6</v>
          </cell>
          <cell r="O1381" t="str">
            <v>USA</v>
          </cell>
        </row>
        <row r="1382">
          <cell r="J1382">
            <v>45</v>
          </cell>
          <cell r="K1382" t="str">
            <v>New York</v>
          </cell>
          <cell r="L1382" t="str">
            <v>10950-601</v>
          </cell>
          <cell r="M1382" t="str">
            <v>Monroe, NY   10950-601</v>
          </cell>
          <cell r="N1382">
            <v>6</v>
          </cell>
          <cell r="O1382" t="str">
            <v>USA</v>
          </cell>
        </row>
        <row r="1383">
          <cell r="J1383">
            <v>45</v>
          </cell>
          <cell r="K1383" t="str">
            <v>New York</v>
          </cell>
          <cell r="L1383" t="str">
            <v>11211-7907</v>
          </cell>
          <cell r="M1383" t="str">
            <v>Brooklyn, NY   11211-7907</v>
          </cell>
          <cell r="N1383">
            <v>6</v>
          </cell>
          <cell r="O1383" t="str">
            <v>USA</v>
          </cell>
        </row>
        <row r="1384">
          <cell r="J1384">
            <v>50</v>
          </cell>
          <cell r="K1384" t="str">
            <v>Pennsylvania</v>
          </cell>
          <cell r="L1384" t="str">
            <v>17604-3555</v>
          </cell>
          <cell r="M1384" t="str">
            <v>Lancaster, PA   17604-3555</v>
          </cell>
          <cell r="N1384">
            <v>6</v>
          </cell>
          <cell r="O1384" t="str">
            <v>USA</v>
          </cell>
        </row>
        <row r="1385">
          <cell r="J1385">
            <v>50</v>
          </cell>
          <cell r="K1385" t="str">
            <v>Pennsylvania</v>
          </cell>
          <cell r="L1385" t="str">
            <v>19112-1495</v>
          </cell>
          <cell r="M1385" t="str">
            <v>Philadelphia, PA   19112-1495</v>
          </cell>
          <cell r="N1385">
            <v>6</v>
          </cell>
          <cell r="O1385" t="str">
            <v>USA</v>
          </cell>
        </row>
        <row r="1386">
          <cell r="J1386">
            <v>25</v>
          </cell>
          <cell r="K1386" t="str">
            <v>Maryland</v>
          </cell>
          <cell r="L1386" t="str">
            <v>21043-5498</v>
          </cell>
          <cell r="M1386" t="str">
            <v>Ellicott City, MD   21043-5498</v>
          </cell>
          <cell r="N1386">
            <v>6</v>
          </cell>
          <cell r="O1386" t="str">
            <v>USA</v>
          </cell>
        </row>
        <row r="1387">
          <cell r="J1387">
            <v>13</v>
          </cell>
          <cell r="K1387" t="str">
            <v>Florida</v>
          </cell>
          <cell r="L1387" t="str">
            <v>34102-6926</v>
          </cell>
          <cell r="M1387" t="str">
            <v>Naples, FL   34102-6926</v>
          </cell>
          <cell r="N1387">
            <v>6</v>
          </cell>
          <cell r="O1387" t="str">
            <v>USA</v>
          </cell>
        </row>
        <row r="1388">
          <cell r="J1388">
            <v>57</v>
          </cell>
          <cell r="K1388" t="str">
            <v>Tennessee</v>
          </cell>
          <cell r="L1388" t="str">
            <v>37863-4101</v>
          </cell>
          <cell r="M1388" t="str">
            <v>Pigeon Forge, TN   37863-4101</v>
          </cell>
          <cell r="N1388">
            <v>6</v>
          </cell>
          <cell r="O1388" t="str">
            <v>USA</v>
          </cell>
        </row>
        <row r="1389">
          <cell r="J1389">
            <v>21</v>
          </cell>
          <cell r="K1389" t="str">
            <v>Kentucky</v>
          </cell>
          <cell r="L1389" t="str">
            <v>41091-7639</v>
          </cell>
          <cell r="M1389" t="str">
            <v>Union, KY   41091-7639</v>
          </cell>
          <cell r="N1389">
            <v>6</v>
          </cell>
          <cell r="O1389" t="str">
            <v>USA</v>
          </cell>
        </row>
        <row r="1390">
          <cell r="J1390">
            <v>46</v>
          </cell>
          <cell r="K1390" t="str">
            <v>Ohio</v>
          </cell>
          <cell r="L1390" t="str">
            <v>44236-0099</v>
          </cell>
          <cell r="M1390" t="str">
            <v>Hudson, OH   44236-0099</v>
          </cell>
          <cell r="N1390">
            <v>6</v>
          </cell>
          <cell r="O1390" t="str">
            <v>USA</v>
          </cell>
        </row>
        <row r="1391">
          <cell r="J1391">
            <v>46</v>
          </cell>
          <cell r="K1391" t="str">
            <v>Ohio</v>
          </cell>
          <cell r="L1391" t="str">
            <v>45429-2291</v>
          </cell>
          <cell r="M1391" t="str">
            <v>Dayton, OH   45429-2291</v>
          </cell>
          <cell r="N1391">
            <v>6</v>
          </cell>
          <cell r="O1391" t="str">
            <v>USA</v>
          </cell>
        </row>
        <row r="1392">
          <cell r="J1392">
            <v>19</v>
          </cell>
          <cell r="K1392" t="str">
            <v>Indiana</v>
          </cell>
          <cell r="L1392" t="str">
            <v>46077-1622</v>
          </cell>
          <cell r="M1392" t="str">
            <v>Zionsville, IN   46077-1622</v>
          </cell>
          <cell r="N1392">
            <v>6</v>
          </cell>
          <cell r="O1392" t="str">
            <v>USA</v>
          </cell>
        </row>
        <row r="1393">
          <cell r="J1393">
            <v>63</v>
          </cell>
          <cell r="K1393" t="str">
            <v>Wisconsin</v>
          </cell>
          <cell r="L1393" t="str">
            <v>53588-9128</v>
          </cell>
          <cell r="M1393" t="str">
            <v>Spring Green, WI   53588-9128</v>
          </cell>
          <cell r="N1393">
            <v>6</v>
          </cell>
          <cell r="O1393" t="str">
            <v>USA</v>
          </cell>
        </row>
        <row r="1394">
          <cell r="J1394">
            <v>63</v>
          </cell>
          <cell r="K1394" t="str">
            <v>Wisconsin</v>
          </cell>
          <cell r="L1394" t="str">
            <v>54494-6160</v>
          </cell>
          <cell r="M1394" t="str">
            <v>Wisconsin Rapids, WI   54494-6160</v>
          </cell>
          <cell r="N1394">
            <v>6</v>
          </cell>
          <cell r="O1394" t="str">
            <v>USA</v>
          </cell>
        </row>
        <row r="1395">
          <cell r="J1395">
            <v>31</v>
          </cell>
          <cell r="K1395" t="str">
            <v>Montana</v>
          </cell>
          <cell r="L1395" t="str">
            <v>59401-3166</v>
          </cell>
          <cell r="M1395" t="str">
            <v>Great Falls, MT   59401-3166</v>
          </cell>
          <cell r="N1395">
            <v>6</v>
          </cell>
          <cell r="O1395" t="str">
            <v>USA</v>
          </cell>
        </row>
        <row r="1396">
          <cell r="J1396">
            <v>18</v>
          </cell>
          <cell r="K1396" t="str">
            <v>Illinois</v>
          </cell>
          <cell r="L1396" t="str">
            <v>61356-1336</v>
          </cell>
          <cell r="M1396" t="str">
            <v>Princeton, IL   61356-1336</v>
          </cell>
          <cell r="N1396">
            <v>6</v>
          </cell>
          <cell r="O1396" t="str">
            <v>USA</v>
          </cell>
        </row>
        <row r="1397">
          <cell r="J1397">
            <v>18</v>
          </cell>
          <cell r="K1397" t="str">
            <v>Illinois</v>
          </cell>
          <cell r="L1397" t="str">
            <v>61401-4802</v>
          </cell>
          <cell r="M1397" t="str">
            <v>Galesburg, IL   61401-4802</v>
          </cell>
          <cell r="N1397">
            <v>6</v>
          </cell>
          <cell r="O1397" t="str">
            <v>USA</v>
          </cell>
        </row>
        <row r="1398">
          <cell r="J1398">
            <v>5</v>
          </cell>
          <cell r="K1398" t="str">
            <v>Arkansas</v>
          </cell>
          <cell r="L1398" t="str">
            <v>72701-6021</v>
          </cell>
          <cell r="M1398" t="str">
            <v>Fayetteville, AR   72701-6021</v>
          </cell>
          <cell r="N1398">
            <v>6</v>
          </cell>
          <cell r="O1398" t="str">
            <v>USA</v>
          </cell>
        </row>
        <row r="1399">
          <cell r="J1399">
            <v>5</v>
          </cell>
          <cell r="K1399" t="str">
            <v>Arkansas</v>
          </cell>
          <cell r="L1399" t="str">
            <v>72901-3544</v>
          </cell>
          <cell r="M1399" t="str">
            <v>FT Smith, AR   72901-3544</v>
          </cell>
          <cell r="N1399">
            <v>6</v>
          </cell>
          <cell r="O1399" t="str">
            <v>USA</v>
          </cell>
        </row>
        <row r="1400">
          <cell r="J1400">
            <v>47</v>
          </cell>
          <cell r="K1400" t="str">
            <v>Oklahoma</v>
          </cell>
          <cell r="L1400" t="str">
            <v>74012-8582</v>
          </cell>
          <cell r="M1400" t="str">
            <v>Broken Arrow, OK   74012-8582</v>
          </cell>
          <cell r="N1400">
            <v>6</v>
          </cell>
          <cell r="O1400" t="str">
            <v>USA</v>
          </cell>
        </row>
        <row r="1401">
          <cell r="J1401">
            <v>58</v>
          </cell>
          <cell r="K1401" t="str">
            <v>Texas</v>
          </cell>
          <cell r="L1401" t="str">
            <v>78028-3506</v>
          </cell>
          <cell r="M1401" t="str">
            <v>Kerrville, TX   78028-3506</v>
          </cell>
          <cell r="N1401">
            <v>6</v>
          </cell>
          <cell r="O1401" t="str">
            <v>USA</v>
          </cell>
        </row>
        <row r="1402">
          <cell r="J1402">
            <v>58</v>
          </cell>
          <cell r="K1402" t="str">
            <v>Texas</v>
          </cell>
          <cell r="L1402" t="str">
            <v>78040-4515</v>
          </cell>
          <cell r="M1402" t="str">
            <v>Laredo, TX   78040-4515</v>
          </cell>
          <cell r="N1402">
            <v>6</v>
          </cell>
          <cell r="O1402" t="str">
            <v>USA</v>
          </cell>
        </row>
        <row r="1403">
          <cell r="J1403">
            <v>6</v>
          </cell>
          <cell r="K1403" t="str">
            <v>Arizona</v>
          </cell>
          <cell r="L1403" t="str">
            <v>86336-4218</v>
          </cell>
          <cell r="M1403" t="str">
            <v>Sedona, AZ   86336-4218</v>
          </cell>
          <cell r="N1403">
            <v>6</v>
          </cell>
          <cell r="O1403" t="str">
            <v>USA</v>
          </cell>
        </row>
        <row r="1404">
          <cell r="J1404">
            <v>44</v>
          </cell>
          <cell r="K1404" t="str">
            <v>Nevada</v>
          </cell>
          <cell r="L1404" t="str">
            <v>89052-2672</v>
          </cell>
          <cell r="M1404" t="str">
            <v>Henderson, NV   89052-2672</v>
          </cell>
          <cell r="N1404">
            <v>6</v>
          </cell>
          <cell r="O1404" t="str">
            <v>USA</v>
          </cell>
        </row>
        <row r="1405">
          <cell r="J1405">
            <v>44</v>
          </cell>
          <cell r="K1405" t="str">
            <v>Nevada</v>
          </cell>
          <cell r="L1405" t="str">
            <v>89125-7600</v>
          </cell>
          <cell r="M1405" t="str">
            <v>Las Vegas, NV   89125-7600</v>
          </cell>
          <cell r="N1405">
            <v>6</v>
          </cell>
          <cell r="O1405" t="str">
            <v>USA</v>
          </cell>
        </row>
        <row r="1406">
          <cell r="J1406">
            <v>44</v>
          </cell>
          <cell r="K1406" t="str">
            <v>Nevada</v>
          </cell>
          <cell r="L1406" t="str">
            <v>89146-9009</v>
          </cell>
          <cell r="M1406" t="str">
            <v>Las Vegas, NV   89146-9009</v>
          </cell>
          <cell r="N1406">
            <v>6</v>
          </cell>
          <cell r="O1406" t="str">
            <v>USA</v>
          </cell>
        </row>
        <row r="1407">
          <cell r="J1407">
            <v>8</v>
          </cell>
          <cell r="K1407" t="str">
            <v>California</v>
          </cell>
          <cell r="L1407" t="str">
            <v>91377-5481</v>
          </cell>
          <cell r="M1407" t="str">
            <v>Oak Park, CA   91377-5481</v>
          </cell>
          <cell r="N1407">
            <v>6</v>
          </cell>
          <cell r="O1407" t="str">
            <v>USA</v>
          </cell>
        </row>
        <row r="1408">
          <cell r="J1408">
            <v>8</v>
          </cell>
          <cell r="K1408" t="str">
            <v>California</v>
          </cell>
          <cell r="L1408" t="str">
            <v>95928-5322</v>
          </cell>
          <cell r="M1408" t="str">
            <v>Chico, CA   95928-5322</v>
          </cell>
          <cell r="N1408">
            <v>6</v>
          </cell>
          <cell r="O1408" t="str">
            <v>USA</v>
          </cell>
        </row>
        <row r="1409">
          <cell r="J1409">
            <v>49</v>
          </cell>
          <cell r="K1409" t="str">
            <v>Oregon</v>
          </cell>
          <cell r="L1409" t="str">
            <v>97138-5806</v>
          </cell>
          <cell r="M1409" t="str">
            <v>Seaside, OR   97138-5806</v>
          </cell>
          <cell r="N1409">
            <v>6</v>
          </cell>
          <cell r="O1409" t="str">
            <v>USA</v>
          </cell>
        </row>
        <row r="1410">
          <cell r="J1410">
            <v>62</v>
          </cell>
          <cell r="K1410" t="str">
            <v>Washington</v>
          </cell>
          <cell r="L1410" t="str">
            <v>98108-0387</v>
          </cell>
          <cell r="M1410" t="str">
            <v>Seattle, WA   98108-0387</v>
          </cell>
          <cell r="N1410">
            <v>6</v>
          </cell>
          <cell r="O1410" t="str">
            <v>USA</v>
          </cell>
        </row>
        <row r="1411">
          <cell r="J1411">
            <v>48</v>
          </cell>
          <cell r="K1411" t="str">
            <v>Ontario</v>
          </cell>
          <cell r="L1411" t="str">
            <v>P9A 1G6</v>
          </cell>
          <cell r="M1411" t="str">
            <v>Fort Frances, ON   P9A 1G6</v>
          </cell>
          <cell r="N1411">
            <v>6</v>
          </cell>
          <cell r="O1411" t="str">
            <v>USA</v>
          </cell>
        </row>
        <row r="1412">
          <cell r="J1412">
            <v>7</v>
          </cell>
          <cell r="K1412" t="str">
            <v>British Columbia</v>
          </cell>
          <cell r="L1412" t="str">
            <v>V6V 1X6</v>
          </cell>
          <cell r="M1412" t="str">
            <v>Richmond, BC   V6V 1X6</v>
          </cell>
          <cell r="N1412">
            <v>6</v>
          </cell>
          <cell r="O1412" t="str">
            <v>USA</v>
          </cell>
        </row>
      </sheetData>
      <sheetData sheetId="8"/>
      <sheetData sheetId="9"/>
      <sheetData sheetId="10">
        <row r="8">
          <cell r="B8">
            <v>1</v>
          </cell>
          <cell r="C8" t="str">
            <v>Abbotsford</v>
          </cell>
        </row>
        <row r="9">
          <cell r="B9">
            <v>2</v>
          </cell>
          <cell r="C9" t="str">
            <v>Acton</v>
          </cell>
        </row>
        <row r="10">
          <cell r="B10">
            <v>3</v>
          </cell>
          <cell r="C10" t="str">
            <v>Ajax</v>
          </cell>
        </row>
        <row r="11">
          <cell r="B11">
            <v>4</v>
          </cell>
          <cell r="C11" t="str">
            <v>Alamo</v>
          </cell>
        </row>
        <row r="12">
          <cell r="B12">
            <v>5</v>
          </cell>
          <cell r="C12" t="str">
            <v>Albanel</v>
          </cell>
        </row>
        <row r="13">
          <cell r="B13">
            <v>6</v>
          </cell>
          <cell r="C13" t="str">
            <v>Albertson</v>
          </cell>
        </row>
        <row r="14">
          <cell r="B14">
            <v>7</v>
          </cell>
          <cell r="C14" t="str">
            <v>Albuquerque</v>
          </cell>
        </row>
        <row r="15">
          <cell r="B15">
            <v>8</v>
          </cell>
          <cell r="C15" t="str">
            <v>Aldergrove</v>
          </cell>
        </row>
        <row r="16">
          <cell r="B16">
            <v>9</v>
          </cell>
          <cell r="C16" t="str">
            <v>Aldie</v>
          </cell>
        </row>
        <row r="17">
          <cell r="B17">
            <v>10</v>
          </cell>
          <cell r="C17" t="str">
            <v>Alexandria</v>
          </cell>
        </row>
        <row r="18">
          <cell r="B18">
            <v>11</v>
          </cell>
          <cell r="C18" t="str">
            <v>Alexanoria Bay</v>
          </cell>
        </row>
        <row r="19">
          <cell r="B19">
            <v>12</v>
          </cell>
          <cell r="C19" t="str">
            <v>Aliso Viejo</v>
          </cell>
        </row>
        <row r="20">
          <cell r="B20">
            <v>13</v>
          </cell>
          <cell r="C20" t="str">
            <v>Alpharetta</v>
          </cell>
        </row>
        <row r="21">
          <cell r="B21">
            <v>14</v>
          </cell>
          <cell r="C21" t="str">
            <v>Ammon</v>
          </cell>
        </row>
        <row r="22">
          <cell r="B22">
            <v>15</v>
          </cell>
          <cell r="C22" t="str">
            <v>Ancaster</v>
          </cell>
        </row>
        <row r="23">
          <cell r="B23">
            <v>16</v>
          </cell>
          <cell r="C23" t="str">
            <v>Anchorage</v>
          </cell>
        </row>
        <row r="24">
          <cell r="B24">
            <v>17</v>
          </cell>
          <cell r="C24" t="str">
            <v>Anderson</v>
          </cell>
        </row>
        <row r="25">
          <cell r="B25">
            <v>18</v>
          </cell>
          <cell r="C25" t="str">
            <v>Annapolis Royal</v>
          </cell>
        </row>
        <row r="26">
          <cell r="B26">
            <v>19</v>
          </cell>
          <cell r="C26" t="str">
            <v>Anniston</v>
          </cell>
        </row>
        <row r="27">
          <cell r="B27">
            <v>20</v>
          </cell>
          <cell r="C27" t="str">
            <v>Antigonish</v>
          </cell>
        </row>
        <row r="28">
          <cell r="B28">
            <v>21</v>
          </cell>
          <cell r="C28" t="str">
            <v>Apsley</v>
          </cell>
        </row>
        <row r="29">
          <cell r="B29">
            <v>22</v>
          </cell>
          <cell r="C29" t="str">
            <v>Arco</v>
          </cell>
        </row>
        <row r="30">
          <cell r="B30">
            <v>23</v>
          </cell>
          <cell r="C30" t="str">
            <v>Ashcroft</v>
          </cell>
        </row>
        <row r="31">
          <cell r="B31">
            <v>24</v>
          </cell>
          <cell r="C31" t="str">
            <v>Asheville</v>
          </cell>
        </row>
        <row r="32">
          <cell r="B32">
            <v>25</v>
          </cell>
          <cell r="C32" t="str">
            <v>Asheville NC</v>
          </cell>
        </row>
        <row r="33">
          <cell r="B33">
            <v>26</v>
          </cell>
          <cell r="C33" t="str">
            <v>Ashfork</v>
          </cell>
        </row>
        <row r="34">
          <cell r="B34">
            <v>27</v>
          </cell>
          <cell r="C34" t="str">
            <v>Atascadero</v>
          </cell>
        </row>
        <row r="35">
          <cell r="B35">
            <v>28</v>
          </cell>
          <cell r="C35" t="str">
            <v>Atikokan</v>
          </cell>
        </row>
        <row r="36">
          <cell r="B36">
            <v>29</v>
          </cell>
          <cell r="C36" t="str">
            <v>Atlanta</v>
          </cell>
        </row>
        <row r="37">
          <cell r="B37">
            <v>30</v>
          </cell>
          <cell r="C37" t="str">
            <v>Aurora</v>
          </cell>
        </row>
        <row r="38">
          <cell r="B38">
            <v>31</v>
          </cell>
          <cell r="C38" t="str">
            <v>Aylmer</v>
          </cell>
        </row>
        <row r="39">
          <cell r="B39">
            <v>32</v>
          </cell>
          <cell r="C39" t="str">
            <v>Baddeck</v>
          </cell>
        </row>
        <row r="40">
          <cell r="B40">
            <v>33</v>
          </cell>
          <cell r="C40" t="str">
            <v>Baie-Saint-Paul</v>
          </cell>
        </row>
        <row r="41">
          <cell r="B41">
            <v>34</v>
          </cell>
          <cell r="C41" t="str">
            <v>Baie-St-Paul</v>
          </cell>
        </row>
        <row r="42">
          <cell r="B42">
            <v>35</v>
          </cell>
          <cell r="C42" t="str">
            <v>Baker City</v>
          </cell>
        </row>
        <row r="43">
          <cell r="B43">
            <v>36</v>
          </cell>
          <cell r="C43" t="str">
            <v>Bakersfield</v>
          </cell>
        </row>
        <row r="44">
          <cell r="B44">
            <v>37</v>
          </cell>
          <cell r="C44" t="str">
            <v>Baldwin</v>
          </cell>
        </row>
        <row r="45">
          <cell r="B45">
            <v>38</v>
          </cell>
          <cell r="C45" t="str">
            <v>Baltimore</v>
          </cell>
        </row>
        <row r="46">
          <cell r="B46">
            <v>39</v>
          </cell>
          <cell r="C46" t="str">
            <v>Bangor</v>
          </cell>
        </row>
        <row r="47">
          <cell r="B47">
            <v>40</v>
          </cell>
          <cell r="C47" t="str">
            <v>Bannockburn</v>
          </cell>
        </row>
        <row r="48">
          <cell r="B48">
            <v>41</v>
          </cell>
          <cell r="C48" t="str">
            <v>Barre</v>
          </cell>
        </row>
        <row r="49">
          <cell r="B49">
            <v>42</v>
          </cell>
          <cell r="C49" t="str">
            <v>BARRIE</v>
          </cell>
        </row>
        <row r="50">
          <cell r="B50">
            <v>43</v>
          </cell>
          <cell r="C50" t="str">
            <v>Barry's Bay</v>
          </cell>
        </row>
        <row r="51">
          <cell r="B51">
            <v>44</v>
          </cell>
          <cell r="C51" t="str">
            <v>Batavia</v>
          </cell>
        </row>
        <row r="52">
          <cell r="B52">
            <v>45</v>
          </cell>
          <cell r="C52" t="str">
            <v>Batesville</v>
          </cell>
        </row>
        <row r="53">
          <cell r="B53">
            <v>46</v>
          </cell>
          <cell r="C53" t="str">
            <v>Bath</v>
          </cell>
        </row>
        <row r="54">
          <cell r="B54">
            <v>47</v>
          </cell>
          <cell r="C54" t="str">
            <v>Bathurst</v>
          </cell>
        </row>
        <row r="55">
          <cell r="B55">
            <v>48</v>
          </cell>
          <cell r="C55" t="str">
            <v>Bay City</v>
          </cell>
        </row>
        <row r="56">
          <cell r="B56">
            <v>49</v>
          </cell>
          <cell r="C56" t="str">
            <v>Bay Roberts</v>
          </cell>
        </row>
        <row r="57">
          <cell r="B57">
            <v>50</v>
          </cell>
          <cell r="C57" t="str">
            <v>Bayshore</v>
          </cell>
        </row>
        <row r="58">
          <cell r="B58">
            <v>51</v>
          </cell>
          <cell r="C58" t="str">
            <v>Beach Havan</v>
          </cell>
        </row>
        <row r="59">
          <cell r="B59">
            <v>52</v>
          </cell>
          <cell r="C59" t="str">
            <v>Beach Haven</v>
          </cell>
        </row>
        <row r="60">
          <cell r="B60">
            <v>53</v>
          </cell>
          <cell r="C60" t="str">
            <v>Beachwood</v>
          </cell>
        </row>
        <row r="61">
          <cell r="B61">
            <v>54</v>
          </cell>
          <cell r="C61" t="str">
            <v>Beaconsfiled</v>
          </cell>
        </row>
        <row r="62">
          <cell r="B62">
            <v>55</v>
          </cell>
          <cell r="C62" t="str">
            <v>Beaufort</v>
          </cell>
        </row>
        <row r="63">
          <cell r="B63">
            <v>56</v>
          </cell>
          <cell r="C63" t="str">
            <v>Beausejour</v>
          </cell>
        </row>
        <row r="64">
          <cell r="B64">
            <v>57</v>
          </cell>
          <cell r="C64" t="str">
            <v>Beaver</v>
          </cell>
        </row>
        <row r="65">
          <cell r="B65">
            <v>58</v>
          </cell>
          <cell r="C65" t="str">
            <v>Belfountain</v>
          </cell>
        </row>
        <row r="66">
          <cell r="B66">
            <v>59</v>
          </cell>
          <cell r="C66" t="str">
            <v>Belle River</v>
          </cell>
        </row>
        <row r="67">
          <cell r="B67">
            <v>60</v>
          </cell>
          <cell r="C67" t="str">
            <v>Belleuve</v>
          </cell>
        </row>
        <row r="68">
          <cell r="B68">
            <v>61</v>
          </cell>
          <cell r="C68" t="str">
            <v>Belleville</v>
          </cell>
        </row>
        <row r="69">
          <cell r="B69">
            <v>62</v>
          </cell>
          <cell r="C69" t="str">
            <v>Bensalem</v>
          </cell>
        </row>
        <row r="70">
          <cell r="B70">
            <v>63</v>
          </cell>
          <cell r="C70" t="str">
            <v>Beverly</v>
          </cell>
        </row>
        <row r="71">
          <cell r="B71">
            <v>64</v>
          </cell>
          <cell r="C71" t="str">
            <v>Birmingham</v>
          </cell>
        </row>
        <row r="72">
          <cell r="B72">
            <v>65</v>
          </cell>
          <cell r="C72" t="str">
            <v>Blasedill</v>
          </cell>
        </row>
        <row r="73">
          <cell r="B73">
            <v>66</v>
          </cell>
          <cell r="C73" t="str">
            <v>BLAWNOX</v>
          </cell>
        </row>
        <row r="74">
          <cell r="B74">
            <v>67</v>
          </cell>
          <cell r="C74" t="str">
            <v>Blind River</v>
          </cell>
        </row>
        <row r="75">
          <cell r="B75">
            <v>68</v>
          </cell>
          <cell r="C75" t="str">
            <v>Bloomfield</v>
          </cell>
        </row>
        <row r="76">
          <cell r="B76">
            <v>69</v>
          </cell>
          <cell r="C76" t="str">
            <v>Bloomfield</v>
          </cell>
        </row>
        <row r="77">
          <cell r="B77">
            <v>70</v>
          </cell>
          <cell r="C77" t="str">
            <v>Boardman</v>
          </cell>
        </row>
        <row r="78">
          <cell r="B78">
            <v>71</v>
          </cell>
          <cell r="C78" t="str">
            <v>Bobcaygeon</v>
          </cell>
        </row>
        <row r="79">
          <cell r="B79">
            <v>72</v>
          </cell>
          <cell r="C79" t="str">
            <v>Bolton</v>
          </cell>
        </row>
        <row r="80">
          <cell r="B80">
            <v>73</v>
          </cell>
          <cell r="C80" t="str">
            <v>Bonner Springs</v>
          </cell>
        </row>
        <row r="81">
          <cell r="B81">
            <v>74</v>
          </cell>
          <cell r="C81" t="str">
            <v>Boo</v>
          </cell>
        </row>
        <row r="82">
          <cell r="B82">
            <v>75</v>
          </cell>
          <cell r="C82" t="str">
            <v>Bossier City</v>
          </cell>
        </row>
        <row r="83">
          <cell r="B83">
            <v>76</v>
          </cell>
          <cell r="C83" t="str">
            <v>Boston</v>
          </cell>
        </row>
        <row r="84">
          <cell r="B84">
            <v>77</v>
          </cell>
          <cell r="C84" t="str">
            <v>Bradenton</v>
          </cell>
        </row>
        <row r="85">
          <cell r="B85">
            <v>78</v>
          </cell>
          <cell r="C85" t="str">
            <v>Brampton</v>
          </cell>
        </row>
        <row r="86">
          <cell r="B86">
            <v>79</v>
          </cell>
          <cell r="C86" t="str">
            <v>Brandon</v>
          </cell>
        </row>
        <row r="87">
          <cell r="B87">
            <v>80</v>
          </cell>
          <cell r="C87" t="str">
            <v>Brandon</v>
          </cell>
        </row>
        <row r="88">
          <cell r="B88">
            <v>81</v>
          </cell>
          <cell r="C88" t="str">
            <v>Brantford</v>
          </cell>
        </row>
        <row r="89">
          <cell r="B89">
            <v>82</v>
          </cell>
          <cell r="C89" t="str">
            <v>Brattleboro</v>
          </cell>
        </row>
        <row r="90">
          <cell r="B90">
            <v>83</v>
          </cell>
          <cell r="C90" t="str">
            <v>Breezewood</v>
          </cell>
        </row>
        <row r="91">
          <cell r="B91">
            <v>84</v>
          </cell>
          <cell r="C91" t="str">
            <v>Bridgewater</v>
          </cell>
        </row>
        <row r="92">
          <cell r="B92">
            <v>85</v>
          </cell>
          <cell r="C92" t="str">
            <v>Bristol</v>
          </cell>
        </row>
        <row r="93">
          <cell r="B93">
            <v>86</v>
          </cell>
          <cell r="C93" t="str">
            <v>Brock Port</v>
          </cell>
        </row>
        <row r="94">
          <cell r="B94">
            <v>87</v>
          </cell>
          <cell r="C94" t="str">
            <v>Brockville</v>
          </cell>
        </row>
        <row r="95">
          <cell r="B95">
            <v>88</v>
          </cell>
          <cell r="C95" t="str">
            <v>Broken Arrow</v>
          </cell>
        </row>
        <row r="96">
          <cell r="B96">
            <v>89</v>
          </cell>
          <cell r="C96" t="str">
            <v>Brookfield</v>
          </cell>
        </row>
        <row r="97">
          <cell r="B97">
            <v>90</v>
          </cell>
          <cell r="C97" t="str">
            <v>Brooklyn</v>
          </cell>
        </row>
        <row r="98">
          <cell r="B98">
            <v>91</v>
          </cell>
          <cell r="C98" t="str">
            <v>Broomfield</v>
          </cell>
        </row>
        <row r="99">
          <cell r="B99">
            <v>92</v>
          </cell>
          <cell r="C99" t="str">
            <v>Brunswick</v>
          </cell>
        </row>
        <row r="100">
          <cell r="B100">
            <v>93</v>
          </cell>
          <cell r="C100" t="str">
            <v>Bryn Mawr</v>
          </cell>
        </row>
        <row r="101">
          <cell r="B101">
            <v>94</v>
          </cell>
          <cell r="C101" t="str">
            <v>Buena Park</v>
          </cell>
        </row>
        <row r="102">
          <cell r="B102">
            <v>95</v>
          </cell>
          <cell r="C102" t="str">
            <v>Buffalo</v>
          </cell>
        </row>
        <row r="103">
          <cell r="B103">
            <v>96</v>
          </cell>
          <cell r="C103" t="str">
            <v>Burley</v>
          </cell>
        </row>
        <row r="104">
          <cell r="B104">
            <v>97</v>
          </cell>
          <cell r="C104" t="str">
            <v>Burlington</v>
          </cell>
        </row>
        <row r="105">
          <cell r="B105">
            <v>98</v>
          </cell>
          <cell r="C105" t="str">
            <v>Burnsville</v>
          </cell>
        </row>
        <row r="106">
          <cell r="B106">
            <v>99</v>
          </cell>
          <cell r="C106" t="str">
            <v>Calabasas</v>
          </cell>
        </row>
        <row r="107">
          <cell r="B107">
            <v>100</v>
          </cell>
          <cell r="C107" t="str">
            <v>Caldwell</v>
          </cell>
        </row>
        <row r="108">
          <cell r="B108">
            <v>101</v>
          </cell>
          <cell r="C108" t="str">
            <v>Caledon East</v>
          </cell>
        </row>
        <row r="109">
          <cell r="B109">
            <v>102</v>
          </cell>
          <cell r="C109" t="str">
            <v>Caledonia</v>
          </cell>
        </row>
        <row r="110">
          <cell r="B110">
            <v>103</v>
          </cell>
          <cell r="C110" t="str">
            <v>Calexico</v>
          </cell>
        </row>
        <row r="111">
          <cell r="B111">
            <v>104</v>
          </cell>
          <cell r="C111" t="str">
            <v>Calgary</v>
          </cell>
        </row>
        <row r="112">
          <cell r="B112">
            <v>105</v>
          </cell>
          <cell r="C112" t="str">
            <v>Cambell River</v>
          </cell>
        </row>
        <row r="113">
          <cell r="B113">
            <v>106</v>
          </cell>
          <cell r="C113" t="str">
            <v>Cambridge</v>
          </cell>
        </row>
        <row r="114">
          <cell r="B114">
            <v>107</v>
          </cell>
          <cell r="C114" t="str">
            <v>Campbell River</v>
          </cell>
        </row>
        <row r="115">
          <cell r="B115">
            <v>108</v>
          </cell>
          <cell r="C115" t="str">
            <v>Camrose</v>
          </cell>
        </row>
        <row r="116">
          <cell r="B116">
            <v>109</v>
          </cell>
          <cell r="C116" t="str">
            <v>Canandagua</v>
          </cell>
        </row>
        <row r="117">
          <cell r="B117">
            <v>110</v>
          </cell>
          <cell r="C117" t="str">
            <v>Cape May</v>
          </cell>
        </row>
        <row r="118">
          <cell r="B118">
            <v>111</v>
          </cell>
          <cell r="C118" t="str">
            <v>Carbonear</v>
          </cell>
        </row>
        <row r="119">
          <cell r="B119">
            <v>112</v>
          </cell>
          <cell r="C119" t="str">
            <v>Carleton</v>
          </cell>
        </row>
        <row r="120">
          <cell r="B120">
            <v>113</v>
          </cell>
          <cell r="C120" t="str">
            <v>Carlisle</v>
          </cell>
        </row>
        <row r="121">
          <cell r="B121">
            <v>114</v>
          </cell>
          <cell r="C121" t="str">
            <v>Carlsbad</v>
          </cell>
        </row>
        <row r="122">
          <cell r="B122">
            <v>115</v>
          </cell>
          <cell r="C122" t="str">
            <v>CARLTON PLACE</v>
          </cell>
        </row>
        <row r="123">
          <cell r="B123">
            <v>116</v>
          </cell>
          <cell r="C123" t="str">
            <v>Carman</v>
          </cell>
        </row>
        <row r="124">
          <cell r="B124">
            <v>117</v>
          </cell>
          <cell r="C124" t="str">
            <v>Carmichael</v>
          </cell>
        </row>
        <row r="125">
          <cell r="B125">
            <v>118</v>
          </cell>
          <cell r="C125" t="str">
            <v>Carolla</v>
          </cell>
        </row>
        <row r="126">
          <cell r="B126">
            <v>119</v>
          </cell>
          <cell r="C126" t="str">
            <v>Cary</v>
          </cell>
        </row>
        <row r="127">
          <cell r="B127">
            <v>120</v>
          </cell>
          <cell r="C127" t="str">
            <v>Castlegar</v>
          </cell>
        </row>
        <row r="128">
          <cell r="B128">
            <v>121</v>
          </cell>
          <cell r="C128" t="str">
            <v>Catalina</v>
          </cell>
        </row>
        <row r="129">
          <cell r="B129">
            <v>122</v>
          </cell>
          <cell r="C129" t="str">
            <v>Cayuga</v>
          </cell>
        </row>
        <row r="130">
          <cell r="B130">
            <v>123</v>
          </cell>
          <cell r="C130" t="str">
            <v>Cellitus</v>
          </cell>
        </row>
        <row r="131">
          <cell r="B131">
            <v>124</v>
          </cell>
          <cell r="C131" t="str">
            <v>Chadwicks</v>
          </cell>
        </row>
        <row r="132">
          <cell r="B132">
            <v>125</v>
          </cell>
          <cell r="C132" t="str">
            <v>Charles City</v>
          </cell>
        </row>
        <row r="133">
          <cell r="B133">
            <v>126</v>
          </cell>
          <cell r="C133" t="str">
            <v>Charlotteton</v>
          </cell>
        </row>
        <row r="134">
          <cell r="B134">
            <v>127</v>
          </cell>
          <cell r="C134" t="str">
            <v>Charlottetown</v>
          </cell>
        </row>
        <row r="135">
          <cell r="B135">
            <v>128</v>
          </cell>
          <cell r="C135" t="str">
            <v>Chateauguay</v>
          </cell>
        </row>
        <row r="136">
          <cell r="B136">
            <v>129</v>
          </cell>
          <cell r="C136" t="str">
            <v>Chatham</v>
          </cell>
        </row>
        <row r="137">
          <cell r="B137">
            <v>130</v>
          </cell>
          <cell r="C137" t="str">
            <v>Chatham</v>
          </cell>
        </row>
        <row r="138">
          <cell r="B138">
            <v>131</v>
          </cell>
          <cell r="C138" t="str">
            <v>Chattanooga</v>
          </cell>
        </row>
        <row r="139">
          <cell r="B139">
            <v>132</v>
          </cell>
          <cell r="C139" t="str">
            <v>Chelan</v>
          </cell>
        </row>
        <row r="140">
          <cell r="B140">
            <v>133</v>
          </cell>
          <cell r="C140" t="str">
            <v>Chelmsford</v>
          </cell>
        </row>
        <row r="141">
          <cell r="B141">
            <v>134</v>
          </cell>
          <cell r="C141" t="str">
            <v>Cherhill</v>
          </cell>
        </row>
        <row r="142">
          <cell r="B142">
            <v>135</v>
          </cell>
          <cell r="C142" t="str">
            <v>Chesterville</v>
          </cell>
        </row>
        <row r="143">
          <cell r="B143">
            <v>136</v>
          </cell>
          <cell r="C143" t="str">
            <v>Chetwynd</v>
          </cell>
        </row>
        <row r="144">
          <cell r="B144">
            <v>137</v>
          </cell>
          <cell r="C144" t="str">
            <v>Chicago</v>
          </cell>
        </row>
        <row r="145">
          <cell r="B145">
            <v>138</v>
          </cell>
          <cell r="C145" t="str">
            <v>Chico</v>
          </cell>
        </row>
        <row r="146">
          <cell r="B146">
            <v>139</v>
          </cell>
          <cell r="C146" t="str">
            <v>Chippewa Falls</v>
          </cell>
        </row>
        <row r="147">
          <cell r="B147">
            <v>140</v>
          </cell>
          <cell r="C147" t="str">
            <v>Cincinnati</v>
          </cell>
        </row>
        <row r="148">
          <cell r="B148">
            <v>141</v>
          </cell>
          <cell r="C148" t="str">
            <v>Clarenville</v>
          </cell>
        </row>
        <row r="149">
          <cell r="B149">
            <v>142</v>
          </cell>
          <cell r="C149" t="str">
            <v>Claymont</v>
          </cell>
        </row>
        <row r="150">
          <cell r="B150">
            <v>143</v>
          </cell>
          <cell r="C150" t="str">
            <v>Clearfield</v>
          </cell>
        </row>
        <row r="151">
          <cell r="B151">
            <v>144</v>
          </cell>
          <cell r="C151" t="str">
            <v>Clearwater</v>
          </cell>
        </row>
        <row r="152">
          <cell r="B152">
            <v>145</v>
          </cell>
          <cell r="C152" t="str">
            <v>Cleveland</v>
          </cell>
        </row>
        <row r="153">
          <cell r="B153">
            <v>146</v>
          </cell>
          <cell r="C153" t="str">
            <v>Clifton</v>
          </cell>
        </row>
        <row r="154">
          <cell r="B154">
            <v>147</v>
          </cell>
          <cell r="C154" t="str">
            <v>Cloraddon Hills</v>
          </cell>
        </row>
        <row r="155">
          <cell r="B155">
            <v>148</v>
          </cell>
          <cell r="C155" t="str">
            <v>Cloverdale</v>
          </cell>
        </row>
        <row r="156">
          <cell r="B156">
            <v>149</v>
          </cell>
          <cell r="C156" t="str">
            <v>Coboconk</v>
          </cell>
        </row>
        <row r="157">
          <cell r="B157">
            <v>150</v>
          </cell>
          <cell r="C157" t="str">
            <v>Cochrane</v>
          </cell>
        </row>
        <row r="158">
          <cell r="B158">
            <v>151</v>
          </cell>
          <cell r="C158" t="str">
            <v>Cochrane</v>
          </cell>
        </row>
        <row r="159">
          <cell r="B159">
            <v>152</v>
          </cell>
          <cell r="C159" t="str">
            <v>Coeur D' Alene</v>
          </cell>
        </row>
        <row r="160">
          <cell r="B160">
            <v>153</v>
          </cell>
          <cell r="C160" t="str">
            <v>Collingwood</v>
          </cell>
        </row>
        <row r="161">
          <cell r="B161">
            <v>154</v>
          </cell>
          <cell r="C161" t="str">
            <v>Collingwood</v>
          </cell>
        </row>
        <row r="162">
          <cell r="B162">
            <v>155</v>
          </cell>
          <cell r="C162" t="str">
            <v>Colonial Heights</v>
          </cell>
        </row>
        <row r="163">
          <cell r="B163">
            <v>156</v>
          </cell>
          <cell r="C163" t="str">
            <v>Coluba</v>
          </cell>
        </row>
        <row r="164">
          <cell r="B164">
            <v>157</v>
          </cell>
          <cell r="C164" t="str">
            <v>Columbia</v>
          </cell>
        </row>
        <row r="165">
          <cell r="B165">
            <v>158</v>
          </cell>
          <cell r="C165" t="str">
            <v>Columbia</v>
          </cell>
        </row>
        <row r="166">
          <cell r="B166">
            <v>159</v>
          </cell>
          <cell r="C166" t="str">
            <v>Columbus</v>
          </cell>
        </row>
        <row r="167">
          <cell r="B167">
            <v>160</v>
          </cell>
          <cell r="C167" t="str">
            <v>Commerce</v>
          </cell>
        </row>
        <row r="168">
          <cell r="B168">
            <v>161</v>
          </cell>
          <cell r="C168" t="str">
            <v>Comox</v>
          </cell>
        </row>
        <row r="169">
          <cell r="B169">
            <v>162</v>
          </cell>
          <cell r="C169" t="str">
            <v>Concord</v>
          </cell>
        </row>
        <row r="170">
          <cell r="B170">
            <v>163</v>
          </cell>
          <cell r="C170" t="str">
            <v>Cooperstown</v>
          </cell>
        </row>
        <row r="171">
          <cell r="B171">
            <v>164</v>
          </cell>
          <cell r="C171" t="str">
            <v>Coopertown</v>
          </cell>
        </row>
        <row r="172">
          <cell r="B172">
            <v>165</v>
          </cell>
          <cell r="C172" t="str">
            <v>Corner Brook</v>
          </cell>
        </row>
        <row r="173">
          <cell r="B173">
            <v>166</v>
          </cell>
          <cell r="C173" t="str">
            <v>Cornish</v>
          </cell>
        </row>
        <row r="174">
          <cell r="B174">
            <v>167</v>
          </cell>
          <cell r="C174" t="str">
            <v>Cornwall</v>
          </cell>
        </row>
        <row r="175">
          <cell r="B175">
            <v>168</v>
          </cell>
          <cell r="C175" t="str">
            <v>Corona</v>
          </cell>
        </row>
        <row r="176">
          <cell r="B176">
            <v>169</v>
          </cell>
          <cell r="C176" t="str">
            <v>Corunna</v>
          </cell>
        </row>
        <row r="177">
          <cell r="B177">
            <v>170</v>
          </cell>
          <cell r="C177" t="str">
            <v>Court Wright</v>
          </cell>
        </row>
        <row r="178">
          <cell r="B178">
            <v>171</v>
          </cell>
          <cell r="C178" t="str">
            <v>Courtice</v>
          </cell>
        </row>
        <row r="179">
          <cell r="B179">
            <v>172</v>
          </cell>
          <cell r="C179" t="str">
            <v>Crivitz</v>
          </cell>
        </row>
        <row r="180">
          <cell r="B180">
            <v>173</v>
          </cell>
          <cell r="C180" t="str">
            <v>Cumberland</v>
          </cell>
        </row>
        <row r="181">
          <cell r="B181">
            <v>174</v>
          </cell>
          <cell r="C181" t="str">
            <v>Curtis</v>
          </cell>
        </row>
        <row r="182">
          <cell r="B182">
            <v>175</v>
          </cell>
          <cell r="C182" t="str">
            <v>Dallas</v>
          </cell>
        </row>
        <row r="183">
          <cell r="B183">
            <v>176</v>
          </cell>
          <cell r="C183" t="str">
            <v>Danbury</v>
          </cell>
        </row>
        <row r="184">
          <cell r="B184">
            <v>177</v>
          </cell>
          <cell r="C184" t="str">
            <v>Danville</v>
          </cell>
        </row>
        <row r="185">
          <cell r="B185">
            <v>178</v>
          </cell>
          <cell r="C185" t="str">
            <v>Danville</v>
          </cell>
        </row>
        <row r="186">
          <cell r="B186">
            <v>179</v>
          </cell>
          <cell r="C186" t="str">
            <v>Dartmouth</v>
          </cell>
        </row>
        <row r="187">
          <cell r="B187">
            <v>180</v>
          </cell>
          <cell r="C187" t="str">
            <v>Dauphin</v>
          </cell>
        </row>
        <row r="188">
          <cell r="B188">
            <v>181</v>
          </cell>
          <cell r="C188" t="str">
            <v>Davidson</v>
          </cell>
        </row>
        <row r="189">
          <cell r="B189">
            <v>182</v>
          </cell>
          <cell r="C189" t="str">
            <v>Davis</v>
          </cell>
        </row>
        <row r="190">
          <cell r="B190">
            <v>183</v>
          </cell>
          <cell r="C190" t="str">
            <v>Dawson Creek</v>
          </cell>
        </row>
        <row r="191">
          <cell r="B191">
            <v>184</v>
          </cell>
          <cell r="C191" t="str">
            <v>Dayton</v>
          </cell>
        </row>
        <row r="192">
          <cell r="B192">
            <v>185</v>
          </cell>
          <cell r="C192" t="str">
            <v>Debert</v>
          </cell>
        </row>
        <row r="193">
          <cell r="B193">
            <v>186</v>
          </cell>
          <cell r="C193" t="str">
            <v>Decatur</v>
          </cell>
        </row>
        <row r="194">
          <cell r="B194">
            <v>187</v>
          </cell>
          <cell r="C194" t="str">
            <v>Decorah</v>
          </cell>
        </row>
        <row r="195">
          <cell r="B195">
            <v>188</v>
          </cell>
          <cell r="C195" t="str">
            <v>Deer Lake</v>
          </cell>
        </row>
        <row r="196">
          <cell r="B196">
            <v>189</v>
          </cell>
          <cell r="C196" t="str">
            <v>Delavan</v>
          </cell>
        </row>
        <row r="197">
          <cell r="B197">
            <v>190</v>
          </cell>
          <cell r="C197" t="str">
            <v>Delray Beach</v>
          </cell>
        </row>
        <row r="198">
          <cell r="B198">
            <v>191</v>
          </cell>
          <cell r="C198" t="str">
            <v>Delta</v>
          </cell>
        </row>
        <row r="199">
          <cell r="B199">
            <v>192</v>
          </cell>
          <cell r="C199" t="str">
            <v>Detroit</v>
          </cell>
        </row>
        <row r="200">
          <cell r="B200">
            <v>193</v>
          </cell>
          <cell r="C200" t="str">
            <v>Devon</v>
          </cell>
        </row>
        <row r="201">
          <cell r="B201">
            <v>194</v>
          </cell>
          <cell r="C201" t="str">
            <v>Dieppe</v>
          </cell>
        </row>
        <row r="202">
          <cell r="B202">
            <v>195</v>
          </cell>
          <cell r="C202" t="str">
            <v>Dodgeville</v>
          </cell>
        </row>
        <row r="203">
          <cell r="B203">
            <v>196</v>
          </cell>
          <cell r="C203" t="str">
            <v>Dorchester</v>
          </cell>
        </row>
        <row r="204">
          <cell r="B204">
            <v>197</v>
          </cell>
          <cell r="C204" t="str">
            <v>Downsview</v>
          </cell>
        </row>
        <row r="205">
          <cell r="B205">
            <v>198</v>
          </cell>
          <cell r="C205" t="str">
            <v>Draper</v>
          </cell>
        </row>
        <row r="206">
          <cell r="B206">
            <v>199</v>
          </cell>
          <cell r="C206" t="str">
            <v>Drayton Valley</v>
          </cell>
        </row>
        <row r="207">
          <cell r="B207">
            <v>200</v>
          </cell>
          <cell r="C207" t="str">
            <v>Drumheller</v>
          </cell>
        </row>
        <row r="208">
          <cell r="B208">
            <v>201</v>
          </cell>
          <cell r="C208" t="str">
            <v>Dryden</v>
          </cell>
        </row>
        <row r="209">
          <cell r="B209">
            <v>202</v>
          </cell>
          <cell r="C209" t="str">
            <v>DUBUQUE</v>
          </cell>
        </row>
        <row r="210">
          <cell r="B210">
            <v>203</v>
          </cell>
          <cell r="C210" t="str">
            <v>Duluth</v>
          </cell>
        </row>
        <row r="211">
          <cell r="B211">
            <v>204</v>
          </cell>
          <cell r="C211" t="str">
            <v>Duluth</v>
          </cell>
        </row>
        <row r="212">
          <cell r="B212">
            <v>205</v>
          </cell>
          <cell r="C212" t="str">
            <v>Duncan</v>
          </cell>
        </row>
        <row r="213">
          <cell r="B213">
            <v>206</v>
          </cell>
          <cell r="C213" t="str">
            <v>Dundas</v>
          </cell>
        </row>
        <row r="214">
          <cell r="B214">
            <v>207</v>
          </cell>
          <cell r="C214" t="str">
            <v>Dunellen</v>
          </cell>
        </row>
        <row r="215">
          <cell r="B215">
            <v>208</v>
          </cell>
          <cell r="C215" t="str">
            <v>Dunville</v>
          </cell>
        </row>
        <row r="216">
          <cell r="B216">
            <v>209</v>
          </cell>
          <cell r="C216" t="str">
            <v>Durham</v>
          </cell>
        </row>
        <row r="217">
          <cell r="B217">
            <v>210</v>
          </cell>
          <cell r="C217" t="str">
            <v>Durham</v>
          </cell>
        </row>
        <row r="218">
          <cell r="B218">
            <v>211</v>
          </cell>
          <cell r="C218" t="str">
            <v>Dutton</v>
          </cell>
        </row>
        <row r="219">
          <cell r="B219">
            <v>212</v>
          </cell>
          <cell r="C219" t="str">
            <v>East Greenbush</v>
          </cell>
        </row>
        <row r="220">
          <cell r="B220">
            <v>213</v>
          </cell>
          <cell r="C220" t="str">
            <v>East Liverpool</v>
          </cell>
        </row>
        <row r="221">
          <cell r="B221">
            <v>214</v>
          </cell>
          <cell r="C221" t="str">
            <v>Eastern Passage</v>
          </cell>
        </row>
        <row r="222">
          <cell r="B222">
            <v>215</v>
          </cell>
          <cell r="C222" t="str">
            <v>Eden Prairie</v>
          </cell>
        </row>
        <row r="223">
          <cell r="B223">
            <v>216</v>
          </cell>
          <cell r="C223" t="str">
            <v>Edgartown</v>
          </cell>
        </row>
        <row r="224">
          <cell r="B224">
            <v>217</v>
          </cell>
          <cell r="C224" t="str">
            <v>Edmonton</v>
          </cell>
        </row>
        <row r="225">
          <cell r="B225">
            <v>218</v>
          </cell>
          <cell r="C225" t="str">
            <v>Elk Point</v>
          </cell>
        </row>
        <row r="226">
          <cell r="B226">
            <v>219</v>
          </cell>
          <cell r="C226" t="str">
            <v>Elkhorn</v>
          </cell>
        </row>
        <row r="227">
          <cell r="B227">
            <v>220</v>
          </cell>
          <cell r="C227" t="str">
            <v>Ellicott City</v>
          </cell>
        </row>
        <row r="228">
          <cell r="B228">
            <v>221</v>
          </cell>
          <cell r="C228" t="str">
            <v>Ellsworth</v>
          </cell>
        </row>
        <row r="229">
          <cell r="B229">
            <v>222</v>
          </cell>
          <cell r="C229" t="str">
            <v>Elmira</v>
          </cell>
        </row>
        <row r="230">
          <cell r="B230">
            <v>223</v>
          </cell>
          <cell r="C230" t="str">
            <v>Elmvale</v>
          </cell>
        </row>
        <row r="231">
          <cell r="B231">
            <v>224</v>
          </cell>
          <cell r="C231" t="str">
            <v>Emmett</v>
          </cell>
        </row>
        <row r="232">
          <cell r="B232">
            <v>225</v>
          </cell>
          <cell r="C232" t="str">
            <v>Emo</v>
          </cell>
        </row>
        <row r="233">
          <cell r="B233">
            <v>226</v>
          </cell>
          <cell r="C233" t="str">
            <v>Encino</v>
          </cell>
        </row>
        <row r="234">
          <cell r="B234">
            <v>227</v>
          </cell>
          <cell r="C234" t="str">
            <v>Ennismore</v>
          </cell>
        </row>
        <row r="235">
          <cell r="B235">
            <v>228</v>
          </cell>
          <cell r="C235" t="str">
            <v>Essex</v>
          </cell>
        </row>
        <row r="236">
          <cell r="B236">
            <v>229</v>
          </cell>
          <cell r="C236" t="str">
            <v>ESTEVAN</v>
          </cell>
        </row>
        <row r="237">
          <cell r="B237">
            <v>230</v>
          </cell>
          <cell r="C237" t="str">
            <v>Etobicoke</v>
          </cell>
        </row>
        <row r="238">
          <cell r="B238">
            <v>231</v>
          </cell>
          <cell r="C238" t="str">
            <v>Ewing</v>
          </cell>
        </row>
        <row r="239">
          <cell r="B239">
            <v>232</v>
          </cell>
          <cell r="C239" t="str">
            <v>Excelsior</v>
          </cell>
        </row>
        <row r="240">
          <cell r="B240">
            <v>233</v>
          </cell>
          <cell r="C240" t="str">
            <v>Exeter</v>
          </cell>
        </row>
        <row r="241">
          <cell r="B241">
            <v>234</v>
          </cell>
          <cell r="C241" t="str">
            <v>Fabrique</v>
          </cell>
        </row>
        <row r="242">
          <cell r="B242">
            <v>235</v>
          </cell>
          <cell r="C242" t="str">
            <v>Fair Oaks</v>
          </cell>
        </row>
        <row r="243">
          <cell r="B243">
            <v>236</v>
          </cell>
          <cell r="C243" t="str">
            <v>Fairfax</v>
          </cell>
        </row>
        <row r="244">
          <cell r="B244">
            <v>237</v>
          </cell>
          <cell r="C244" t="str">
            <v>Fairpoint</v>
          </cell>
        </row>
        <row r="245">
          <cell r="B245">
            <v>238</v>
          </cell>
          <cell r="C245" t="str">
            <v>Falmouth</v>
          </cell>
        </row>
        <row r="246">
          <cell r="B246">
            <v>239</v>
          </cell>
          <cell r="C246" t="str">
            <v>Far Hill</v>
          </cell>
        </row>
        <row r="247">
          <cell r="B247">
            <v>240</v>
          </cell>
          <cell r="C247" t="str">
            <v>Fayetteville</v>
          </cell>
        </row>
        <row r="248">
          <cell r="B248">
            <v>241</v>
          </cell>
          <cell r="C248" t="str">
            <v>Fergus Falls</v>
          </cell>
        </row>
        <row r="249">
          <cell r="B249">
            <v>242</v>
          </cell>
          <cell r="C249" t="str">
            <v>Fernie</v>
          </cell>
        </row>
        <row r="250">
          <cell r="B250">
            <v>243</v>
          </cell>
          <cell r="C250" t="str">
            <v>Fishkill</v>
          </cell>
        </row>
        <row r="251">
          <cell r="B251">
            <v>244</v>
          </cell>
          <cell r="C251" t="str">
            <v>Flanders</v>
          </cell>
        </row>
        <row r="252">
          <cell r="B252">
            <v>245</v>
          </cell>
          <cell r="C252" t="str">
            <v>Flemington</v>
          </cell>
        </row>
        <row r="253">
          <cell r="B253">
            <v>246</v>
          </cell>
          <cell r="C253" t="str">
            <v>Fleurimont</v>
          </cell>
        </row>
        <row r="254">
          <cell r="B254">
            <v>247</v>
          </cell>
          <cell r="C254" t="str">
            <v>Flora</v>
          </cell>
        </row>
        <row r="255">
          <cell r="B255">
            <v>248</v>
          </cell>
          <cell r="C255" t="str">
            <v>Florenceville</v>
          </cell>
        </row>
        <row r="256">
          <cell r="B256">
            <v>249</v>
          </cell>
          <cell r="C256" t="str">
            <v>Fnciaitas</v>
          </cell>
        </row>
        <row r="257">
          <cell r="B257">
            <v>250</v>
          </cell>
          <cell r="C257" t="str">
            <v>Fort Bragg</v>
          </cell>
        </row>
        <row r="258">
          <cell r="B258">
            <v>251</v>
          </cell>
          <cell r="C258" t="str">
            <v>Fort Coulonce</v>
          </cell>
        </row>
        <row r="259">
          <cell r="B259">
            <v>252</v>
          </cell>
          <cell r="C259" t="str">
            <v>Fort Frances</v>
          </cell>
        </row>
        <row r="260">
          <cell r="B260">
            <v>253</v>
          </cell>
          <cell r="C260" t="str">
            <v>Fort Lauderdale</v>
          </cell>
        </row>
        <row r="261">
          <cell r="B261">
            <v>254</v>
          </cell>
          <cell r="C261" t="str">
            <v>Fort Qu'appelle</v>
          </cell>
        </row>
        <row r="262">
          <cell r="B262">
            <v>255</v>
          </cell>
          <cell r="C262" t="str">
            <v>Framingdale</v>
          </cell>
        </row>
        <row r="263">
          <cell r="B263">
            <v>256</v>
          </cell>
          <cell r="C263" t="str">
            <v>Frankenmuth</v>
          </cell>
        </row>
        <row r="264">
          <cell r="B264">
            <v>257</v>
          </cell>
          <cell r="C264" t="str">
            <v>Franklin</v>
          </cell>
        </row>
        <row r="265">
          <cell r="B265">
            <v>258</v>
          </cell>
          <cell r="C265" t="str">
            <v>Franklin</v>
          </cell>
        </row>
        <row r="266">
          <cell r="B266">
            <v>259</v>
          </cell>
          <cell r="C266" t="str">
            <v>Franklinville</v>
          </cell>
        </row>
        <row r="267">
          <cell r="B267">
            <v>260</v>
          </cell>
          <cell r="C267" t="str">
            <v>FREDERICK</v>
          </cell>
        </row>
        <row r="268">
          <cell r="B268">
            <v>261</v>
          </cell>
          <cell r="C268" t="str">
            <v>Frederiction</v>
          </cell>
        </row>
        <row r="269">
          <cell r="B269">
            <v>262</v>
          </cell>
          <cell r="C269" t="str">
            <v>Fredericton</v>
          </cell>
        </row>
        <row r="270">
          <cell r="B270">
            <v>263</v>
          </cell>
          <cell r="C270" t="str">
            <v>Fredricton</v>
          </cell>
        </row>
        <row r="271">
          <cell r="B271">
            <v>264</v>
          </cell>
          <cell r="C271" t="str">
            <v>FT Smith</v>
          </cell>
        </row>
        <row r="272">
          <cell r="B272">
            <v>265</v>
          </cell>
          <cell r="C272" t="str">
            <v>Ft.Lauderdale</v>
          </cell>
        </row>
        <row r="273">
          <cell r="B273">
            <v>266</v>
          </cell>
          <cell r="C273" t="str">
            <v>Galesburg</v>
          </cell>
        </row>
        <row r="274">
          <cell r="B274">
            <v>267</v>
          </cell>
          <cell r="C274" t="str">
            <v>Galt</v>
          </cell>
        </row>
        <row r="275">
          <cell r="B275">
            <v>268</v>
          </cell>
          <cell r="C275" t="str">
            <v>Gander</v>
          </cell>
        </row>
        <row r="276">
          <cell r="B276">
            <v>269</v>
          </cell>
          <cell r="C276" t="str">
            <v>Gatineau</v>
          </cell>
        </row>
        <row r="277">
          <cell r="B277">
            <v>270</v>
          </cell>
          <cell r="C277" t="str">
            <v>Georgetown</v>
          </cell>
        </row>
        <row r="278">
          <cell r="B278">
            <v>271</v>
          </cell>
          <cell r="C278" t="str">
            <v>Glace Bay</v>
          </cell>
        </row>
        <row r="279">
          <cell r="B279">
            <v>272</v>
          </cell>
          <cell r="C279" t="str">
            <v>Gladwin</v>
          </cell>
        </row>
        <row r="280">
          <cell r="B280">
            <v>273</v>
          </cell>
          <cell r="C280" t="str">
            <v>Gloucester</v>
          </cell>
        </row>
        <row r="281">
          <cell r="B281">
            <v>274</v>
          </cell>
          <cell r="C281" t="str">
            <v>Goderich</v>
          </cell>
        </row>
        <row r="282">
          <cell r="B282">
            <v>275</v>
          </cell>
          <cell r="C282" t="str">
            <v>GOSHEN</v>
          </cell>
        </row>
        <row r="283">
          <cell r="B283">
            <v>276</v>
          </cell>
          <cell r="C283" t="str">
            <v>Goulds</v>
          </cell>
        </row>
        <row r="284">
          <cell r="B284">
            <v>277</v>
          </cell>
          <cell r="C284" t="str">
            <v>Grand Falls</v>
          </cell>
        </row>
        <row r="285">
          <cell r="B285">
            <v>278</v>
          </cell>
          <cell r="C285" t="str">
            <v>Grand Falls Windsor</v>
          </cell>
        </row>
        <row r="286">
          <cell r="B286">
            <v>279</v>
          </cell>
          <cell r="C286" t="str">
            <v>Grand Forks</v>
          </cell>
        </row>
        <row r="287">
          <cell r="B287">
            <v>280</v>
          </cell>
          <cell r="C287" t="str">
            <v>Grand Forks</v>
          </cell>
        </row>
        <row r="288">
          <cell r="B288">
            <v>281</v>
          </cell>
          <cell r="C288" t="str">
            <v>Grand Manan</v>
          </cell>
        </row>
        <row r="289">
          <cell r="B289">
            <v>282</v>
          </cell>
          <cell r="C289" t="str">
            <v>Grand Rivers</v>
          </cell>
        </row>
        <row r="290">
          <cell r="B290">
            <v>283</v>
          </cell>
          <cell r="C290" t="str">
            <v>Grande Cache</v>
          </cell>
        </row>
        <row r="291">
          <cell r="B291">
            <v>284</v>
          </cell>
          <cell r="C291" t="str">
            <v>Grande Prairie</v>
          </cell>
        </row>
        <row r="292">
          <cell r="B292">
            <v>285</v>
          </cell>
          <cell r="C292" t="str">
            <v>Grandforks</v>
          </cell>
        </row>
        <row r="293">
          <cell r="B293">
            <v>286</v>
          </cell>
          <cell r="C293" t="str">
            <v>Grandy</v>
          </cell>
        </row>
        <row r="294">
          <cell r="B294">
            <v>287</v>
          </cell>
          <cell r="C294" t="str">
            <v>Gravenhurst</v>
          </cell>
        </row>
        <row r="295">
          <cell r="B295">
            <v>288</v>
          </cell>
          <cell r="C295" t="str">
            <v>Great Falls</v>
          </cell>
        </row>
        <row r="296">
          <cell r="B296">
            <v>289</v>
          </cell>
          <cell r="C296" t="str">
            <v>Great Neck</v>
          </cell>
        </row>
        <row r="297">
          <cell r="B297">
            <v>290</v>
          </cell>
          <cell r="C297" t="str">
            <v>Green Bay</v>
          </cell>
        </row>
        <row r="298">
          <cell r="B298">
            <v>291</v>
          </cell>
          <cell r="C298" t="str">
            <v>Greensburg</v>
          </cell>
        </row>
        <row r="299">
          <cell r="B299">
            <v>292</v>
          </cell>
          <cell r="C299" t="str">
            <v>Greenville</v>
          </cell>
        </row>
        <row r="300">
          <cell r="B300">
            <v>293</v>
          </cell>
          <cell r="C300" t="str">
            <v>Greenville</v>
          </cell>
        </row>
        <row r="301">
          <cell r="B301">
            <v>294</v>
          </cell>
          <cell r="C301" t="str">
            <v>Greenville</v>
          </cell>
        </row>
        <row r="302">
          <cell r="B302">
            <v>295</v>
          </cell>
          <cell r="C302" t="str">
            <v>Greenville</v>
          </cell>
        </row>
        <row r="303">
          <cell r="B303">
            <v>296</v>
          </cell>
          <cell r="C303" t="str">
            <v>Greenwich</v>
          </cell>
        </row>
        <row r="304">
          <cell r="B304">
            <v>297</v>
          </cell>
          <cell r="C304" t="str">
            <v>Gridley</v>
          </cell>
        </row>
        <row r="305">
          <cell r="B305">
            <v>298</v>
          </cell>
          <cell r="C305" t="str">
            <v>Grosse Ile</v>
          </cell>
        </row>
        <row r="306">
          <cell r="B306">
            <v>299</v>
          </cell>
          <cell r="C306" t="str">
            <v>Grove City</v>
          </cell>
        </row>
        <row r="307">
          <cell r="B307">
            <v>300</v>
          </cell>
          <cell r="C307" t="str">
            <v>Groveland</v>
          </cell>
        </row>
        <row r="308">
          <cell r="B308">
            <v>301</v>
          </cell>
          <cell r="C308" t="str">
            <v>Guelph</v>
          </cell>
        </row>
        <row r="309">
          <cell r="B309">
            <v>302</v>
          </cell>
          <cell r="C309" t="str">
            <v>Haliburton</v>
          </cell>
        </row>
        <row r="310">
          <cell r="B310">
            <v>303</v>
          </cell>
          <cell r="C310" t="str">
            <v>Halifax</v>
          </cell>
        </row>
        <row r="311">
          <cell r="B311">
            <v>304</v>
          </cell>
          <cell r="C311" t="str">
            <v>Hallandale</v>
          </cell>
        </row>
        <row r="312">
          <cell r="B312">
            <v>305</v>
          </cell>
          <cell r="C312" t="str">
            <v>Hamilton</v>
          </cell>
        </row>
        <row r="313">
          <cell r="B313">
            <v>306</v>
          </cell>
          <cell r="C313" t="str">
            <v>Hammond</v>
          </cell>
        </row>
        <row r="314">
          <cell r="B314">
            <v>307</v>
          </cell>
          <cell r="C314" t="str">
            <v>Hampden</v>
          </cell>
        </row>
        <row r="315">
          <cell r="B315">
            <v>308</v>
          </cell>
          <cell r="C315" t="str">
            <v>Hanmer</v>
          </cell>
        </row>
        <row r="316">
          <cell r="B316">
            <v>309</v>
          </cell>
          <cell r="C316" t="str">
            <v>Hanover</v>
          </cell>
        </row>
        <row r="317">
          <cell r="B317">
            <v>310</v>
          </cell>
          <cell r="C317" t="str">
            <v>Harbour Grace</v>
          </cell>
        </row>
        <row r="318">
          <cell r="B318">
            <v>311</v>
          </cell>
          <cell r="C318" t="str">
            <v>Harlingen</v>
          </cell>
        </row>
        <row r="319">
          <cell r="B319">
            <v>312</v>
          </cell>
          <cell r="C319" t="str">
            <v>Harrisburg</v>
          </cell>
        </row>
        <row r="320">
          <cell r="B320">
            <v>313</v>
          </cell>
          <cell r="C320" t="str">
            <v>Hartland</v>
          </cell>
        </row>
        <row r="321">
          <cell r="B321">
            <v>314</v>
          </cell>
          <cell r="C321" t="str">
            <v>Hastings</v>
          </cell>
        </row>
        <row r="322">
          <cell r="B322">
            <v>315</v>
          </cell>
          <cell r="C322" t="str">
            <v>Hattiesburg</v>
          </cell>
        </row>
        <row r="323">
          <cell r="B323">
            <v>316</v>
          </cell>
          <cell r="C323" t="str">
            <v>Havelock</v>
          </cell>
        </row>
        <row r="324">
          <cell r="B324">
            <v>317</v>
          </cell>
          <cell r="C324" t="str">
            <v>Hazelton</v>
          </cell>
        </row>
        <row r="325">
          <cell r="B325">
            <v>318</v>
          </cell>
          <cell r="C325" t="str">
            <v>Henderson</v>
          </cell>
        </row>
        <row r="326">
          <cell r="B326">
            <v>319</v>
          </cell>
          <cell r="C326" t="str">
            <v>Hickory</v>
          </cell>
        </row>
        <row r="327">
          <cell r="B327">
            <v>320</v>
          </cell>
          <cell r="C327" t="str">
            <v>Hickory Hills</v>
          </cell>
        </row>
        <row r="328">
          <cell r="B328">
            <v>321</v>
          </cell>
          <cell r="C328" t="str">
            <v>Hicksville</v>
          </cell>
        </row>
        <row r="329">
          <cell r="B329">
            <v>322</v>
          </cell>
          <cell r="C329" t="str">
            <v>High Levec</v>
          </cell>
        </row>
        <row r="330">
          <cell r="B330">
            <v>323</v>
          </cell>
          <cell r="C330" t="str">
            <v>High Level</v>
          </cell>
        </row>
        <row r="331">
          <cell r="B331">
            <v>324</v>
          </cell>
          <cell r="C331" t="str">
            <v>High Prairie</v>
          </cell>
        </row>
        <row r="332">
          <cell r="B332">
            <v>325</v>
          </cell>
          <cell r="C332" t="str">
            <v>Highlands</v>
          </cell>
        </row>
        <row r="333">
          <cell r="B333">
            <v>326</v>
          </cell>
          <cell r="C333" t="str">
            <v>Hilton Head Island</v>
          </cell>
        </row>
        <row r="334">
          <cell r="B334">
            <v>327</v>
          </cell>
          <cell r="C334" t="str">
            <v>Hinton</v>
          </cell>
        </row>
        <row r="335">
          <cell r="B335">
            <v>328</v>
          </cell>
          <cell r="C335" t="str">
            <v>Hollywood</v>
          </cell>
        </row>
        <row r="336">
          <cell r="B336">
            <v>329</v>
          </cell>
          <cell r="C336" t="str">
            <v>Holmdel</v>
          </cell>
        </row>
        <row r="337">
          <cell r="B337">
            <v>330</v>
          </cell>
          <cell r="C337" t="str">
            <v>Hood River</v>
          </cell>
        </row>
        <row r="338">
          <cell r="B338">
            <v>331</v>
          </cell>
          <cell r="C338" t="str">
            <v>Houston</v>
          </cell>
        </row>
        <row r="339">
          <cell r="B339">
            <v>332</v>
          </cell>
          <cell r="C339" t="str">
            <v>Hudson</v>
          </cell>
        </row>
        <row r="340">
          <cell r="B340">
            <v>333</v>
          </cell>
          <cell r="C340" t="str">
            <v>Hull</v>
          </cell>
        </row>
        <row r="341">
          <cell r="B341">
            <v>334</v>
          </cell>
          <cell r="C341" t="str">
            <v>Huntington</v>
          </cell>
        </row>
        <row r="342">
          <cell r="B342">
            <v>335</v>
          </cell>
          <cell r="C342" t="str">
            <v>Huntington Beach</v>
          </cell>
        </row>
        <row r="343">
          <cell r="B343">
            <v>336</v>
          </cell>
          <cell r="C343" t="str">
            <v>Huntsville</v>
          </cell>
        </row>
        <row r="344">
          <cell r="B344">
            <v>337</v>
          </cell>
          <cell r="C344" t="str">
            <v>Idaho Falls</v>
          </cell>
        </row>
        <row r="345">
          <cell r="B345">
            <v>338</v>
          </cell>
          <cell r="C345" t="str">
            <v>Ingersoll</v>
          </cell>
        </row>
        <row r="346">
          <cell r="B346">
            <v>339</v>
          </cell>
          <cell r="C346" t="str">
            <v>Innisfail</v>
          </cell>
        </row>
        <row r="347">
          <cell r="B347">
            <v>340</v>
          </cell>
          <cell r="C347" t="str">
            <v>Inuvik</v>
          </cell>
        </row>
        <row r="348">
          <cell r="B348">
            <v>341</v>
          </cell>
          <cell r="C348" t="str">
            <v>Invermere</v>
          </cell>
        </row>
        <row r="349">
          <cell r="B349">
            <v>342</v>
          </cell>
          <cell r="C349" t="str">
            <v>Inverness</v>
          </cell>
        </row>
        <row r="350">
          <cell r="B350">
            <v>343</v>
          </cell>
          <cell r="C350" t="str">
            <v>Iowa City</v>
          </cell>
        </row>
        <row r="351">
          <cell r="B351">
            <v>344</v>
          </cell>
          <cell r="C351" t="str">
            <v>Iqaluit</v>
          </cell>
        </row>
        <row r="352">
          <cell r="B352">
            <v>345</v>
          </cell>
          <cell r="C352" t="str">
            <v>Iron Mountain</v>
          </cell>
        </row>
        <row r="353">
          <cell r="B353">
            <v>346</v>
          </cell>
          <cell r="C353" t="str">
            <v>Jackson</v>
          </cell>
        </row>
        <row r="354">
          <cell r="B354">
            <v>347</v>
          </cell>
          <cell r="C354" t="str">
            <v>Jackson</v>
          </cell>
        </row>
        <row r="355">
          <cell r="B355">
            <v>348</v>
          </cell>
          <cell r="C355" t="str">
            <v>Jackson's Point</v>
          </cell>
        </row>
        <row r="356">
          <cell r="B356">
            <v>349</v>
          </cell>
          <cell r="C356" t="str">
            <v>Jacksonville</v>
          </cell>
        </row>
        <row r="357">
          <cell r="B357">
            <v>350</v>
          </cell>
          <cell r="C357" t="str">
            <v>Jamaica Plain</v>
          </cell>
        </row>
        <row r="358">
          <cell r="B358">
            <v>351</v>
          </cell>
          <cell r="C358" t="str">
            <v>Jamestown</v>
          </cell>
        </row>
        <row r="359">
          <cell r="B359">
            <v>352</v>
          </cell>
          <cell r="C359" t="str">
            <v>Jarvisburg</v>
          </cell>
        </row>
        <row r="360">
          <cell r="B360">
            <v>353</v>
          </cell>
          <cell r="C360" t="str">
            <v>Jasper</v>
          </cell>
        </row>
        <row r="361">
          <cell r="B361">
            <v>354</v>
          </cell>
          <cell r="C361" t="str">
            <v>Jenkintown</v>
          </cell>
        </row>
        <row r="362">
          <cell r="B362">
            <v>355</v>
          </cell>
          <cell r="C362" t="str">
            <v>Johnson City</v>
          </cell>
        </row>
        <row r="363">
          <cell r="B363">
            <v>356</v>
          </cell>
          <cell r="C363" t="str">
            <v>Juneau</v>
          </cell>
        </row>
        <row r="364">
          <cell r="B364">
            <v>357</v>
          </cell>
          <cell r="C364" t="str">
            <v>Jupiter</v>
          </cell>
        </row>
        <row r="365">
          <cell r="B365">
            <v>358</v>
          </cell>
          <cell r="C365" t="str">
            <v>Kailua Kona</v>
          </cell>
        </row>
        <row r="366">
          <cell r="B366">
            <v>359</v>
          </cell>
          <cell r="C366" t="str">
            <v>Kamloops</v>
          </cell>
        </row>
        <row r="367">
          <cell r="B367">
            <v>360</v>
          </cell>
          <cell r="C367" t="str">
            <v>Kanata</v>
          </cell>
        </row>
        <row r="368">
          <cell r="B368">
            <v>361</v>
          </cell>
          <cell r="C368" t="str">
            <v>Kansas City</v>
          </cell>
        </row>
        <row r="369">
          <cell r="B369">
            <v>362</v>
          </cell>
          <cell r="C369" t="str">
            <v>Kelowna</v>
          </cell>
        </row>
        <row r="370">
          <cell r="B370">
            <v>363</v>
          </cell>
          <cell r="C370" t="str">
            <v>Kensington</v>
          </cell>
        </row>
        <row r="371">
          <cell r="B371">
            <v>364</v>
          </cell>
          <cell r="C371" t="str">
            <v>Kent</v>
          </cell>
        </row>
        <row r="372">
          <cell r="B372">
            <v>365</v>
          </cell>
          <cell r="C372" t="str">
            <v>Keremeos</v>
          </cell>
        </row>
        <row r="373">
          <cell r="B373">
            <v>366</v>
          </cell>
          <cell r="C373" t="str">
            <v>Kerrville</v>
          </cell>
        </row>
        <row r="374">
          <cell r="B374">
            <v>367</v>
          </cell>
          <cell r="C374" t="str">
            <v>Keswick</v>
          </cell>
        </row>
        <row r="375">
          <cell r="B375">
            <v>368</v>
          </cell>
          <cell r="C375" t="str">
            <v>Killam</v>
          </cell>
        </row>
        <row r="376">
          <cell r="B376">
            <v>369</v>
          </cell>
          <cell r="C376" t="str">
            <v>Kimmswick</v>
          </cell>
        </row>
        <row r="377">
          <cell r="B377">
            <v>370</v>
          </cell>
          <cell r="C377" t="str">
            <v>Kincardine</v>
          </cell>
        </row>
        <row r="378">
          <cell r="B378">
            <v>371</v>
          </cell>
          <cell r="C378" t="str">
            <v>Kingston</v>
          </cell>
        </row>
        <row r="379">
          <cell r="B379">
            <v>372</v>
          </cell>
          <cell r="C379" t="str">
            <v>Kingsville</v>
          </cell>
        </row>
        <row r="380">
          <cell r="B380">
            <v>373</v>
          </cell>
          <cell r="C380" t="str">
            <v>Kingwood</v>
          </cell>
        </row>
        <row r="381">
          <cell r="B381">
            <v>374</v>
          </cell>
          <cell r="C381" t="str">
            <v>Kinnelon</v>
          </cell>
        </row>
        <row r="382">
          <cell r="B382">
            <v>375</v>
          </cell>
          <cell r="C382" t="str">
            <v>Kitchener</v>
          </cell>
        </row>
        <row r="383">
          <cell r="B383">
            <v>376</v>
          </cell>
          <cell r="C383" t="str">
            <v>KITCHNER</v>
          </cell>
        </row>
        <row r="384">
          <cell r="B384">
            <v>377</v>
          </cell>
          <cell r="C384" t="str">
            <v>Kleinburg</v>
          </cell>
        </row>
        <row r="385">
          <cell r="B385">
            <v>378</v>
          </cell>
          <cell r="C385" t="str">
            <v>La Grande</v>
          </cell>
        </row>
        <row r="386">
          <cell r="B386">
            <v>379</v>
          </cell>
          <cell r="C386" t="str">
            <v>La Vegas</v>
          </cell>
        </row>
        <row r="387">
          <cell r="B387">
            <v>380</v>
          </cell>
          <cell r="C387" t="str">
            <v>Lac Brome</v>
          </cell>
        </row>
        <row r="388">
          <cell r="B388">
            <v>381</v>
          </cell>
          <cell r="C388" t="str">
            <v>Lachenaie</v>
          </cell>
        </row>
        <row r="389">
          <cell r="B389">
            <v>382</v>
          </cell>
          <cell r="C389" t="str">
            <v>Ladysmith</v>
          </cell>
        </row>
        <row r="390">
          <cell r="B390">
            <v>383</v>
          </cell>
          <cell r="C390" t="str">
            <v>Lahaska</v>
          </cell>
        </row>
        <row r="391">
          <cell r="B391">
            <v>384</v>
          </cell>
          <cell r="C391" t="str">
            <v>Lake Geneva</v>
          </cell>
        </row>
        <row r="392">
          <cell r="B392">
            <v>385</v>
          </cell>
          <cell r="C392" t="str">
            <v>Lake Oswego</v>
          </cell>
        </row>
        <row r="393">
          <cell r="B393">
            <v>386</v>
          </cell>
          <cell r="C393" t="str">
            <v>Lakewood</v>
          </cell>
        </row>
        <row r="394">
          <cell r="B394">
            <v>387</v>
          </cell>
          <cell r="C394" t="str">
            <v>LANCASTER</v>
          </cell>
        </row>
        <row r="395">
          <cell r="B395">
            <v>388</v>
          </cell>
          <cell r="C395" t="str">
            <v>Lancaster</v>
          </cell>
        </row>
        <row r="396">
          <cell r="B396">
            <v>389</v>
          </cell>
          <cell r="C396" t="str">
            <v>Land O Lake</v>
          </cell>
        </row>
        <row r="397">
          <cell r="B397">
            <v>390</v>
          </cell>
          <cell r="C397" t="str">
            <v>Langhorne</v>
          </cell>
        </row>
        <row r="398">
          <cell r="B398">
            <v>391</v>
          </cell>
          <cell r="C398" t="str">
            <v>Langley</v>
          </cell>
        </row>
        <row r="399">
          <cell r="B399">
            <v>392</v>
          </cell>
          <cell r="C399" t="str">
            <v>Lanigan</v>
          </cell>
        </row>
        <row r="400">
          <cell r="B400">
            <v>393</v>
          </cell>
          <cell r="C400" t="str">
            <v>Larchmont</v>
          </cell>
        </row>
        <row r="401">
          <cell r="B401">
            <v>394</v>
          </cell>
          <cell r="C401" t="str">
            <v>Laredo</v>
          </cell>
        </row>
        <row r="402">
          <cell r="B402">
            <v>395</v>
          </cell>
          <cell r="C402" t="str">
            <v>Las Vagas</v>
          </cell>
        </row>
        <row r="403">
          <cell r="B403">
            <v>396</v>
          </cell>
          <cell r="C403" t="str">
            <v>Las Vegas</v>
          </cell>
        </row>
        <row r="404">
          <cell r="B404">
            <v>397</v>
          </cell>
          <cell r="C404" t="str">
            <v>Laughlin</v>
          </cell>
        </row>
        <row r="405">
          <cell r="B405">
            <v>398</v>
          </cell>
          <cell r="C405" t="str">
            <v>Laval</v>
          </cell>
        </row>
        <row r="406">
          <cell r="B406">
            <v>399</v>
          </cell>
          <cell r="C406" t="str">
            <v>Lawrence</v>
          </cell>
        </row>
        <row r="407">
          <cell r="B407">
            <v>400</v>
          </cell>
          <cell r="C407" t="str">
            <v>Le Mesa</v>
          </cell>
        </row>
        <row r="408">
          <cell r="B408">
            <v>401</v>
          </cell>
          <cell r="C408" t="str">
            <v>Lemoyne</v>
          </cell>
        </row>
        <row r="409">
          <cell r="B409">
            <v>402</v>
          </cell>
          <cell r="C409" t="str">
            <v>Lethbridge</v>
          </cell>
        </row>
        <row r="410">
          <cell r="B410">
            <v>403</v>
          </cell>
          <cell r="C410" t="str">
            <v>Lewisporte</v>
          </cell>
        </row>
        <row r="411">
          <cell r="B411">
            <v>404</v>
          </cell>
          <cell r="C411" t="str">
            <v>Lexington</v>
          </cell>
        </row>
        <row r="412">
          <cell r="B412">
            <v>405</v>
          </cell>
          <cell r="C412" t="str">
            <v>Lincoln</v>
          </cell>
        </row>
        <row r="413">
          <cell r="B413">
            <v>406</v>
          </cell>
          <cell r="C413" t="str">
            <v>Lincoln City</v>
          </cell>
        </row>
        <row r="414">
          <cell r="B414">
            <v>407</v>
          </cell>
          <cell r="C414" t="str">
            <v>Lincolnville</v>
          </cell>
        </row>
        <row r="415">
          <cell r="B415">
            <v>408</v>
          </cell>
          <cell r="C415" t="str">
            <v>Lindsay</v>
          </cell>
        </row>
        <row r="416">
          <cell r="B416">
            <v>409</v>
          </cell>
          <cell r="C416" t="str">
            <v>Listowell</v>
          </cell>
        </row>
        <row r="417">
          <cell r="B417">
            <v>410</v>
          </cell>
          <cell r="C417" t="str">
            <v>Lititz</v>
          </cell>
        </row>
        <row r="418">
          <cell r="B418">
            <v>411</v>
          </cell>
          <cell r="C418" t="str">
            <v>Little Current</v>
          </cell>
        </row>
        <row r="419">
          <cell r="B419">
            <v>412</v>
          </cell>
          <cell r="C419" t="str">
            <v>Little Rock</v>
          </cell>
        </row>
        <row r="420">
          <cell r="B420">
            <v>413</v>
          </cell>
          <cell r="C420" t="str">
            <v>Littleton</v>
          </cell>
        </row>
        <row r="421">
          <cell r="B421">
            <v>414</v>
          </cell>
          <cell r="C421" t="str">
            <v>Liverpool</v>
          </cell>
        </row>
        <row r="422">
          <cell r="B422">
            <v>415</v>
          </cell>
          <cell r="C422" t="str">
            <v>Lloydminster</v>
          </cell>
        </row>
        <row r="423">
          <cell r="B423">
            <v>416</v>
          </cell>
          <cell r="C423" t="str">
            <v>London</v>
          </cell>
        </row>
        <row r="424">
          <cell r="B424">
            <v>417</v>
          </cell>
          <cell r="C424" t="str">
            <v>Long Beach</v>
          </cell>
        </row>
        <row r="425">
          <cell r="B425">
            <v>418</v>
          </cell>
          <cell r="C425" t="str">
            <v>Longmeadow</v>
          </cell>
        </row>
        <row r="426">
          <cell r="B426">
            <v>419</v>
          </cell>
          <cell r="C426" t="str">
            <v>Longueuil</v>
          </cell>
        </row>
        <row r="427">
          <cell r="B427">
            <v>420</v>
          </cell>
          <cell r="C427" t="str">
            <v>Longview</v>
          </cell>
        </row>
        <row r="428">
          <cell r="B428">
            <v>421</v>
          </cell>
          <cell r="C428" t="str">
            <v>Los Altos</v>
          </cell>
        </row>
        <row r="429">
          <cell r="B429">
            <v>422</v>
          </cell>
          <cell r="C429" t="str">
            <v>Los Angeles</v>
          </cell>
        </row>
        <row r="430">
          <cell r="B430">
            <v>423</v>
          </cell>
          <cell r="C430" t="str">
            <v>Louisville</v>
          </cell>
        </row>
        <row r="431">
          <cell r="B431">
            <v>424</v>
          </cell>
          <cell r="C431" t="str">
            <v>Lourdes</v>
          </cell>
        </row>
        <row r="432">
          <cell r="B432">
            <v>425</v>
          </cell>
          <cell r="C432" t="str">
            <v>Lousville</v>
          </cell>
        </row>
        <row r="433">
          <cell r="B433">
            <v>426</v>
          </cell>
          <cell r="C433" t="str">
            <v>Lumpkin</v>
          </cell>
        </row>
        <row r="434">
          <cell r="B434">
            <v>427</v>
          </cell>
          <cell r="C434" t="str">
            <v>Luneaburg</v>
          </cell>
        </row>
        <row r="435">
          <cell r="B435">
            <v>428</v>
          </cell>
          <cell r="C435" t="str">
            <v>Lunebuerg</v>
          </cell>
        </row>
        <row r="436">
          <cell r="B436">
            <v>429</v>
          </cell>
          <cell r="C436" t="str">
            <v>Lunenburg</v>
          </cell>
        </row>
        <row r="437">
          <cell r="B437">
            <v>430</v>
          </cell>
          <cell r="C437" t="str">
            <v>MacKenzie</v>
          </cell>
        </row>
        <row r="438">
          <cell r="B438">
            <v>431</v>
          </cell>
          <cell r="C438" t="str">
            <v>Macomb</v>
          </cell>
        </row>
        <row r="439">
          <cell r="B439">
            <v>432</v>
          </cell>
          <cell r="C439" t="str">
            <v>Madison</v>
          </cell>
        </row>
        <row r="440">
          <cell r="B440">
            <v>433</v>
          </cell>
          <cell r="C440" t="str">
            <v>Madison</v>
          </cell>
        </row>
        <row r="441">
          <cell r="B441">
            <v>434</v>
          </cell>
          <cell r="C441" t="str">
            <v>Madison</v>
          </cell>
        </row>
        <row r="442">
          <cell r="B442">
            <v>435</v>
          </cell>
          <cell r="C442" t="str">
            <v>Madison Heights</v>
          </cell>
        </row>
        <row r="443">
          <cell r="B443">
            <v>436</v>
          </cell>
          <cell r="C443" t="str">
            <v>Mahone Bay</v>
          </cell>
        </row>
        <row r="444">
          <cell r="B444">
            <v>437</v>
          </cell>
          <cell r="C444" t="str">
            <v>Mahwah</v>
          </cell>
        </row>
        <row r="445">
          <cell r="B445">
            <v>438</v>
          </cell>
          <cell r="C445" t="str">
            <v>Maltoon</v>
          </cell>
        </row>
        <row r="446">
          <cell r="B446">
            <v>439</v>
          </cell>
          <cell r="C446" t="str">
            <v>Manchester Center</v>
          </cell>
        </row>
        <row r="447">
          <cell r="B447">
            <v>440</v>
          </cell>
          <cell r="C447" t="str">
            <v>Manitowoc</v>
          </cell>
        </row>
        <row r="448">
          <cell r="B448">
            <v>441</v>
          </cell>
          <cell r="C448" t="str">
            <v>Manteo</v>
          </cell>
        </row>
        <row r="449">
          <cell r="B449">
            <v>442</v>
          </cell>
          <cell r="C449" t="str">
            <v>Maple Ridge</v>
          </cell>
        </row>
        <row r="450">
          <cell r="B450">
            <v>443</v>
          </cell>
          <cell r="C450" t="str">
            <v>Marblehead</v>
          </cell>
        </row>
        <row r="451">
          <cell r="B451">
            <v>444</v>
          </cell>
          <cell r="C451" t="str">
            <v>Marian</v>
          </cell>
        </row>
        <row r="452">
          <cell r="B452">
            <v>445</v>
          </cell>
          <cell r="C452" t="str">
            <v>Markdale</v>
          </cell>
        </row>
        <row r="453">
          <cell r="B453">
            <v>446</v>
          </cell>
          <cell r="C453" t="str">
            <v>Markham</v>
          </cell>
        </row>
        <row r="454">
          <cell r="B454">
            <v>447</v>
          </cell>
          <cell r="C454" t="str">
            <v>Marystown</v>
          </cell>
        </row>
        <row r="455">
          <cell r="B455">
            <v>448</v>
          </cell>
          <cell r="C455" t="str">
            <v>Marysville</v>
          </cell>
        </row>
        <row r="456">
          <cell r="B456">
            <v>449</v>
          </cell>
          <cell r="C456" t="str">
            <v>Mathews</v>
          </cell>
        </row>
        <row r="457">
          <cell r="B457">
            <v>450</v>
          </cell>
          <cell r="C457" t="str">
            <v>Maywood</v>
          </cell>
        </row>
        <row r="458">
          <cell r="B458">
            <v>451</v>
          </cell>
          <cell r="C458" t="str">
            <v>McMinnville</v>
          </cell>
        </row>
        <row r="459">
          <cell r="B459">
            <v>452</v>
          </cell>
          <cell r="C459" t="str">
            <v>Medicine Hat</v>
          </cell>
        </row>
        <row r="460">
          <cell r="B460">
            <v>453</v>
          </cell>
          <cell r="C460" t="str">
            <v>Melrose</v>
          </cell>
        </row>
        <row r="461">
          <cell r="B461">
            <v>454</v>
          </cell>
          <cell r="C461" t="str">
            <v>Mendocino</v>
          </cell>
        </row>
        <row r="462">
          <cell r="B462">
            <v>455</v>
          </cell>
          <cell r="C462" t="str">
            <v>Merrimack</v>
          </cell>
        </row>
        <row r="463">
          <cell r="B463">
            <v>456</v>
          </cell>
          <cell r="C463" t="str">
            <v>Merritt</v>
          </cell>
        </row>
        <row r="464">
          <cell r="B464">
            <v>457</v>
          </cell>
          <cell r="C464" t="str">
            <v>Mesquite</v>
          </cell>
        </row>
        <row r="465">
          <cell r="B465">
            <v>458</v>
          </cell>
          <cell r="C465" t="str">
            <v>Methuen</v>
          </cell>
        </row>
        <row r="466">
          <cell r="B466">
            <v>459</v>
          </cell>
          <cell r="C466" t="str">
            <v>Miami</v>
          </cell>
        </row>
        <row r="467">
          <cell r="B467">
            <v>460</v>
          </cell>
          <cell r="C467" t="str">
            <v>Miani</v>
          </cell>
        </row>
        <row r="468">
          <cell r="B468">
            <v>461</v>
          </cell>
          <cell r="C468" t="str">
            <v>Middle Musquod</v>
          </cell>
        </row>
        <row r="469">
          <cell r="B469">
            <v>462</v>
          </cell>
          <cell r="C469" t="str">
            <v>Middleberry</v>
          </cell>
        </row>
        <row r="470">
          <cell r="B470">
            <v>463</v>
          </cell>
          <cell r="C470" t="str">
            <v>Middlebury</v>
          </cell>
        </row>
        <row r="471">
          <cell r="B471">
            <v>464</v>
          </cell>
          <cell r="C471" t="str">
            <v>Middleton</v>
          </cell>
        </row>
        <row r="472">
          <cell r="B472">
            <v>465</v>
          </cell>
          <cell r="C472" t="str">
            <v>Middletown</v>
          </cell>
        </row>
        <row r="473">
          <cell r="B473">
            <v>466</v>
          </cell>
          <cell r="C473" t="str">
            <v>Middletown</v>
          </cell>
        </row>
        <row r="474">
          <cell r="B474">
            <v>467</v>
          </cell>
          <cell r="C474" t="str">
            <v>Midvale</v>
          </cell>
        </row>
        <row r="475">
          <cell r="B475">
            <v>468</v>
          </cell>
          <cell r="C475" t="str">
            <v>MIll Bag</v>
          </cell>
        </row>
        <row r="476">
          <cell r="B476">
            <v>469</v>
          </cell>
          <cell r="C476" t="str">
            <v>Mill Bay</v>
          </cell>
        </row>
        <row r="477">
          <cell r="B477">
            <v>470</v>
          </cell>
          <cell r="C477" t="str">
            <v>Mill Valley</v>
          </cell>
        </row>
        <row r="478">
          <cell r="B478">
            <v>471</v>
          </cell>
          <cell r="C478" t="str">
            <v>Milton</v>
          </cell>
        </row>
        <row r="479">
          <cell r="B479">
            <v>472</v>
          </cell>
          <cell r="C479" t="str">
            <v>Milwaukee</v>
          </cell>
        </row>
        <row r="480">
          <cell r="B480">
            <v>473</v>
          </cell>
          <cell r="C480" t="str">
            <v>Milwaukie</v>
          </cell>
        </row>
        <row r="481">
          <cell r="B481">
            <v>474</v>
          </cell>
          <cell r="C481" t="str">
            <v>Minnedosa</v>
          </cell>
        </row>
        <row r="482">
          <cell r="B482">
            <v>475</v>
          </cell>
          <cell r="C482" t="str">
            <v>Minot</v>
          </cell>
        </row>
        <row r="483">
          <cell r="B483">
            <v>476</v>
          </cell>
          <cell r="C483" t="str">
            <v>Mission</v>
          </cell>
        </row>
        <row r="484">
          <cell r="B484">
            <v>477</v>
          </cell>
          <cell r="C484" t="str">
            <v>MISSISAUGA</v>
          </cell>
        </row>
        <row r="485">
          <cell r="B485">
            <v>478</v>
          </cell>
          <cell r="C485" t="str">
            <v>Mississauga</v>
          </cell>
        </row>
        <row r="486">
          <cell r="B486">
            <v>479</v>
          </cell>
          <cell r="C486" t="str">
            <v>MISSOULA</v>
          </cell>
        </row>
        <row r="487">
          <cell r="B487">
            <v>480</v>
          </cell>
          <cell r="C487" t="str">
            <v>Moapa</v>
          </cell>
        </row>
        <row r="488">
          <cell r="B488">
            <v>481</v>
          </cell>
          <cell r="C488" t="str">
            <v>Monona</v>
          </cell>
        </row>
        <row r="489">
          <cell r="B489">
            <v>482</v>
          </cell>
          <cell r="C489" t="str">
            <v>Monroe</v>
          </cell>
        </row>
        <row r="490">
          <cell r="B490">
            <v>483</v>
          </cell>
          <cell r="C490" t="str">
            <v>Monroe</v>
          </cell>
        </row>
        <row r="491">
          <cell r="B491">
            <v>484</v>
          </cell>
          <cell r="C491" t="str">
            <v>Monsey</v>
          </cell>
        </row>
        <row r="492">
          <cell r="B492">
            <v>485</v>
          </cell>
          <cell r="C492" t="str">
            <v>Montclair</v>
          </cell>
        </row>
        <row r="493">
          <cell r="B493">
            <v>486</v>
          </cell>
          <cell r="C493" t="str">
            <v>Montpelier</v>
          </cell>
        </row>
        <row r="494">
          <cell r="B494">
            <v>487</v>
          </cell>
          <cell r="C494" t="str">
            <v>Montreal</v>
          </cell>
        </row>
        <row r="495">
          <cell r="B495">
            <v>488</v>
          </cell>
          <cell r="C495" t="str">
            <v>Montrose</v>
          </cell>
        </row>
        <row r="496">
          <cell r="B496">
            <v>489</v>
          </cell>
          <cell r="C496" t="str">
            <v>Moose Jaw</v>
          </cell>
        </row>
        <row r="497">
          <cell r="B497">
            <v>490</v>
          </cell>
          <cell r="C497" t="str">
            <v>Morristown</v>
          </cell>
        </row>
        <row r="498">
          <cell r="B498">
            <v>491</v>
          </cell>
          <cell r="C498" t="str">
            <v>Morrisville</v>
          </cell>
        </row>
        <row r="499">
          <cell r="B499">
            <v>492</v>
          </cell>
          <cell r="C499" t="str">
            <v>Mount Pearl</v>
          </cell>
        </row>
        <row r="500">
          <cell r="B500">
            <v>493</v>
          </cell>
          <cell r="C500" t="str">
            <v>Mt. Albert</v>
          </cell>
        </row>
        <row r="501">
          <cell r="B501">
            <v>494</v>
          </cell>
          <cell r="C501" t="str">
            <v>Mt. Lebannon</v>
          </cell>
        </row>
        <row r="502">
          <cell r="B502">
            <v>495</v>
          </cell>
          <cell r="C502" t="str">
            <v>Mt. Pleasant</v>
          </cell>
        </row>
        <row r="503">
          <cell r="B503">
            <v>496</v>
          </cell>
          <cell r="C503" t="str">
            <v>Murrieta</v>
          </cell>
        </row>
        <row r="504">
          <cell r="B504">
            <v>497</v>
          </cell>
          <cell r="C504" t="str">
            <v>Muscegon</v>
          </cell>
        </row>
        <row r="505">
          <cell r="B505">
            <v>498</v>
          </cell>
          <cell r="C505" t="str">
            <v>N. Haverhill</v>
          </cell>
        </row>
        <row r="506">
          <cell r="B506">
            <v>499</v>
          </cell>
          <cell r="C506" t="str">
            <v>N. Platte</v>
          </cell>
        </row>
        <row r="507">
          <cell r="B507">
            <v>500</v>
          </cell>
          <cell r="C507" t="str">
            <v>Nags Head</v>
          </cell>
        </row>
        <row r="508">
          <cell r="B508">
            <v>501</v>
          </cell>
          <cell r="C508" t="str">
            <v>Naigara Falls</v>
          </cell>
        </row>
        <row r="509">
          <cell r="B509">
            <v>502</v>
          </cell>
          <cell r="C509" t="str">
            <v>Nanaimo</v>
          </cell>
        </row>
        <row r="510">
          <cell r="B510">
            <v>503</v>
          </cell>
          <cell r="C510" t="str">
            <v>Naperville</v>
          </cell>
        </row>
        <row r="511">
          <cell r="B511">
            <v>504</v>
          </cell>
          <cell r="C511" t="str">
            <v>Naples</v>
          </cell>
        </row>
        <row r="512">
          <cell r="B512">
            <v>505</v>
          </cell>
          <cell r="C512" t="str">
            <v>Nashville</v>
          </cell>
        </row>
        <row r="513">
          <cell r="B513">
            <v>506</v>
          </cell>
          <cell r="C513" t="str">
            <v>Natick</v>
          </cell>
        </row>
        <row r="514">
          <cell r="B514">
            <v>507</v>
          </cell>
          <cell r="C514" t="str">
            <v>Nepean</v>
          </cell>
        </row>
        <row r="515">
          <cell r="B515">
            <v>508</v>
          </cell>
          <cell r="C515" t="str">
            <v>Nevada City</v>
          </cell>
        </row>
        <row r="516">
          <cell r="B516">
            <v>509</v>
          </cell>
          <cell r="C516" t="str">
            <v>New Braunfels</v>
          </cell>
        </row>
        <row r="517">
          <cell r="B517">
            <v>510</v>
          </cell>
          <cell r="C517" t="str">
            <v>New Buryport</v>
          </cell>
        </row>
        <row r="518">
          <cell r="B518">
            <v>511</v>
          </cell>
          <cell r="C518" t="str">
            <v>New Glarus</v>
          </cell>
        </row>
        <row r="519">
          <cell r="B519">
            <v>512</v>
          </cell>
          <cell r="C519" t="str">
            <v>New Hampton</v>
          </cell>
        </row>
        <row r="520">
          <cell r="B520">
            <v>513</v>
          </cell>
          <cell r="C520" t="str">
            <v>New Haven</v>
          </cell>
        </row>
        <row r="521">
          <cell r="B521">
            <v>514</v>
          </cell>
          <cell r="C521" t="str">
            <v>New Lenox</v>
          </cell>
        </row>
        <row r="522">
          <cell r="B522">
            <v>515</v>
          </cell>
          <cell r="C522" t="str">
            <v>New Liskeard</v>
          </cell>
        </row>
        <row r="523">
          <cell r="B523">
            <v>516</v>
          </cell>
          <cell r="C523" t="str">
            <v>New London</v>
          </cell>
        </row>
        <row r="524">
          <cell r="B524">
            <v>517</v>
          </cell>
          <cell r="C524" t="str">
            <v>New Orleans</v>
          </cell>
        </row>
        <row r="525">
          <cell r="B525">
            <v>518</v>
          </cell>
          <cell r="C525" t="str">
            <v>New Palty</v>
          </cell>
        </row>
        <row r="526">
          <cell r="B526">
            <v>519</v>
          </cell>
          <cell r="C526" t="str">
            <v>New Town</v>
          </cell>
        </row>
        <row r="527">
          <cell r="B527">
            <v>520</v>
          </cell>
          <cell r="C527" t="str">
            <v>New Westminster</v>
          </cell>
        </row>
        <row r="528">
          <cell r="B528">
            <v>521</v>
          </cell>
          <cell r="C528" t="str">
            <v>New York</v>
          </cell>
        </row>
        <row r="529">
          <cell r="B529">
            <v>522</v>
          </cell>
          <cell r="C529" t="str">
            <v>New York City</v>
          </cell>
        </row>
        <row r="530">
          <cell r="B530">
            <v>523</v>
          </cell>
          <cell r="C530" t="str">
            <v>Newark</v>
          </cell>
        </row>
        <row r="531">
          <cell r="B531">
            <v>524</v>
          </cell>
          <cell r="C531" t="str">
            <v>Newark</v>
          </cell>
        </row>
        <row r="532">
          <cell r="B532">
            <v>525</v>
          </cell>
          <cell r="C532" t="str">
            <v>Newmarket</v>
          </cell>
        </row>
        <row r="533">
          <cell r="B533">
            <v>526</v>
          </cell>
          <cell r="C533" t="str">
            <v>Newport</v>
          </cell>
        </row>
        <row r="534">
          <cell r="B534">
            <v>527</v>
          </cell>
          <cell r="C534" t="str">
            <v>Newport</v>
          </cell>
        </row>
        <row r="535">
          <cell r="B535">
            <v>528</v>
          </cell>
          <cell r="C535" t="str">
            <v>Newport News</v>
          </cell>
        </row>
        <row r="536">
          <cell r="B536">
            <v>529</v>
          </cell>
          <cell r="C536" t="str">
            <v>Niagara Falls</v>
          </cell>
        </row>
        <row r="537">
          <cell r="B537">
            <v>530</v>
          </cell>
          <cell r="C537" t="str">
            <v>Niagara On The Lake</v>
          </cell>
        </row>
        <row r="538">
          <cell r="B538">
            <v>531</v>
          </cell>
          <cell r="C538" t="str">
            <v>Niagara-On-The-Lake</v>
          </cell>
        </row>
        <row r="539">
          <cell r="B539">
            <v>532</v>
          </cell>
          <cell r="C539" t="str">
            <v>Niagra Falls</v>
          </cell>
        </row>
        <row r="540">
          <cell r="B540">
            <v>533</v>
          </cell>
          <cell r="C540" t="str">
            <v>Niagra On The Lake</v>
          </cell>
        </row>
        <row r="541">
          <cell r="B541">
            <v>534</v>
          </cell>
          <cell r="C541" t="str">
            <v>Niantic</v>
          </cell>
        </row>
        <row r="542">
          <cell r="B542">
            <v>535</v>
          </cell>
          <cell r="C542" t="str">
            <v>Niles</v>
          </cell>
        </row>
        <row r="543">
          <cell r="B543">
            <v>536</v>
          </cell>
          <cell r="C543" t="str">
            <v>Nisswa</v>
          </cell>
        </row>
        <row r="544">
          <cell r="B544">
            <v>537</v>
          </cell>
          <cell r="C544" t="str">
            <v>Nonamio</v>
          </cell>
        </row>
        <row r="545">
          <cell r="B545">
            <v>538</v>
          </cell>
          <cell r="C545" t="str">
            <v>Norman</v>
          </cell>
        </row>
        <row r="546">
          <cell r="B546">
            <v>539</v>
          </cell>
          <cell r="C546" t="str">
            <v>Norman Wells</v>
          </cell>
        </row>
        <row r="547">
          <cell r="B547">
            <v>540</v>
          </cell>
          <cell r="C547" t="str">
            <v>North Battle Ford</v>
          </cell>
        </row>
        <row r="548">
          <cell r="B548">
            <v>541</v>
          </cell>
          <cell r="C548" t="str">
            <v>North Battleford</v>
          </cell>
        </row>
        <row r="549">
          <cell r="B549">
            <v>542</v>
          </cell>
          <cell r="C549" t="str">
            <v>North Bay</v>
          </cell>
        </row>
        <row r="550">
          <cell r="B550">
            <v>543</v>
          </cell>
          <cell r="C550" t="str">
            <v>North Hero</v>
          </cell>
        </row>
        <row r="551">
          <cell r="B551">
            <v>544</v>
          </cell>
          <cell r="C551" t="str">
            <v>North Platte</v>
          </cell>
        </row>
        <row r="552">
          <cell r="B552">
            <v>545</v>
          </cell>
          <cell r="C552" t="str">
            <v>North Sydney</v>
          </cell>
        </row>
        <row r="553">
          <cell r="B553">
            <v>546</v>
          </cell>
          <cell r="C553" t="str">
            <v>North Vancouver</v>
          </cell>
        </row>
        <row r="554">
          <cell r="B554">
            <v>547</v>
          </cell>
          <cell r="C554" t="str">
            <v>North York</v>
          </cell>
        </row>
        <row r="555">
          <cell r="B555">
            <v>548</v>
          </cell>
          <cell r="C555" t="str">
            <v>Northport</v>
          </cell>
        </row>
        <row r="556">
          <cell r="B556">
            <v>549</v>
          </cell>
          <cell r="C556" t="str">
            <v>NY</v>
          </cell>
        </row>
        <row r="557">
          <cell r="B557">
            <v>550</v>
          </cell>
          <cell r="C557" t="str">
            <v>Nyack</v>
          </cell>
        </row>
        <row r="558">
          <cell r="B558">
            <v>551</v>
          </cell>
          <cell r="C558" t="str">
            <v>Oak Park</v>
          </cell>
        </row>
        <row r="559">
          <cell r="B559">
            <v>552</v>
          </cell>
          <cell r="C559" t="str">
            <v>Oak Park</v>
          </cell>
        </row>
        <row r="560">
          <cell r="B560">
            <v>553</v>
          </cell>
          <cell r="C560" t="str">
            <v>Oakland</v>
          </cell>
        </row>
        <row r="561">
          <cell r="B561">
            <v>554</v>
          </cell>
          <cell r="C561" t="str">
            <v>Oakville</v>
          </cell>
        </row>
        <row r="562">
          <cell r="B562">
            <v>555</v>
          </cell>
          <cell r="C562" t="str">
            <v>Ocean City</v>
          </cell>
        </row>
        <row r="563">
          <cell r="B563">
            <v>556</v>
          </cell>
          <cell r="C563" t="str">
            <v>Ocean Township</v>
          </cell>
        </row>
        <row r="564">
          <cell r="B564">
            <v>557</v>
          </cell>
          <cell r="C564" t="str">
            <v>Ogunquit</v>
          </cell>
        </row>
        <row r="565">
          <cell r="B565">
            <v>558</v>
          </cell>
          <cell r="C565" t="str">
            <v>Okotoks</v>
          </cell>
        </row>
        <row r="566">
          <cell r="B566">
            <v>559</v>
          </cell>
          <cell r="C566" t="str">
            <v>Olathe</v>
          </cell>
        </row>
        <row r="567">
          <cell r="B567">
            <v>560</v>
          </cell>
          <cell r="C567" t="str">
            <v>Old Forge</v>
          </cell>
        </row>
        <row r="568">
          <cell r="B568">
            <v>561</v>
          </cell>
          <cell r="C568" t="str">
            <v>Olds</v>
          </cell>
        </row>
        <row r="569">
          <cell r="B569">
            <v>562</v>
          </cell>
          <cell r="C569" t="str">
            <v>Oliver</v>
          </cell>
        </row>
        <row r="570">
          <cell r="B570">
            <v>563</v>
          </cell>
          <cell r="C570" t="str">
            <v>Omaha</v>
          </cell>
        </row>
        <row r="571">
          <cell r="B571">
            <v>564</v>
          </cell>
          <cell r="C571" t="str">
            <v>Ona</v>
          </cell>
        </row>
        <row r="572">
          <cell r="B572">
            <v>565</v>
          </cell>
          <cell r="C572" t="str">
            <v>Onancock</v>
          </cell>
        </row>
        <row r="573">
          <cell r="B573">
            <v>566</v>
          </cell>
          <cell r="C573" t="str">
            <v>Ontario</v>
          </cell>
        </row>
        <row r="574">
          <cell r="B574">
            <v>567</v>
          </cell>
          <cell r="C574" t="str">
            <v>Ontario</v>
          </cell>
        </row>
        <row r="575">
          <cell r="B575">
            <v>568</v>
          </cell>
          <cell r="C575" t="str">
            <v>Orange</v>
          </cell>
        </row>
        <row r="576">
          <cell r="B576">
            <v>569</v>
          </cell>
          <cell r="C576" t="str">
            <v>OREGON CITY</v>
          </cell>
        </row>
        <row r="577">
          <cell r="B577">
            <v>570</v>
          </cell>
          <cell r="C577" t="str">
            <v>Orem</v>
          </cell>
        </row>
        <row r="578">
          <cell r="B578">
            <v>571</v>
          </cell>
          <cell r="C578" t="str">
            <v>ORILLIA</v>
          </cell>
        </row>
        <row r="579">
          <cell r="B579">
            <v>572</v>
          </cell>
          <cell r="C579" t="str">
            <v>Orland</v>
          </cell>
        </row>
        <row r="580">
          <cell r="B580">
            <v>573</v>
          </cell>
          <cell r="C580" t="str">
            <v>Orleans</v>
          </cell>
        </row>
        <row r="581">
          <cell r="B581">
            <v>574</v>
          </cell>
          <cell r="C581" t="str">
            <v>Orleans</v>
          </cell>
        </row>
        <row r="582">
          <cell r="B582">
            <v>575</v>
          </cell>
          <cell r="C582" t="str">
            <v>Oshawa</v>
          </cell>
        </row>
        <row r="583">
          <cell r="B583">
            <v>576</v>
          </cell>
          <cell r="C583" t="str">
            <v>Oshkosh</v>
          </cell>
        </row>
        <row r="584">
          <cell r="B584">
            <v>577</v>
          </cell>
          <cell r="C584" t="str">
            <v>Ottawa</v>
          </cell>
        </row>
        <row r="585">
          <cell r="B585">
            <v>578</v>
          </cell>
          <cell r="C585" t="str">
            <v>Pacifica</v>
          </cell>
        </row>
        <row r="586">
          <cell r="B586">
            <v>579</v>
          </cell>
          <cell r="C586" t="str">
            <v>Pala</v>
          </cell>
        </row>
        <row r="587">
          <cell r="B587">
            <v>580</v>
          </cell>
          <cell r="C587" t="str">
            <v>Palo Alto</v>
          </cell>
        </row>
        <row r="588">
          <cell r="B588">
            <v>581</v>
          </cell>
          <cell r="C588" t="str">
            <v>Paloli</v>
          </cell>
        </row>
        <row r="589">
          <cell r="B589">
            <v>582</v>
          </cell>
          <cell r="C589" t="str">
            <v>Pardeeville</v>
          </cell>
        </row>
        <row r="590">
          <cell r="B590">
            <v>583</v>
          </cell>
          <cell r="C590" t="str">
            <v>Paris</v>
          </cell>
        </row>
        <row r="591">
          <cell r="B591">
            <v>584</v>
          </cell>
          <cell r="C591" t="str">
            <v>Park Ridge</v>
          </cell>
        </row>
        <row r="592">
          <cell r="B592">
            <v>585</v>
          </cell>
          <cell r="C592" t="str">
            <v>Parksville</v>
          </cell>
        </row>
        <row r="593">
          <cell r="B593">
            <v>586</v>
          </cell>
          <cell r="C593" t="str">
            <v>Parkville</v>
          </cell>
        </row>
        <row r="594">
          <cell r="B594">
            <v>587</v>
          </cell>
          <cell r="C594" t="str">
            <v>Pawleys Island</v>
          </cell>
        </row>
        <row r="595">
          <cell r="B595">
            <v>588</v>
          </cell>
          <cell r="C595" t="str">
            <v>Peace River</v>
          </cell>
        </row>
        <row r="596">
          <cell r="B596">
            <v>589</v>
          </cell>
          <cell r="C596" t="str">
            <v>Peachland</v>
          </cell>
        </row>
        <row r="597">
          <cell r="B597">
            <v>590</v>
          </cell>
          <cell r="C597" t="str">
            <v>Pen Argyl</v>
          </cell>
        </row>
        <row r="598">
          <cell r="B598">
            <v>591</v>
          </cell>
          <cell r="C598" t="str">
            <v>Pender Island</v>
          </cell>
        </row>
        <row r="599">
          <cell r="B599">
            <v>592</v>
          </cell>
          <cell r="C599" t="str">
            <v>PENN YAN</v>
          </cell>
        </row>
        <row r="600">
          <cell r="B600">
            <v>593</v>
          </cell>
          <cell r="C600" t="str">
            <v>Pensacola</v>
          </cell>
        </row>
        <row r="601">
          <cell r="B601">
            <v>594</v>
          </cell>
          <cell r="C601" t="str">
            <v>Penticton</v>
          </cell>
        </row>
        <row r="602">
          <cell r="B602">
            <v>595</v>
          </cell>
          <cell r="C602" t="str">
            <v>Perris</v>
          </cell>
        </row>
        <row r="603">
          <cell r="B603">
            <v>596</v>
          </cell>
          <cell r="C603" t="str">
            <v>Perth</v>
          </cell>
        </row>
        <row r="604">
          <cell r="B604">
            <v>597</v>
          </cell>
          <cell r="C604" t="str">
            <v>Peterborough</v>
          </cell>
        </row>
        <row r="605">
          <cell r="B605">
            <v>598</v>
          </cell>
          <cell r="C605" t="str">
            <v>Pheonix</v>
          </cell>
        </row>
        <row r="606">
          <cell r="B606">
            <v>599</v>
          </cell>
          <cell r="C606" t="str">
            <v>Philadelphia</v>
          </cell>
        </row>
        <row r="607">
          <cell r="B607">
            <v>600</v>
          </cell>
          <cell r="C607" t="str">
            <v>Phoenix</v>
          </cell>
        </row>
        <row r="608">
          <cell r="B608">
            <v>601</v>
          </cell>
          <cell r="C608" t="str">
            <v>Phoenixville</v>
          </cell>
        </row>
        <row r="609">
          <cell r="B609">
            <v>602</v>
          </cell>
          <cell r="C609" t="str">
            <v>Picayune</v>
          </cell>
        </row>
        <row r="610">
          <cell r="B610">
            <v>603</v>
          </cell>
          <cell r="C610" t="str">
            <v>Pictou</v>
          </cell>
        </row>
        <row r="611">
          <cell r="B611">
            <v>604</v>
          </cell>
          <cell r="C611" t="str">
            <v>Pierre Port</v>
          </cell>
        </row>
        <row r="612">
          <cell r="B612">
            <v>605</v>
          </cell>
          <cell r="C612" t="str">
            <v>Pigeon Forge</v>
          </cell>
        </row>
        <row r="613">
          <cell r="B613">
            <v>606</v>
          </cell>
          <cell r="C613" t="str">
            <v>Pittsford</v>
          </cell>
        </row>
        <row r="614">
          <cell r="B614">
            <v>607</v>
          </cell>
          <cell r="C614" t="str">
            <v>Placerville</v>
          </cell>
        </row>
        <row r="615">
          <cell r="B615">
            <v>608</v>
          </cell>
          <cell r="C615" t="str">
            <v>Plainfield</v>
          </cell>
        </row>
        <row r="616">
          <cell r="B616">
            <v>609</v>
          </cell>
          <cell r="C616" t="str">
            <v>Plano</v>
          </cell>
        </row>
        <row r="617">
          <cell r="B617">
            <v>610</v>
          </cell>
          <cell r="C617" t="str">
            <v>Plaster Rock</v>
          </cell>
        </row>
        <row r="618">
          <cell r="B618">
            <v>611</v>
          </cell>
          <cell r="C618" t="str">
            <v>Plymouth</v>
          </cell>
        </row>
        <row r="619">
          <cell r="B619">
            <v>612</v>
          </cell>
          <cell r="C619" t="str">
            <v>Point Claire</v>
          </cell>
        </row>
        <row r="620">
          <cell r="B620">
            <v>613</v>
          </cell>
          <cell r="C620" t="str">
            <v>Point Pleasant Beach</v>
          </cell>
        </row>
        <row r="621">
          <cell r="B621">
            <v>614</v>
          </cell>
          <cell r="C621" t="str">
            <v>Point Pleasent Beach</v>
          </cell>
        </row>
        <row r="622">
          <cell r="B622">
            <v>615</v>
          </cell>
          <cell r="C622" t="str">
            <v>Pointe Claire</v>
          </cell>
        </row>
        <row r="623">
          <cell r="B623">
            <v>616</v>
          </cell>
          <cell r="C623" t="str">
            <v>Pomona</v>
          </cell>
        </row>
        <row r="624">
          <cell r="B624">
            <v>617</v>
          </cell>
          <cell r="C624" t="str">
            <v>Port Alberni</v>
          </cell>
        </row>
        <row r="625">
          <cell r="B625">
            <v>618</v>
          </cell>
          <cell r="C625" t="str">
            <v>Port Colborne</v>
          </cell>
        </row>
        <row r="626">
          <cell r="B626">
            <v>619</v>
          </cell>
          <cell r="C626" t="str">
            <v>Port Colbourne</v>
          </cell>
        </row>
        <row r="627">
          <cell r="B627">
            <v>620</v>
          </cell>
          <cell r="C627" t="str">
            <v>Port Dover</v>
          </cell>
        </row>
        <row r="628">
          <cell r="B628">
            <v>621</v>
          </cell>
          <cell r="C628" t="str">
            <v>Port Hastings</v>
          </cell>
        </row>
        <row r="629">
          <cell r="B629">
            <v>622</v>
          </cell>
          <cell r="C629" t="str">
            <v>Port Hawkesbury</v>
          </cell>
        </row>
        <row r="630">
          <cell r="B630">
            <v>623</v>
          </cell>
          <cell r="C630" t="str">
            <v>Port McNeill</v>
          </cell>
        </row>
        <row r="631">
          <cell r="B631">
            <v>624</v>
          </cell>
          <cell r="C631" t="str">
            <v>Port Perry</v>
          </cell>
        </row>
        <row r="632">
          <cell r="B632">
            <v>625</v>
          </cell>
          <cell r="C632" t="str">
            <v>Port Stanley</v>
          </cell>
        </row>
        <row r="633">
          <cell r="B633">
            <v>626</v>
          </cell>
          <cell r="C633" t="str">
            <v>Portland</v>
          </cell>
        </row>
        <row r="634">
          <cell r="B634">
            <v>627</v>
          </cell>
          <cell r="C634" t="str">
            <v>Poughkeepsie</v>
          </cell>
        </row>
        <row r="635">
          <cell r="B635">
            <v>628</v>
          </cell>
          <cell r="C635" t="str">
            <v>Powell River</v>
          </cell>
        </row>
        <row r="636">
          <cell r="B636">
            <v>629</v>
          </cell>
          <cell r="C636" t="str">
            <v>Prescott</v>
          </cell>
        </row>
        <row r="637">
          <cell r="B637">
            <v>630</v>
          </cell>
          <cell r="C637" t="str">
            <v>Prestonburg</v>
          </cell>
        </row>
        <row r="638">
          <cell r="B638">
            <v>631</v>
          </cell>
          <cell r="C638" t="str">
            <v>Princeton</v>
          </cell>
        </row>
        <row r="639">
          <cell r="B639">
            <v>632</v>
          </cell>
          <cell r="C639" t="str">
            <v>Provincetown</v>
          </cell>
        </row>
        <row r="640">
          <cell r="B640">
            <v>633</v>
          </cell>
          <cell r="C640" t="str">
            <v>Provost</v>
          </cell>
        </row>
        <row r="641">
          <cell r="B641">
            <v>634</v>
          </cell>
          <cell r="C641" t="str">
            <v>Pugwash</v>
          </cell>
        </row>
        <row r="642">
          <cell r="B642">
            <v>635</v>
          </cell>
          <cell r="C642" t="str">
            <v>Purchase</v>
          </cell>
        </row>
        <row r="643">
          <cell r="B643">
            <v>636</v>
          </cell>
          <cell r="C643" t="str">
            <v>Qu├®bec</v>
          </cell>
        </row>
        <row r="644">
          <cell r="B644">
            <v>637</v>
          </cell>
          <cell r="C644" t="str">
            <v>Qualicum Beach</v>
          </cell>
        </row>
        <row r="645">
          <cell r="B645">
            <v>638</v>
          </cell>
          <cell r="C645" t="str">
            <v>Quantico</v>
          </cell>
        </row>
        <row r="646">
          <cell r="B646">
            <v>639</v>
          </cell>
          <cell r="C646" t="str">
            <v>Quebec City</v>
          </cell>
        </row>
        <row r="647">
          <cell r="B647">
            <v>640</v>
          </cell>
          <cell r="C647" t="str">
            <v>Quesnel</v>
          </cell>
        </row>
        <row r="648">
          <cell r="B648">
            <v>641</v>
          </cell>
          <cell r="C648" t="str">
            <v>Quincy</v>
          </cell>
        </row>
        <row r="649">
          <cell r="B649">
            <v>642</v>
          </cell>
          <cell r="C649" t="str">
            <v>Racina</v>
          </cell>
        </row>
        <row r="650">
          <cell r="B650">
            <v>643</v>
          </cell>
          <cell r="C650" t="str">
            <v>Raleigh</v>
          </cell>
        </row>
        <row r="651">
          <cell r="B651">
            <v>644</v>
          </cell>
          <cell r="C651" t="str">
            <v>Rancho Cordova</v>
          </cell>
        </row>
        <row r="652">
          <cell r="B652">
            <v>645</v>
          </cell>
          <cell r="C652" t="str">
            <v>Rancho Dominguez</v>
          </cell>
        </row>
        <row r="653">
          <cell r="B653">
            <v>646</v>
          </cell>
          <cell r="C653" t="str">
            <v>Rankin Inlet</v>
          </cell>
        </row>
        <row r="654">
          <cell r="B654">
            <v>647</v>
          </cell>
          <cell r="C654" t="str">
            <v>Red Bank</v>
          </cell>
        </row>
        <row r="655">
          <cell r="B655">
            <v>648</v>
          </cell>
          <cell r="C655" t="str">
            <v>Red Banks</v>
          </cell>
        </row>
        <row r="656">
          <cell r="B656">
            <v>649</v>
          </cell>
          <cell r="C656" t="str">
            <v>Red Deer</v>
          </cell>
        </row>
        <row r="657">
          <cell r="B657">
            <v>650</v>
          </cell>
          <cell r="C657" t="str">
            <v>Regina</v>
          </cell>
        </row>
        <row r="658">
          <cell r="B658">
            <v>651</v>
          </cell>
          <cell r="C658" t="str">
            <v>Rehoboth</v>
          </cell>
        </row>
        <row r="659">
          <cell r="B659">
            <v>652</v>
          </cell>
          <cell r="C659" t="str">
            <v>Renfrew</v>
          </cell>
        </row>
        <row r="660">
          <cell r="B660">
            <v>653</v>
          </cell>
          <cell r="C660" t="str">
            <v>Reno</v>
          </cell>
        </row>
        <row r="661">
          <cell r="B661">
            <v>654</v>
          </cell>
          <cell r="C661" t="str">
            <v>Revelstoke</v>
          </cell>
        </row>
        <row r="662">
          <cell r="B662">
            <v>655</v>
          </cell>
          <cell r="C662" t="str">
            <v>Riccarton</v>
          </cell>
        </row>
        <row r="663">
          <cell r="B663">
            <v>656</v>
          </cell>
          <cell r="C663" t="str">
            <v>Richmond</v>
          </cell>
        </row>
        <row r="664">
          <cell r="B664">
            <v>657</v>
          </cell>
          <cell r="C664" t="str">
            <v>Richmond Hill</v>
          </cell>
        </row>
        <row r="665">
          <cell r="B665">
            <v>658</v>
          </cell>
          <cell r="C665" t="str">
            <v>Ridgewood</v>
          </cell>
        </row>
        <row r="666">
          <cell r="B666">
            <v>659</v>
          </cell>
          <cell r="C666" t="str">
            <v>Roanoke</v>
          </cell>
        </row>
        <row r="667">
          <cell r="B667">
            <v>660</v>
          </cell>
          <cell r="C667" t="str">
            <v>Robbinsdale</v>
          </cell>
        </row>
        <row r="668">
          <cell r="B668">
            <v>661</v>
          </cell>
          <cell r="C668" t="str">
            <v>Rochelle</v>
          </cell>
        </row>
        <row r="669">
          <cell r="B669">
            <v>662</v>
          </cell>
          <cell r="C669" t="str">
            <v>Rochester</v>
          </cell>
        </row>
        <row r="670">
          <cell r="B670">
            <v>663</v>
          </cell>
          <cell r="C670" t="str">
            <v>Rock Island</v>
          </cell>
        </row>
        <row r="671">
          <cell r="B671">
            <v>664</v>
          </cell>
          <cell r="C671" t="str">
            <v>Rockford</v>
          </cell>
        </row>
        <row r="672">
          <cell r="B672">
            <v>665</v>
          </cell>
          <cell r="C672" t="str">
            <v>Rockport</v>
          </cell>
        </row>
        <row r="673">
          <cell r="B673">
            <v>666</v>
          </cell>
          <cell r="C673" t="str">
            <v>Rocky Mountain</v>
          </cell>
        </row>
        <row r="674">
          <cell r="B674">
            <v>667</v>
          </cell>
          <cell r="C674" t="str">
            <v>Rocky Mountain House</v>
          </cell>
        </row>
        <row r="675">
          <cell r="B675">
            <v>668</v>
          </cell>
          <cell r="C675" t="str">
            <v>Rocky River</v>
          </cell>
        </row>
        <row r="676">
          <cell r="B676">
            <v>669</v>
          </cell>
          <cell r="C676" t="str">
            <v>Roddickton</v>
          </cell>
        </row>
        <row r="677">
          <cell r="B677">
            <v>670</v>
          </cell>
          <cell r="C677" t="str">
            <v>Rosemount</v>
          </cell>
        </row>
        <row r="678">
          <cell r="B678">
            <v>671</v>
          </cell>
          <cell r="C678" t="str">
            <v>Roseville</v>
          </cell>
        </row>
        <row r="679">
          <cell r="B679">
            <v>672</v>
          </cell>
          <cell r="C679" t="str">
            <v>Rosthern</v>
          </cell>
        </row>
        <row r="680">
          <cell r="B680">
            <v>673</v>
          </cell>
          <cell r="C680" t="str">
            <v>Royal Oak</v>
          </cell>
        </row>
        <row r="681">
          <cell r="B681">
            <v>674</v>
          </cell>
          <cell r="C681" t="str">
            <v>Rutland</v>
          </cell>
        </row>
        <row r="682">
          <cell r="B682">
            <v>675</v>
          </cell>
          <cell r="C682" t="str">
            <v>S. Surrey</v>
          </cell>
        </row>
        <row r="683">
          <cell r="B683">
            <v>676</v>
          </cell>
          <cell r="C683" t="str">
            <v>Sacramento</v>
          </cell>
        </row>
        <row r="684">
          <cell r="B684">
            <v>677</v>
          </cell>
          <cell r="C684" t="str">
            <v>Sagamore</v>
          </cell>
        </row>
        <row r="685">
          <cell r="B685">
            <v>678</v>
          </cell>
          <cell r="C685" t="str">
            <v>Saint John</v>
          </cell>
        </row>
        <row r="686">
          <cell r="B686">
            <v>679</v>
          </cell>
          <cell r="C686" t="str">
            <v>Saint Johnsbury</v>
          </cell>
        </row>
        <row r="687">
          <cell r="B687">
            <v>680</v>
          </cell>
          <cell r="C687" t="str">
            <v>Sainte Foy</v>
          </cell>
        </row>
        <row r="688">
          <cell r="B688">
            <v>681</v>
          </cell>
          <cell r="C688" t="str">
            <v>Salamanca</v>
          </cell>
        </row>
        <row r="689">
          <cell r="B689">
            <v>682</v>
          </cell>
          <cell r="C689" t="str">
            <v>Salem</v>
          </cell>
        </row>
        <row r="690">
          <cell r="B690">
            <v>683</v>
          </cell>
          <cell r="C690" t="str">
            <v>Salem</v>
          </cell>
        </row>
        <row r="691">
          <cell r="B691">
            <v>684</v>
          </cell>
          <cell r="C691" t="str">
            <v>Salina</v>
          </cell>
        </row>
        <row r="692">
          <cell r="B692">
            <v>685</v>
          </cell>
          <cell r="C692" t="str">
            <v>Salmo</v>
          </cell>
        </row>
        <row r="693">
          <cell r="B693">
            <v>686</v>
          </cell>
          <cell r="C693" t="str">
            <v>San Clemente</v>
          </cell>
        </row>
        <row r="694">
          <cell r="B694">
            <v>687</v>
          </cell>
          <cell r="C694" t="str">
            <v>San Jose</v>
          </cell>
        </row>
        <row r="695">
          <cell r="B695">
            <v>688</v>
          </cell>
          <cell r="C695" t="str">
            <v>San Marino</v>
          </cell>
        </row>
        <row r="696">
          <cell r="B696">
            <v>689</v>
          </cell>
          <cell r="C696" t="str">
            <v>San Rafael</v>
          </cell>
        </row>
        <row r="697">
          <cell r="B697">
            <v>690</v>
          </cell>
          <cell r="C697" t="str">
            <v>Sanoma</v>
          </cell>
        </row>
        <row r="698">
          <cell r="B698">
            <v>691</v>
          </cell>
          <cell r="C698" t="str">
            <v>Santa Anna</v>
          </cell>
        </row>
        <row r="699">
          <cell r="B699">
            <v>692</v>
          </cell>
          <cell r="C699" t="str">
            <v>Saratoga Springs</v>
          </cell>
        </row>
        <row r="700">
          <cell r="B700">
            <v>693</v>
          </cell>
          <cell r="C700" t="str">
            <v>Sarnia</v>
          </cell>
        </row>
        <row r="701">
          <cell r="B701">
            <v>694</v>
          </cell>
          <cell r="C701" t="str">
            <v>Saskatchewan</v>
          </cell>
        </row>
        <row r="702">
          <cell r="B702">
            <v>695</v>
          </cell>
          <cell r="C702" t="str">
            <v>Saskatoon</v>
          </cell>
        </row>
        <row r="703">
          <cell r="B703">
            <v>696</v>
          </cell>
          <cell r="C703" t="str">
            <v>Sault Ste. Marie</v>
          </cell>
        </row>
        <row r="704">
          <cell r="B704">
            <v>697</v>
          </cell>
          <cell r="C704" t="str">
            <v>Savage</v>
          </cell>
        </row>
        <row r="705">
          <cell r="B705">
            <v>698</v>
          </cell>
          <cell r="C705" t="str">
            <v>Savannah</v>
          </cell>
        </row>
        <row r="706">
          <cell r="B706">
            <v>699</v>
          </cell>
          <cell r="C706" t="str">
            <v>Scarborough</v>
          </cell>
        </row>
        <row r="707">
          <cell r="B707">
            <v>700</v>
          </cell>
          <cell r="C707" t="str">
            <v>Scotch Creek</v>
          </cell>
        </row>
        <row r="708">
          <cell r="B708">
            <v>701</v>
          </cell>
          <cell r="C708" t="str">
            <v>Scott Depot</v>
          </cell>
        </row>
        <row r="709">
          <cell r="B709">
            <v>702</v>
          </cell>
          <cell r="C709" t="str">
            <v>Scottsdale</v>
          </cell>
        </row>
        <row r="710">
          <cell r="B710">
            <v>703</v>
          </cell>
          <cell r="C710" t="str">
            <v>Seaside</v>
          </cell>
        </row>
        <row r="711">
          <cell r="B711">
            <v>704</v>
          </cell>
          <cell r="C711" t="str">
            <v>Seaside Heights</v>
          </cell>
        </row>
        <row r="712">
          <cell r="B712">
            <v>705</v>
          </cell>
          <cell r="C712" t="str">
            <v>Seattle</v>
          </cell>
        </row>
        <row r="713">
          <cell r="B713">
            <v>706</v>
          </cell>
          <cell r="C713" t="str">
            <v>Sechelt</v>
          </cell>
        </row>
        <row r="714">
          <cell r="B714">
            <v>707</v>
          </cell>
          <cell r="C714" t="str">
            <v>Sedalia</v>
          </cell>
        </row>
        <row r="715">
          <cell r="B715">
            <v>708</v>
          </cell>
          <cell r="C715" t="str">
            <v>Sedona</v>
          </cell>
        </row>
        <row r="716">
          <cell r="B716">
            <v>709</v>
          </cell>
          <cell r="C716" t="str">
            <v>Selmer</v>
          </cell>
        </row>
        <row r="717">
          <cell r="B717">
            <v>710</v>
          </cell>
          <cell r="C717" t="str">
            <v>Shelburne</v>
          </cell>
        </row>
        <row r="718">
          <cell r="B718">
            <v>711</v>
          </cell>
          <cell r="C718" t="str">
            <v>Shelburne</v>
          </cell>
        </row>
        <row r="719">
          <cell r="B719">
            <v>712</v>
          </cell>
          <cell r="C719" t="str">
            <v>Sheldon</v>
          </cell>
        </row>
        <row r="720">
          <cell r="B720">
            <v>713</v>
          </cell>
          <cell r="C720" t="str">
            <v>Sherwood Park</v>
          </cell>
        </row>
        <row r="721">
          <cell r="B721">
            <v>714</v>
          </cell>
          <cell r="C721" t="str">
            <v>Short Hills</v>
          </cell>
        </row>
        <row r="722">
          <cell r="B722">
            <v>715</v>
          </cell>
          <cell r="C722" t="str">
            <v>Signal Mountain</v>
          </cell>
        </row>
        <row r="723">
          <cell r="B723">
            <v>716</v>
          </cell>
          <cell r="C723" t="str">
            <v>Sili</v>
          </cell>
        </row>
        <row r="724">
          <cell r="B724">
            <v>717</v>
          </cell>
          <cell r="C724" t="str">
            <v>Sillery</v>
          </cell>
        </row>
        <row r="725">
          <cell r="B725">
            <v>718</v>
          </cell>
          <cell r="C725" t="str">
            <v>Simcoe</v>
          </cell>
        </row>
        <row r="726">
          <cell r="B726">
            <v>719</v>
          </cell>
          <cell r="C726" t="str">
            <v>Simi Valley</v>
          </cell>
        </row>
        <row r="727">
          <cell r="B727">
            <v>720</v>
          </cell>
          <cell r="C727" t="str">
            <v>Simsbury</v>
          </cell>
        </row>
        <row r="728">
          <cell r="B728">
            <v>721</v>
          </cell>
          <cell r="C728" t="str">
            <v>Singapore</v>
          </cell>
        </row>
        <row r="729">
          <cell r="B729">
            <v>722</v>
          </cell>
          <cell r="C729" t="str">
            <v>Sioux City</v>
          </cell>
        </row>
        <row r="730">
          <cell r="B730">
            <v>723</v>
          </cell>
          <cell r="C730" t="str">
            <v>Sioux Lookout</v>
          </cell>
        </row>
        <row r="731">
          <cell r="B731">
            <v>724</v>
          </cell>
          <cell r="C731" t="str">
            <v>Sitka</v>
          </cell>
        </row>
        <row r="732">
          <cell r="B732">
            <v>725</v>
          </cell>
          <cell r="C732" t="str">
            <v>Skagway</v>
          </cell>
        </row>
        <row r="733">
          <cell r="B733">
            <v>726</v>
          </cell>
          <cell r="C733" t="str">
            <v>Skaneateles</v>
          </cell>
        </row>
        <row r="734">
          <cell r="B734">
            <v>727</v>
          </cell>
          <cell r="C734" t="str">
            <v>Smithers</v>
          </cell>
        </row>
        <row r="735">
          <cell r="B735">
            <v>728</v>
          </cell>
          <cell r="C735" t="str">
            <v>Somerset</v>
          </cell>
        </row>
        <row r="736">
          <cell r="B736">
            <v>729</v>
          </cell>
          <cell r="C736" t="str">
            <v>Sooke</v>
          </cell>
        </row>
        <row r="737">
          <cell r="B737">
            <v>730</v>
          </cell>
          <cell r="C737" t="str">
            <v>South Burlington</v>
          </cell>
        </row>
        <row r="738">
          <cell r="B738">
            <v>731</v>
          </cell>
          <cell r="C738" t="str">
            <v>South Hero</v>
          </cell>
        </row>
        <row r="739">
          <cell r="B739">
            <v>732</v>
          </cell>
          <cell r="C739" t="str">
            <v>South Lancaster</v>
          </cell>
        </row>
        <row r="740">
          <cell r="B740">
            <v>733</v>
          </cell>
          <cell r="C740" t="str">
            <v>South Mountain</v>
          </cell>
        </row>
        <row r="741">
          <cell r="B741">
            <v>734</v>
          </cell>
          <cell r="C741" t="str">
            <v>Southampton</v>
          </cell>
        </row>
        <row r="742">
          <cell r="B742">
            <v>735</v>
          </cell>
          <cell r="C742" t="str">
            <v>Southhampton</v>
          </cell>
        </row>
        <row r="743">
          <cell r="B743">
            <v>736</v>
          </cell>
          <cell r="C743" t="str">
            <v>Southhaven</v>
          </cell>
        </row>
        <row r="744">
          <cell r="B744">
            <v>737</v>
          </cell>
          <cell r="C744" t="str">
            <v>Spring Green</v>
          </cell>
        </row>
        <row r="745">
          <cell r="B745">
            <v>738</v>
          </cell>
          <cell r="C745" t="str">
            <v>St Augustine</v>
          </cell>
        </row>
        <row r="746">
          <cell r="B746">
            <v>739</v>
          </cell>
          <cell r="C746" t="str">
            <v>St Bernard De Lacolle</v>
          </cell>
        </row>
        <row r="747">
          <cell r="B747">
            <v>740</v>
          </cell>
          <cell r="C747" t="str">
            <v>St Catherines</v>
          </cell>
        </row>
        <row r="748">
          <cell r="B748">
            <v>741</v>
          </cell>
          <cell r="C748" t="str">
            <v>St Helena</v>
          </cell>
        </row>
        <row r="749">
          <cell r="B749">
            <v>742</v>
          </cell>
          <cell r="C749" t="str">
            <v>St Jacobs</v>
          </cell>
        </row>
        <row r="750">
          <cell r="B750">
            <v>743</v>
          </cell>
          <cell r="C750" t="str">
            <v>St John</v>
          </cell>
        </row>
        <row r="751">
          <cell r="B751">
            <v>744</v>
          </cell>
          <cell r="C751" t="str">
            <v>St John's</v>
          </cell>
        </row>
        <row r="752">
          <cell r="B752">
            <v>745</v>
          </cell>
          <cell r="C752" t="str">
            <v>St Marys</v>
          </cell>
        </row>
        <row r="753">
          <cell r="B753">
            <v>746</v>
          </cell>
          <cell r="C753" t="str">
            <v>St Simons Island</v>
          </cell>
        </row>
        <row r="754">
          <cell r="B754">
            <v>747</v>
          </cell>
          <cell r="C754" t="str">
            <v>St. Albans</v>
          </cell>
        </row>
        <row r="755">
          <cell r="B755">
            <v>748</v>
          </cell>
          <cell r="C755" t="str">
            <v>St. Andrews</v>
          </cell>
        </row>
        <row r="756">
          <cell r="B756">
            <v>749</v>
          </cell>
          <cell r="C756" t="str">
            <v>St. Anthony</v>
          </cell>
        </row>
        <row r="757">
          <cell r="B757">
            <v>750</v>
          </cell>
          <cell r="C757" t="str">
            <v>St. Catharines</v>
          </cell>
        </row>
        <row r="758">
          <cell r="B758">
            <v>751</v>
          </cell>
          <cell r="C758" t="str">
            <v>St. Catherines</v>
          </cell>
        </row>
        <row r="759">
          <cell r="B759">
            <v>752</v>
          </cell>
          <cell r="C759" t="str">
            <v>St. Charles</v>
          </cell>
        </row>
        <row r="760">
          <cell r="B760">
            <v>753</v>
          </cell>
          <cell r="C760" t="str">
            <v>St. Jacobs</v>
          </cell>
        </row>
        <row r="761">
          <cell r="B761">
            <v>754</v>
          </cell>
          <cell r="C761" t="str">
            <v>St. Jean Sur Richelieu</v>
          </cell>
        </row>
        <row r="762">
          <cell r="B762">
            <v>755</v>
          </cell>
          <cell r="C762" t="str">
            <v>St. Joseph</v>
          </cell>
        </row>
        <row r="763">
          <cell r="B763">
            <v>756</v>
          </cell>
          <cell r="C763" t="str">
            <v>St. Lazare</v>
          </cell>
        </row>
        <row r="764">
          <cell r="B764">
            <v>757</v>
          </cell>
          <cell r="C764" t="str">
            <v>St. Leonard</v>
          </cell>
        </row>
        <row r="765">
          <cell r="B765">
            <v>758</v>
          </cell>
          <cell r="C765" t="str">
            <v>St. Louis</v>
          </cell>
        </row>
        <row r="766">
          <cell r="B766">
            <v>759</v>
          </cell>
          <cell r="C766" t="str">
            <v>St. Louis Park</v>
          </cell>
        </row>
        <row r="767">
          <cell r="B767">
            <v>760</v>
          </cell>
          <cell r="C767" t="str">
            <v>St. Maries</v>
          </cell>
        </row>
        <row r="768">
          <cell r="B768">
            <v>761</v>
          </cell>
          <cell r="C768" t="str">
            <v>St. Nicolas</v>
          </cell>
        </row>
        <row r="769">
          <cell r="B769">
            <v>762</v>
          </cell>
          <cell r="C769" t="str">
            <v>St. Rose</v>
          </cell>
        </row>
        <row r="770">
          <cell r="B770">
            <v>763</v>
          </cell>
          <cell r="C770" t="str">
            <v>St. Stephens</v>
          </cell>
        </row>
        <row r="771">
          <cell r="B771">
            <v>764</v>
          </cell>
          <cell r="C771" t="str">
            <v>St. Thomas</v>
          </cell>
        </row>
        <row r="772">
          <cell r="B772">
            <v>765</v>
          </cell>
          <cell r="C772" t="str">
            <v>St.Catherines</v>
          </cell>
        </row>
        <row r="773">
          <cell r="B773">
            <v>766</v>
          </cell>
          <cell r="C773" t="str">
            <v>STAYNER</v>
          </cell>
        </row>
        <row r="774">
          <cell r="B774">
            <v>767</v>
          </cell>
          <cell r="C774" t="str">
            <v>St-Calixte</v>
          </cell>
        </row>
        <row r="775">
          <cell r="B775">
            <v>768</v>
          </cell>
          <cell r="C775" t="str">
            <v>Steinbach</v>
          </cell>
        </row>
        <row r="776">
          <cell r="B776">
            <v>769</v>
          </cell>
          <cell r="C776" t="str">
            <v>Stephenville</v>
          </cell>
        </row>
        <row r="777">
          <cell r="B777">
            <v>770</v>
          </cell>
          <cell r="C777" t="str">
            <v>Stittsville, ON K2S 2E4 Canada</v>
          </cell>
        </row>
        <row r="778">
          <cell r="B778">
            <v>771</v>
          </cell>
          <cell r="C778" t="str">
            <v>Stonewall</v>
          </cell>
        </row>
        <row r="779">
          <cell r="B779">
            <v>772</v>
          </cell>
          <cell r="C779" t="str">
            <v>Stoney Creek</v>
          </cell>
        </row>
        <row r="780">
          <cell r="B780">
            <v>773</v>
          </cell>
          <cell r="C780" t="str">
            <v>Stony Plain</v>
          </cell>
        </row>
        <row r="781">
          <cell r="B781">
            <v>774</v>
          </cell>
          <cell r="C781" t="str">
            <v>Stony Point</v>
          </cell>
        </row>
        <row r="782">
          <cell r="B782">
            <v>775</v>
          </cell>
          <cell r="C782" t="str">
            <v>Storrs</v>
          </cell>
        </row>
        <row r="783">
          <cell r="B783">
            <v>776</v>
          </cell>
          <cell r="C783" t="str">
            <v>Stoughton</v>
          </cell>
        </row>
        <row r="784">
          <cell r="B784">
            <v>777</v>
          </cell>
          <cell r="C784" t="str">
            <v>Stowe</v>
          </cell>
        </row>
        <row r="785">
          <cell r="B785">
            <v>778</v>
          </cell>
          <cell r="C785" t="str">
            <v>Stratford</v>
          </cell>
        </row>
        <row r="786">
          <cell r="B786">
            <v>779</v>
          </cell>
          <cell r="C786" t="str">
            <v>Strathmore</v>
          </cell>
        </row>
        <row r="787">
          <cell r="B787">
            <v>780</v>
          </cell>
          <cell r="C787" t="str">
            <v>Strathroy</v>
          </cell>
        </row>
        <row r="788">
          <cell r="B788">
            <v>781</v>
          </cell>
          <cell r="C788" t="str">
            <v>Streetsboro</v>
          </cell>
        </row>
        <row r="789">
          <cell r="B789">
            <v>782</v>
          </cell>
          <cell r="C789" t="str">
            <v>Strene</v>
          </cell>
        </row>
        <row r="790">
          <cell r="B790">
            <v>783</v>
          </cell>
          <cell r="C790" t="str">
            <v>Stuart</v>
          </cell>
        </row>
        <row r="791">
          <cell r="B791">
            <v>784</v>
          </cell>
          <cell r="C791" t="str">
            <v>Sturgeon Bay</v>
          </cell>
        </row>
        <row r="792">
          <cell r="B792">
            <v>785</v>
          </cell>
          <cell r="C792" t="str">
            <v>Sudbury</v>
          </cell>
        </row>
        <row r="793">
          <cell r="B793">
            <v>786</v>
          </cell>
          <cell r="C793" t="str">
            <v>Suffern</v>
          </cell>
        </row>
        <row r="794">
          <cell r="B794">
            <v>787</v>
          </cell>
          <cell r="C794" t="str">
            <v>Summerland</v>
          </cell>
        </row>
        <row r="795">
          <cell r="B795">
            <v>788</v>
          </cell>
          <cell r="C795" t="str">
            <v>Sundre</v>
          </cell>
        </row>
        <row r="796">
          <cell r="B796">
            <v>789</v>
          </cell>
          <cell r="C796" t="str">
            <v>Sundridge</v>
          </cell>
        </row>
        <row r="797">
          <cell r="B797">
            <v>790</v>
          </cell>
          <cell r="C797" t="str">
            <v>Surprise</v>
          </cell>
        </row>
        <row r="798">
          <cell r="B798">
            <v>791</v>
          </cell>
          <cell r="C798" t="str">
            <v>Surrey</v>
          </cell>
        </row>
        <row r="799">
          <cell r="B799">
            <v>792</v>
          </cell>
          <cell r="C799" t="str">
            <v>Swift Current</v>
          </cell>
        </row>
        <row r="800">
          <cell r="B800">
            <v>793</v>
          </cell>
          <cell r="C800" t="str">
            <v>Swithers</v>
          </cell>
        </row>
        <row r="801">
          <cell r="B801">
            <v>794</v>
          </cell>
          <cell r="C801" t="str">
            <v>Sydney</v>
          </cell>
        </row>
        <row r="802">
          <cell r="B802">
            <v>795</v>
          </cell>
          <cell r="C802" t="str">
            <v>Sydney</v>
          </cell>
        </row>
        <row r="803">
          <cell r="B803">
            <v>796</v>
          </cell>
          <cell r="C803" t="str">
            <v>Sylvan Lake</v>
          </cell>
        </row>
        <row r="804">
          <cell r="B804">
            <v>797</v>
          </cell>
          <cell r="C804" t="str">
            <v>Syosset</v>
          </cell>
        </row>
        <row r="805">
          <cell r="B805">
            <v>798</v>
          </cell>
          <cell r="C805" t="str">
            <v>Taber</v>
          </cell>
        </row>
        <row r="806">
          <cell r="B806">
            <v>799</v>
          </cell>
          <cell r="C806" t="str">
            <v>Taos</v>
          </cell>
        </row>
        <row r="807">
          <cell r="B807">
            <v>800</v>
          </cell>
          <cell r="C807" t="str">
            <v>Teslin</v>
          </cell>
        </row>
        <row r="808">
          <cell r="B808">
            <v>801</v>
          </cell>
          <cell r="C808" t="str">
            <v>Teulon</v>
          </cell>
        </row>
        <row r="809">
          <cell r="B809">
            <v>802</v>
          </cell>
          <cell r="C809" t="str">
            <v>The Pas</v>
          </cell>
        </row>
        <row r="810">
          <cell r="B810">
            <v>803</v>
          </cell>
          <cell r="C810" t="str">
            <v>Thomaston</v>
          </cell>
        </row>
        <row r="811">
          <cell r="B811">
            <v>804</v>
          </cell>
          <cell r="C811" t="str">
            <v>Thomasville</v>
          </cell>
        </row>
        <row r="812">
          <cell r="B812">
            <v>805</v>
          </cell>
          <cell r="C812" t="str">
            <v>Thorold</v>
          </cell>
        </row>
        <row r="813">
          <cell r="B813">
            <v>806</v>
          </cell>
          <cell r="C813" t="str">
            <v>Thousand Oaks</v>
          </cell>
        </row>
        <row r="814">
          <cell r="B814">
            <v>807</v>
          </cell>
          <cell r="C814" t="str">
            <v>Three Hills</v>
          </cell>
        </row>
        <row r="815">
          <cell r="B815">
            <v>808</v>
          </cell>
          <cell r="C815" t="str">
            <v>Thunder Bay</v>
          </cell>
        </row>
        <row r="816">
          <cell r="B816">
            <v>809</v>
          </cell>
          <cell r="C816" t="str">
            <v>Tifton</v>
          </cell>
        </row>
        <row r="817">
          <cell r="B817">
            <v>810</v>
          </cell>
          <cell r="C817" t="str">
            <v>Tilburg</v>
          </cell>
        </row>
        <row r="818">
          <cell r="B818">
            <v>811</v>
          </cell>
          <cell r="C818" t="str">
            <v>Tilbury</v>
          </cell>
        </row>
        <row r="819">
          <cell r="B819">
            <v>812</v>
          </cell>
          <cell r="C819" t="str">
            <v>Tillsonburg</v>
          </cell>
        </row>
        <row r="820">
          <cell r="B820">
            <v>813</v>
          </cell>
          <cell r="C820" t="str">
            <v>Timmins</v>
          </cell>
        </row>
        <row r="821">
          <cell r="B821">
            <v>814</v>
          </cell>
          <cell r="C821" t="str">
            <v>Timonium</v>
          </cell>
        </row>
        <row r="822">
          <cell r="B822">
            <v>815</v>
          </cell>
          <cell r="C822" t="str">
            <v>Tomball</v>
          </cell>
        </row>
        <row r="823">
          <cell r="B823">
            <v>816</v>
          </cell>
          <cell r="C823" t="str">
            <v>Toms River</v>
          </cell>
        </row>
        <row r="824">
          <cell r="B824">
            <v>817</v>
          </cell>
          <cell r="C824" t="str">
            <v>Topeka</v>
          </cell>
        </row>
        <row r="825">
          <cell r="B825">
            <v>818</v>
          </cell>
          <cell r="C825" t="str">
            <v>Toronto</v>
          </cell>
        </row>
        <row r="826">
          <cell r="B826">
            <v>819</v>
          </cell>
          <cell r="C826" t="str">
            <v>Tracadie-Sheile</v>
          </cell>
        </row>
        <row r="827">
          <cell r="B827">
            <v>820</v>
          </cell>
          <cell r="C827" t="str">
            <v>Travis Bay</v>
          </cell>
        </row>
        <row r="828">
          <cell r="B828">
            <v>821</v>
          </cell>
          <cell r="C828" t="str">
            <v>Trenton</v>
          </cell>
        </row>
        <row r="829">
          <cell r="B829">
            <v>822</v>
          </cell>
          <cell r="C829" t="str">
            <v>Truro</v>
          </cell>
        </row>
        <row r="830">
          <cell r="B830">
            <v>823</v>
          </cell>
          <cell r="C830" t="str">
            <v>Tucson</v>
          </cell>
        </row>
        <row r="831">
          <cell r="B831">
            <v>824</v>
          </cell>
          <cell r="C831" t="str">
            <v>Tupelo</v>
          </cell>
        </row>
        <row r="832">
          <cell r="B832">
            <v>825</v>
          </cell>
          <cell r="C832" t="str">
            <v>Turtleford</v>
          </cell>
        </row>
        <row r="833">
          <cell r="B833">
            <v>826</v>
          </cell>
          <cell r="C833" t="str">
            <v>Twin Falls</v>
          </cell>
        </row>
        <row r="834">
          <cell r="B834">
            <v>827</v>
          </cell>
          <cell r="C834" t="str">
            <v>Ucluelet</v>
          </cell>
        </row>
        <row r="835">
          <cell r="B835">
            <v>828</v>
          </cell>
          <cell r="C835" t="str">
            <v>Ukiah</v>
          </cell>
        </row>
        <row r="836">
          <cell r="B836">
            <v>829</v>
          </cell>
          <cell r="C836" t="str">
            <v>Union</v>
          </cell>
        </row>
        <row r="837">
          <cell r="B837">
            <v>830</v>
          </cell>
          <cell r="C837" t="str">
            <v>Union</v>
          </cell>
        </row>
        <row r="838">
          <cell r="B838">
            <v>831</v>
          </cell>
          <cell r="C838" t="str">
            <v>Uniontown</v>
          </cell>
        </row>
        <row r="839">
          <cell r="B839">
            <v>832</v>
          </cell>
          <cell r="C839" t="str">
            <v>Unionville</v>
          </cell>
        </row>
        <row r="840">
          <cell r="B840">
            <v>833</v>
          </cell>
          <cell r="C840" t="str">
            <v>Va Beach</v>
          </cell>
        </row>
        <row r="841">
          <cell r="B841">
            <v>834</v>
          </cell>
          <cell r="C841" t="str">
            <v>Vail</v>
          </cell>
        </row>
        <row r="842">
          <cell r="B842">
            <v>835</v>
          </cell>
          <cell r="C842" t="str">
            <v>Valley Stream</v>
          </cell>
        </row>
        <row r="843">
          <cell r="B843">
            <v>836</v>
          </cell>
          <cell r="C843" t="str">
            <v>Vancouver</v>
          </cell>
        </row>
        <row r="844">
          <cell r="B844">
            <v>837</v>
          </cell>
          <cell r="C844" t="str">
            <v>Vaughan</v>
          </cell>
        </row>
        <row r="845">
          <cell r="B845">
            <v>838</v>
          </cell>
          <cell r="C845" t="str">
            <v>Venice</v>
          </cell>
        </row>
        <row r="846">
          <cell r="B846">
            <v>839</v>
          </cell>
          <cell r="C846" t="str">
            <v>Vermilion</v>
          </cell>
        </row>
        <row r="847">
          <cell r="B847">
            <v>840</v>
          </cell>
          <cell r="C847" t="str">
            <v>VERMILION BAY</v>
          </cell>
        </row>
        <row r="848">
          <cell r="B848">
            <v>841</v>
          </cell>
          <cell r="C848" t="str">
            <v>Vernon</v>
          </cell>
        </row>
        <row r="849">
          <cell r="B849">
            <v>842</v>
          </cell>
          <cell r="C849" t="str">
            <v>Verona</v>
          </cell>
        </row>
        <row r="850">
          <cell r="B850">
            <v>843</v>
          </cell>
          <cell r="C850" t="str">
            <v>Versailles</v>
          </cell>
        </row>
        <row r="851">
          <cell r="B851">
            <v>844</v>
          </cell>
          <cell r="C851" t="str">
            <v>Victoria</v>
          </cell>
        </row>
        <row r="852">
          <cell r="B852">
            <v>845</v>
          </cell>
          <cell r="C852" t="str">
            <v>Victoriaville</v>
          </cell>
        </row>
        <row r="853">
          <cell r="B853">
            <v>846</v>
          </cell>
          <cell r="C853" t="str">
            <v>Villawood</v>
          </cell>
        </row>
        <row r="854">
          <cell r="B854">
            <v>847</v>
          </cell>
          <cell r="C854" t="str">
            <v>Vineland</v>
          </cell>
        </row>
        <row r="855">
          <cell r="B855">
            <v>848</v>
          </cell>
          <cell r="C855" t="str">
            <v>Vineyard Haven</v>
          </cell>
        </row>
        <row r="856">
          <cell r="B856">
            <v>849</v>
          </cell>
          <cell r="C856" t="str">
            <v>Virginia Beach</v>
          </cell>
        </row>
        <row r="857">
          <cell r="B857">
            <v>850</v>
          </cell>
          <cell r="C857" t="str">
            <v>Vulcan</v>
          </cell>
        </row>
        <row r="858">
          <cell r="B858">
            <v>851</v>
          </cell>
          <cell r="C858" t="str">
            <v>W. Long Branch</v>
          </cell>
        </row>
        <row r="859">
          <cell r="B859">
            <v>852</v>
          </cell>
          <cell r="C859" t="str">
            <v>W.Reading</v>
          </cell>
        </row>
        <row r="860">
          <cell r="B860">
            <v>853</v>
          </cell>
          <cell r="C860" t="str">
            <v>Wainwright</v>
          </cell>
        </row>
        <row r="861">
          <cell r="B861">
            <v>854</v>
          </cell>
          <cell r="C861" t="str">
            <v>Waitsfield</v>
          </cell>
        </row>
        <row r="862">
          <cell r="B862">
            <v>855</v>
          </cell>
          <cell r="C862" t="str">
            <v>Wake Forest</v>
          </cell>
        </row>
        <row r="863">
          <cell r="B863">
            <v>856</v>
          </cell>
          <cell r="C863" t="str">
            <v>Walden</v>
          </cell>
        </row>
        <row r="864">
          <cell r="B864">
            <v>857</v>
          </cell>
          <cell r="C864" t="str">
            <v>Wallingford</v>
          </cell>
        </row>
        <row r="865">
          <cell r="B865">
            <v>858</v>
          </cell>
          <cell r="C865" t="str">
            <v>Warren</v>
          </cell>
        </row>
        <row r="866">
          <cell r="B866">
            <v>859</v>
          </cell>
          <cell r="C866" t="str">
            <v>Warwick</v>
          </cell>
        </row>
        <row r="867">
          <cell r="B867">
            <v>860</v>
          </cell>
          <cell r="C867" t="str">
            <v>Washington</v>
          </cell>
        </row>
        <row r="868">
          <cell r="B868">
            <v>861</v>
          </cell>
          <cell r="C868" t="str">
            <v>Washington</v>
          </cell>
        </row>
        <row r="869">
          <cell r="B869">
            <v>862</v>
          </cell>
          <cell r="C869" t="str">
            <v>Washington</v>
          </cell>
        </row>
        <row r="870">
          <cell r="B870">
            <v>863</v>
          </cell>
          <cell r="C870" t="str">
            <v>Washington DC</v>
          </cell>
        </row>
        <row r="871">
          <cell r="B871">
            <v>864</v>
          </cell>
          <cell r="C871" t="str">
            <v>Waskesiu</v>
          </cell>
        </row>
        <row r="872">
          <cell r="B872">
            <v>865</v>
          </cell>
          <cell r="C872" t="str">
            <v>Waskesui</v>
          </cell>
        </row>
        <row r="873">
          <cell r="B873">
            <v>866</v>
          </cell>
          <cell r="C873" t="str">
            <v>Waterdown</v>
          </cell>
        </row>
        <row r="874">
          <cell r="B874">
            <v>867</v>
          </cell>
          <cell r="C874" t="str">
            <v>Waterloo</v>
          </cell>
        </row>
        <row r="875">
          <cell r="B875">
            <v>868</v>
          </cell>
          <cell r="C875" t="str">
            <v>Waterloo</v>
          </cell>
        </row>
        <row r="876">
          <cell r="B876">
            <v>869</v>
          </cell>
          <cell r="C876" t="str">
            <v>Waterville</v>
          </cell>
        </row>
        <row r="877">
          <cell r="B877">
            <v>870</v>
          </cell>
          <cell r="C877" t="str">
            <v>Watford</v>
          </cell>
        </row>
        <row r="878">
          <cell r="B878">
            <v>871</v>
          </cell>
          <cell r="C878" t="str">
            <v>Wayne</v>
          </cell>
        </row>
        <row r="879">
          <cell r="B879">
            <v>872</v>
          </cell>
          <cell r="C879" t="str">
            <v>Waynesville</v>
          </cell>
        </row>
        <row r="880">
          <cell r="B880">
            <v>873</v>
          </cell>
          <cell r="C880" t="str">
            <v>Webster</v>
          </cell>
        </row>
        <row r="881">
          <cell r="B881">
            <v>874</v>
          </cell>
          <cell r="C881" t="str">
            <v>Welland</v>
          </cell>
        </row>
        <row r="882">
          <cell r="B882">
            <v>875</v>
          </cell>
          <cell r="C882" t="str">
            <v>Wellesley</v>
          </cell>
        </row>
        <row r="883">
          <cell r="B883">
            <v>876</v>
          </cell>
          <cell r="C883" t="str">
            <v>West Chester</v>
          </cell>
        </row>
        <row r="884">
          <cell r="B884">
            <v>877</v>
          </cell>
          <cell r="C884" t="str">
            <v>West Harrison</v>
          </cell>
        </row>
        <row r="885">
          <cell r="B885">
            <v>878</v>
          </cell>
          <cell r="C885" t="str">
            <v>West Helena</v>
          </cell>
        </row>
        <row r="886">
          <cell r="B886">
            <v>879</v>
          </cell>
          <cell r="C886" t="str">
            <v>West Kingston</v>
          </cell>
        </row>
        <row r="887">
          <cell r="B887">
            <v>880</v>
          </cell>
          <cell r="C887" t="str">
            <v>West Lorne</v>
          </cell>
        </row>
        <row r="888">
          <cell r="B888">
            <v>881</v>
          </cell>
          <cell r="C888" t="str">
            <v>West Palm Beach</v>
          </cell>
        </row>
        <row r="889">
          <cell r="B889">
            <v>882</v>
          </cell>
          <cell r="C889" t="str">
            <v>Westlock</v>
          </cell>
        </row>
        <row r="890">
          <cell r="B890">
            <v>883</v>
          </cell>
          <cell r="C890" t="str">
            <v>Westminster</v>
          </cell>
        </row>
        <row r="891">
          <cell r="B891">
            <v>884</v>
          </cell>
          <cell r="C891" t="str">
            <v>Westmount</v>
          </cell>
        </row>
        <row r="892">
          <cell r="B892">
            <v>885</v>
          </cell>
          <cell r="C892" t="str">
            <v>Westport</v>
          </cell>
        </row>
        <row r="893">
          <cell r="B893">
            <v>886</v>
          </cell>
          <cell r="C893" t="str">
            <v>Westwood</v>
          </cell>
        </row>
        <row r="894">
          <cell r="B894">
            <v>887</v>
          </cell>
          <cell r="C894" t="str">
            <v>Wetaskiwin</v>
          </cell>
        </row>
        <row r="895">
          <cell r="B895">
            <v>888</v>
          </cell>
          <cell r="C895" t="str">
            <v>Wharton</v>
          </cell>
        </row>
        <row r="896">
          <cell r="B896">
            <v>889</v>
          </cell>
          <cell r="C896" t="str">
            <v>Wheatland</v>
          </cell>
        </row>
        <row r="897">
          <cell r="B897">
            <v>890</v>
          </cell>
          <cell r="C897" t="str">
            <v>Whistler</v>
          </cell>
        </row>
        <row r="898">
          <cell r="B898">
            <v>891</v>
          </cell>
          <cell r="C898" t="str">
            <v>Whitby</v>
          </cell>
        </row>
        <row r="899">
          <cell r="B899">
            <v>892</v>
          </cell>
          <cell r="C899" t="str">
            <v>White Rock</v>
          </cell>
        </row>
        <row r="900">
          <cell r="B900">
            <v>893</v>
          </cell>
          <cell r="C900" t="str">
            <v>Wilkes Barre</v>
          </cell>
        </row>
        <row r="901">
          <cell r="B901">
            <v>894</v>
          </cell>
          <cell r="C901" t="str">
            <v>Williams Lake</v>
          </cell>
        </row>
        <row r="902">
          <cell r="B902">
            <v>895</v>
          </cell>
          <cell r="C902" t="str">
            <v>Williamsville</v>
          </cell>
        </row>
        <row r="903">
          <cell r="B903">
            <v>896</v>
          </cell>
          <cell r="C903" t="str">
            <v>Willimantic</v>
          </cell>
        </row>
        <row r="904">
          <cell r="B904">
            <v>897</v>
          </cell>
          <cell r="C904" t="str">
            <v>Wilmington</v>
          </cell>
        </row>
        <row r="905">
          <cell r="B905">
            <v>898</v>
          </cell>
          <cell r="C905" t="str">
            <v>Wincheaster</v>
          </cell>
        </row>
        <row r="906">
          <cell r="B906">
            <v>899</v>
          </cell>
          <cell r="C906" t="str">
            <v>Windor</v>
          </cell>
        </row>
        <row r="907">
          <cell r="B907">
            <v>900</v>
          </cell>
          <cell r="C907" t="str">
            <v>Windsor</v>
          </cell>
        </row>
        <row r="908">
          <cell r="B908">
            <v>901</v>
          </cell>
          <cell r="C908" t="str">
            <v>Wingham</v>
          </cell>
        </row>
        <row r="909">
          <cell r="B909">
            <v>902</v>
          </cell>
          <cell r="C909" t="str">
            <v>Winkler</v>
          </cell>
        </row>
        <row r="910">
          <cell r="B910">
            <v>903</v>
          </cell>
          <cell r="C910" t="str">
            <v>Winniepeg</v>
          </cell>
        </row>
        <row r="911">
          <cell r="B911">
            <v>904</v>
          </cell>
          <cell r="C911" t="str">
            <v>Winnipeg</v>
          </cell>
        </row>
        <row r="912">
          <cell r="B912">
            <v>905</v>
          </cell>
          <cell r="C912" t="str">
            <v>Winston Salem</v>
          </cell>
        </row>
        <row r="913">
          <cell r="B913">
            <v>906</v>
          </cell>
          <cell r="C913" t="str">
            <v>Wisconsin Rapids</v>
          </cell>
        </row>
        <row r="914">
          <cell r="B914">
            <v>907</v>
          </cell>
          <cell r="C914" t="str">
            <v>Wolfville</v>
          </cell>
        </row>
        <row r="915">
          <cell r="B915">
            <v>908</v>
          </cell>
          <cell r="C915" t="str">
            <v>Woodbridge</v>
          </cell>
        </row>
        <row r="916">
          <cell r="B916">
            <v>909</v>
          </cell>
          <cell r="C916" t="str">
            <v>Woodbridge</v>
          </cell>
        </row>
        <row r="917">
          <cell r="B917">
            <v>910</v>
          </cell>
          <cell r="C917" t="str">
            <v>Woodstock</v>
          </cell>
        </row>
        <row r="918">
          <cell r="B918">
            <v>911</v>
          </cell>
          <cell r="C918" t="str">
            <v>Woodstock</v>
          </cell>
        </row>
        <row r="919">
          <cell r="B919">
            <v>912</v>
          </cell>
          <cell r="C919" t="str">
            <v>Wyoming</v>
          </cell>
        </row>
        <row r="920">
          <cell r="B920">
            <v>913</v>
          </cell>
          <cell r="C920" t="str">
            <v>Yankton</v>
          </cell>
        </row>
        <row r="921">
          <cell r="B921">
            <v>914</v>
          </cell>
          <cell r="C921" t="str">
            <v>Yarmouth</v>
          </cell>
        </row>
        <row r="922">
          <cell r="B922">
            <v>915</v>
          </cell>
          <cell r="C922" t="str">
            <v>York Beach</v>
          </cell>
        </row>
        <row r="923">
          <cell r="B923">
            <v>916</v>
          </cell>
          <cell r="C923" t="str">
            <v>Yorkton</v>
          </cell>
        </row>
        <row r="924">
          <cell r="B924">
            <v>917</v>
          </cell>
          <cell r="C924" t="str">
            <v>Youngstown</v>
          </cell>
        </row>
        <row r="925">
          <cell r="B925">
            <v>918</v>
          </cell>
          <cell r="C925" t="str">
            <v>Youngsville</v>
          </cell>
        </row>
        <row r="926">
          <cell r="B926">
            <v>919</v>
          </cell>
          <cell r="C926" t="str">
            <v>Yuma</v>
          </cell>
        </row>
        <row r="927">
          <cell r="B927">
            <v>920</v>
          </cell>
          <cell r="C927" t="str">
            <v>Zionsville</v>
          </cell>
        </row>
        <row r="928">
          <cell r="B928">
            <v>921</v>
          </cell>
          <cell r="C928" t="str">
            <v>Riccarton</v>
          </cell>
        </row>
        <row r="929">
          <cell r="B929">
            <v>922</v>
          </cell>
          <cell r="C929" t="str">
            <v>Singapore</v>
          </cell>
        </row>
      </sheetData>
      <sheetData sheetId="11">
        <row r="8">
          <cell r="B8">
            <v>2</v>
          </cell>
          <cell r="C8" t="str">
            <v>AB</v>
          </cell>
          <cell r="D8" t="str">
            <v>Alberta</v>
          </cell>
        </row>
        <row r="9">
          <cell r="B9">
            <v>3</v>
          </cell>
          <cell r="C9" t="str">
            <v>AK</v>
          </cell>
          <cell r="D9" t="str">
            <v>Alaska</v>
          </cell>
        </row>
        <row r="10">
          <cell r="B10">
            <v>4</v>
          </cell>
          <cell r="C10" t="str">
            <v>AL</v>
          </cell>
          <cell r="D10" t="str">
            <v>Alabama</v>
          </cell>
        </row>
        <row r="11">
          <cell r="B11">
            <v>5</v>
          </cell>
          <cell r="C11" t="str">
            <v>AR</v>
          </cell>
          <cell r="D11" t="str">
            <v>Arkansas</v>
          </cell>
        </row>
        <row r="12">
          <cell r="B12">
            <v>6</v>
          </cell>
          <cell r="C12" t="str">
            <v>AZ</v>
          </cell>
          <cell r="D12" t="str">
            <v>Arizona</v>
          </cell>
        </row>
        <row r="13">
          <cell r="B13">
            <v>7</v>
          </cell>
          <cell r="C13" t="str">
            <v>BC</v>
          </cell>
          <cell r="D13" t="str">
            <v>British Columbia</v>
          </cell>
        </row>
        <row r="14">
          <cell r="B14">
            <v>8</v>
          </cell>
          <cell r="C14" t="str">
            <v>CA</v>
          </cell>
          <cell r="D14" t="str">
            <v>California</v>
          </cell>
        </row>
        <row r="15">
          <cell r="B15">
            <v>9</v>
          </cell>
          <cell r="C15" t="str">
            <v>CO</v>
          </cell>
          <cell r="D15" t="str">
            <v>Colorado</v>
          </cell>
        </row>
        <row r="16">
          <cell r="B16">
            <v>10</v>
          </cell>
          <cell r="C16" t="str">
            <v>CT</v>
          </cell>
          <cell r="D16" t="str">
            <v>Connecticut</v>
          </cell>
        </row>
        <row r="17">
          <cell r="B17">
            <v>11</v>
          </cell>
          <cell r="C17" t="str">
            <v>DC</v>
          </cell>
          <cell r="D17" t="str">
            <v>Washington, DC</v>
          </cell>
        </row>
        <row r="18">
          <cell r="B18">
            <v>12</v>
          </cell>
          <cell r="C18" t="str">
            <v>DE</v>
          </cell>
          <cell r="D18" t="str">
            <v>Delaware</v>
          </cell>
        </row>
        <row r="19">
          <cell r="B19">
            <v>13</v>
          </cell>
          <cell r="C19" t="str">
            <v>FL</v>
          </cell>
          <cell r="D19" t="str">
            <v>Florida</v>
          </cell>
        </row>
        <row r="20">
          <cell r="B20">
            <v>14</v>
          </cell>
          <cell r="C20" t="str">
            <v>GA</v>
          </cell>
          <cell r="D20" t="str">
            <v>Georgia</v>
          </cell>
        </row>
        <row r="21">
          <cell r="B21">
            <v>15</v>
          </cell>
          <cell r="C21" t="str">
            <v>HI</v>
          </cell>
          <cell r="D21" t="str">
            <v>Hawaii</v>
          </cell>
        </row>
        <row r="22">
          <cell r="B22">
            <v>16</v>
          </cell>
          <cell r="C22" t="str">
            <v>IA</v>
          </cell>
          <cell r="D22" t="str">
            <v>Iowa</v>
          </cell>
        </row>
        <row r="23">
          <cell r="B23">
            <v>17</v>
          </cell>
          <cell r="C23" t="str">
            <v>ID</v>
          </cell>
          <cell r="D23" t="str">
            <v>Idaho</v>
          </cell>
        </row>
        <row r="24">
          <cell r="B24">
            <v>18</v>
          </cell>
          <cell r="C24" t="str">
            <v>IL</v>
          </cell>
          <cell r="D24" t="str">
            <v>Illinois</v>
          </cell>
        </row>
        <row r="25">
          <cell r="B25">
            <v>19</v>
          </cell>
          <cell r="C25" t="str">
            <v>IN</v>
          </cell>
          <cell r="D25" t="str">
            <v>Indiana</v>
          </cell>
        </row>
        <row r="26">
          <cell r="B26">
            <v>20</v>
          </cell>
          <cell r="C26" t="str">
            <v>KS</v>
          </cell>
          <cell r="D26" t="str">
            <v>Kansas</v>
          </cell>
        </row>
        <row r="27">
          <cell r="B27">
            <v>21</v>
          </cell>
          <cell r="C27" t="str">
            <v>KY</v>
          </cell>
          <cell r="D27" t="str">
            <v>Kentucky</v>
          </cell>
        </row>
        <row r="28">
          <cell r="B28">
            <v>22</v>
          </cell>
          <cell r="C28" t="str">
            <v>LA</v>
          </cell>
          <cell r="D28" t="str">
            <v>Louisiana</v>
          </cell>
        </row>
        <row r="29">
          <cell r="B29">
            <v>23</v>
          </cell>
          <cell r="C29" t="str">
            <v>MA</v>
          </cell>
          <cell r="D29" t="str">
            <v>Massachusetts</v>
          </cell>
        </row>
        <row r="30">
          <cell r="B30">
            <v>24</v>
          </cell>
          <cell r="C30" t="str">
            <v>MB</v>
          </cell>
          <cell r="D30" t="str">
            <v>Manitoba</v>
          </cell>
        </row>
        <row r="31">
          <cell r="B31">
            <v>25</v>
          </cell>
          <cell r="C31" t="str">
            <v>MD</v>
          </cell>
          <cell r="D31" t="str">
            <v>Maryland</v>
          </cell>
        </row>
        <row r="32">
          <cell r="B32">
            <v>26</v>
          </cell>
          <cell r="C32" t="str">
            <v>ME</v>
          </cell>
          <cell r="D32" t="str">
            <v>Maine</v>
          </cell>
        </row>
        <row r="33">
          <cell r="B33">
            <v>27</v>
          </cell>
          <cell r="C33" t="str">
            <v>MI</v>
          </cell>
          <cell r="D33" t="str">
            <v>Michigan</v>
          </cell>
        </row>
        <row r="34">
          <cell r="B34">
            <v>28</v>
          </cell>
          <cell r="C34" t="str">
            <v>MN</v>
          </cell>
          <cell r="D34" t="str">
            <v>Minnesota</v>
          </cell>
        </row>
        <row r="35">
          <cell r="B35">
            <v>29</v>
          </cell>
          <cell r="C35" t="str">
            <v>MO</v>
          </cell>
          <cell r="D35" t="str">
            <v>Missouri</v>
          </cell>
        </row>
        <row r="36">
          <cell r="B36">
            <v>30</v>
          </cell>
          <cell r="C36" t="str">
            <v>MS</v>
          </cell>
          <cell r="D36" t="str">
            <v>Mississippi</v>
          </cell>
        </row>
        <row r="37">
          <cell r="B37">
            <v>31</v>
          </cell>
          <cell r="C37" t="str">
            <v>MT</v>
          </cell>
          <cell r="D37" t="str">
            <v>Montana</v>
          </cell>
        </row>
        <row r="38">
          <cell r="B38">
            <v>32</v>
          </cell>
          <cell r="C38" t="str">
            <v>NB</v>
          </cell>
          <cell r="D38" t="str">
            <v>New Brunswick</v>
          </cell>
        </row>
        <row r="39">
          <cell r="B39">
            <v>33</v>
          </cell>
          <cell r="C39" t="str">
            <v>NC</v>
          </cell>
          <cell r="D39" t="str">
            <v>North Carolina</v>
          </cell>
        </row>
        <row r="40">
          <cell r="B40">
            <v>34</v>
          </cell>
          <cell r="C40" t="str">
            <v>ND</v>
          </cell>
          <cell r="D40" t="str">
            <v>North Dakota</v>
          </cell>
        </row>
        <row r="41">
          <cell r="B41">
            <v>35</v>
          </cell>
          <cell r="C41" t="str">
            <v>NE</v>
          </cell>
          <cell r="D41" t="str">
            <v>Nebraska</v>
          </cell>
        </row>
        <row r="42">
          <cell r="B42">
            <v>36</v>
          </cell>
          <cell r="C42" t="str">
            <v>NH</v>
          </cell>
          <cell r="D42" t="str">
            <v>New Hampshire</v>
          </cell>
        </row>
        <row r="43">
          <cell r="B43">
            <v>37</v>
          </cell>
          <cell r="C43" t="str">
            <v>NJ</v>
          </cell>
          <cell r="D43" t="str">
            <v>New Jersey</v>
          </cell>
        </row>
        <row r="44">
          <cell r="B44">
            <v>38</v>
          </cell>
          <cell r="C44" t="str">
            <v>NL</v>
          </cell>
          <cell r="D44" t="str">
            <v>Newfoundland and Labrador</v>
          </cell>
        </row>
        <row r="45">
          <cell r="B45">
            <v>39</v>
          </cell>
          <cell r="C45" t="str">
            <v>NM</v>
          </cell>
          <cell r="D45" t="str">
            <v>New Mexico</v>
          </cell>
        </row>
        <row r="46">
          <cell r="B46">
            <v>40</v>
          </cell>
          <cell r="C46" t="str">
            <v>NS</v>
          </cell>
          <cell r="D46" t="str">
            <v>Nova Scotia</v>
          </cell>
        </row>
        <row r="47">
          <cell r="B47">
            <v>41</v>
          </cell>
          <cell r="C47" t="str">
            <v>NSW</v>
          </cell>
          <cell r="D47" t="str">
            <v>New South Wales</v>
          </cell>
        </row>
        <row r="48">
          <cell r="B48">
            <v>42</v>
          </cell>
          <cell r="C48" t="str">
            <v>NT</v>
          </cell>
          <cell r="D48" t="str">
            <v>Northwest Territories</v>
          </cell>
        </row>
        <row r="49">
          <cell r="B49">
            <v>43</v>
          </cell>
          <cell r="C49" t="str">
            <v>NU</v>
          </cell>
          <cell r="D49" t="str">
            <v>Nunavut</v>
          </cell>
        </row>
        <row r="50">
          <cell r="B50">
            <v>44</v>
          </cell>
          <cell r="C50" t="str">
            <v>NV</v>
          </cell>
          <cell r="D50" t="str">
            <v>Nevada</v>
          </cell>
        </row>
        <row r="51">
          <cell r="B51">
            <v>45</v>
          </cell>
          <cell r="C51" t="str">
            <v>NY</v>
          </cell>
          <cell r="D51" t="str">
            <v>New York</v>
          </cell>
        </row>
        <row r="52">
          <cell r="B52">
            <v>46</v>
          </cell>
          <cell r="C52" t="str">
            <v>OH</v>
          </cell>
          <cell r="D52" t="str">
            <v>Ohio</v>
          </cell>
        </row>
        <row r="53">
          <cell r="B53">
            <v>47</v>
          </cell>
          <cell r="C53" t="str">
            <v>OK</v>
          </cell>
          <cell r="D53" t="str">
            <v>Oklahoma</v>
          </cell>
        </row>
        <row r="54">
          <cell r="B54">
            <v>48</v>
          </cell>
          <cell r="C54" t="str">
            <v>ON</v>
          </cell>
          <cell r="D54" t="str">
            <v>Ontario</v>
          </cell>
        </row>
        <row r="55">
          <cell r="B55">
            <v>49</v>
          </cell>
          <cell r="C55" t="str">
            <v>OR</v>
          </cell>
          <cell r="D55" t="str">
            <v>Oregon</v>
          </cell>
        </row>
        <row r="56">
          <cell r="B56">
            <v>50</v>
          </cell>
          <cell r="C56" t="str">
            <v>PA</v>
          </cell>
          <cell r="D56" t="str">
            <v>Pennsylvania</v>
          </cell>
        </row>
        <row r="57">
          <cell r="B57">
            <v>51</v>
          </cell>
          <cell r="C57" t="str">
            <v>PE</v>
          </cell>
          <cell r="D57" t="str">
            <v>Prince Edward Island</v>
          </cell>
        </row>
        <row r="58">
          <cell r="B58">
            <v>52</v>
          </cell>
          <cell r="C58" t="str">
            <v>QC</v>
          </cell>
          <cell r="D58" t="str">
            <v>Quebec</v>
          </cell>
        </row>
        <row r="59">
          <cell r="B59">
            <v>53</v>
          </cell>
          <cell r="C59" t="str">
            <v>RI</v>
          </cell>
          <cell r="D59" t="str">
            <v>Rhode Island</v>
          </cell>
        </row>
        <row r="60">
          <cell r="B60">
            <v>54</v>
          </cell>
          <cell r="C60" t="str">
            <v>SC</v>
          </cell>
          <cell r="D60" t="str">
            <v>South Carolina</v>
          </cell>
        </row>
        <row r="61">
          <cell r="B61">
            <v>55</v>
          </cell>
          <cell r="C61" t="str">
            <v>SD</v>
          </cell>
          <cell r="D61" t="str">
            <v>South Dakota</v>
          </cell>
        </row>
        <row r="62">
          <cell r="B62">
            <v>56</v>
          </cell>
          <cell r="C62" t="str">
            <v>SK</v>
          </cell>
          <cell r="D62" t="str">
            <v>Saskatchewan</v>
          </cell>
        </row>
        <row r="63">
          <cell r="B63">
            <v>57</v>
          </cell>
          <cell r="C63" t="str">
            <v>TN</v>
          </cell>
          <cell r="D63" t="str">
            <v>Tennessee</v>
          </cell>
        </row>
        <row r="64">
          <cell r="B64">
            <v>58</v>
          </cell>
          <cell r="C64" t="str">
            <v>TX</v>
          </cell>
          <cell r="D64" t="str">
            <v>Texas</v>
          </cell>
        </row>
        <row r="65">
          <cell r="B65">
            <v>59</v>
          </cell>
          <cell r="C65" t="str">
            <v>UT</v>
          </cell>
          <cell r="D65" t="str">
            <v>Utah</v>
          </cell>
        </row>
        <row r="66">
          <cell r="B66">
            <v>60</v>
          </cell>
          <cell r="C66" t="str">
            <v>VA</v>
          </cell>
          <cell r="D66" t="str">
            <v>Virginia</v>
          </cell>
        </row>
        <row r="67">
          <cell r="B67">
            <v>61</v>
          </cell>
          <cell r="C67" t="str">
            <v>VT</v>
          </cell>
          <cell r="D67" t="str">
            <v>Vermont</v>
          </cell>
        </row>
        <row r="68">
          <cell r="B68">
            <v>62</v>
          </cell>
          <cell r="C68" t="str">
            <v>WA</v>
          </cell>
          <cell r="D68" t="str">
            <v>Washington</v>
          </cell>
        </row>
        <row r="69">
          <cell r="B69">
            <v>63</v>
          </cell>
          <cell r="C69" t="str">
            <v>WI</v>
          </cell>
          <cell r="D69" t="str">
            <v>Wisconsin</v>
          </cell>
        </row>
        <row r="70">
          <cell r="B70">
            <v>64</v>
          </cell>
          <cell r="C70" t="str">
            <v>WV</v>
          </cell>
          <cell r="D70" t="str">
            <v>West Virginia</v>
          </cell>
        </row>
        <row r="71">
          <cell r="B71">
            <v>65</v>
          </cell>
          <cell r="C71" t="str">
            <v>WY</v>
          </cell>
          <cell r="D71" t="str">
            <v>Wyoming</v>
          </cell>
        </row>
        <row r="72">
          <cell r="B72">
            <v>66</v>
          </cell>
          <cell r="C72" t="str">
            <v>YT</v>
          </cell>
          <cell r="D72" t="str">
            <v>Yukon</v>
          </cell>
        </row>
        <row r="73">
          <cell r="B73">
            <v>67</v>
          </cell>
          <cell r="C73" t="str">
            <v>AG</v>
          </cell>
          <cell r="D73" t="str">
            <v>Antigua and Barbuda</v>
          </cell>
        </row>
        <row r="74">
          <cell r="B74">
            <v>68</v>
          </cell>
          <cell r="C74" t="str">
            <v>AI</v>
          </cell>
          <cell r="D74" t="str">
            <v>Anguilla</v>
          </cell>
        </row>
        <row r="75">
          <cell r="B75">
            <v>69</v>
          </cell>
          <cell r="C75" t="str">
            <v>BB</v>
          </cell>
          <cell r="D75" t="str">
            <v>Barbados</v>
          </cell>
        </row>
        <row r="76">
          <cell r="B76">
            <v>70</v>
          </cell>
          <cell r="C76" t="str">
            <v>BM</v>
          </cell>
          <cell r="D76" t="str">
            <v>Bermuda</v>
          </cell>
        </row>
        <row r="77">
          <cell r="B77">
            <v>71</v>
          </cell>
          <cell r="C77" t="str">
            <v>BS</v>
          </cell>
          <cell r="D77" t="str">
            <v>Bahamas</v>
          </cell>
        </row>
        <row r="78">
          <cell r="B78">
            <v>72</v>
          </cell>
          <cell r="C78" t="str">
            <v>DM</v>
          </cell>
          <cell r="D78" t="str">
            <v>Dominica</v>
          </cell>
        </row>
        <row r="79">
          <cell r="B79">
            <v>73</v>
          </cell>
          <cell r="C79" t="str">
            <v>DO</v>
          </cell>
          <cell r="D79" t="str">
            <v>Dominican Republic</v>
          </cell>
        </row>
        <row r="80">
          <cell r="B80">
            <v>74</v>
          </cell>
          <cell r="C80" t="str">
            <v>GD</v>
          </cell>
          <cell r="D80" t="str">
            <v>Grenada</v>
          </cell>
        </row>
        <row r="81">
          <cell r="B81">
            <v>75</v>
          </cell>
          <cell r="C81" t="str">
            <v>JM</v>
          </cell>
          <cell r="D81" t="str">
            <v>Jamaica</v>
          </cell>
        </row>
        <row r="82">
          <cell r="B82">
            <v>76</v>
          </cell>
          <cell r="C82" t="str">
            <v>KN</v>
          </cell>
          <cell r="D82" t="str">
            <v>Saint Kitts and Nevis</v>
          </cell>
        </row>
        <row r="83">
          <cell r="B83">
            <v>77</v>
          </cell>
          <cell r="C83" t="str">
            <v>KY</v>
          </cell>
          <cell r="D83" t="str">
            <v>Cayman Islands</v>
          </cell>
        </row>
        <row r="84">
          <cell r="B84">
            <v>78</v>
          </cell>
          <cell r="C84" t="str">
            <v>LC</v>
          </cell>
          <cell r="D84" t="str">
            <v>Saint Lucia</v>
          </cell>
        </row>
        <row r="85">
          <cell r="B85">
            <v>79</v>
          </cell>
          <cell r="C85" t="str">
            <v>MF</v>
          </cell>
          <cell r="D85" t="str">
            <v>Sint Maarten</v>
          </cell>
        </row>
        <row r="86">
          <cell r="B86">
            <v>80</v>
          </cell>
          <cell r="C86" t="str">
            <v>MP</v>
          </cell>
          <cell r="D86" t="str">
            <v>Northern Mariana Islands</v>
          </cell>
        </row>
        <row r="87">
          <cell r="B87">
            <v>81</v>
          </cell>
          <cell r="C87" t="str">
            <v>NA</v>
          </cell>
          <cell r="D87" t="str">
            <v>Not Applicable</v>
          </cell>
        </row>
        <row r="88">
          <cell r="B88">
            <v>82</v>
          </cell>
          <cell r="C88" t="str">
            <v>TC</v>
          </cell>
          <cell r="D88" t="str">
            <v>Turks and Caicos Islands</v>
          </cell>
        </row>
        <row r="89">
          <cell r="B89">
            <v>83</v>
          </cell>
          <cell r="C89" t="str">
            <v>TT</v>
          </cell>
          <cell r="D89" t="str">
            <v>Trinidad and Tobago</v>
          </cell>
        </row>
        <row r="90">
          <cell r="B90">
            <v>84</v>
          </cell>
          <cell r="C90" t="str">
            <v>US</v>
          </cell>
          <cell r="D90" t="str">
            <v>American Samoa</v>
          </cell>
        </row>
        <row r="91">
          <cell r="B91">
            <v>85</v>
          </cell>
          <cell r="C91" t="str">
            <v>US</v>
          </cell>
          <cell r="D91" t="str">
            <v>Guam</v>
          </cell>
        </row>
        <row r="92">
          <cell r="B92">
            <v>86</v>
          </cell>
          <cell r="C92" t="str">
            <v>US</v>
          </cell>
          <cell r="D92" t="str">
            <v>Puerto Rico</v>
          </cell>
        </row>
        <row r="93">
          <cell r="B93">
            <v>87</v>
          </cell>
          <cell r="C93" t="str">
            <v>US</v>
          </cell>
          <cell r="D93" t="str">
            <v>Virgin Islands</v>
          </cell>
        </row>
        <row r="94">
          <cell r="B94">
            <v>88</v>
          </cell>
          <cell r="C94" t="str">
            <v>VC</v>
          </cell>
          <cell r="D94" t="str">
            <v>Saint Vincent and the Grenadines</v>
          </cell>
        </row>
        <row r="95">
          <cell r="B95">
            <v>89</v>
          </cell>
          <cell r="C95" t="str">
            <v>VG</v>
          </cell>
          <cell r="D95" t="str">
            <v>British Virgin Islands</v>
          </cell>
        </row>
      </sheetData>
      <sheetData sheetId="12"/>
      <sheetData sheetId="13"/>
      <sheetData sheetId="14"/>
      <sheetData sheetId="15"/>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CS-1%20Master%20Team%207.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41.697083101855" createdVersion="8" refreshedVersion="8" minRefreshableVersion="3" recordCount="721" xr:uid="{7F66EC56-AA66-4060-B765-10AA1D160A90}">
  <cacheSource type="worksheet">
    <worksheetSource ref="B7:AI728" sheet="CSR DM" r:id="rId2"/>
  </cacheSource>
  <cacheFields count="34">
    <cacheField name="NY-T-CustServsID" numFmtId="0">
      <sharedItems containsMixedTypes="1" containsNumber="1" containsInteger="1" minValue="84650" maxValue="85369"/>
    </cacheField>
    <cacheField name="ShiftDate" numFmtId="0">
      <sharedItems containsDate="1" containsMixedTypes="1" minDate="2023-06-01T00:00:00" maxDate="2024-09-01T00:00:00"/>
    </cacheField>
    <cacheField name="ShiftNbr" numFmtId="0">
      <sharedItems containsMixedTypes="1" containsNumber="1" containsInteger="1" minValue="1" maxValue="2"/>
    </cacheField>
    <cacheField name="Mode71" numFmtId="0">
      <sharedItems containsMixedTypes="1" containsNumber="1" containsInteger="1" minValue="23" maxValue="36"/>
    </cacheField>
    <cacheField name="Mode71Dur" numFmtId="0">
      <sharedItems containsMixedTypes="1" containsNumber="1" containsInteger="1" minValue="10" maxValue="30"/>
    </cacheField>
    <cacheField name="Mode72" numFmtId="0">
      <sharedItems containsMixedTypes="1" containsNumber="1" containsInteger="1" minValue="0" maxValue="0"/>
    </cacheField>
    <cacheField name="Mode72Dur" numFmtId="0">
      <sharedItems containsMixedTypes="1" containsNumber="1" containsInteger="1" minValue="0" maxValue="0"/>
    </cacheField>
    <cacheField name="Mode73" numFmtId="0">
      <sharedItems containsMixedTypes="1" containsNumber="1" containsInteger="1" minValue="23" maxValue="36"/>
    </cacheField>
    <cacheField name="Mode73Dur" numFmtId="0">
      <sharedItems containsMixedTypes="1" containsNumber="1" containsInteger="1" minValue="0" maxValue="0"/>
    </cacheField>
    <cacheField name="Mode74Dur" numFmtId="0">
      <sharedItems containsMixedTypes="1" containsNumber="1" containsInteger="1" minValue="31" maxValue="90"/>
    </cacheField>
    <cacheField name="Mode75" numFmtId="0">
      <sharedItems containsMixedTypes="1" containsNumber="1" containsInteger="1" minValue="23" maxValue="32"/>
    </cacheField>
    <cacheField name="Mode75Dur" numFmtId="0">
      <sharedItems containsMixedTypes="1" containsNumber="1" containsInteger="1" minValue="33" maxValue="42"/>
    </cacheField>
    <cacheField name="Mode76" numFmtId="0">
      <sharedItems containsMixedTypes="1" containsNumber="1" containsInteger="1" minValue="1" maxValue="3"/>
    </cacheField>
    <cacheField name="Mode76Dur" numFmtId="0">
      <sharedItems containsMixedTypes="1" containsNumber="1" containsInteger="1" minValue="10" maxValue="30"/>
    </cacheField>
    <cacheField name="Mode77Dur" numFmtId="0">
      <sharedItems containsMixedTypes="1" containsNumber="1" containsInteger="1" minValue="10" maxValue="30"/>
    </cacheField>
    <cacheField name="Mode78Dur" numFmtId="0">
      <sharedItems containsMixedTypes="1" containsNumber="1" containsInteger="1" minValue="10" maxValue="30"/>
    </cacheField>
    <cacheField name="Mode79" numFmtId="0">
      <sharedItems containsMixedTypes="1" containsNumber="1" containsInteger="1" minValue="0" maxValue="3"/>
    </cacheField>
    <cacheField name="Mode79Dur" numFmtId="0">
      <sharedItems containsMixedTypes="1" containsNumber="1" containsInteger="1" minValue="0" maxValue="0"/>
    </cacheField>
    <cacheField name="Mode80" numFmtId="0">
      <sharedItems containsMixedTypes="1" containsNumber="1" containsInteger="1" minValue="0" maxValue="2"/>
    </cacheField>
    <cacheField name="Mode80Dur" numFmtId="0">
      <sharedItems containsMixedTypes="1" containsNumber="1" containsInteger="1" minValue="6" maxValue="24"/>
    </cacheField>
    <cacheField name="Mode81Dur" numFmtId="0">
      <sharedItems containsMixedTypes="1" containsNumber="1" containsInteger="1" minValue="25" maxValue="75"/>
    </cacheField>
    <cacheField name="Mode82Dur" numFmtId="0">
      <sharedItems containsMixedTypes="1" containsNumber="1" containsInteger="1" minValue="10" maxValue="30"/>
    </cacheField>
    <cacheField name="Mode83" numFmtId="0">
      <sharedItems containsMixedTypes="1" containsNumber="1" containsInteger="1" minValue="0" maxValue="5"/>
    </cacheField>
    <cacheField name="Mode83Dur" numFmtId="0">
      <sharedItems containsMixedTypes="1" containsNumber="1" containsInteger="1" minValue="10" maxValue="30"/>
    </cacheField>
    <cacheField name="Part1" numFmtId="0">
      <sharedItems containsString="0" containsBlank="1" containsNumber="1" containsInteger="1" minValue="2730" maxValue="5905"/>
    </cacheField>
    <cacheField name="Part 2" numFmtId="0">
      <sharedItems containsString="0" containsBlank="1" containsNumber="1" containsInteger="1" minValue="0" maxValue="44"/>
    </cacheField>
    <cacheField name="Part 3" numFmtId="0">
      <sharedItems containsString="0" containsBlank="1" containsNumber="1" containsInteger="1" minValue="1030" maxValue="3252"/>
    </cacheField>
    <cacheField name="Busyness Secs" numFmtId="0">
      <sharedItems containsString="0" containsBlank="1" containsNumber="1" containsInteger="1" minValue="4212" maxValue="8681"/>
    </cacheField>
    <cacheField name="Busyness Mins" numFmtId="0">
      <sharedItems containsString="0" containsBlank="1" containsNumber="1" minValue="70.2" maxValue="144.68333333333334"/>
    </cacheField>
    <cacheField name="Busyness Hrs" numFmtId="0">
      <sharedItems containsString="0" containsBlank="1" containsNumber="1" minValue="1.1700000000000002" maxValue="2.4113888888888888"/>
    </cacheField>
    <cacheField name="Year" numFmtId="0">
      <sharedItems containsString="0" containsBlank="1" containsNumber="1" containsInteger="1" minValue="2023" maxValue="2024" count="3">
        <n v="2023"/>
        <n v="2024"/>
        <m/>
      </sharedItems>
    </cacheField>
    <cacheField name="Month" numFmtId="0">
      <sharedItems containsString="0" containsBlank="1" containsNumber="1" containsInteger="1" minValue="1" maxValue="12" count="13">
        <n v="6"/>
        <n v="7"/>
        <n v="8"/>
        <n v="9"/>
        <n v="10"/>
        <n v="11"/>
        <n v="12"/>
        <n v="1"/>
        <n v="2"/>
        <n v="3"/>
        <n v="4"/>
        <n v="5"/>
        <m/>
      </sharedItems>
    </cacheField>
    <cacheField name="Quarter" numFmtId="0">
      <sharedItems containsString="0" containsBlank="1" containsNumber="1" containsInteger="1" minValue="1" maxValue="4" count="5">
        <n v="2"/>
        <n v="3"/>
        <n v="4"/>
        <n v="1"/>
        <m/>
      </sharedItems>
    </cacheField>
    <cacheField name="WeekDay" numFmtId="0">
      <sharedItems containsString="0" containsBlank="1" containsNumber="1" containsInteger="1" minValue="2"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1">
  <r>
    <n v="84650"/>
    <d v="2023-06-01T00:00:00"/>
    <n v="1"/>
    <n v="28"/>
    <n v="26"/>
    <n v="0"/>
    <n v="0"/>
    <n v="28"/>
    <n v="0"/>
    <n v="88"/>
    <n v="24"/>
    <n v="39"/>
    <n v="1"/>
    <n v="22"/>
    <n v="20"/>
    <n v="11"/>
    <n v="0"/>
    <n v="0"/>
    <n v="1"/>
    <n v="16"/>
    <n v="29"/>
    <n v="13"/>
    <n v="2"/>
    <n v="21"/>
    <n v="4144"/>
    <n v="16"/>
    <n v="1030"/>
    <n v="5190"/>
    <n v="86.5"/>
    <n v="1.4416666666666667"/>
    <x v="0"/>
    <x v="0"/>
    <x v="0"/>
    <n v="5"/>
  </r>
  <r>
    <n v="84651"/>
    <d v="2023-06-01T00:00:00"/>
    <n v="2"/>
    <n v="25"/>
    <n v="11"/>
    <n v="0"/>
    <n v="0"/>
    <n v="25"/>
    <n v="0"/>
    <n v="79"/>
    <n v="23"/>
    <n v="39"/>
    <n v="2"/>
    <n v="22"/>
    <n v="19"/>
    <n v="17"/>
    <n v="0"/>
    <n v="0"/>
    <n v="2"/>
    <n v="15"/>
    <n v="71"/>
    <n v="19"/>
    <n v="0"/>
    <n v="26"/>
    <n v="3700"/>
    <n v="30"/>
    <n v="2114"/>
    <n v="5844"/>
    <n v="97.4"/>
    <n v="1.6233333333333335"/>
    <x v="0"/>
    <x v="0"/>
    <x v="0"/>
    <n v="5"/>
  </r>
  <r>
    <n v="84652"/>
    <d v="2023-06-02T00:00:00"/>
    <n v="1"/>
    <n v="30"/>
    <n v="28"/>
    <n v="0"/>
    <n v="0"/>
    <n v="30"/>
    <n v="0"/>
    <n v="36"/>
    <n v="23"/>
    <n v="37"/>
    <n v="1"/>
    <n v="10"/>
    <n v="19"/>
    <n v="22"/>
    <n v="0"/>
    <n v="0"/>
    <n v="1"/>
    <n v="9"/>
    <n v="56"/>
    <n v="23"/>
    <n v="2"/>
    <n v="27"/>
    <n v="2874"/>
    <n v="9"/>
    <n v="1827"/>
    <n v="4710"/>
    <n v="78.5"/>
    <n v="1.3083333333333333"/>
    <x v="0"/>
    <x v="0"/>
    <x v="0"/>
    <n v="6"/>
  </r>
  <r>
    <n v="84653"/>
    <d v="2023-06-02T00:00:00"/>
    <n v="2"/>
    <n v="26"/>
    <n v="25"/>
    <n v="0"/>
    <n v="0"/>
    <n v="26"/>
    <n v="0"/>
    <n v="53"/>
    <n v="23"/>
    <n v="40"/>
    <n v="1"/>
    <n v="18"/>
    <n v="20"/>
    <n v="26"/>
    <n v="0"/>
    <n v="0"/>
    <n v="1"/>
    <n v="19"/>
    <n v="40"/>
    <n v="27"/>
    <n v="0"/>
    <n v="28"/>
    <n v="3356"/>
    <n v="19"/>
    <n v="1559"/>
    <n v="4934"/>
    <n v="82.233333333333334"/>
    <n v="1.3705555555555555"/>
    <x v="0"/>
    <x v="0"/>
    <x v="0"/>
    <n v="6"/>
  </r>
  <r>
    <n v="84654"/>
    <d v="2023-06-03T00:00:00"/>
    <n v="1"/>
    <n v="31"/>
    <n v="10"/>
    <n v="0"/>
    <n v="0"/>
    <n v="31"/>
    <n v="0"/>
    <n v="45"/>
    <n v="25"/>
    <n v="40"/>
    <n v="2"/>
    <n v="18"/>
    <n v="19"/>
    <n v="12"/>
    <n v="0"/>
    <n v="0"/>
    <n v="2"/>
    <n v="18"/>
    <n v="33"/>
    <n v="13"/>
    <n v="2"/>
    <n v="13"/>
    <n v="3170"/>
    <n v="36"/>
    <n v="1186"/>
    <n v="4392"/>
    <n v="73.2"/>
    <n v="1.22"/>
    <x v="0"/>
    <x v="0"/>
    <x v="0"/>
    <n v="7"/>
  </r>
  <r>
    <n v="84655"/>
    <d v="2023-06-05T00:00:00"/>
    <n v="1"/>
    <n v="31"/>
    <n v="27"/>
    <n v="0"/>
    <n v="0"/>
    <n v="31"/>
    <n v="0"/>
    <n v="62"/>
    <n v="25"/>
    <n v="38"/>
    <n v="1"/>
    <n v="26"/>
    <n v="19"/>
    <n v="16"/>
    <n v="0"/>
    <n v="0"/>
    <n v="1"/>
    <n v="12"/>
    <n v="67"/>
    <n v="18"/>
    <n v="1"/>
    <n v="14"/>
    <n v="3747"/>
    <n v="12"/>
    <n v="2151"/>
    <n v="5910"/>
    <n v="98.5"/>
    <n v="1.6416666666666666"/>
    <x v="0"/>
    <x v="0"/>
    <x v="0"/>
    <n v="2"/>
  </r>
  <r>
    <n v="84656"/>
    <d v="2023-06-05T00:00:00"/>
    <n v="2"/>
    <n v="24"/>
    <n v="12"/>
    <n v="0"/>
    <n v="0"/>
    <n v="24"/>
    <n v="0"/>
    <n v="54"/>
    <n v="24"/>
    <n v="38"/>
    <n v="2"/>
    <n v="26"/>
    <n v="19"/>
    <n v="22"/>
    <n v="0"/>
    <n v="0"/>
    <n v="2"/>
    <n v="12"/>
    <n v="60"/>
    <n v="24"/>
    <n v="1"/>
    <n v="19"/>
    <n v="3192"/>
    <n v="24"/>
    <n v="2068"/>
    <n v="5284"/>
    <n v="88.066666666666663"/>
    <n v="1.4677777777777776"/>
    <x v="0"/>
    <x v="0"/>
    <x v="0"/>
    <n v="2"/>
  </r>
  <r>
    <n v="84657"/>
    <d v="2023-06-06T00:00:00"/>
    <n v="1"/>
    <n v="28"/>
    <n v="29"/>
    <n v="0"/>
    <n v="0"/>
    <n v="28"/>
    <n v="0"/>
    <n v="71"/>
    <n v="24"/>
    <n v="41"/>
    <n v="2"/>
    <n v="14"/>
    <n v="19"/>
    <n v="27"/>
    <n v="0"/>
    <n v="0"/>
    <n v="2"/>
    <n v="22"/>
    <n v="44"/>
    <n v="28"/>
    <n v="1"/>
    <n v="20"/>
    <n v="4076"/>
    <n v="44"/>
    <n v="1756"/>
    <n v="5876"/>
    <n v="97.933333333333337"/>
    <n v="1.6322222222222222"/>
    <x v="0"/>
    <x v="0"/>
    <x v="0"/>
    <n v="3"/>
  </r>
  <r>
    <n v="84658"/>
    <d v="2023-06-06T00:00:00"/>
    <n v="2"/>
    <n v="24"/>
    <n v="26"/>
    <n v="0"/>
    <n v="0"/>
    <n v="24"/>
    <n v="0"/>
    <n v="88"/>
    <n v="24"/>
    <n v="39"/>
    <n v="1"/>
    <n v="22"/>
    <n v="20"/>
    <n v="11"/>
    <n v="0"/>
    <n v="0"/>
    <n v="1"/>
    <n v="16"/>
    <n v="29"/>
    <n v="13"/>
    <n v="1"/>
    <n v="21"/>
    <n v="3792"/>
    <n v="16"/>
    <n v="1030"/>
    <n v="4838"/>
    <n v="80.63333333333334"/>
    <n v="1.3438888888888889"/>
    <x v="0"/>
    <x v="0"/>
    <x v="0"/>
    <n v="3"/>
  </r>
  <r>
    <n v="84659"/>
    <d v="2023-06-07T00:00:00"/>
    <n v="1"/>
    <n v="29"/>
    <n v="11"/>
    <n v="0"/>
    <n v="0"/>
    <n v="29"/>
    <n v="0"/>
    <n v="79"/>
    <n v="23"/>
    <n v="39"/>
    <n v="2"/>
    <n v="22"/>
    <n v="19"/>
    <n v="17"/>
    <n v="0"/>
    <n v="0"/>
    <n v="2"/>
    <n v="15"/>
    <n v="71"/>
    <n v="19"/>
    <n v="1"/>
    <n v="26"/>
    <n v="4016"/>
    <n v="30"/>
    <n v="2114"/>
    <n v="6160"/>
    <n v="102.66666666666667"/>
    <n v="1.7111111111111112"/>
    <x v="0"/>
    <x v="0"/>
    <x v="0"/>
    <n v="4"/>
  </r>
  <r>
    <n v="84660"/>
    <d v="2023-06-07T00:00:00"/>
    <n v="2"/>
    <n v="26"/>
    <n v="28"/>
    <n v="0"/>
    <n v="0"/>
    <n v="26"/>
    <n v="0"/>
    <n v="36"/>
    <n v="23"/>
    <n v="37"/>
    <n v="1"/>
    <n v="10"/>
    <n v="19"/>
    <n v="22"/>
    <n v="0"/>
    <n v="0"/>
    <n v="1"/>
    <n v="9"/>
    <n v="56"/>
    <n v="23"/>
    <n v="1"/>
    <n v="27"/>
    <n v="2730"/>
    <n v="9"/>
    <n v="1827"/>
    <n v="4566"/>
    <n v="76.099999999999994"/>
    <n v="1.2683333333333333"/>
    <x v="0"/>
    <x v="0"/>
    <x v="0"/>
    <n v="4"/>
  </r>
  <r>
    <n v="84661"/>
    <d v="2023-06-08T00:00:00"/>
    <n v="1"/>
    <n v="30"/>
    <n v="25"/>
    <n v="0"/>
    <n v="0"/>
    <n v="30"/>
    <n v="0"/>
    <n v="53"/>
    <n v="23"/>
    <n v="40"/>
    <n v="1"/>
    <n v="18"/>
    <n v="20"/>
    <n v="26"/>
    <n v="0"/>
    <n v="0"/>
    <n v="1"/>
    <n v="19"/>
    <n v="40"/>
    <n v="27"/>
    <n v="1"/>
    <n v="28"/>
    <n v="3568"/>
    <n v="19"/>
    <n v="1559"/>
    <n v="5146"/>
    <n v="85.766666666666666"/>
    <n v="1.4294444444444445"/>
    <x v="0"/>
    <x v="0"/>
    <x v="0"/>
    <n v="5"/>
  </r>
  <r>
    <n v="84662"/>
    <d v="2023-06-08T00:00:00"/>
    <n v="2"/>
    <n v="27"/>
    <n v="10"/>
    <n v="0"/>
    <n v="0"/>
    <n v="27"/>
    <n v="0"/>
    <n v="45"/>
    <n v="25"/>
    <n v="40"/>
    <n v="2"/>
    <n v="18"/>
    <n v="19"/>
    <n v="12"/>
    <n v="0"/>
    <n v="0"/>
    <n v="2"/>
    <n v="18"/>
    <n v="33"/>
    <n v="13"/>
    <n v="1"/>
    <n v="13"/>
    <n v="2990"/>
    <n v="36"/>
    <n v="1186"/>
    <n v="4212"/>
    <n v="70.2"/>
    <n v="1.1700000000000002"/>
    <x v="0"/>
    <x v="0"/>
    <x v="0"/>
    <n v="5"/>
  </r>
  <r>
    <n v="84663"/>
    <d v="2023-06-09T00:00:00"/>
    <n v="1"/>
    <n v="31"/>
    <n v="27"/>
    <n v="0"/>
    <n v="0"/>
    <n v="31"/>
    <n v="0"/>
    <n v="62"/>
    <n v="25"/>
    <n v="38"/>
    <n v="1"/>
    <n v="26"/>
    <n v="19"/>
    <n v="16"/>
    <n v="0"/>
    <n v="0"/>
    <n v="1"/>
    <n v="12"/>
    <n v="67"/>
    <n v="18"/>
    <n v="1"/>
    <n v="14"/>
    <n v="3747"/>
    <n v="12"/>
    <n v="2151"/>
    <n v="5910"/>
    <n v="98.5"/>
    <n v="1.6416666666666666"/>
    <x v="0"/>
    <x v="0"/>
    <x v="0"/>
    <n v="6"/>
  </r>
  <r>
    <n v="84664"/>
    <d v="2023-06-09T00:00:00"/>
    <n v="2"/>
    <n v="24"/>
    <n v="12"/>
    <n v="0"/>
    <n v="0"/>
    <n v="24"/>
    <n v="0"/>
    <n v="54"/>
    <n v="24"/>
    <n v="38"/>
    <n v="2"/>
    <n v="26"/>
    <n v="19"/>
    <n v="22"/>
    <n v="0"/>
    <n v="0"/>
    <n v="2"/>
    <n v="12"/>
    <n v="60"/>
    <n v="24"/>
    <n v="1"/>
    <n v="19"/>
    <n v="3192"/>
    <n v="24"/>
    <n v="2068"/>
    <n v="5284"/>
    <n v="88.066666666666663"/>
    <n v="1.4677777777777776"/>
    <x v="0"/>
    <x v="0"/>
    <x v="0"/>
    <n v="6"/>
  </r>
  <r>
    <n v="84665"/>
    <d v="2023-06-10T00:00:00"/>
    <n v="1"/>
    <n v="28"/>
    <n v="29"/>
    <n v="0"/>
    <n v="0"/>
    <n v="28"/>
    <n v="0"/>
    <n v="71"/>
    <n v="24"/>
    <n v="41"/>
    <n v="2"/>
    <n v="14"/>
    <n v="19"/>
    <n v="27"/>
    <n v="0"/>
    <n v="0"/>
    <n v="2"/>
    <n v="22"/>
    <n v="44"/>
    <n v="28"/>
    <n v="1"/>
    <n v="20"/>
    <n v="4076"/>
    <n v="44"/>
    <n v="1756"/>
    <n v="5876"/>
    <n v="97.933333333333337"/>
    <n v="1.6322222222222222"/>
    <x v="0"/>
    <x v="0"/>
    <x v="0"/>
    <n v="7"/>
  </r>
  <r>
    <n v="84666"/>
    <d v="2023-06-12T00:00:00"/>
    <n v="1"/>
    <n v="28"/>
    <n v="26"/>
    <n v="0"/>
    <n v="0"/>
    <n v="28"/>
    <n v="0"/>
    <n v="88"/>
    <n v="24"/>
    <n v="39"/>
    <n v="1"/>
    <n v="22"/>
    <n v="20"/>
    <n v="11"/>
    <n v="0"/>
    <n v="0"/>
    <n v="1"/>
    <n v="16"/>
    <n v="29"/>
    <n v="13"/>
    <n v="2"/>
    <n v="21"/>
    <n v="4144"/>
    <n v="16"/>
    <n v="1030"/>
    <n v="5190"/>
    <n v="86.5"/>
    <n v="1.4416666666666667"/>
    <x v="0"/>
    <x v="0"/>
    <x v="0"/>
    <n v="2"/>
  </r>
  <r>
    <n v="84667"/>
    <d v="2023-06-12T00:00:00"/>
    <n v="2"/>
    <n v="25"/>
    <n v="11"/>
    <n v="0"/>
    <n v="0"/>
    <n v="25"/>
    <n v="0"/>
    <n v="79"/>
    <n v="23"/>
    <n v="39"/>
    <n v="2"/>
    <n v="22"/>
    <n v="19"/>
    <n v="17"/>
    <n v="0"/>
    <n v="0"/>
    <n v="2"/>
    <n v="15"/>
    <n v="71"/>
    <n v="19"/>
    <n v="0"/>
    <n v="26"/>
    <n v="3700"/>
    <n v="30"/>
    <n v="2114"/>
    <n v="5844"/>
    <n v="97.4"/>
    <n v="1.6233333333333335"/>
    <x v="0"/>
    <x v="0"/>
    <x v="0"/>
    <n v="2"/>
  </r>
  <r>
    <n v="84668"/>
    <d v="2023-06-13T00:00:00"/>
    <n v="1"/>
    <n v="30"/>
    <n v="28"/>
    <n v="0"/>
    <n v="0"/>
    <n v="30"/>
    <n v="0"/>
    <n v="36"/>
    <n v="23"/>
    <n v="37"/>
    <n v="1"/>
    <n v="10"/>
    <n v="19"/>
    <n v="22"/>
    <n v="0"/>
    <n v="0"/>
    <n v="1"/>
    <n v="9"/>
    <n v="56"/>
    <n v="23"/>
    <n v="2"/>
    <n v="27"/>
    <n v="2874"/>
    <n v="9"/>
    <n v="1827"/>
    <n v="4710"/>
    <n v="78.5"/>
    <n v="1.3083333333333333"/>
    <x v="0"/>
    <x v="0"/>
    <x v="0"/>
    <n v="3"/>
  </r>
  <r>
    <n v="84669"/>
    <d v="2023-06-13T00:00:00"/>
    <n v="2"/>
    <n v="26"/>
    <n v="25"/>
    <n v="0"/>
    <n v="0"/>
    <n v="26"/>
    <n v="0"/>
    <n v="53"/>
    <n v="23"/>
    <n v="40"/>
    <n v="1"/>
    <n v="18"/>
    <n v="20"/>
    <n v="26"/>
    <n v="0"/>
    <n v="0"/>
    <n v="1"/>
    <n v="19"/>
    <n v="40"/>
    <n v="27"/>
    <n v="0"/>
    <n v="28"/>
    <n v="3356"/>
    <n v="19"/>
    <n v="1559"/>
    <n v="4934"/>
    <n v="82.233333333333334"/>
    <n v="1.3705555555555555"/>
    <x v="0"/>
    <x v="0"/>
    <x v="0"/>
    <n v="3"/>
  </r>
  <r>
    <n v="84670"/>
    <d v="2023-06-14T00:00:00"/>
    <n v="1"/>
    <n v="31"/>
    <n v="10"/>
    <n v="0"/>
    <n v="0"/>
    <n v="31"/>
    <n v="0"/>
    <n v="45"/>
    <n v="25"/>
    <n v="40"/>
    <n v="2"/>
    <n v="18"/>
    <n v="19"/>
    <n v="12"/>
    <n v="0"/>
    <n v="0"/>
    <n v="2"/>
    <n v="18"/>
    <n v="33"/>
    <n v="13"/>
    <n v="2"/>
    <n v="13"/>
    <n v="3170"/>
    <n v="36"/>
    <n v="1186"/>
    <n v="4392"/>
    <n v="73.2"/>
    <n v="1.22"/>
    <x v="0"/>
    <x v="0"/>
    <x v="0"/>
    <n v="4"/>
  </r>
  <r>
    <n v="84671"/>
    <d v="2023-06-14T00:00:00"/>
    <n v="2"/>
    <n v="27"/>
    <n v="27"/>
    <n v="0"/>
    <n v="0"/>
    <n v="27"/>
    <n v="0"/>
    <n v="62"/>
    <n v="25"/>
    <n v="38"/>
    <n v="1"/>
    <n v="26"/>
    <n v="19"/>
    <n v="16"/>
    <n v="0"/>
    <n v="0"/>
    <n v="1"/>
    <n v="12"/>
    <n v="67"/>
    <n v="18"/>
    <n v="0"/>
    <n v="14"/>
    <n v="3499"/>
    <n v="12"/>
    <n v="2151"/>
    <n v="5662"/>
    <n v="94.36666666666666"/>
    <n v="1.5727777777777776"/>
    <x v="0"/>
    <x v="0"/>
    <x v="0"/>
    <n v="4"/>
  </r>
  <r>
    <n v="84672"/>
    <d v="2023-06-15T00:00:00"/>
    <n v="1"/>
    <n v="28"/>
    <n v="12"/>
    <n v="0"/>
    <n v="0"/>
    <n v="28"/>
    <n v="0"/>
    <n v="54"/>
    <n v="24"/>
    <n v="38"/>
    <n v="2"/>
    <n v="26"/>
    <n v="19"/>
    <n v="22"/>
    <n v="0"/>
    <n v="0"/>
    <n v="2"/>
    <n v="12"/>
    <n v="60"/>
    <n v="24"/>
    <n v="2"/>
    <n v="19"/>
    <n v="3408"/>
    <n v="24"/>
    <n v="2068"/>
    <n v="5500"/>
    <n v="91.666666666666671"/>
    <n v="1.5277777777777779"/>
    <x v="0"/>
    <x v="0"/>
    <x v="0"/>
    <n v="5"/>
  </r>
  <r>
    <n v="84673"/>
    <d v="2023-06-15T00:00:00"/>
    <n v="2"/>
    <n v="24"/>
    <n v="29"/>
    <n v="0"/>
    <n v="0"/>
    <n v="24"/>
    <n v="0"/>
    <n v="71"/>
    <n v="24"/>
    <n v="41"/>
    <n v="2"/>
    <n v="14"/>
    <n v="19"/>
    <n v="27"/>
    <n v="0"/>
    <n v="0"/>
    <n v="2"/>
    <n v="22"/>
    <n v="44"/>
    <n v="28"/>
    <n v="0"/>
    <n v="20"/>
    <n v="3792"/>
    <n v="44"/>
    <n v="1756"/>
    <n v="5592"/>
    <n v="93.2"/>
    <n v="1.5533333333333335"/>
    <x v="0"/>
    <x v="0"/>
    <x v="0"/>
    <n v="5"/>
  </r>
  <r>
    <n v="84674"/>
    <d v="2023-06-16T00:00:00"/>
    <n v="1"/>
    <n v="28"/>
    <n v="26"/>
    <n v="0"/>
    <n v="0"/>
    <n v="28"/>
    <n v="0"/>
    <n v="88"/>
    <n v="24"/>
    <n v="39"/>
    <n v="1"/>
    <n v="22"/>
    <n v="20"/>
    <n v="11"/>
    <n v="0"/>
    <n v="0"/>
    <n v="1"/>
    <n v="16"/>
    <n v="29"/>
    <n v="13"/>
    <n v="2"/>
    <n v="21"/>
    <n v="4144"/>
    <n v="16"/>
    <n v="1030"/>
    <n v="5190"/>
    <n v="86.5"/>
    <n v="1.4416666666666667"/>
    <x v="0"/>
    <x v="0"/>
    <x v="0"/>
    <n v="6"/>
  </r>
  <r>
    <n v="84675"/>
    <d v="2023-06-16T00:00:00"/>
    <n v="2"/>
    <n v="23"/>
    <n v="15"/>
    <n v="0"/>
    <n v="0"/>
    <n v="23"/>
    <n v="0"/>
    <n v="70"/>
    <n v="25"/>
    <n v="40"/>
    <n v="1"/>
    <n v="19"/>
    <n v="21"/>
    <n v="13"/>
    <n v="0"/>
    <n v="0"/>
    <n v="1"/>
    <n v="20"/>
    <n v="55"/>
    <n v="15"/>
    <n v="0"/>
    <n v="17"/>
    <n v="3460"/>
    <n v="20"/>
    <n v="1769"/>
    <n v="5249"/>
    <n v="87.483333333333334"/>
    <n v="1.4580555555555557"/>
    <x v="0"/>
    <x v="0"/>
    <x v="0"/>
    <n v="6"/>
  </r>
  <r>
    <n v="84676"/>
    <d v="2023-06-17T00:00:00"/>
    <n v="1"/>
    <n v="27"/>
    <n v="12"/>
    <n v="0"/>
    <n v="0"/>
    <n v="27"/>
    <n v="0"/>
    <n v="87"/>
    <n v="24"/>
    <n v="38"/>
    <n v="2"/>
    <n v="27"/>
    <n v="22"/>
    <n v="18"/>
    <n v="0"/>
    <n v="0"/>
    <n v="2"/>
    <n v="15"/>
    <n v="39"/>
    <n v="19"/>
    <n v="2"/>
    <n v="18"/>
    <n v="4221"/>
    <n v="30"/>
    <n v="1446"/>
    <n v="5697"/>
    <n v="94.95"/>
    <n v="1.5825"/>
    <x v="0"/>
    <x v="0"/>
    <x v="0"/>
    <n v="7"/>
  </r>
  <r>
    <n v="84677"/>
    <d v="2023-06-19T00:00:00"/>
    <n v="1"/>
    <n v="28"/>
    <n v="29"/>
    <n v="0"/>
    <n v="0"/>
    <n v="28"/>
    <n v="0"/>
    <n v="44"/>
    <n v="24"/>
    <n v="40"/>
    <n v="2"/>
    <n v="15"/>
    <n v="22"/>
    <n v="22"/>
    <n v="0"/>
    <n v="0"/>
    <n v="2"/>
    <n v="9"/>
    <n v="74"/>
    <n v="24"/>
    <n v="1"/>
    <n v="19"/>
    <n v="3248"/>
    <n v="18"/>
    <n v="2382"/>
    <n v="5648"/>
    <n v="94.13333333333334"/>
    <n v="1.568888888888889"/>
    <x v="0"/>
    <x v="0"/>
    <x v="0"/>
    <n v="2"/>
  </r>
  <r>
    <n v="84678"/>
    <d v="2023-06-19T00:00:00"/>
    <n v="2"/>
    <n v="25"/>
    <n v="14"/>
    <n v="0"/>
    <n v="0"/>
    <n v="25"/>
    <n v="0"/>
    <n v="36"/>
    <n v="24"/>
    <n v="41"/>
    <n v="1"/>
    <n v="15"/>
    <n v="22"/>
    <n v="28"/>
    <n v="0"/>
    <n v="0"/>
    <n v="1"/>
    <n v="24"/>
    <n v="66"/>
    <n v="30"/>
    <n v="1"/>
    <n v="24"/>
    <n v="3084"/>
    <n v="24"/>
    <n v="2319"/>
    <n v="5427"/>
    <n v="90.45"/>
    <n v="1.5075000000000001"/>
    <x v="0"/>
    <x v="0"/>
    <x v="0"/>
    <n v="2"/>
  </r>
  <r>
    <n v="84679"/>
    <d v="2023-06-20T00:00:00"/>
    <n v="1"/>
    <n v="29"/>
    <n v="11"/>
    <n v="0"/>
    <n v="0"/>
    <n v="29"/>
    <n v="0"/>
    <n v="53"/>
    <n v="24"/>
    <n v="39"/>
    <n v="2"/>
    <n v="23"/>
    <n v="22"/>
    <n v="13"/>
    <n v="0"/>
    <n v="0"/>
    <n v="2"/>
    <n v="18"/>
    <n v="51"/>
    <n v="14"/>
    <n v="1"/>
    <n v="25"/>
    <n v="3313"/>
    <n v="36"/>
    <n v="1606"/>
    <n v="4955"/>
    <n v="82.583333333333329"/>
    <n v="1.3763888888888889"/>
    <x v="0"/>
    <x v="0"/>
    <x v="0"/>
    <n v="3"/>
  </r>
  <r>
    <n v="84680"/>
    <d v="2023-06-20T00:00:00"/>
    <n v="2"/>
    <n v="26"/>
    <n v="16"/>
    <n v="0"/>
    <n v="0"/>
    <n v="26"/>
    <n v="0"/>
    <n v="45"/>
    <n v="23"/>
    <n v="39"/>
    <n v="1"/>
    <n v="23"/>
    <n v="21"/>
    <n v="19"/>
    <n v="0"/>
    <n v="0"/>
    <n v="1"/>
    <n v="17"/>
    <n v="44"/>
    <n v="20"/>
    <n v="1"/>
    <n v="10"/>
    <n v="2987"/>
    <n v="17"/>
    <n v="1495"/>
    <n v="4499"/>
    <n v="74.983333333333334"/>
    <n v="1.2497222222222222"/>
    <x v="0"/>
    <x v="0"/>
    <x v="0"/>
    <n v="3"/>
  </r>
  <r>
    <n v="84681"/>
    <d v="2023-06-21T00:00:00"/>
    <n v="1"/>
    <n v="30"/>
    <n v="13"/>
    <n v="0"/>
    <n v="0"/>
    <n v="30"/>
    <n v="0"/>
    <n v="62"/>
    <n v="23"/>
    <n v="42"/>
    <n v="1"/>
    <n v="11"/>
    <n v="22"/>
    <n v="23"/>
    <n v="0"/>
    <n v="0"/>
    <n v="1"/>
    <n v="11"/>
    <n v="28"/>
    <n v="25"/>
    <n v="1"/>
    <n v="11"/>
    <n v="3861"/>
    <n v="11"/>
    <n v="1230"/>
    <n v="5102"/>
    <n v="85.033333333333331"/>
    <n v="1.4172222222222222"/>
    <x v="0"/>
    <x v="0"/>
    <x v="0"/>
    <n v="4"/>
  </r>
  <r>
    <n v="84682"/>
    <d v="2023-06-21T00:00:00"/>
    <n v="2"/>
    <n v="26"/>
    <n v="10"/>
    <n v="0"/>
    <n v="0"/>
    <n v="26"/>
    <n v="0"/>
    <n v="79"/>
    <n v="23"/>
    <n v="40"/>
    <n v="2"/>
    <n v="19"/>
    <n v="22"/>
    <n v="27"/>
    <n v="0"/>
    <n v="0"/>
    <n v="2"/>
    <n v="21"/>
    <n v="62"/>
    <n v="29"/>
    <n v="1"/>
    <n v="12"/>
    <n v="4101"/>
    <n v="42"/>
    <n v="2131"/>
    <n v="6274"/>
    <n v="104.56666666666666"/>
    <n v="1.7427777777777778"/>
    <x v="0"/>
    <x v="0"/>
    <x v="0"/>
    <n v="4"/>
  </r>
  <r>
    <n v="84683"/>
    <d v="2023-06-22T00:00:00"/>
    <n v="1"/>
    <n v="27"/>
    <n v="15"/>
    <n v="0"/>
    <n v="0"/>
    <n v="27"/>
    <n v="0"/>
    <n v="70"/>
    <n v="25"/>
    <n v="40"/>
    <n v="1"/>
    <n v="19"/>
    <n v="21"/>
    <n v="13"/>
    <n v="0"/>
    <n v="0"/>
    <n v="1"/>
    <n v="20"/>
    <n v="55"/>
    <n v="15"/>
    <n v="1"/>
    <n v="17"/>
    <n v="3740"/>
    <n v="20"/>
    <n v="1769"/>
    <n v="5529"/>
    <n v="92.15"/>
    <n v="1.5358333333333334"/>
    <x v="0"/>
    <x v="0"/>
    <x v="0"/>
    <n v="5"/>
  </r>
  <r>
    <n v="84684"/>
    <d v="2023-06-22T00:00:00"/>
    <n v="2"/>
    <n v="23"/>
    <n v="12"/>
    <n v="0"/>
    <n v="0"/>
    <n v="23"/>
    <n v="0"/>
    <n v="87"/>
    <n v="24"/>
    <n v="38"/>
    <n v="2"/>
    <n v="27"/>
    <n v="22"/>
    <n v="18"/>
    <n v="0"/>
    <n v="0"/>
    <n v="2"/>
    <n v="15"/>
    <n v="39"/>
    <n v="19"/>
    <n v="1"/>
    <n v="18"/>
    <n v="3873"/>
    <n v="30"/>
    <n v="1446"/>
    <n v="5349"/>
    <n v="89.15"/>
    <n v="1.4858333333333333"/>
    <x v="0"/>
    <x v="0"/>
    <x v="0"/>
    <n v="5"/>
  </r>
  <r>
    <n v="84685"/>
    <d v="2023-06-23T00:00:00"/>
    <n v="1"/>
    <n v="28"/>
    <n v="29"/>
    <n v="0"/>
    <n v="0"/>
    <n v="28"/>
    <n v="0"/>
    <n v="44"/>
    <n v="24"/>
    <n v="40"/>
    <n v="2"/>
    <n v="15"/>
    <n v="22"/>
    <n v="22"/>
    <n v="0"/>
    <n v="0"/>
    <n v="2"/>
    <n v="9"/>
    <n v="74"/>
    <n v="24"/>
    <n v="1"/>
    <n v="19"/>
    <n v="3248"/>
    <n v="18"/>
    <n v="2382"/>
    <n v="5648"/>
    <n v="94.13333333333334"/>
    <n v="1.568888888888889"/>
    <x v="0"/>
    <x v="0"/>
    <x v="0"/>
    <n v="6"/>
  </r>
  <r>
    <n v="84686"/>
    <d v="2023-06-23T00:00:00"/>
    <n v="2"/>
    <n v="25"/>
    <n v="14"/>
    <n v="0"/>
    <n v="0"/>
    <n v="25"/>
    <n v="0"/>
    <n v="36"/>
    <n v="24"/>
    <n v="41"/>
    <n v="1"/>
    <n v="15"/>
    <n v="22"/>
    <n v="28"/>
    <n v="0"/>
    <n v="0"/>
    <n v="1"/>
    <n v="24"/>
    <n v="66"/>
    <n v="30"/>
    <n v="1"/>
    <n v="24"/>
    <n v="3084"/>
    <n v="24"/>
    <n v="2319"/>
    <n v="5427"/>
    <n v="90.45"/>
    <n v="1.5075000000000001"/>
    <x v="0"/>
    <x v="0"/>
    <x v="0"/>
    <n v="6"/>
  </r>
  <r>
    <n v="84687"/>
    <d v="2023-06-24T00:00:00"/>
    <n v="1"/>
    <n v="29"/>
    <n v="11"/>
    <n v="0"/>
    <n v="0"/>
    <n v="29"/>
    <n v="0"/>
    <n v="53"/>
    <n v="24"/>
    <n v="39"/>
    <n v="2"/>
    <n v="23"/>
    <n v="22"/>
    <n v="13"/>
    <n v="0"/>
    <n v="0"/>
    <n v="2"/>
    <n v="18"/>
    <n v="51"/>
    <n v="14"/>
    <n v="1"/>
    <n v="25"/>
    <n v="3313"/>
    <n v="36"/>
    <n v="1606"/>
    <n v="4955"/>
    <n v="82.583333333333329"/>
    <n v="1.3763888888888889"/>
    <x v="0"/>
    <x v="0"/>
    <x v="0"/>
    <n v="7"/>
  </r>
  <r>
    <n v="84688"/>
    <d v="2023-06-26T00:00:00"/>
    <n v="1"/>
    <n v="30"/>
    <n v="16"/>
    <n v="0"/>
    <n v="0"/>
    <n v="30"/>
    <n v="0"/>
    <n v="45"/>
    <n v="23"/>
    <n v="39"/>
    <n v="1"/>
    <n v="23"/>
    <n v="21"/>
    <n v="19"/>
    <n v="0"/>
    <n v="0"/>
    <n v="1"/>
    <n v="17"/>
    <n v="44"/>
    <n v="20"/>
    <n v="2"/>
    <n v="10"/>
    <n v="3167"/>
    <n v="17"/>
    <n v="1495"/>
    <n v="4679"/>
    <n v="77.983333333333334"/>
    <n v="1.2997222222222222"/>
    <x v="0"/>
    <x v="0"/>
    <x v="0"/>
    <n v="2"/>
  </r>
  <r>
    <n v="84689"/>
    <d v="2023-06-26T00:00:00"/>
    <n v="2"/>
    <n v="26"/>
    <n v="13"/>
    <n v="0"/>
    <n v="0"/>
    <n v="26"/>
    <n v="0"/>
    <n v="62"/>
    <n v="23"/>
    <n v="42"/>
    <n v="1"/>
    <n v="11"/>
    <n v="22"/>
    <n v="23"/>
    <n v="0"/>
    <n v="0"/>
    <n v="1"/>
    <n v="11"/>
    <n v="28"/>
    <n v="25"/>
    <n v="0"/>
    <n v="11"/>
    <n v="3613"/>
    <n v="11"/>
    <n v="1230"/>
    <n v="4854"/>
    <n v="80.900000000000006"/>
    <n v="1.3483333333333334"/>
    <x v="0"/>
    <x v="0"/>
    <x v="0"/>
    <n v="2"/>
  </r>
  <r>
    <n v="84690"/>
    <d v="2023-06-27T00:00:00"/>
    <n v="1"/>
    <n v="30"/>
    <n v="10"/>
    <n v="0"/>
    <n v="0"/>
    <n v="30"/>
    <n v="0"/>
    <n v="79"/>
    <n v="23"/>
    <n v="40"/>
    <n v="2"/>
    <n v="19"/>
    <n v="22"/>
    <n v="27"/>
    <n v="0"/>
    <n v="0"/>
    <n v="2"/>
    <n v="21"/>
    <n v="62"/>
    <n v="29"/>
    <n v="2"/>
    <n v="12"/>
    <n v="4417"/>
    <n v="42"/>
    <n v="2131"/>
    <n v="6590"/>
    <n v="109.83333333333333"/>
    <n v="1.8305555555555555"/>
    <x v="0"/>
    <x v="0"/>
    <x v="0"/>
    <n v="3"/>
  </r>
  <r>
    <n v="84691"/>
    <d v="2023-06-27T00:00:00"/>
    <n v="2"/>
    <n v="23"/>
    <n v="15"/>
    <n v="0"/>
    <n v="0"/>
    <n v="23"/>
    <n v="0"/>
    <n v="70"/>
    <n v="25"/>
    <n v="40"/>
    <n v="1"/>
    <n v="19"/>
    <n v="21"/>
    <n v="13"/>
    <n v="0"/>
    <n v="0"/>
    <n v="1"/>
    <n v="20"/>
    <n v="55"/>
    <n v="15"/>
    <n v="0"/>
    <n v="17"/>
    <n v="3460"/>
    <n v="20"/>
    <n v="1769"/>
    <n v="5249"/>
    <n v="87.483333333333334"/>
    <n v="1.4580555555555557"/>
    <x v="0"/>
    <x v="0"/>
    <x v="0"/>
    <n v="3"/>
  </r>
  <r>
    <n v="84692"/>
    <d v="2023-06-28T00:00:00"/>
    <n v="1"/>
    <n v="27"/>
    <n v="12"/>
    <n v="0"/>
    <n v="0"/>
    <n v="27"/>
    <n v="0"/>
    <n v="87"/>
    <n v="24"/>
    <n v="38"/>
    <n v="2"/>
    <n v="27"/>
    <n v="22"/>
    <n v="18"/>
    <n v="0"/>
    <n v="0"/>
    <n v="2"/>
    <n v="15"/>
    <n v="39"/>
    <n v="19"/>
    <n v="2"/>
    <n v="18"/>
    <n v="4221"/>
    <n v="30"/>
    <n v="1446"/>
    <n v="5697"/>
    <n v="94.95"/>
    <n v="1.5825"/>
    <x v="0"/>
    <x v="0"/>
    <x v="0"/>
    <n v="4"/>
  </r>
  <r>
    <n v="84693"/>
    <d v="2023-06-28T00:00:00"/>
    <n v="2"/>
    <n v="24"/>
    <n v="29"/>
    <n v="0"/>
    <n v="0"/>
    <n v="24"/>
    <n v="0"/>
    <n v="44"/>
    <n v="24"/>
    <n v="40"/>
    <n v="2"/>
    <n v="15"/>
    <n v="22"/>
    <n v="22"/>
    <n v="0"/>
    <n v="0"/>
    <n v="2"/>
    <n v="9"/>
    <n v="74"/>
    <n v="24"/>
    <n v="0"/>
    <n v="19"/>
    <n v="3072"/>
    <n v="18"/>
    <n v="2382"/>
    <n v="5472"/>
    <n v="91.2"/>
    <n v="1.52"/>
    <x v="0"/>
    <x v="0"/>
    <x v="0"/>
    <n v="4"/>
  </r>
  <r>
    <n v="84694"/>
    <d v="2023-06-29T00:00:00"/>
    <n v="1"/>
    <n v="29"/>
    <n v="14"/>
    <n v="0"/>
    <n v="0"/>
    <n v="29"/>
    <n v="0"/>
    <n v="36"/>
    <n v="24"/>
    <n v="41"/>
    <n v="1"/>
    <n v="15"/>
    <n v="22"/>
    <n v="28"/>
    <n v="0"/>
    <n v="0"/>
    <n v="1"/>
    <n v="24"/>
    <n v="66"/>
    <n v="30"/>
    <n v="2"/>
    <n v="24"/>
    <n v="3228"/>
    <n v="24"/>
    <n v="2319"/>
    <n v="5571"/>
    <n v="92.85"/>
    <n v="1.5474999999999999"/>
    <x v="0"/>
    <x v="0"/>
    <x v="0"/>
    <n v="5"/>
  </r>
  <r>
    <n v="84695"/>
    <d v="2023-06-29T00:00:00"/>
    <n v="2"/>
    <n v="25"/>
    <n v="11"/>
    <n v="0"/>
    <n v="0"/>
    <n v="25"/>
    <n v="0"/>
    <n v="53"/>
    <n v="24"/>
    <n v="39"/>
    <n v="2"/>
    <n v="23"/>
    <n v="22"/>
    <n v="13"/>
    <n v="0"/>
    <n v="0"/>
    <n v="2"/>
    <n v="18"/>
    <n v="51"/>
    <n v="14"/>
    <n v="0"/>
    <n v="25"/>
    <n v="3101"/>
    <n v="36"/>
    <n v="1606"/>
    <n v="4743"/>
    <n v="79.05"/>
    <n v="1.3174999999999999"/>
    <x v="0"/>
    <x v="0"/>
    <x v="0"/>
    <n v="5"/>
  </r>
  <r>
    <n v="84696"/>
    <d v="2023-06-30T00:00:00"/>
    <n v="1"/>
    <n v="30"/>
    <n v="16"/>
    <n v="0"/>
    <n v="0"/>
    <n v="30"/>
    <n v="0"/>
    <n v="45"/>
    <n v="23"/>
    <n v="39"/>
    <n v="1"/>
    <n v="23"/>
    <n v="21"/>
    <n v="19"/>
    <n v="0"/>
    <n v="0"/>
    <n v="1"/>
    <n v="17"/>
    <n v="44"/>
    <n v="20"/>
    <n v="2"/>
    <n v="10"/>
    <n v="3167"/>
    <n v="17"/>
    <n v="1495"/>
    <n v="4679"/>
    <n v="77.983333333333334"/>
    <n v="1.2997222222222222"/>
    <x v="0"/>
    <x v="0"/>
    <x v="0"/>
    <n v="6"/>
  </r>
  <r>
    <n v="84697"/>
    <d v="2023-06-30T00:00:00"/>
    <n v="2"/>
    <n v="26"/>
    <n v="13"/>
    <n v="0"/>
    <n v="0"/>
    <n v="26"/>
    <n v="0"/>
    <n v="62"/>
    <n v="23"/>
    <n v="42"/>
    <n v="1"/>
    <n v="11"/>
    <n v="22"/>
    <n v="23"/>
    <n v="0"/>
    <n v="0"/>
    <n v="1"/>
    <n v="11"/>
    <n v="28"/>
    <n v="25"/>
    <n v="0"/>
    <n v="11"/>
    <n v="3613"/>
    <n v="11"/>
    <n v="1230"/>
    <n v="4854"/>
    <n v="80.900000000000006"/>
    <n v="1.3483333333333334"/>
    <x v="0"/>
    <x v="0"/>
    <x v="0"/>
    <n v="6"/>
  </r>
  <r>
    <n v="84698"/>
    <d v="2023-07-01T00:00:00"/>
    <n v="1"/>
    <n v="30"/>
    <n v="26"/>
    <n v="0"/>
    <n v="0"/>
    <n v="30"/>
    <n v="0"/>
    <n v="59"/>
    <n v="29"/>
    <n v="40"/>
    <n v="1"/>
    <n v="15"/>
    <n v="17"/>
    <n v="15"/>
    <n v="1"/>
    <n v="0"/>
    <n v="0"/>
    <n v="7"/>
    <n v="41"/>
    <n v="18"/>
    <n v="5"/>
    <n v="15"/>
    <n v="3858"/>
    <n v="0"/>
    <n v="1726"/>
    <n v="5584"/>
    <n v="93.066666666666663"/>
    <n v="1.5511111111111111"/>
    <x v="0"/>
    <x v="1"/>
    <x v="1"/>
    <n v="7"/>
  </r>
  <r>
    <n v="84699"/>
    <d v="2023-07-03T00:00:00"/>
    <n v="1"/>
    <n v="32"/>
    <n v="27"/>
    <n v="0"/>
    <n v="0"/>
    <n v="32"/>
    <n v="0"/>
    <n v="34"/>
    <n v="30"/>
    <n v="39"/>
    <n v="1"/>
    <n v="19"/>
    <n v="17"/>
    <n v="20"/>
    <n v="1"/>
    <n v="0"/>
    <n v="0"/>
    <n v="16"/>
    <n v="29"/>
    <n v="23"/>
    <n v="4"/>
    <n v="28"/>
    <n v="3368"/>
    <n v="0"/>
    <n v="1579"/>
    <n v="4947"/>
    <n v="82.45"/>
    <n v="1.3741666666666668"/>
    <x v="0"/>
    <x v="1"/>
    <x v="1"/>
    <n v="2"/>
  </r>
  <r>
    <n v="84700"/>
    <d v="2023-07-03T00:00:00"/>
    <n v="2"/>
    <n v="32"/>
    <n v="28"/>
    <n v="0"/>
    <n v="0"/>
    <n v="32"/>
    <n v="0"/>
    <n v="68"/>
    <n v="31"/>
    <n v="38"/>
    <n v="2"/>
    <n v="23"/>
    <n v="17"/>
    <n v="26"/>
    <n v="2"/>
    <n v="0"/>
    <n v="0"/>
    <n v="14"/>
    <n v="68"/>
    <n v="28"/>
    <n v="5"/>
    <n v="21"/>
    <n v="4687"/>
    <n v="0"/>
    <n v="3022"/>
    <n v="7709"/>
    <n v="128.48333333333332"/>
    <n v="2.1413888888888888"/>
    <x v="0"/>
    <x v="1"/>
    <x v="1"/>
    <n v="2"/>
  </r>
  <r>
    <n v="84701"/>
    <d v="2023-07-04T00:00:00"/>
    <n v="1"/>
    <n v="30"/>
    <n v="29"/>
    <n v="0"/>
    <n v="0"/>
    <n v="30"/>
    <n v="0"/>
    <n v="42"/>
    <n v="29"/>
    <n v="37"/>
    <n v="2"/>
    <n v="27"/>
    <n v="17"/>
    <n v="11"/>
    <n v="1"/>
    <n v="0"/>
    <n v="1"/>
    <n v="11"/>
    <n v="56"/>
    <n v="13"/>
    <n v="4"/>
    <n v="15"/>
    <n v="3145"/>
    <n v="11"/>
    <n v="2055"/>
    <n v="5211"/>
    <n v="86.85"/>
    <n v="1.4475"/>
    <x v="0"/>
    <x v="1"/>
    <x v="1"/>
    <n v="3"/>
  </r>
  <r>
    <n v="84702"/>
    <d v="2023-07-04T00:00:00"/>
    <n v="2"/>
    <n v="33"/>
    <n v="10"/>
    <n v="0"/>
    <n v="0"/>
    <n v="33"/>
    <n v="0"/>
    <n v="76"/>
    <n v="30"/>
    <n v="42"/>
    <n v="2"/>
    <n v="11"/>
    <n v="16"/>
    <n v="16"/>
    <n v="2"/>
    <n v="0"/>
    <n v="0"/>
    <n v="9"/>
    <n v="45"/>
    <n v="18"/>
    <n v="5"/>
    <n v="28"/>
    <n v="4728"/>
    <n v="0"/>
    <n v="1912"/>
    <n v="6640"/>
    <n v="110.66666666666667"/>
    <n v="1.8444444444444446"/>
    <x v="0"/>
    <x v="1"/>
    <x v="1"/>
    <n v="3"/>
  </r>
  <r>
    <n v="84703"/>
    <d v="2023-07-05T00:00:00"/>
    <n v="1"/>
    <n v="31"/>
    <n v="11"/>
    <n v="0"/>
    <n v="0"/>
    <n v="31"/>
    <n v="0"/>
    <n v="51"/>
    <n v="31"/>
    <n v="41"/>
    <n v="2"/>
    <n v="15"/>
    <n v="16"/>
    <n v="21"/>
    <n v="1"/>
    <n v="0"/>
    <n v="1"/>
    <n v="6"/>
    <n v="33"/>
    <n v="24"/>
    <n v="4"/>
    <n v="21"/>
    <n v="3999"/>
    <n v="6"/>
    <n v="1797"/>
    <n v="5802"/>
    <n v="96.7"/>
    <n v="1.6116666666666668"/>
    <x v="0"/>
    <x v="1"/>
    <x v="1"/>
    <n v="4"/>
  </r>
  <r>
    <n v="84704"/>
    <d v="2023-07-05T00:00:00"/>
    <n v="2"/>
    <n v="34"/>
    <n v="24"/>
    <n v="0"/>
    <n v="0"/>
    <n v="34"/>
    <n v="0"/>
    <n v="51"/>
    <n v="30"/>
    <n v="37"/>
    <n v="1"/>
    <n v="27"/>
    <n v="17"/>
    <n v="25"/>
    <n v="1"/>
    <n v="0"/>
    <n v="0"/>
    <n v="12"/>
    <n v="64"/>
    <n v="27"/>
    <n v="5"/>
    <n v="29"/>
    <n v="4104"/>
    <n v="0"/>
    <n v="2757"/>
    <n v="6861"/>
    <n v="114.35"/>
    <n v="1.9058333333333333"/>
    <x v="0"/>
    <x v="1"/>
    <x v="1"/>
    <n v="4"/>
  </r>
  <r>
    <n v="84705"/>
    <d v="2023-07-06T00:00:00"/>
    <n v="1"/>
    <n v="31"/>
    <n v="25"/>
    <n v="0"/>
    <n v="0"/>
    <n v="31"/>
    <n v="0"/>
    <n v="85"/>
    <n v="31"/>
    <n v="41"/>
    <n v="1"/>
    <n v="11"/>
    <n v="17"/>
    <n v="30"/>
    <n v="1"/>
    <n v="0"/>
    <n v="0"/>
    <n v="9"/>
    <n v="52"/>
    <n v="12"/>
    <n v="4"/>
    <n v="22"/>
    <n v="5363"/>
    <n v="0"/>
    <n v="1995"/>
    <n v="7358"/>
    <n v="122.63333333333334"/>
    <n v="2.0438888888888891"/>
    <x v="0"/>
    <x v="1"/>
    <x v="1"/>
    <n v="5"/>
  </r>
  <r>
    <n v="84706"/>
    <d v="2023-07-06T00:00:00"/>
    <n v="2"/>
    <n v="32"/>
    <n v="25"/>
    <n v="0"/>
    <n v="0"/>
    <n v="32"/>
    <n v="0"/>
    <n v="75"/>
    <n v="31"/>
    <n v="38"/>
    <n v="1"/>
    <n v="17"/>
    <n v="11"/>
    <n v="16"/>
    <n v="1"/>
    <n v="0"/>
    <n v="0"/>
    <n v="15"/>
    <n v="60"/>
    <n v="19"/>
    <n v="5"/>
    <n v="11"/>
    <n v="4415"/>
    <n v="0"/>
    <n v="2466"/>
    <n v="6881"/>
    <n v="114.68333333333334"/>
    <n v="1.911388888888889"/>
    <x v="0"/>
    <x v="1"/>
    <x v="1"/>
    <n v="5"/>
  </r>
  <r>
    <n v="84707"/>
    <d v="2023-07-07T00:00:00"/>
    <n v="1"/>
    <n v="30"/>
    <n v="26"/>
    <n v="0"/>
    <n v="0"/>
    <n v="30"/>
    <n v="0"/>
    <n v="49"/>
    <n v="29"/>
    <n v="42"/>
    <n v="1"/>
    <n v="21"/>
    <n v="10"/>
    <n v="22"/>
    <n v="1"/>
    <n v="0"/>
    <n v="0"/>
    <n v="13"/>
    <n v="48"/>
    <n v="25"/>
    <n v="4"/>
    <n v="24"/>
    <n v="3616"/>
    <n v="0"/>
    <n v="2138"/>
    <n v="5754"/>
    <n v="95.9"/>
    <n v="1.5983333333333334"/>
    <x v="0"/>
    <x v="1"/>
    <x v="1"/>
    <n v="6"/>
  </r>
  <r>
    <n v="84708"/>
    <d v="2023-07-07T00:00:00"/>
    <n v="2"/>
    <n v="33"/>
    <n v="27"/>
    <n v="0"/>
    <n v="0"/>
    <n v="33"/>
    <n v="0"/>
    <n v="83"/>
    <n v="30"/>
    <n v="41"/>
    <n v="1"/>
    <n v="25"/>
    <n v="10"/>
    <n v="27"/>
    <n v="1"/>
    <n v="0"/>
    <n v="0"/>
    <n v="10"/>
    <n v="37"/>
    <n v="30"/>
    <n v="5"/>
    <n v="17"/>
    <n v="5079"/>
    <n v="0"/>
    <n v="2035"/>
    <n v="7114"/>
    <n v="118.56666666666666"/>
    <n v="1.9761111111111112"/>
    <x v="0"/>
    <x v="1"/>
    <x v="1"/>
    <n v="6"/>
  </r>
  <r>
    <n v="84709"/>
    <d v="2023-07-08T00:00:00"/>
    <n v="1"/>
    <n v="31"/>
    <n v="28"/>
    <n v="0"/>
    <n v="0"/>
    <n v="31"/>
    <n v="0"/>
    <n v="58"/>
    <n v="31"/>
    <n v="40"/>
    <n v="1"/>
    <n v="29"/>
    <n v="10"/>
    <n v="12"/>
    <n v="1"/>
    <n v="0"/>
    <n v="0"/>
    <n v="8"/>
    <n v="25"/>
    <n v="15"/>
    <n v="4"/>
    <n v="30"/>
    <n v="3720"/>
    <n v="0"/>
    <n v="1269"/>
    <n v="4989"/>
    <n v="83.15"/>
    <n v="1.3858333333333335"/>
    <x v="0"/>
    <x v="1"/>
    <x v="1"/>
    <n v="7"/>
  </r>
  <r>
    <n v="84710"/>
    <d v="2023-07-10T00:00:00"/>
    <n v="1"/>
    <n v="30"/>
    <n v="29"/>
    <n v="0"/>
    <n v="0"/>
    <n v="30"/>
    <n v="0"/>
    <n v="32"/>
    <n v="30"/>
    <n v="39"/>
    <n v="1"/>
    <n v="13"/>
    <n v="30"/>
    <n v="17"/>
    <n v="1"/>
    <n v="0"/>
    <n v="0"/>
    <n v="17"/>
    <n v="64"/>
    <n v="20"/>
    <n v="5"/>
    <n v="23"/>
    <n v="3540"/>
    <n v="0"/>
    <n v="2533"/>
    <n v="6073"/>
    <n v="101.21666666666667"/>
    <n v="1.6869444444444446"/>
    <x v="0"/>
    <x v="1"/>
    <x v="1"/>
    <n v="2"/>
  </r>
  <r>
    <n v="84711"/>
    <d v="2023-07-10T00:00:00"/>
    <n v="2"/>
    <n v="33"/>
    <n v="10"/>
    <n v="0"/>
    <n v="0"/>
    <n v="33"/>
    <n v="0"/>
    <n v="66"/>
    <n v="30"/>
    <n v="38"/>
    <n v="2"/>
    <n v="17"/>
    <n v="30"/>
    <n v="23"/>
    <n v="2"/>
    <n v="0"/>
    <n v="0"/>
    <n v="15"/>
    <n v="52"/>
    <n v="26"/>
    <n v="4"/>
    <n v="16"/>
    <n v="4908"/>
    <n v="0"/>
    <n v="2374"/>
    <n v="7282"/>
    <n v="121.36666666666666"/>
    <n v="2.0227777777777778"/>
    <x v="0"/>
    <x v="1"/>
    <x v="1"/>
    <n v="2"/>
  </r>
  <r>
    <n v="84712"/>
    <d v="2023-07-11T00:00:00"/>
    <n v="1"/>
    <n v="30"/>
    <n v="23"/>
    <n v="0"/>
    <n v="0"/>
    <n v="30"/>
    <n v="0"/>
    <n v="66"/>
    <n v="29"/>
    <n v="40"/>
    <n v="2"/>
    <n v="29"/>
    <n v="11"/>
    <n v="26"/>
    <n v="1"/>
    <n v="0"/>
    <n v="1"/>
    <n v="8"/>
    <n v="33"/>
    <n v="29"/>
    <n v="5"/>
    <n v="25"/>
    <n v="4213"/>
    <n v="8"/>
    <n v="1856"/>
    <n v="6077"/>
    <n v="101.28333333333333"/>
    <n v="1.6880555555555554"/>
    <x v="0"/>
    <x v="1"/>
    <x v="1"/>
    <n v="3"/>
  </r>
  <r>
    <n v="84713"/>
    <d v="2023-07-11T00:00:00"/>
    <n v="2"/>
    <n v="34"/>
    <n v="24"/>
    <n v="0"/>
    <n v="0"/>
    <n v="34"/>
    <n v="0"/>
    <n v="40"/>
    <n v="30"/>
    <n v="39"/>
    <n v="2"/>
    <n v="13"/>
    <n v="11"/>
    <n v="11"/>
    <n v="2"/>
    <n v="0"/>
    <n v="0"/>
    <n v="18"/>
    <n v="71"/>
    <n v="14"/>
    <n v="4"/>
    <n v="18"/>
    <n v="3190"/>
    <n v="0"/>
    <n v="2576"/>
    <n v="5766"/>
    <n v="96.1"/>
    <n v="1.6016666666666666"/>
    <x v="0"/>
    <x v="1"/>
    <x v="1"/>
    <n v="3"/>
  </r>
  <r>
    <n v="84714"/>
    <d v="2023-07-12T00:00:00"/>
    <n v="1"/>
    <n v="31"/>
    <n v="25"/>
    <n v="0"/>
    <n v="0"/>
    <n v="31"/>
    <n v="0"/>
    <n v="75"/>
    <n v="31"/>
    <n v="38"/>
    <n v="1"/>
    <n v="17"/>
    <n v="11"/>
    <n v="16"/>
    <n v="1"/>
    <n v="0"/>
    <n v="0"/>
    <n v="15"/>
    <n v="60"/>
    <n v="19"/>
    <n v="5"/>
    <n v="11"/>
    <n v="4340"/>
    <n v="0"/>
    <n v="2466"/>
    <n v="6806"/>
    <n v="113.43333333333334"/>
    <n v="1.8905555555555555"/>
    <x v="0"/>
    <x v="1"/>
    <x v="1"/>
    <n v="4"/>
  </r>
  <r>
    <n v="84715"/>
    <d v="2023-07-12T00:00:00"/>
    <n v="2"/>
    <n v="31"/>
    <n v="26"/>
    <n v="0"/>
    <n v="0"/>
    <n v="31"/>
    <n v="0"/>
    <n v="49"/>
    <n v="29"/>
    <n v="42"/>
    <n v="1"/>
    <n v="21"/>
    <n v="10"/>
    <n v="22"/>
    <n v="1"/>
    <n v="0"/>
    <n v="0"/>
    <n v="13"/>
    <n v="48"/>
    <n v="25"/>
    <n v="4"/>
    <n v="24"/>
    <n v="3665"/>
    <n v="0"/>
    <n v="2138"/>
    <n v="5803"/>
    <n v="96.716666666666669"/>
    <n v="1.6119444444444444"/>
    <x v="0"/>
    <x v="1"/>
    <x v="1"/>
    <n v="4"/>
  </r>
  <r>
    <n v="84716"/>
    <d v="2023-07-13T00:00:00"/>
    <n v="1"/>
    <n v="32"/>
    <n v="27"/>
    <n v="0"/>
    <n v="0"/>
    <n v="32"/>
    <n v="0"/>
    <n v="83"/>
    <n v="30"/>
    <n v="41"/>
    <n v="1"/>
    <n v="25"/>
    <n v="10"/>
    <n v="27"/>
    <n v="1"/>
    <n v="0"/>
    <n v="0"/>
    <n v="10"/>
    <n v="37"/>
    <n v="30"/>
    <n v="5"/>
    <n v="17"/>
    <n v="4996"/>
    <n v="0"/>
    <n v="2035"/>
    <n v="7031"/>
    <n v="117.18333333333334"/>
    <n v="1.9530555555555555"/>
    <x v="0"/>
    <x v="1"/>
    <x v="1"/>
    <n v="5"/>
  </r>
  <r>
    <n v="84717"/>
    <d v="2023-07-13T00:00:00"/>
    <n v="2"/>
    <n v="32"/>
    <n v="28"/>
    <n v="0"/>
    <n v="0"/>
    <n v="32"/>
    <n v="0"/>
    <n v="58"/>
    <n v="31"/>
    <n v="40"/>
    <n v="1"/>
    <n v="29"/>
    <n v="10"/>
    <n v="12"/>
    <n v="1"/>
    <n v="0"/>
    <n v="0"/>
    <n v="8"/>
    <n v="25"/>
    <n v="15"/>
    <n v="4"/>
    <n v="30"/>
    <n v="3778"/>
    <n v="0"/>
    <n v="1269"/>
    <n v="5047"/>
    <n v="84.11666666666666"/>
    <n v="1.4019444444444444"/>
    <x v="0"/>
    <x v="1"/>
    <x v="1"/>
    <n v="5"/>
  </r>
  <r>
    <n v="84718"/>
    <d v="2023-07-14T00:00:00"/>
    <n v="1"/>
    <n v="30"/>
    <n v="29"/>
    <n v="0"/>
    <n v="0"/>
    <n v="30"/>
    <n v="0"/>
    <n v="32"/>
    <n v="30"/>
    <n v="39"/>
    <n v="1"/>
    <n v="13"/>
    <n v="30"/>
    <n v="17"/>
    <n v="1"/>
    <n v="0"/>
    <n v="0"/>
    <n v="17"/>
    <n v="64"/>
    <n v="20"/>
    <n v="5"/>
    <n v="23"/>
    <n v="3540"/>
    <n v="0"/>
    <n v="2533"/>
    <n v="6073"/>
    <n v="101.21666666666667"/>
    <n v="1.6869444444444446"/>
    <x v="0"/>
    <x v="1"/>
    <x v="1"/>
    <n v="6"/>
  </r>
  <r>
    <n v="84719"/>
    <d v="2023-07-14T00:00:00"/>
    <n v="2"/>
    <n v="33"/>
    <n v="10"/>
    <n v="0"/>
    <n v="0"/>
    <n v="33"/>
    <n v="0"/>
    <n v="66"/>
    <n v="30"/>
    <n v="38"/>
    <n v="2"/>
    <n v="17"/>
    <n v="30"/>
    <n v="23"/>
    <n v="2"/>
    <n v="0"/>
    <n v="0"/>
    <n v="15"/>
    <n v="52"/>
    <n v="26"/>
    <n v="4"/>
    <n v="16"/>
    <n v="4908"/>
    <n v="0"/>
    <n v="2374"/>
    <n v="7282"/>
    <n v="121.36666666666666"/>
    <n v="2.0227777777777778"/>
    <x v="0"/>
    <x v="1"/>
    <x v="1"/>
    <n v="6"/>
  </r>
  <r>
    <n v="84720"/>
    <d v="2023-07-15T00:00:00"/>
    <n v="1"/>
    <n v="30"/>
    <n v="23"/>
    <n v="0"/>
    <n v="0"/>
    <n v="30"/>
    <n v="0"/>
    <n v="66"/>
    <n v="29"/>
    <n v="40"/>
    <n v="2"/>
    <n v="29"/>
    <n v="11"/>
    <n v="26"/>
    <n v="1"/>
    <n v="0"/>
    <n v="1"/>
    <n v="8"/>
    <n v="33"/>
    <n v="29"/>
    <n v="5"/>
    <n v="25"/>
    <n v="4213"/>
    <n v="8"/>
    <n v="1856"/>
    <n v="6077"/>
    <n v="101.28333333333333"/>
    <n v="1.6880555555555554"/>
    <x v="0"/>
    <x v="1"/>
    <x v="1"/>
    <n v="7"/>
  </r>
  <r>
    <n v="84721"/>
    <d v="2023-07-17T00:00:00"/>
    <n v="1"/>
    <n v="33"/>
    <n v="24"/>
    <n v="0"/>
    <n v="0"/>
    <n v="33"/>
    <n v="0"/>
    <n v="40"/>
    <n v="30"/>
    <n v="39"/>
    <n v="2"/>
    <n v="13"/>
    <n v="11"/>
    <n v="11"/>
    <n v="2"/>
    <n v="0"/>
    <n v="0"/>
    <n v="18"/>
    <n v="71"/>
    <n v="14"/>
    <n v="4"/>
    <n v="18"/>
    <n v="3150"/>
    <n v="0"/>
    <n v="2576"/>
    <n v="5726"/>
    <n v="95.433333333333337"/>
    <n v="1.5905555555555557"/>
    <x v="0"/>
    <x v="1"/>
    <x v="1"/>
    <n v="2"/>
  </r>
  <r>
    <n v="84722"/>
    <d v="2023-07-17T00:00:00"/>
    <n v="2"/>
    <n v="32"/>
    <n v="25"/>
    <n v="0"/>
    <n v="0"/>
    <n v="32"/>
    <n v="0"/>
    <n v="75"/>
    <n v="31"/>
    <n v="38"/>
    <n v="1"/>
    <n v="17"/>
    <n v="11"/>
    <n v="16"/>
    <n v="1"/>
    <n v="0"/>
    <n v="0"/>
    <n v="15"/>
    <n v="60"/>
    <n v="19"/>
    <n v="5"/>
    <n v="11"/>
    <n v="4415"/>
    <n v="0"/>
    <n v="2466"/>
    <n v="6881"/>
    <n v="114.68333333333334"/>
    <n v="1.911388888888889"/>
    <x v="0"/>
    <x v="1"/>
    <x v="1"/>
    <n v="2"/>
  </r>
  <r>
    <n v="84723"/>
    <d v="2023-07-18T00:00:00"/>
    <n v="1"/>
    <n v="30"/>
    <n v="26"/>
    <n v="0"/>
    <n v="0"/>
    <n v="30"/>
    <n v="0"/>
    <n v="49"/>
    <n v="29"/>
    <n v="42"/>
    <n v="1"/>
    <n v="21"/>
    <n v="10"/>
    <n v="22"/>
    <n v="1"/>
    <n v="0"/>
    <n v="0"/>
    <n v="13"/>
    <n v="48"/>
    <n v="25"/>
    <n v="4"/>
    <n v="24"/>
    <n v="3616"/>
    <n v="0"/>
    <n v="2138"/>
    <n v="5754"/>
    <n v="95.9"/>
    <n v="1.5983333333333334"/>
    <x v="0"/>
    <x v="1"/>
    <x v="1"/>
    <n v="3"/>
  </r>
  <r>
    <n v="84724"/>
    <d v="2023-07-18T00:00:00"/>
    <n v="2"/>
    <n v="33"/>
    <n v="27"/>
    <n v="0"/>
    <n v="0"/>
    <n v="33"/>
    <n v="0"/>
    <n v="83"/>
    <n v="30"/>
    <n v="41"/>
    <n v="1"/>
    <n v="25"/>
    <n v="10"/>
    <n v="27"/>
    <n v="1"/>
    <n v="0"/>
    <n v="0"/>
    <n v="10"/>
    <n v="37"/>
    <n v="30"/>
    <n v="5"/>
    <n v="17"/>
    <n v="5079"/>
    <n v="0"/>
    <n v="2035"/>
    <n v="7114"/>
    <n v="118.56666666666666"/>
    <n v="1.9761111111111112"/>
    <x v="0"/>
    <x v="1"/>
    <x v="1"/>
    <n v="3"/>
  </r>
  <r>
    <n v="84725"/>
    <d v="2023-07-19T00:00:00"/>
    <n v="1"/>
    <n v="31"/>
    <n v="28"/>
    <n v="0"/>
    <n v="0"/>
    <n v="31"/>
    <n v="0"/>
    <n v="58"/>
    <n v="31"/>
    <n v="40"/>
    <n v="1"/>
    <n v="29"/>
    <n v="10"/>
    <n v="12"/>
    <n v="1"/>
    <n v="0"/>
    <n v="0"/>
    <n v="8"/>
    <n v="25"/>
    <n v="15"/>
    <n v="4"/>
    <n v="30"/>
    <n v="3720"/>
    <n v="0"/>
    <n v="1269"/>
    <n v="4989"/>
    <n v="83.15"/>
    <n v="1.3858333333333335"/>
    <x v="0"/>
    <x v="1"/>
    <x v="1"/>
    <n v="4"/>
  </r>
  <r>
    <n v="84726"/>
    <d v="2023-07-19T00:00:00"/>
    <n v="2"/>
    <n v="31"/>
    <n v="29"/>
    <n v="0"/>
    <n v="0"/>
    <n v="31"/>
    <n v="0"/>
    <n v="32"/>
    <n v="30"/>
    <n v="39"/>
    <n v="1"/>
    <n v="13"/>
    <n v="30"/>
    <n v="17"/>
    <n v="1"/>
    <n v="0"/>
    <n v="0"/>
    <n v="17"/>
    <n v="64"/>
    <n v="20"/>
    <n v="5"/>
    <n v="23"/>
    <n v="3572"/>
    <n v="0"/>
    <n v="2533"/>
    <n v="6105"/>
    <n v="101.75"/>
    <n v="1.6958333333333333"/>
    <x v="0"/>
    <x v="1"/>
    <x v="1"/>
    <n v="4"/>
  </r>
  <r>
    <n v="84727"/>
    <d v="2023-07-20T00:00:00"/>
    <n v="1"/>
    <n v="32"/>
    <n v="10"/>
    <n v="0"/>
    <n v="0"/>
    <n v="32"/>
    <n v="0"/>
    <n v="66"/>
    <n v="30"/>
    <n v="38"/>
    <n v="2"/>
    <n v="17"/>
    <n v="30"/>
    <n v="23"/>
    <n v="2"/>
    <n v="0"/>
    <n v="0"/>
    <n v="15"/>
    <n v="52"/>
    <n v="26"/>
    <n v="4"/>
    <n v="16"/>
    <n v="4842"/>
    <n v="0"/>
    <n v="2374"/>
    <n v="7216"/>
    <n v="120.26666666666667"/>
    <n v="2.0044444444444443"/>
    <x v="0"/>
    <x v="1"/>
    <x v="1"/>
    <n v="5"/>
  </r>
  <r>
    <n v="84728"/>
    <d v="2023-07-20T00:00:00"/>
    <n v="2"/>
    <n v="31"/>
    <n v="23"/>
    <n v="0"/>
    <n v="0"/>
    <n v="31"/>
    <n v="0"/>
    <n v="66"/>
    <n v="29"/>
    <n v="40"/>
    <n v="2"/>
    <n v="29"/>
    <n v="11"/>
    <n v="26"/>
    <n v="2"/>
    <n v="0"/>
    <n v="0"/>
    <n v="8"/>
    <n v="33"/>
    <n v="29"/>
    <n v="5"/>
    <n v="25"/>
    <n v="4279"/>
    <n v="0"/>
    <n v="1856"/>
    <n v="6135"/>
    <n v="102.25"/>
    <n v="1.7041666666666666"/>
    <x v="0"/>
    <x v="1"/>
    <x v="1"/>
    <n v="5"/>
  </r>
  <r>
    <n v="84729"/>
    <d v="2023-07-21T00:00:00"/>
    <n v="1"/>
    <n v="33"/>
    <n v="24"/>
    <n v="0"/>
    <n v="0"/>
    <n v="33"/>
    <n v="0"/>
    <n v="40"/>
    <n v="30"/>
    <n v="39"/>
    <n v="2"/>
    <n v="13"/>
    <n v="11"/>
    <n v="11"/>
    <n v="2"/>
    <n v="0"/>
    <n v="0"/>
    <n v="18"/>
    <n v="71"/>
    <n v="14"/>
    <n v="4"/>
    <n v="18"/>
    <n v="3150"/>
    <n v="0"/>
    <n v="2576"/>
    <n v="5726"/>
    <n v="95.433333333333337"/>
    <n v="1.5905555555555557"/>
    <x v="0"/>
    <x v="1"/>
    <x v="1"/>
    <n v="6"/>
  </r>
  <r>
    <n v="84730"/>
    <d v="2023-07-21T00:00:00"/>
    <n v="2"/>
    <n v="32"/>
    <n v="25"/>
    <n v="0"/>
    <n v="0"/>
    <n v="32"/>
    <n v="0"/>
    <n v="75"/>
    <n v="31"/>
    <n v="38"/>
    <n v="1"/>
    <n v="17"/>
    <n v="11"/>
    <n v="16"/>
    <n v="1"/>
    <n v="0"/>
    <n v="0"/>
    <n v="15"/>
    <n v="60"/>
    <n v="19"/>
    <n v="5"/>
    <n v="11"/>
    <n v="4415"/>
    <n v="0"/>
    <n v="2466"/>
    <n v="6881"/>
    <n v="114.68333333333334"/>
    <n v="1.911388888888889"/>
    <x v="0"/>
    <x v="1"/>
    <x v="1"/>
    <n v="6"/>
  </r>
  <r>
    <n v="84731"/>
    <d v="2023-07-22T00:00:00"/>
    <n v="1"/>
    <n v="30"/>
    <n v="26"/>
    <n v="0"/>
    <n v="0"/>
    <n v="30"/>
    <n v="0"/>
    <n v="49"/>
    <n v="29"/>
    <n v="42"/>
    <n v="1"/>
    <n v="21"/>
    <n v="10"/>
    <n v="22"/>
    <n v="1"/>
    <n v="0"/>
    <n v="0"/>
    <n v="13"/>
    <n v="48"/>
    <n v="25"/>
    <n v="4"/>
    <n v="24"/>
    <n v="3616"/>
    <n v="0"/>
    <n v="2138"/>
    <n v="5754"/>
    <n v="95.9"/>
    <n v="1.5983333333333334"/>
    <x v="0"/>
    <x v="1"/>
    <x v="1"/>
    <n v="7"/>
  </r>
  <r>
    <n v="84732"/>
    <d v="2023-07-24T00:00:00"/>
    <n v="1"/>
    <n v="32"/>
    <n v="27"/>
    <n v="0"/>
    <n v="0"/>
    <n v="32"/>
    <n v="0"/>
    <n v="83"/>
    <n v="30"/>
    <n v="41"/>
    <n v="1"/>
    <n v="25"/>
    <n v="10"/>
    <n v="27"/>
    <n v="1"/>
    <n v="0"/>
    <n v="0"/>
    <n v="10"/>
    <n v="37"/>
    <n v="30"/>
    <n v="5"/>
    <n v="17"/>
    <n v="4996"/>
    <n v="0"/>
    <n v="2035"/>
    <n v="7031"/>
    <n v="117.18333333333334"/>
    <n v="1.9530555555555555"/>
    <x v="0"/>
    <x v="1"/>
    <x v="1"/>
    <n v="2"/>
  </r>
  <r>
    <n v="84733"/>
    <d v="2023-07-24T00:00:00"/>
    <n v="2"/>
    <n v="32"/>
    <n v="28"/>
    <n v="0"/>
    <n v="0"/>
    <n v="32"/>
    <n v="0"/>
    <n v="58"/>
    <n v="31"/>
    <n v="40"/>
    <n v="1"/>
    <n v="29"/>
    <n v="10"/>
    <n v="12"/>
    <n v="1"/>
    <n v="0"/>
    <n v="0"/>
    <n v="8"/>
    <n v="25"/>
    <n v="15"/>
    <n v="4"/>
    <n v="30"/>
    <n v="3778"/>
    <n v="0"/>
    <n v="1269"/>
    <n v="5047"/>
    <n v="84.11666666666666"/>
    <n v="1.4019444444444444"/>
    <x v="0"/>
    <x v="1"/>
    <x v="1"/>
    <n v="2"/>
  </r>
  <r>
    <n v="84734"/>
    <d v="2023-07-25T00:00:00"/>
    <n v="1"/>
    <n v="30"/>
    <n v="29"/>
    <n v="0"/>
    <n v="0"/>
    <n v="30"/>
    <n v="0"/>
    <n v="32"/>
    <n v="30"/>
    <n v="39"/>
    <n v="1"/>
    <n v="13"/>
    <n v="30"/>
    <n v="17"/>
    <n v="1"/>
    <n v="0"/>
    <n v="0"/>
    <n v="17"/>
    <n v="64"/>
    <n v="20"/>
    <n v="5"/>
    <n v="23"/>
    <n v="3540"/>
    <n v="0"/>
    <n v="2533"/>
    <n v="6073"/>
    <n v="101.21666666666667"/>
    <n v="1.6869444444444446"/>
    <x v="0"/>
    <x v="1"/>
    <x v="1"/>
    <n v="3"/>
  </r>
  <r>
    <n v="84735"/>
    <d v="2023-07-25T00:00:00"/>
    <n v="2"/>
    <n v="33"/>
    <n v="10"/>
    <n v="0"/>
    <n v="0"/>
    <n v="33"/>
    <n v="0"/>
    <n v="66"/>
    <n v="30"/>
    <n v="38"/>
    <n v="2"/>
    <n v="17"/>
    <n v="30"/>
    <n v="23"/>
    <n v="2"/>
    <n v="0"/>
    <n v="0"/>
    <n v="15"/>
    <n v="52"/>
    <n v="26"/>
    <n v="4"/>
    <n v="16"/>
    <n v="4908"/>
    <n v="0"/>
    <n v="2374"/>
    <n v="7282"/>
    <n v="121.36666666666666"/>
    <n v="2.0227777777777778"/>
    <x v="0"/>
    <x v="1"/>
    <x v="1"/>
    <n v="3"/>
  </r>
  <r>
    <n v="84736"/>
    <d v="2023-07-26T00:00:00"/>
    <n v="1"/>
    <n v="30"/>
    <n v="23"/>
    <n v="0"/>
    <n v="0"/>
    <n v="30"/>
    <n v="0"/>
    <n v="66"/>
    <n v="29"/>
    <n v="40"/>
    <n v="2"/>
    <n v="29"/>
    <n v="11"/>
    <n v="26"/>
    <n v="1"/>
    <n v="0"/>
    <n v="1"/>
    <n v="8"/>
    <n v="33"/>
    <n v="29"/>
    <n v="5"/>
    <n v="25"/>
    <n v="4213"/>
    <n v="8"/>
    <n v="1856"/>
    <n v="6077"/>
    <n v="101.28333333333333"/>
    <n v="1.6880555555555554"/>
    <x v="0"/>
    <x v="1"/>
    <x v="1"/>
    <n v="4"/>
  </r>
  <r>
    <n v="84737"/>
    <d v="2023-07-26T00:00:00"/>
    <n v="2"/>
    <n v="34"/>
    <n v="24"/>
    <n v="0"/>
    <n v="0"/>
    <n v="34"/>
    <n v="0"/>
    <n v="40"/>
    <n v="30"/>
    <n v="39"/>
    <n v="2"/>
    <n v="13"/>
    <n v="11"/>
    <n v="11"/>
    <n v="2"/>
    <n v="0"/>
    <n v="0"/>
    <n v="18"/>
    <n v="71"/>
    <n v="14"/>
    <n v="4"/>
    <n v="18"/>
    <n v="3190"/>
    <n v="0"/>
    <n v="2576"/>
    <n v="5766"/>
    <n v="96.1"/>
    <n v="1.6016666666666666"/>
    <x v="0"/>
    <x v="1"/>
    <x v="1"/>
    <n v="4"/>
  </r>
  <r>
    <n v="84738"/>
    <d v="2023-07-27T00:00:00"/>
    <n v="1"/>
    <n v="31"/>
    <n v="25"/>
    <n v="0"/>
    <n v="0"/>
    <n v="31"/>
    <n v="0"/>
    <n v="75"/>
    <n v="31"/>
    <n v="38"/>
    <n v="1"/>
    <n v="17"/>
    <n v="11"/>
    <n v="16"/>
    <n v="1"/>
    <n v="0"/>
    <n v="0"/>
    <n v="15"/>
    <n v="60"/>
    <n v="19"/>
    <n v="5"/>
    <n v="11"/>
    <n v="4340"/>
    <n v="0"/>
    <n v="2466"/>
    <n v="6806"/>
    <n v="113.43333333333334"/>
    <n v="1.8905555555555555"/>
    <x v="0"/>
    <x v="1"/>
    <x v="1"/>
    <n v="5"/>
  </r>
  <r>
    <n v="84739"/>
    <d v="2023-07-27T00:00:00"/>
    <n v="2"/>
    <n v="31"/>
    <n v="26"/>
    <n v="0"/>
    <n v="0"/>
    <n v="31"/>
    <n v="0"/>
    <n v="49"/>
    <n v="29"/>
    <n v="42"/>
    <n v="1"/>
    <n v="21"/>
    <n v="10"/>
    <n v="22"/>
    <n v="1"/>
    <n v="0"/>
    <n v="0"/>
    <n v="13"/>
    <n v="48"/>
    <n v="25"/>
    <n v="4"/>
    <n v="24"/>
    <n v="3665"/>
    <n v="0"/>
    <n v="2138"/>
    <n v="5803"/>
    <n v="96.716666666666669"/>
    <n v="1.6119444444444444"/>
    <x v="0"/>
    <x v="1"/>
    <x v="1"/>
    <n v="5"/>
  </r>
  <r>
    <n v="84740"/>
    <d v="2023-07-28T00:00:00"/>
    <n v="1"/>
    <n v="30"/>
    <n v="11"/>
    <n v="0"/>
    <n v="0"/>
    <n v="30"/>
    <n v="0"/>
    <n v="74"/>
    <n v="29"/>
    <n v="41"/>
    <n v="2"/>
    <n v="21"/>
    <n v="13"/>
    <n v="23"/>
    <n v="1"/>
    <n v="0"/>
    <n v="1"/>
    <n v="15"/>
    <n v="70"/>
    <n v="26"/>
    <n v="5"/>
    <n v="28"/>
    <n v="4453"/>
    <n v="15"/>
    <n v="2826"/>
    <n v="7294"/>
    <n v="121.56666666666666"/>
    <n v="2.0261111111111112"/>
    <x v="0"/>
    <x v="1"/>
    <x v="1"/>
    <n v="6"/>
  </r>
  <r>
    <n v="84741"/>
    <d v="2023-07-28T00:00:00"/>
    <n v="2"/>
    <n v="34"/>
    <n v="12"/>
    <n v="0"/>
    <n v="0"/>
    <n v="34"/>
    <n v="0"/>
    <n v="49"/>
    <n v="30"/>
    <n v="40"/>
    <n v="2"/>
    <n v="25"/>
    <n v="13"/>
    <n v="28"/>
    <n v="2"/>
    <n v="0"/>
    <n v="0"/>
    <n v="12"/>
    <n v="59"/>
    <n v="11"/>
    <n v="4"/>
    <n v="21"/>
    <n v="4096"/>
    <n v="0"/>
    <n v="2150"/>
    <n v="6246"/>
    <n v="104.1"/>
    <n v="1.7349999999999999"/>
    <x v="0"/>
    <x v="1"/>
    <x v="1"/>
    <n v="6"/>
  </r>
  <r>
    <n v="84742"/>
    <d v="2023-07-29T00:00:00"/>
    <n v="1"/>
    <n v="32"/>
    <n v="13"/>
    <n v="0"/>
    <n v="0"/>
    <n v="32"/>
    <n v="0"/>
    <n v="83"/>
    <n v="31"/>
    <n v="39"/>
    <n v="1"/>
    <n v="29"/>
    <n v="13"/>
    <n v="14"/>
    <n v="1"/>
    <n v="0"/>
    <n v="0"/>
    <n v="10"/>
    <n v="47"/>
    <n v="17"/>
    <n v="5"/>
    <n v="14"/>
    <n v="4702"/>
    <n v="0"/>
    <n v="2013"/>
    <n v="6715"/>
    <n v="111.91666666666667"/>
    <n v="1.8652777777777778"/>
    <x v="0"/>
    <x v="1"/>
    <x v="1"/>
    <n v="7"/>
  </r>
  <r>
    <n v="84743"/>
    <d v="2023-07-31T00:00:00"/>
    <n v="1"/>
    <n v="30"/>
    <n v="14"/>
    <n v="0"/>
    <n v="0"/>
    <n v="30"/>
    <n v="0"/>
    <n v="57"/>
    <n v="29"/>
    <n v="38"/>
    <n v="1"/>
    <n v="13"/>
    <n v="13"/>
    <n v="19"/>
    <n v="1"/>
    <n v="0"/>
    <n v="0"/>
    <n v="7"/>
    <n v="36"/>
    <n v="22"/>
    <n v="4"/>
    <n v="27"/>
    <n v="3740"/>
    <n v="0"/>
    <n v="1695"/>
    <n v="5435"/>
    <n v="90.583333333333329"/>
    <n v="1.5097222222222222"/>
    <x v="0"/>
    <x v="1"/>
    <x v="1"/>
    <n v="2"/>
  </r>
  <r>
    <n v="84744"/>
    <d v="2023-07-31T00:00:00"/>
    <n v="2"/>
    <n v="33"/>
    <n v="27"/>
    <n v="0"/>
    <n v="0"/>
    <n v="33"/>
    <n v="0"/>
    <n v="57"/>
    <n v="31"/>
    <n v="40"/>
    <n v="1"/>
    <n v="25"/>
    <n v="14"/>
    <n v="22"/>
    <n v="1"/>
    <n v="0"/>
    <n v="0"/>
    <n v="13"/>
    <n v="66"/>
    <n v="25"/>
    <n v="5"/>
    <n v="16"/>
    <n v="4237"/>
    <n v="0"/>
    <n v="2846"/>
    <n v="7083"/>
    <n v="118.05"/>
    <n v="1.9675"/>
    <x v="0"/>
    <x v="1"/>
    <x v="1"/>
    <n v="2"/>
  </r>
  <r>
    <n v="84745"/>
    <d v="2023-08-01T00:00:00"/>
    <n v="1"/>
    <n v="33"/>
    <n v="20"/>
    <n v="0"/>
    <n v="0"/>
    <n v="33"/>
    <n v="0"/>
    <n v="87"/>
    <n v="30"/>
    <n v="39"/>
    <n v="2"/>
    <n v="18"/>
    <n v="20"/>
    <n v="29"/>
    <n v="2"/>
    <n v="0"/>
    <n v="0"/>
    <n v="7"/>
    <n v="75"/>
    <n v="29"/>
    <n v="4"/>
    <n v="18"/>
    <n v="5511"/>
    <n v="0"/>
    <n v="3156"/>
    <n v="8667"/>
    <n v="144.44999999999999"/>
    <n v="2.4074999999999998"/>
    <x v="0"/>
    <x v="2"/>
    <x v="1"/>
    <n v="3"/>
  </r>
  <r>
    <n v="84746"/>
    <d v="2023-08-01T00:00:00"/>
    <n v="2"/>
    <n v="30"/>
    <n v="21"/>
    <n v="0"/>
    <n v="0"/>
    <n v="30"/>
    <n v="0"/>
    <n v="62"/>
    <n v="29"/>
    <n v="38"/>
    <n v="2"/>
    <n v="22"/>
    <n v="20"/>
    <n v="14"/>
    <n v="2"/>
    <n v="0"/>
    <n v="0"/>
    <n v="16"/>
    <n v="63"/>
    <n v="14"/>
    <n v="5"/>
    <n v="11"/>
    <n v="3948"/>
    <n v="0"/>
    <n v="2277"/>
    <n v="6225"/>
    <n v="103.75"/>
    <n v="1.7291666666666667"/>
    <x v="0"/>
    <x v="2"/>
    <x v="1"/>
    <n v="3"/>
  </r>
  <r>
    <n v="84747"/>
    <d v="2023-08-02T00:00:00"/>
    <n v="1"/>
    <n v="33"/>
    <n v="14"/>
    <n v="0"/>
    <n v="0"/>
    <n v="33"/>
    <n v="0"/>
    <n v="62"/>
    <n v="30"/>
    <n v="40"/>
    <n v="1"/>
    <n v="14"/>
    <n v="21"/>
    <n v="18"/>
    <n v="1"/>
    <n v="0"/>
    <n v="0"/>
    <n v="10"/>
    <n v="44"/>
    <n v="18"/>
    <n v="4"/>
    <n v="20"/>
    <n v="4416"/>
    <n v="0"/>
    <n v="1874"/>
    <n v="6290"/>
    <n v="104.83333333333333"/>
    <n v="1.7472222222222222"/>
    <x v="0"/>
    <x v="2"/>
    <x v="1"/>
    <n v="4"/>
  </r>
  <r>
    <n v="84748"/>
    <d v="2023-08-02T00:00:00"/>
    <n v="2"/>
    <n v="30"/>
    <n v="15"/>
    <n v="0"/>
    <n v="0"/>
    <n v="30"/>
    <n v="0"/>
    <n v="36"/>
    <n v="31"/>
    <n v="39"/>
    <n v="2"/>
    <n v="18"/>
    <n v="21"/>
    <n v="23"/>
    <n v="2"/>
    <n v="0"/>
    <n v="0"/>
    <n v="7"/>
    <n v="32"/>
    <n v="23"/>
    <n v="5"/>
    <n v="13"/>
    <n v="3653"/>
    <n v="0"/>
    <n v="1741"/>
    <n v="5394"/>
    <n v="89.9"/>
    <n v="1.4983333333333335"/>
    <x v="0"/>
    <x v="2"/>
    <x v="1"/>
    <n v="4"/>
  </r>
  <r>
    <n v="84749"/>
    <d v="2023-08-03T00:00:00"/>
    <n v="1"/>
    <n v="35"/>
    <n v="16"/>
    <n v="0"/>
    <n v="0"/>
    <n v="35"/>
    <n v="0"/>
    <n v="70"/>
    <n v="30"/>
    <n v="38"/>
    <n v="2"/>
    <n v="22"/>
    <n v="20"/>
    <n v="28"/>
    <n v="2"/>
    <n v="0"/>
    <n v="0"/>
    <n v="17"/>
    <n v="71"/>
    <n v="28"/>
    <n v="4"/>
    <n v="26"/>
    <n v="5030"/>
    <n v="0"/>
    <n v="3014"/>
    <n v="8044"/>
    <n v="134.06666666666666"/>
    <n v="2.2344444444444442"/>
    <x v="0"/>
    <x v="2"/>
    <x v="1"/>
    <n v="5"/>
  </r>
  <r>
    <n v="84750"/>
    <d v="2023-08-03T00:00:00"/>
    <n v="2"/>
    <n v="31"/>
    <n v="17"/>
    <n v="0"/>
    <n v="0"/>
    <n v="31"/>
    <n v="0"/>
    <n v="44"/>
    <n v="30"/>
    <n v="37"/>
    <n v="3"/>
    <n v="26"/>
    <n v="20"/>
    <n v="13"/>
    <n v="2"/>
    <n v="0"/>
    <n v="1"/>
    <n v="14"/>
    <n v="59"/>
    <n v="13"/>
    <n v="5"/>
    <n v="19"/>
    <n v="3464"/>
    <n v="14"/>
    <n v="2238"/>
    <n v="5716"/>
    <n v="95.266666666666666"/>
    <n v="1.5877777777777777"/>
    <x v="0"/>
    <x v="2"/>
    <x v="1"/>
    <n v="5"/>
  </r>
  <r>
    <n v="84751"/>
    <d v="2023-08-04T00:00:00"/>
    <n v="1"/>
    <n v="32"/>
    <n v="18"/>
    <n v="0"/>
    <n v="0"/>
    <n v="32"/>
    <n v="0"/>
    <n v="79"/>
    <n v="29"/>
    <n v="41"/>
    <n v="2"/>
    <n v="10"/>
    <n v="20"/>
    <n v="18"/>
    <n v="2"/>
    <n v="0"/>
    <n v="0"/>
    <n v="12"/>
    <n v="48"/>
    <n v="18"/>
    <n v="4"/>
    <n v="12"/>
    <n v="4819"/>
    <n v="0"/>
    <n v="1934"/>
    <n v="6753"/>
    <n v="112.55"/>
    <n v="1.8758333333333332"/>
    <x v="0"/>
    <x v="2"/>
    <x v="1"/>
    <n v="6"/>
  </r>
  <r>
    <n v="84752"/>
    <d v="2023-08-04T00:00:00"/>
    <n v="2"/>
    <n v="32"/>
    <n v="19"/>
    <n v="0"/>
    <n v="0"/>
    <n v="32"/>
    <n v="0"/>
    <n v="53"/>
    <n v="30"/>
    <n v="40"/>
    <n v="3"/>
    <n v="14"/>
    <n v="20"/>
    <n v="24"/>
    <n v="2"/>
    <n v="0"/>
    <n v="1"/>
    <n v="9"/>
    <n v="36"/>
    <n v="24"/>
    <n v="5"/>
    <n v="25"/>
    <n v="4216"/>
    <n v="9"/>
    <n v="1842"/>
    <n v="6067"/>
    <n v="101.11666666666666"/>
    <n v="1.6852777777777777"/>
    <x v="0"/>
    <x v="2"/>
    <x v="1"/>
    <n v="6"/>
  </r>
  <r>
    <n v="84753"/>
    <d v="2023-08-05T00:00:00"/>
    <n v="1"/>
    <n v="33"/>
    <n v="20"/>
    <n v="0"/>
    <n v="0"/>
    <n v="33"/>
    <n v="0"/>
    <n v="87"/>
    <n v="30"/>
    <n v="39"/>
    <n v="2"/>
    <n v="18"/>
    <n v="20"/>
    <n v="29"/>
    <n v="2"/>
    <n v="0"/>
    <n v="0"/>
    <n v="7"/>
    <n v="75"/>
    <n v="29"/>
    <n v="4"/>
    <n v="18"/>
    <n v="5511"/>
    <n v="0"/>
    <n v="3156"/>
    <n v="8667"/>
    <n v="144.44999999999999"/>
    <n v="2.4074999999999998"/>
    <x v="0"/>
    <x v="2"/>
    <x v="1"/>
    <n v="7"/>
  </r>
  <r>
    <n v="84754"/>
    <d v="2023-08-07T00:00:00"/>
    <n v="1"/>
    <n v="32"/>
    <n v="21"/>
    <n v="0"/>
    <n v="0"/>
    <n v="32"/>
    <n v="0"/>
    <n v="62"/>
    <n v="29"/>
    <n v="38"/>
    <n v="1"/>
    <n v="22"/>
    <n v="20"/>
    <n v="14"/>
    <n v="1"/>
    <n v="0"/>
    <n v="0"/>
    <n v="16"/>
    <n v="63"/>
    <n v="14"/>
    <n v="5"/>
    <n v="11"/>
    <n v="4072"/>
    <n v="0"/>
    <n v="2255"/>
    <n v="6327"/>
    <n v="105.45"/>
    <n v="1.7575000000000001"/>
    <x v="0"/>
    <x v="2"/>
    <x v="1"/>
    <n v="2"/>
  </r>
  <r>
    <n v="84755"/>
    <d v="2023-08-07T00:00:00"/>
    <n v="2"/>
    <n v="31"/>
    <n v="14"/>
    <n v="0"/>
    <n v="0"/>
    <n v="31"/>
    <n v="0"/>
    <n v="62"/>
    <n v="30"/>
    <n v="40"/>
    <n v="2"/>
    <n v="14"/>
    <n v="21"/>
    <n v="18"/>
    <n v="2"/>
    <n v="0"/>
    <n v="0"/>
    <n v="10"/>
    <n v="44"/>
    <n v="18"/>
    <n v="4"/>
    <n v="20"/>
    <n v="4292"/>
    <n v="0"/>
    <n v="1888"/>
    <n v="6180"/>
    <n v="103"/>
    <n v="1.7166666666666666"/>
    <x v="0"/>
    <x v="2"/>
    <x v="1"/>
    <n v="2"/>
  </r>
  <r>
    <n v="84756"/>
    <d v="2023-08-08T00:00:00"/>
    <n v="1"/>
    <n v="32"/>
    <n v="15"/>
    <n v="0"/>
    <n v="0"/>
    <n v="32"/>
    <n v="0"/>
    <n v="36"/>
    <n v="31"/>
    <n v="39"/>
    <n v="1"/>
    <n v="18"/>
    <n v="21"/>
    <n v="23"/>
    <n v="1"/>
    <n v="0"/>
    <n v="0"/>
    <n v="7"/>
    <n v="32"/>
    <n v="23"/>
    <n v="5"/>
    <n v="13"/>
    <n v="3725"/>
    <n v="0"/>
    <n v="1723"/>
    <n v="5448"/>
    <n v="90.8"/>
    <n v="1.5133333333333332"/>
    <x v="0"/>
    <x v="2"/>
    <x v="1"/>
    <n v="3"/>
  </r>
  <r>
    <n v="84757"/>
    <d v="2023-08-08T00:00:00"/>
    <n v="2"/>
    <n v="33"/>
    <n v="16"/>
    <n v="0"/>
    <n v="0"/>
    <n v="33"/>
    <n v="0"/>
    <n v="70"/>
    <n v="30"/>
    <n v="38"/>
    <n v="3"/>
    <n v="22"/>
    <n v="20"/>
    <n v="28"/>
    <n v="3"/>
    <n v="0"/>
    <n v="0"/>
    <n v="17"/>
    <n v="71"/>
    <n v="28"/>
    <n v="4"/>
    <n v="26"/>
    <n v="4890"/>
    <n v="0"/>
    <n v="3036"/>
    <n v="7926"/>
    <n v="132.1"/>
    <n v="2.2016666666666667"/>
    <x v="0"/>
    <x v="2"/>
    <x v="1"/>
    <n v="3"/>
  </r>
  <r>
    <n v="84758"/>
    <d v="2023-08-09T00:00:00"/>
    <n v="1"/>
    <n v="33"/>
    <n v="17"/>
    <n v="0"/>
    <n v="0"/>
    <n v="33"/>
    <n v="0"/>
    <n v="44"/>
    <n v="30"/>
    <n v="37"/>
    <n v="2"/>
    <n v="26"/>
    <n v="20"/>
    <n v="13"/>
    <n v="2"/>
    <n v="0"/>
    <n v="0"/>
    <n v="14"/>
    <n v="59"/>
    <n v="13"/>
    <n v="5"/>
    <n v="19"/>
    <n v="3552"/>
    <n v="0"/>
    <n v="2212"/>
    <n v="5764"/>
    <n v="96.066666666666663"/>
    <n v="1.6011111111111112"/>
    <x v="0"/>
    <x v="2"/>
    <x v="1"/>
    <n v="4"/>
  </r>
  <r>
    <n v="84759"/>
    <d v="2023-08-09T00:00:00"/>
    <n v="2"/>
    <n v="30"/>
    <n v="18"/>
    <n v="0"/>
    <n v="0"/>
    <n v="30"/>
    <n v="0"/>
    <n v="79"/>
    <n v="29"/>
    <n v="41"/>
    <n v="3"/>
    <n v="10"/>
    <n v="20"/>
    <n v="18"/>
    <n v="3"/>
    <n v="0"/>
    <n v="0"/>
    <n v="12"/>
    <n v="48"/>
    <n v="18"/>
    <n v="4"/>
    <n v="12"/>
    <n v="4661"/>
    <n v="0"/>
    <n v="1944"/>
    <n v="6605"/>
    <n v="110.08333333333333"/>
    <n v="1.8347222222222221"/>
    <x v="0"/>
    <x v="2"/>
    <x v="1"/>
    <n v="4"/>
  </r>
  <r>
    <n v="84760"/>
    <d v="2023-08-10T00:00:00"/>
    <n v="1"/>
    <n v="34"/>
    <n v="19"/>
    <n v="0"/>
    <n v="0"/>
    <n v="34"/>
    <n v="0"/>
    <n v="53"/>
    <n v="30"/>
    <n v="40"/>
    <n v="2"/>
    <n v="14"/>
    <n v="20"/>
    <n v="24"/>
    <n v="2"/>
    <n v="0"/>
    <n v="0"/>
    <n v="9"/>
    <n v="36"/>
    <n v="24"/>
    <n v="5"/>
    <n v="25"/>
    <n v="4322"/>
    <n v="0"/>
    <n v="1828"/>
    <n v="6150"/>
    <n v="102.5"/>
    <n v="1.7083333333333333"/>
    <x v="0"/>
    <x v="2"/>
    <x v="1"/>
    <n v="5"/>
  </r>
  <r>
    <n v="84761"/>
    <d v="2023-08-10T00:00:00"/>
    <n v="2"/>
    <n v="31"/>
    <n v="20"/>
    <n v="0"/>
    <n v="0"/>
    <n v="31"/>
    <n v="0"/>
    <n v="87"/>
    <n v="30"/>
    <n v="39"/>
    <n v="3"/>
    <n v="18"/>
    <n v="20"/>
    <n v="29"/>
    <n v="3"/>
    <n v="0"/>
    <n v="0"/>
    <n v="7"/>
    <n v="75"/>
    <n v="29"/>
    <n v="4"/>
    <n v="18"/>
    <n v="5337"/>
    <n v="0"/>
    <n v="3174"/>
    <n v="8511"/>
    <n v="141.85"/>
    <n v="2.3641666666666667"/>
    <x v="0"/>
    <x v="2"/>
    <x v="1"/>
    <n v="5"/>
  </r>
  <r>
    <n v="84762"/>
    <d v="2023-08-11T00:00:00"/>
    <n v="1"/>
    <n v="32"/>
    <n v="21"/>
    <n v="0"/>
    <n v="0"/>
    <n v="32"/>
    <n v="0"/>
    <n v="62"/>
    <n v="29"/>
    <n v="38"/>
    <n v="1"/>
    <n v="22"/>
    <n v="20"/>
    <n v="14"/>
    <n v="1"/>
    <n v="0"/>
    <n v="0"/>
    <n v="16"/>
    <n v="63"/>
    <n v="14"/>
    <n v="5"/>
    <n v="11"/>
    <n v="4072"/>
    <n v="0"/>
    <n v="2255"/>
    <n v="6327"/>
    <n v="105.45"/>
    <n v="1.7575000000000001"/>
    <x v="0"/>
    <x v="2"/>
    <x v="1"/>
    <n v="6"/>
  </r>
  <r>
    <n v="84763"/>
    <d v="2023-08-11T00:00:00"/>
    <n v="2"/>
    <n v="31"/>
    <n v="14"/>
    <n v="0"/>
    <n v="0"/>
    <n v="31"/>
    <n v="0"/>
    <n v="62"/>
    <n v="30"/>
    <n v="40"/>
    <n v="2"/>
    <n v="14"/>
    <n v="21"/>
    <n v="18"/>
    <n v="2"/>
    <n v="0"/>
    <n v="0"/>
    <n v="10"/>
    <n v="44"/>
    <n v="18"/>
    <n v="4"/>
    <n v="20"/>
    <n v="4292"/>
    <n v="0"/>
    <n v="1888"/>
    <n v="6180"/>
    <n v="103"/>
    <n v="1.7166666666666666"/>
    <x v="0"/>
    <x v="2"/>
    <x v="1"/>
    <n v="6"/>
  </r>
  <r>
    <n v="84764"/>
    <d v="2023-08-12T00:00:00"/>
    <n v="1"/>
    <n v="32"/>
    <n v="15"/>
    <n v="0"/>
    <n v="0"/>
    <n v="32"/>
    <n v="0"/>
    <n v="36"/>
    <n v="31"/>
    <n v="39"/>
    <n v="1"/>
    <n v="18"/>
    <n v="21"/>
    <n v="23"/>
    <n v="1"/>
    <n v="0"/>
    <n v="0"/>
    <n v="7"/>
    <n v="32"/>
    <n v="23"/>
    <n v="5"/>
    <n v="13"/>
    <n v="3725"/>
    <n v="0"/>
    <n v="1723"/>
    <n v="5448"/>
    <n v="90.8"/>
    <n v="1.5133333333333332"/>
    <x v="0"/>
    <x v="2"/>
    <x v="1"/>
    <n v="7"/>
  </r>
  <r>
    <n v="84765"/>
    <d v="2023-08-14T00:00:00"/>
    <n v="1"/>
    <n v="35"/>
    <n v="16"/>
    <n v="0"/>
    <n v="0"/>
    <n v="35"/>
    <n v="0"/>
    <n v="70"/>
    <n v="30"/>
    <n v="38"/>
    <n v="2"/>
    <n v="22"/>
    <n v="20"/>
    <n v="28"/>
    <n v="2"/>
    <n v="0"/>
    <n v="0"/>
    <n v="17"/>
    <n v="71"/>
    <n v="28"/>
    <n v="4"/>
    <n v="26"/>
    <n v="5030"/>
    <n v="0"/>
    <n v="3014"/>
    <n v="8044"/>
    <n v="134.06666666666666"/>
    <n v="2.2344444444444442"/>
    <x v="0"/>
    <x v="2"/>
    <x v="1"/>
    <n v="2"/>
  </r>
  <r>
    <n v="84766"/>
    <d v="2023-08-14T00:00:00"/>
    <n v="2"/>
    <n v="31"/>
    <n v="17"/>
    <n v="0"/>
    <n v="0"/>
    <n v="31"/>
    <n v="0"/>
    <n v="44"/>
    <n v="30"/>
    <n v="37"/>
    <n v="3"/>
    <n v="26"/>
    <n v="20"/>
    <n v="13"/>
    <n v="2"/>
    <n v="0"/>
    <n v="1"/>
    <n v="14"/>
    <n v="59"/>
    <n v="13"/>
    <n v="5"/>
    <n v="19"/>
    <n v="3464"/>
    <n v="14"/>
    <n v="2238"/>
    <n v="5716"/>
    <n v="95.266666666666666"/>
    <n v="1.5877777777777777"/>
    <x v="0"/>
    <x v="2"/>
    <x v="1"/>
    <n v="2"/>
  </r>
  <r>
    <n v="84767"/>
    <d v="2023-08-15T00:00:00"/>
    <n v="1"/>
    <n v="32"/>
    <n v="18"/>
    <n v="0"/>
    <n v="0"/>
    <n v="32"/>
    <n v="0"/>
    <n v="79"/>
    <n v="29"/>
    <n v="41"/>
    <n v="2"/>
    <n v="10"/>
    <n v="20"/>
    <n v="18"/>
    <n v="2"/>
    <n v="0"/>
    <n v="0"/>
    <n v="12"/>
    <n v="48"/>
    <n v="18"/>
    <n v="4"/>
    <n v="12"/>
    <n v="4819"/>
    <n v="0"/>
    <n v="1934"/>
    <n v="6753"/>
    <n v="112.55"/>
    <n v="1.8758333333333332"/>
    <x v="0"/>
    <x v="2"/>
    <x v="1"/>
    <n v="3"/>
  </r>
  <r>
    <n v="84768"/>
    <d v="2023-08-15T00:00:00"/>
    <n v="2"/>
    <n v="32"/>
    <n v="19"/>
    <n v="0"/>
    <n v="0"/>
    <n v="32"/>
    <n v="0"/>
    <n v="53"/>
    <n v="30"/>
    <n v="40"/>
    <n v="3"/>
    <n v="14"/>
    <n v="20"/>
    <n v="24"/>
    <n v="2"/>
    <n v="0"/>
    <n v="1"/>
    <n v="9"/>
    <n v="36"/>
    <n v="24"/>
    <n v="5"/>
    <n v="25"/>
    <n v="4216"/>
    <n v="9"/>
    <n v="1842"/>
    <n v="6067"/>
    <n v="101.11666666666666"/>
    <n v="1.6852777777777777"/>
    <x v="0"/>
    <x v="2"/>
    <x v="1"/>
    <n v="3"/>
  </r>
  <r>
    <n v="84769"/>
    <d v="2023-08-16T00:00:00"/>
    <n v="1"/>
    <n v="33"/>
    <n v="20"/>
    <n v="0"/>
    <n v="0"/>
    <n v="33"/>
    <n v="0"/>
    <n v="87"/>
    <n v="30"/>
    <n v="39"/>
    <n v="2"/>
    <n v="18"/>
    <n v="20"/>
    <n v="29"/>
    <n v="2"/>
    <n v="0"/>
    <n v="0"/>
    <n v="7"/>
    <n v="75"/>
    <n v="29"/>
    <n v="4"/>
    <n v="18"/>
    <n v="5511"/>
    <n v="0"/>
    <n v="3156"/>
    <n v="8667"/>
    <n v="144.44999999999999"/>
    <n v="2.4074999999999998"/>
    <x v="0"/>
    <x v="2"/>
    <x v="1"/>
    <n v="4"/>
  </r>
  <r>
    <n v="84770"/>
    <d v="2023-08-16T00:00:00"/>
    <n v="2"/>
    <n v="30"/>
    <n v="21"/>
    <n v="0"/>
    <n v="0"/>
    <n v="30"/>
    <n v="0"/>
    <n v="62"/>
    <n v="29"/>
    <n v="38"/>
    <n v="2"/>
    <n v="22"/>
    <n v="20"/>
    <n v="14"/>
    <n v="2"/>
    <n v="0"/>
    <n v="0"/>
    <n v="16"/>
    <n v="63"/>
    <n v="14"/>
    <n v="5"/>
    <n v="11"/>
    <n v="3948"/>
    <n v="0"/>
    <n v="2277"/>
    <n v="6225"/>
    <n v="103.75"/>
    <n v="1.7291666666666667"/>
    <x v="0"/>
    <x v="2"/>
    <x v="1"/>
    <n v="4"/>
  </r>
  <r>
    <n v="84771"/>
    <d v="2023-08-17T00:00:00"/>
    <n v="1"/>
    <n v="35"/>
    <n v="13"/>
    <n v="0"/>
    <n v="0"/>
    <n v="35"/>
    <n v="0"/>
    <n v="77"/>
    <n v="30"/>
    <n v="37"/>
    <n v="1"/>
    <n v="16"/>
    <n v="14"/>
    <n v="19"/>
    <n v="1"/>
    <n v="0"/>
    <n v="0"/>
    <n v="6"/>
    <n v="63"/>
    <n v="19"/>
    <n v="4"/>
    <n v="15"/>
    <n v="4795"/>
    <n v="0"/>
    <n v="2476"/>
    <n v="7271"/>
    <n v="121.18333333333334"/>
    <n v="2.0197222222222222"/>
    <x v="0"/>
    <x v="2"/>
    <x v="1"/>
    <n v="5"/>
  </r>
  <r>
    <n v="84772"/>
    <d v="2023-08-17T00:00:00"/>
    <n v="2"/>
    <n v="31"/>
    <n v="14"/>
    <n v="0"/>
    <n v="0"/>
    <n v="31"/>
    <n v="0"/>
    <n v="51"/>
    <n v="30"/>
    <n v="36"/>
    <n v="2"/>
    <n v="20"/>
    <n v="14"/>
    <n v="24"/>
    <n v="2"/>
    <n v="0"/>
    <n v="0"/>
    <n v="16"/>
    <n v="51"/>
    <n v="25"/>
    <n v="5"/>
    <n v="28"/>
    <n v="3801"/>
    <n v="0"/>
    <n v="2320"/>
    <n v="6121"/>
    <n v="102.01666666666667"/>
    <n v="1.7002777777777778"/>
    <x v="0"/>
    <x v="2"/>
    <x v="1"/>
    <n v="5"/>
  </r>
  <r>
    <n v="84773"/>
    <d v="2023-08-18T00:00:00"/>
    <n v="1"/>
    <n v="32"/>
    <n v="15"/>
    <n v="0"/>
    <n v="0"/>
    <n v="32"/>
    <n v="0"/>
    <n v="86"/>
    <n v="29"/>
    <n v="40"/>
    <n v="1"/>
    <n v="24"/>
    <n v="14"/>
    <n v="29"/>
    <n v="1"/>
    <n v="0"/>
    <n v="0"/>
    <n v="13"/>
    <n v="40"/>
    <n v="30"/>
    <n v="4"/>
    <n v="21"/>
    <n v="5159"/>
    <n v="0"/>
    <n v="2054"/>
    <n v="7213"/>
    <n v="120.21666666666667"/>
    <n v="2.0036111111111112"/>
    <x v="0"/>
    <x v="2"/>
    <x v="1"/>
    <n v="6"/>
  </r>
  <r>
    <n v="84774"/>
    <d v="2023-08-18T00:00:00"/>
    <n v="2"/>
    <n v="33"/>
    <n v="16"/>
    <n v="0"/>
    <n v="0"/>
    <n v="33"/>
    <n v="0"/>
    <n v="60"/>
    <n v="30"/>
    <n v="39"/>
    <n v="2"/>
    <n v="28"/>
    <n v="14"/>
    <n v="14"/>
    <n v="2"/>
    <n v="0"/>
    <n v="0"/>
    <n v="11"/>
    <n v="28"/>
    <n v="15"/>
    <n v="5"/>
    <n v="14"/>
    <n v="3990"/>
    <n v="0"/>
    <n v="1346"/>
    <n v="5336"/>
    <n v="88.933333333333337"/>
    <n v="1.4822222222222223"/>
    <x v="0"/>
    <x v="2"/>
    <x v="1"/>
    <n v="6"/>
  </r>
  <r>
    <n v="84775"/>
    <d v="2023-08-19T00:00:00"/>
    <n v="1"/>
    <n v="33"/>
    <n v="17"/>
    <n v="0"/>
    <n v="0"/>
    <n v="33"/>
    <n v="0"/>
    <n v="34"/>
    <n v="30"/>
    <n v="38"/>
    <n v="2"/>
    <n v="12"/>
    <n v="14"/>
    <n v="20"/>
    <n v="2"/>
    <n v="0"/>
    <n v="0"/>
    <n v="8"/>
    <n v="67"/>
    <n v="20"/>
    <n v="4"/>
    <n v="27"/>
    <n v="3282"/>
    <n v="0"/>
    <n v="2634"/>
    <n v="5916"/>
    <n v="98.6"/>
    <n v="1.6433333333333333"/>
    <x v="0"/>
    <x v="2"/>
    <x v="1"/>
    <n v="7"/>
  </r>
  <r>
    <n v="84776"/>
    <d v="2023-08-21T00:00:00"/>
    <n v="1"/>
    <n v="32"/>
    <n v="18"/>
    <n v="0"/>
    <n v="0"/>
    <n v="32"/>
    <n v="0"/>
    <n v="68"/>
    <n v="29"/>
    <n v="37"/>
    <n v="2"/>
    <n v="16"/>
    <n v="13"/>
    <n v="25"/>
    <n v="2"/>
    <n v="0"/>
    <n v="0"/>
    <n v="18"/>
    <n v="55"/>
    <n v="26"/>
    <n v="5"/>
    <n v="20"/>
    <n v="4351"/>
    <n v="0"/>
    <n v="2381"/>
    <n v="6732"/>
    <n v="112.2"/>
    <n v="1.87"/>
    <x v="0"/>
    <x v="2"/>
    <x v="1"/>
    <n v="2"/>
  </r>
  <r>
    <n v="84777"/>
    <d v="2023-08-21T00:00:00"/>
    <n v="2"/>
    <n v="32"/>
    <n v="19"/>
    <n v="0"/>
    <n v="0"/>
    <n v="32"/>
    <n v="0"/>
    <n v="43"/>
    <n v="30"/>
    <n v="36"/>
    <n v="3"/>
    <n v="20"/>
    <n v="13"/>
    <n v="10"/>
    <n v="3"/>
    <n v="0"/>
    <n v="0"/>
    <n v="15"/>
    <n v="44"/>
    <n v="11"/>
    <n v="4"/>
    <n v="13"/>
    <n v="3146"/>
    <n v="0"/>
    <n v="1710"/>
    <n v="4856"/>
    <n v="80.933333333333337"/>
    <n v="1.348888888888889"/>
    <x v="0"/>
    <x v="2"/>
    <x v="1"/>
    <n v="2"/>
  </r>
  <r>
    <n v="84778"/>
    <d v="2023-08-22T00:00:00"/>
    <n v="1"/>
    <n v="33"/>
    <n v="20"/>
    <n v="0"/>
    <n v="0"/>
    <n v="33"/>
    <n v="0"/>
    <n v="77"/>
    <n v="30"/>
    <n v="41"/>
    <n v="2"/>
    <n v="24"/>
    <n v="13"/>
    <n v="15"/>
    <n v="2"/>
    <n v="0"/>
    <n v="0"/>
    <n v="13"/>
    <n v="32"/>
    <n v="16"/>
    <n v="5"/>
    <n v="26"/>
    <n v="4611"/>
    <n v="0"/>
    <n v="1488"/>
    <n v="6099"/>
    <n v="101.65"/>
    <n v="1.6941666666666668"/>
    <x v="0"/>
    <x v="2"/>
    <x v="1"/>
    <n v="3"/>
  </r>
  <r>
    <n v="84779"/>
    <d v="2023-08-22T00:00:00"/>
    <n v="2"/>
    <n v="33"/>
    <n v="13"/>
    <n v="0"/>
    <n v="0"/>
    <n v="33"/>
    <n v="0"/>
    <n v="77"/>
    <n v="30"/>
    <n v="37"/>
    <n v="2"/>
    <n v="16"/>
    <n v="14"/>
    <n v="19"/>
    <n v="2"/>
    <n v="0"/>
    <n v="0"/>
    <n v="6"/>
    <n v="63"/>
    <n v="19"/>
    <n v="4"/>
    <n v="15"/>
    <n v="4641"/>
    <n v="0"/>
    <n v="2492"/>
    <n v="7133"/>
    <n v="118.88333333333334"/>
    <n v="1.9813888888888891"/>
    <x v="0"/>
    <x v="2"/>
    <x v="1"/>
    <n v="3"/>
  </r>
  <r>
    <n v="84780"/>
    <d v="2023-08-23T00:00:00"/>
    <n v="1"/>
    <n v="33"/>
    <n v="14"/>
    <n v="0"/>
    <n v="0"/>
    <n v="33"/>
    <n v="0"/>
    <n v="51"/>
    <n v="30"/>
    <n v="36"/>
    <n v="1"/>
    <n v="20"/>
    <n v="14"/>
    <n v="24"/>
    <n v="1"/>
    <n v="0"/>
    <n v="0"/>
    <n v="16"/>
    <n v="51"/>
    <n v="25"/>
    <n v="5"/>
    <n v="28"/>
    <n v="3903"/>
    <n v="0"/>
    <n v="2300"/>
    <n v="6203"/>
    <n v="103.38333333333334"/>
    <n v="1.7230555555555556"/>
    <x v="0"/>
    <x v="2"/>
    <x v="1"/>
    <n v="4"/>
  </r>
  <r>
    <n v="84781"/>
    <d v="2023-08-23T00:00:00"/>
    <n v="2"/>
    <n v="30"/>
    <n v="15"/>
    <n v="0"/>
    <n v="0"/>
    <n v="30"/>
    <n v="0"/>
    <n v="86"/>
    <n v="29"/>
    <n v="40"/>
    <n v="2"/>
    <n v="24"/>
    <n v="14"/>
    <n v="29"/>
    <n v="2"/>
    <n v="0"/>
    <n v="0"/>
    <n v="13"/>
    <n v="40"/>
    <n v="30"/>
    <n v="4"/>
    <n v="21"/>
    <n v="4987"/>
    <n v="0"/>
    <n v="2078"/>
    <n v="7065"/>
    <n v="117.75"/>
    <n v="1.9624999999999999"/>
    <x v="0"/>
    <x v="2"/>
    <x v="1"/>
    <n v="4"/>
  </r>
  <r>
    <n v="84782"/>
    <d v="2023-08-24T00:00:00"/>
    <n v="1"/>
    <n v="35"/>
    <n v="16"/>
    <n v="0"/>
    <n v="0"/>
    <n v="35"/>
    <n v="0"/>
    <n v="60"/>
    <n v="30"/>
    <n v="39"/>
    <n v="1"/>
    <n v="28"/>
    <n v="14"/>
    <n v="14"/>
    <n v="1"/>
    <n v="0"/>
    <n v="0"/>
    <n v="11"/>
    <n v="28"/>
    <n v="15"/>
    <n v="5"/>
    <n v="14"/>
    <n v="4110"/>
    <n v="0"/>
    <n v="1318"/>
    <n v="5428"/>
    <n v="90.466666666666669"/>
    <n v="1.5077777777777779"/>
    <x v="0"/>
    <x v="2"/>
    <x v="1"/>
    <n v="5"/>
  </r>
  <r>
    <n v="84783"/>
    <d v="2023-08-24T00:00:00"/>
    <n v="2"/>
    <n v="31"/>
    <n v="17"/>
    <n v="0"/>
    <n v="0"/>
    <n v="31"/>
    <n v="0"/>
    <n v="34"/>
    <n v="30"/>
    <n v="38"/>
    <n v="3"/>
    <n v="12"/>
    <n v="14"/>
    <n v="20"/>
    <n v="3"/>
    <n v="0"/>
    <n v="0"/>
    <n v="8"/>
    <n v="67"/>
    <n v="20"/>
    <n v="4"/>
    <n v="27"/>
    <n v="3214"/>
    <n v="0"/>
    <n v="2646"/>
    <n v="5860"/>
    <n v="97.666666666666671"/>
    <n v="1.6277777777777778"/>
    <x v="0"/>
    <x v="2"/>
    <x v="1"/>
    <n v="5"/>
  </r>
  <r>
    <n v="84784"/>
    <d v="2023-08-25T00:00:00"/>
    <n v="1"/>
    <n v="32"/>
    <n v="18"/>
    <n v="0"/>
    <n v="0"/>
    <n v="32"/>
    <n v="0"/>
    <n v="68"/>
    <n v="29"/>
    <n v="37"/>
    <n v="2"/>
    <n v="16"/>
    <n v="13"/>
    <n v="25"/>
    <n v="2"/>
    <n v="0"/>
    <n v="0"/>
    <n v="18"/>
    <n v="55"/>
    <n v="26"/>
    <n v="5"/>
    <n v="20"/>
    <n v="4351"/>
    <n v="0"/>
    <n v="2381"/>
    <n v="6732"/>
    <n v="112.2"/>
    <n v="1.87"/>
    <x v="0"/>
    <x v="2"/>
    <x v="1"/>
    <n v="6"/>
  </r>
  <r>
    <n v="84785"/>
    <d v="2023-08-25T00:00:00"/>
    <n v="2"/>
    <n v="32"/>
    <n v="19"/>
    <n v="0"/>
    <n v="0"/>
    <n v="32"/>
    <n v="0"/>
    <n v="43"/>
    <n v="30"/>
    <n v="36"/>
    <n v="3"/>
    <n v="20"/>
    <n v="13"/>
    <n v="10"/>
    <n v="3"/>
    <n v="0"/>
    <n v="0"/>
    <n v="15"/>
    <n v="44"/>
    <n v="11"/>
    <n v="4"/>
    <n v="13"/>
    <n v="3146"/>
    <n v="0"/>
    <n v="1710"/>
    <n v="4856"/>
    <n v="80.933333333333337"/>
    <n v="1.348888888888889"/>
    <x v="0"/>
    <x v="2"/>
    <x v="1"/>
    <n v="6"/>
  </r>
  <r>
    <n v="84786"/>
    <d v="2023-08-26T00:00:00"/>
    <n v="1"/>
    <n v="33"/>
    <n v="20"/>
    <n v="0"/>
    <n v="0"/>
    <n v="33"/>
    <n v="0"/>
    <n v="77"/>
    <n v="30"/>
    <n v="41"/>
    <n v="2"/>
    <n v="24"/>
    <n v="13"/>
    <n v="15"/>
    <n v="2"/>
    <n v="0"/>
    <n v="0"/>
    <n v="13"/>
    <n v="32"/>
    <n v="16"/>
    <n v="5"/>
    <n v="26"/>
    <n v="4611"/>
    <n v="0"/>
    <n v="1488"/>
    <n v="6099"/>
    <n v="101.65"/>
    <n v="1.6941666666666668"/>
    <x v="0"/>
    <x v="2"/>
    <x v="1"/>
    <n v="7"/>
  </r>
  <r>
    <n v="84787"/>
    <d v="2023-08-28T00:00:00"/>
    <n v="1"/>
    <n v="35"/>
    <n v="13"/>
    <n v="0"/>
    <n v="0"/>
    <n v="35"/>
    <n v="0"/>
    <n v="77"/>
    <n v="30"/>
    <n v="37"/>
    <n v="1"/>
    <n v="16"/>
    <n v="14"/>
    <n v="19"/>
    <n v="1"/>
    <n v="0"/>
    <n v="0"/>
    <n v="6"/>
    <n v="63"/>
    <n v="19"/>
    <n v="4"/>
    <n v="15"/>
    <n v="4795"/>
    <n v="0"/>
    <n v="2476"/>
    <n v="7271"/>
    <n v="121.18333333333334"/>
    <n v="2.0197222222222222"/>
    <x v="0"/>
    <x v="2"/>
    <x v="1"/>
    <n v="2"/>
  </r>
  <r>
    <n v="84788"/>
    <d v="2023-08-28T00:00:00"/>
    <n v="2"/>
    <n v="31"/>
    <n v="14"/>
    <n v="0"/>
    <n v="0"/>
    <n v="31"/>
    <n v="0"/>
    <n v="51"/>
    <n v="30"/>
    <n v="36"/>
    <n v="2"/>
    <n v="20"/>
    <n v="14"/>
    <n v="24"/>
    <n v="2"/>
    <n v="0"/>
    <n v="0"/>
    <n v="16"/>
    <n v="51"/>
    <n v="25"/>
    <n v="5"/>
    <n v="28"/>
    <n v="3801"/>
    <n v="0"/>
    <n v="2320"/>
    <n v="6121"/>
    <n v="102.01666666666667"/>
    <n v="1.7002777777777778"/>
    <x v="0"/>
    <x v="2"/>
    <x v="1"/>
    <n v="2"/>
  </r>
  <r>
    <n v="84789"/>
    <d v="2023-08-29T00:00:00"/>
    <n v="1"/>
    <n v="32"/>
    <n v="15"/>
    <n v="0"/>
    <n v="0"/>
    <n v="32"/>
    <n v="0"/>
    <n v="86"/>
    <n v="29"/>
    <n v="40"/>
    <n v="1"/>
    <n v="24"/>
    <n v="14"/>
    <n v="29"/>
    <n v="1"/>
    <n v="0"/>
    <n v="0"/>
    <n v="13"/>
    <n v="40"/>
    <n v="30"/>
    <n v="4"/>
    <n v="21"/>
    <n v="5159"/>
    <n v="0"/>
    <n v="2054"/>
    <n v="7213"/>
    <n v="120.21666666666667"/>
    <n v="2.0036111111111112"/>
    <x v="0"/>
    <x v="2"/>
    <x v="1"/>
    <n v="3"/>
  </r>
  <r>
    <n v="84790"/>
    <d v="2023-08-29T00:00:00"/>
    <n v="2"/>
    <n v="33"/>
    <n v="16"/>
    <n v="0"/>
    <n v="0"/>
    <n v="33"/>
    <n v="0"/>
    <n v="60"/>
    <n v="30"/>
    <n v="39"/>
    <n v="2"/>
    <n v="28"/>
    <n v="14"/>
    <n v="14"/>
    <n v="2"/>
    <n v="0"/>
    <n v="0"/>
    <n v="11"/>
    <n v="28"/>
    <n v="15"/>
    <n v="5"/>
    <n v="14"/>
    <n v="3990"/>
    <n v="0"/>
    <n v="1346"/>
    <n v="5336"/>
    <n v="88.933333333333337"/>
    <n v="1.4822222222222223"/>
    <x v="0"/>
    <x v="2"/>
    <x v="1"/>
    <n v="3"/>
  </r>
  <r>
    <n v="84791"/>
    <d v="2023-08-30T00:00:00"/>
    <n v="1"/>
    <n v="33"/>
    <n v="17"/>
    <n v="0"/>
    <n v="0"/>
    <n v="33"/>
    <n v="0"/>
    <n v="34"/>
    <n v="30"/>
    <n v="38"/>
    <n v="2"/>
    <n v="12"/>
    <n v="14"/>
    <n v="20"/>
    <n v="2"/>
    <n v="0"/>
    <n v="0"/>
    <n v="8"/>
    <n v="67"/>
    <n v="20"/>
    <n v="4"/>
    <n v="27"/>
    <n v="3282"/>
    <n v="0"/>
    <n v="2634"/>
    <n v="5916"/>
    <n v="98.6"/>
    <n v="1.6433333333333333"/>
    <x v="0"/>
    <x v="2"/>
    <x v="1"/>
    <n v="4"/>
  </r>
  <r>
    <n v="84792"/>
    <d v="2023-08-30T00:00:00"/>
    <n v="2"/>
    <n v="30"/>
    <n v="18"/>
    <n v="0"/>
    <n v="0"/>
    <n v="30"/>
    <n v="0"/>
    <n v="68"/>
    <n v="29"/>
    <n v="37"/>
    <n v="3"/>
    <n v="16"/>
    <n v="13"/>
    <n v="25"/>
    <n v="2"/>
    <n v="0"/>
    <n v="1"/>
    <n v="18"/>
    <n v="55"/>
    <n v="26"/>
    <n v="5"/>
    <n v="20"/>
    <n v="4215"/>
    <n v="18"/>
    <n v="2397"/>
    <n v="6630"/>
    <n v="110.5"/>
    <n v="1.8416666666666666"/>
    <x v="0"/>
    <x v="2"/>
    <x v="1"/>
    <n v="4"/>
  </r>
  <r>
    <n v="84793"/>
    <d v="2023-08-31T00:00:00"/>
    <n v="1"/>
    <n v="34"/>
    <n v="19"/>
    <n v="0"/>
    <n v="0"/>
    <n v="34"/>
    <n v="0"/>
    <n v="43"/>
    <n v="30"/>
    <n v="36"/>
    <n v="2"/>
    <n v="20"/>
    <n v="13"/>
    <n v="10"/>
    <n v="2"/>
    <n v="0"/>
    <n v="0"/>
    <n v="15"/>
    <n v="44"/>
    <n v="11"/>
    <n v="4"/>
    <n v="13"/>
    <n v="3232"/>
    <n v="0"/>
    <n v="1690"/>
    <n v="4922"/>
    <n v="82.033333333333331"/>
    <n v="1.3672222222222221"/>
    <x v="0"/>
    <x v="2"/>
    <x v="1"/>
    <n v="5"/>
  </r>
  <r>
    <n v="84794"/>
    <d v="2023-08-31T00:00:00"/>
    <n v="2"/>
    <n v="31"/>
    <n v="20"/>
    <n v="0"/>
    <n v="0"/>
    <n v="31"/>
    <n v="0"/>
    <n v="77"/>
    <n v="30"/>
    <n v="41"/>
    <n v="3"/>
    <n v="24"/>
    <n v="13"/>
    <n v="15"/>
    <n v="2"/>
    <n v="0"/>
    <n v="1"/>
    <n v="13"/>
    <n v="32"/>
    <n v="16"/>
    <n v="5"/>
    <n v="26"/>
    <n v="4457"/>
    <n v="13"/>
    <n v="1512"/>
    <n v="5982"/>
    <n v="99.7"/>
    <n v="1.6616666666666666"/>
    <x v="0"/>
    <x v="2"/>
    <x v="1"/>
    <n v="5"/>
  </r>
  <r>
    <n v="84795"/>
    <d v="2023-09-01T00:00:00"/>
    <n v="1"/>
    <n v="31"/>
    <n v="19"/>
    <n v="0"/>
    <n v="0"/>
    <n v="31"/>
    <n v="0"/>
    <n v="44"/>
    <n v="31"/>
    <n v="36"/>
    <n v="2"/>
    <n v="13"/>
    <n v="28"/>
    <n v="26"/>
    <n v="2"/>
    <n v="0"/>
    <n v="0"/>
    <n v="15"/>
    <n v="62"/>
    <n v="24"/>
    <n v="5"/>
    <n v="29"/>
    <n v="4154"/>
    <n v="0"/>
    <n v="2692"/>
    <n v="6846"/>
    <n v="114.1"/>
    <n v="1.9016666666666666"/>
    <x v="0"/>
    <x v="3"/>
    <x v="1"/>
    <n v="6"/>
  </r>
  <r>
    <n v="84796"/>
    <d v="2023-09-01T00:00:00"/>
    <n v="2"/>
    <n v="33"/>
    <n v="24"/>
    <n v="0"/>
    <n v="0"/>
    <n v="33"/>
    <n v="0"/>
    <n v="36"/>
    <n v="30"/>
    <n v="34"/>
    <n v="2"/>
    <n v="13"/>
    <n v="27"/>
    <n v="12"/>
    <n v="1"/>
    <n v="0"/>
    <n v="1"/>
    <n v="15"/>
    <n v="54"/>
    <n v="30"/>
    <n v="4"/>
    <n v="14"/>
    <n v="3378"/>
    <n v="15"/>
    <n v="2546"/>
    <n v="5939"/>
    <n v="98.983333333333334"/>
    <n v="1.6497222222222223"/>
    <x v="0"/>
    <x v="3"/>
    <x v="1"/>
    <n v="6"/>
  </r>
  <r>
    <n v="84797"/>
    <d v="2023-09-02T00:00:00"/>
    <n v="1"/>
    <n v="32"/>
    <n v="21"/>
    <n v="0"/>
    <n v="0"/>
    <n v="32"/>
    <n v="0"/>
    <n v="53"/>
    <n v="30"/>
    <n v="39"/>
    <n v="2"/>
    <n v="21"/>
    <n v="27"/>
    <n v="16"/>
    <n v="2"/>
    <n v="0"/>
    <n v="0"/>
    <n v="10"/>
    <n v="39"/>
    <n v="14"/>
    <n v="5"/>
    <n v="15"/>
    <n v="4156"/>
    <n v="0"/>
    <n v="1632"/>
    <n v="5788"/>
    <n v="96.466666666666669"/>
    <n v="1.6077777777777778"/>
    <x v="0"/>
    <x v="3"/>
    <x v="1"/>
    <n v="7"/>
  </r>
  <r>
    <n v="84798"/>
    <d v="2023-09-04T00:00:00"/>
    <n v="1"/>
    <n v="33"/>
    <n v="18"/>
    <n v="0"/>
    <n v="0"/>
    <n v="33"/>
    <n v="0"/>
    <n v="70"/>
    <n v="30"/>
    <n v="37"/>
    <n v="1"/>
    <n v="29"/>
    <n v="28"/>
    <n v="21"/>
    <n v="1"/>
    <n v="0"/>
    <n v="0"/>
    <n v="18"/>
    <n v="73"/>
    <n v="18"/>
    <n v="4"/>
    <n v="16"/>
    <n v="4890"/>
    <n v="0"/>
    <n v="2759"/>
    <n v="7649"/>
    <n v="127.48333333333333"/>
    <n v="2.1247222222222222"/>
    <x v="0"/>
    <x v="3"/>
    <x v="1"/>
    <n v="2"/>
  </r>
  <r>
    <n v="84799"/>
    <d v="2023-09-04T00:00:00"/>
    <n v="2"/>
    <n v="31"/>
    <n v="23"/>
    <n v="0"/>
    <n v="0"/>
    <n v="31"/>
    <n v="0"/>
    <n v="61"/>
    <n v="30"/>
    <n v="35"/>
    <n v="2"/>
    <n v="29"/>
    <n v="27"/>
    <n v="27"/>
    <n v="2"/>
    <n v="0"/>
    <n v="0"/>
    <n v="17"/>
    <n v="66"/>
    <n v="24"/>
    <n v="5"/>
    <n v="21"/>
    <n v="4561"/>
    <n v="0"/>
    <n v="2758"/>
    <n v="7319"/>
    <n v="121.98333333333333"/>
    <n v="2.0330555555555554"/>
    <x v="0"/>
    <x v="3"/>
    <x v="1"/>
    <n v="2"/>
  </r>
  <r>
    <n v="84800"/>
    <d v="2023-09-05T00:00:00"/>
    <n v="1"/>
    <n v="30"/>
    <n v="20"/>
    <n v="0"/>
    <n v="0"/>
    <n v="30"/>
    <n v="0"/>
    <n v="79"/>
    <n v="30"/>
    <n v="40"/>
    <n v="2"/>
    <n v="17"/>
    <n v="27"/>
    <n v="11"/>
    <n v="2"/>
    <n v="0"/>
    <n v="0"/>
    <n v="13"/>
    <n v="50"/>
    <n v="29"/>
    <n v="4"/>
    <n v="22"/>
    <n v="4710"/>
    <n v="0"/>
    <n v="2404"/>
    <n v="7114"/>
    <n v="118.56666666666666"/>
    <n v="1.9761111111111112"/>
    <x v="0"/>
    <x v="3"/>
    <x v="1"/>
    <n v="3"/>
  </r>
  <r>
    <n v="84801"/>
    <d v="2023-09-05T00:00:00"/>
    <n v="2"/>
    <n v="32"/>
    <n v="25"/>
    <n v="0"/>
    <n v="0"/>
    <n v="32"/>
    <n v="0"/>
    <n v="70"/>
    <n v="29"/>
    <n v="33"/>
    <n v="1"/>
    <n v="17"/>
    <n v="27"/>
    <n v="17"/>
    <n v="1"/>
    <n v="0"/>
    <n v="0"/>
    <n v="12"/>
    <n v="43"/>
    <n v="15"/>
    <n v="5"/>
    <n v="27"/>
    <n v="4473"/>
    <n v="0"/>
    <n v="1699"/>
    <n v="6172"/>
    <n v="102.86666666666666"/>
    <n v="1.7144444444444444"/>
    <x v="0"/>
    <x v="3"/>
    <x v="1"/>
    <n v="3"/>
  </r>
  <r>
    <n v="84802"/>
    <d v="2023-09-06T00:00:00"/>
    <n v="1"/>
    <n v="31"/>
    <n v="22"/>
    <n v="0"/>
    <n v="0"/>
    <n v="31"/>
    <n v="0"/>
    <n v="87"/>
    <n v="29"/>
    <n v="38"/>
    <n v="2"/>
    <n v="25"/>
    <n v="27"/>
    <n v="22"/>
    <n v="2"/>
    <n v="0"/>
    <n v="0"/>
    <n v="8"/>
    <n v="27"/>
    <n v="19"/>
    <n v="4"/>
    <n v="28"/>
    <n v="5220"/>
    <n v="0"/>
    <n v="1384"/>
    <n v="6604"/>
    <n v="110.06666666666666"/>
    <n v="1.8344444444444443"/>
    <x v="0"/>
    <x v="3"/>
    <x v="1"/>
    <n v="4"/>
  </r>
  <r>
    <n v="84803"/>
    <d v="2023-09-06T00:00:00"/>
    <n v="2"/>
    <n v="32"/>
    <n v="19"/>
    <n v="0"/>
    <n v="0"/>
    <n v="32"/>
    <n v="0"/>
    <n v="44"/>
    <n v="31"/>
    <n v="34"/>
    <n v="2"/>
    <n v="13"/>
    <n v="28"/>
    <n v="26"/>
    <n v="2"/>
    <n v="0"/>
    <n v="0"/>
    <n v="15"/>
    <n v="62"/>
    <n v="24"/>
    <n v="5"/>
    <n v="29"/>
    <n v="4136"/>
    <n v="0"/>
    <n v="2692"/>
    <n v="6828"/>
    <n v="113.8"/>
    <n v="1.8966666666666667"/>
    <x v="0"/>
    <x v="3"/>
    <x v="1"/>
    <n v="4"/>
  </r>
  <r>
    <n v="84804"/>
    <d v="2023-09-07T00:00:00"/>
    <n v="1"/>
    <n v="32"/>
    <n v="24"/>
    <n v="0"/>
    <n v="0"/>
    <n v="32"/>
    <n v="0"/>
    <n v="36"/>
    <n v="30"/>
    <n v="36"/>
    <n v="2"/>
    <n v="13"/>
    <n v="27"/>
    <n v="12"/>
    <n v="2"/>
    <n v="0"/>
    <n v="0"/>
    <n v="15"/>
    <n v="54"/>
    <n v="30"/>
    <n v="4"/>
    <n v="14"/>
    <n v="3402"/>
    <n v="0"/>
    <n v="2546"/>
    <n v="5948"/>
    <n v="99.13333333333334"/>
    <n v="1.6522222222222223"/>
    <x v="0"/>
    <x v="3"/>
    <x v="1"/>
    <n v="5"/>
  </r>
  <r>
    <n v="84805"/>
    <d v="2023-09-07T00:00:00"/>
    <n v="2"/>
    <n v="33"/>
    <n v="21"/>
    <n v="0"/>
    <n v="0"/>
    <n v="33"/>
    <n v="0"/>
    <n v="53"/>
    <n v="30"/>
    <n v="37"/>
    <n v="2"/>
    <n v="21"/>
    <n v="27"/>
    <n v="16"/>
    <n v="2"/>
    <n v="0"/>
    <n v="0"/>
    <n v="10"/>
    <n v="39"/>
    <n v="14"/>
    <n v="5"/>
    <n v="15"/>
    <n v="4149"/>
    <n v="0"/>
    <n v="1632"/>
    <n v="5781"/>
    <n v="96.35"/>
    <n v="1.6058333333333332"/>
    <x v="0"/>
    <x v="3"/>
    <x v="1"/>
    <n v="5"/>
  </r>
  <r>
    <n v="84806"/>
    <d v="2023-09-08T00:00:00"/>
    <n v="1"/>
    <n v="30"/>
    <n v="21"/>
    <n v="0"/>
    <n v="0"/>
    <n v="30"/>
    <n v="0"/>
    <n v="61"/>
    <n v="29"/>
    <n v="37"/>
    <n v="2"/>
    <n v="25"/>
    <n v="10"/>
    <n v="17"/>
    <n v="2"/>
    <n v="0"/>
    <n v="0"/>
    <n v="10"/>
    <n v="57"/>
    <n v="15"/>
    <n v="4"/>
    <n v="27"/>
    <n v="3686"/>
    <n v="0"/>
    <n v="2138"/>
    <n v="5824"/>
    <n v="97.066666666666663"/>
    <n v="1.6177777777777778"/>
    <x v="0"/>
    <x v="3"/>
    <x v="1"/>
    <n v="6"/>
  </r>
  <r>
    <n v="84807"/>
    <d v="2023-09-08T00:00:00"/>
    <n v="2"/>
    <n v="33"/>
    <n v="26"/>
    <n v="0"/>
    <n v="0"/>
    <n v="33"/>
    <n v="0"/>
    <n v="53"/>
    <n v="31"/>
    <n v="35"/>
    <n v="1"/>
    <n v="25"/>
    <n v="30"/>
    <n v="23"/>
    <n v="1"/>
    <n v="0"/>
    <n v="0"/>
    <n v="9"/>
    <n v="49"/>
    <n v="21"/>
    <n v="5"/>
    <n v="12"/>
    <n v="4477"/>
    <n v="0"/>
    <n v="2195"/>
    <n v="6672"/>
    <n v="111.2"/>
    <n v="1.8533333333333333"/>
    <x v="0"/>
    <x v="3"/>
    <x v="1"/>
    <n v="6"/>
  </r>
  <r>
    <n v="84808"/>
    <d v="2023-09-09T00:00:00"/>
    <n v="1"/>
    <n v="32"/>
    <n v="23"/>
    <n v="0"/>
    <n v="0"/>
    <n v="32"/>
    <n v="0"/>
    <n v="70"/>
    <n v="31"/>
    <n v="35"/>
    <n v="1"/>
    <n v="13"/>
    <n v="10"/>
    <n v="28"/>
    <n v="1"/>
    <n v="0"/>
    <n v="0"/>
    <n v="17"/>
    <n v="34"/>
    <n v="25"/>
    <n v="4"/>
    <n v="13"/>
    <n v="4503"/>
    <n v="0"/>
    <n v="1842"/>
    <n v="6345"/>
    <n v="105.75"/>
    <n v="1.7625"/>
    <x v="0"/>
    <x v="3"/>
    <x v="1"/>
    <n v="7"/>
  </r>
  <r>
    <n v="84809"/>
    <d v="2023-09-11T00:00:00"/>
    <n v="1"/>
    <n v="33"/>
    <n v="28"/>
    <n v="0"/>
    <n v="0"/>
    <n v="33"/>
    <n v="0"/>
    <n v="61"/>
    <n v="30"/>
    <n v="36"/>
    <n v="2"/>
    <n v="13"/>
    <n v="29"/>
    <n v="14"/>
    <n v="2"/>
    <n v="0"/>
    <n v="0"/>
    <n v="16"/>
    <n v="27"/>
    <n v="11"/>
    <n v="5"/>
    <n v="18"/>
    <n v="4383"/>
    <n v="0"/>
    <n v="1166"/>
    <n v="5549"/>
    <n v="92.483333333333334"/>
    <n v="1.5413888888888889"/>
    <x v="0"/>
    <x v="3"/>
    <x v="1"/>
    <n v="2"/>
  </r>
  <r>
    <n v="84810"/>
    <d v="2023-09-11T00:00:00"/>
    <n v="2"/>
    <n v="34"/>
    <n v="25"/>
    <n v="0"/>
    <n v="0"/>
    <n v="34"/>
    <n v="0"/>
    <n v="78"/>
    <n v="30"/>
    <n v="36"/>
    <n v="1"/>
    <n v="21"/>
    <n v="30"/>
    <n v="18"/>
    <n v="1"/>
    <n v="0"/>
    <n v="0"/>
    <n v="12"/>
    <n v="61"/>
    <n v="16"/>
    <n v="4"/>
    <n v="19"/>
    <n v="5172"/>
    <n v="0"/>
    <n v="2331"/>
    <n v="7503"/>
    <n v="125.05"/>
    <n v="2.0841666666666665"/>
    <x v="0"/>
    <x v="3"/>
    <x v="1"/>
    <n v="2"/>
  </r>
  <r>
    <n v="84811"/>
    <d v="2023-09-12T00:00:00"/>
    <n v="1"/>
    <n v="29"/>
    <n v="22"/>
    <n v="0"/>
    <n v="0"/>
    <n v="29"/>
    <n v="0"/>
    <n v="35"/>
    <n v="30"/>
    <n v="36"/>
    <n v="1"/>
    <n v="29"/>
    <n v="10"/>
    <n v="22"/>
    <n v="1"/>
    <n v="0"/>
    <n v="0"/>
    <n v="7"/>
    <n v="45"/>
    <n v="20"/>
    <n v="5"/>
    <n v="20"/>
    <n v="3055"/>
    <n v="0"/>
    <n v="1979"/>
    <n v="5034"/>
    <n v="83.9"/>
    <n v="1.3983333333333334"/>
    <x v="0"/>
    <x v="3"/>
    <x v="1"/>
    <n v="3"/>
  </r>
  <r>
    <n v="84812"/>
    <d v="2023-09-12T00:00:00"/>
    <n v="2"/>
    <n v="31"/>
    <n v="27"/>
    <n v="0"/>
    <n v="0"/>
    <n v="31"/>
    <n v="0"/>
    <n v="87"/>
    <n v="29"/>
    <n v="34"/>
    <n v="2"/>
    <n v="29"/>
    <n v="29"/>
    <n v="28"/>
    <n v="1"/>
    <n v="0"/>
    <n v="1"/>
    <n v="7"/>
    <n v="38"/>
    <n v="26"/>
    <n v="4"/>
    <n v="25"/>
    <n v="5336"/>
    <n v="7"/>
    <n v="1914"/>
    <n v="7257"/>
    <n v="120.95"/>
    <n v="2.0158333333333336"/>
    <x v="0"/>
    <x v="3"/>
    <x v="1"/>
    <n v="3"/>
  </r>
  <r>
    <n v="84813"/>
    <d v="2023-09-13T00:00:00"/>
    <n v="1"/>
    <n v="30"/>
    <n v="24"/>
    <n v="0"/>
    <n v="0"/>
    <n v="30"/>
    <n v="0"/>
    <n v="44"/>
    <n v="29"/>
    <n v="39"/>
    <n v="1"/>
    <n v="17"/>
    <n v="30"/>
    <n v="13"/>
    <n v="1"/>
    <n v="0"/>
    <n v="0"/>
    <n v="14"/>
    <n v="72"/>
    <n v="10"/>
    <n v="5"/>
    <n v="26"/>
    <n v="3698"/>
    <n v="0"/>
    <n v="2395"/>
    <n v="6093"/>
    <n v="101.55"/>
    <n v="1.6924999999999999"/>
    <x v="0"/>
    <x v="3"/>
    <x v="1"/>
    <n v="4"/>
  </r>
  <r>
    <n v="84814"/>
    <d v="2023-09-13T00:00:00"/>
    <n v="2"/>
    <n v="31"/>
    <n v="21"/>
    <n v="0"/>
    <n v="0"/>
    <n v="31"/>
    <n v="0"/>
    <n v="61"/>
    <n v="29"/>
    <n v="35"/>
    <n v="2"/>
    <n v="25"/>
    <n v="10"/>
    <n v="17"/>
    <n v="1"/>
    <n v="0"/>
    <n v="1"/>
    <n v="10"/>
    <n v="57"/>
    <n v="15"/>
    <n v="4"/>
    <n v="27"/>
    <n v="3689"/>
    <n v="10"/>
    <n v="2138"/>
    <n v="5837"/>
    <n v="97.283333333333331"/>
    <n v="1.6213888888888888"/>
    <x v="0"/>
    <x v="3"/>
    <x v="1"/>
    <n v="4"/>
  </r>
  <r>
    <n v="84815"/>
    <d v="2023-09-14T00:00:00"/>
    <n v="1"/>
    <n v="32"/>
    <n v="26"/>
    <n v="0"/>
    <n v="0"/>
    <n v="32"/>
    <n v="0"/>
    <n v="53"/>
    <n v="31"/>
    <n v="37"/>
    <n v="1"/>
    <n v="25"/>
    <n v="30"/>
    <n v="23"/>
    <n v="1"/>
    <n v="0"/>
    <n v="0"/>
    <n v="9"/>
    <n v="49"/>
    <n v="21"/>
    <n v="5"/>
    <n v="12"/>
    <n v="4486"/>
    <n v="0"/>
    <n v="2195"/>
    <n v="6681"/>
    <n v="111.35"/>
    <n v="1.8558333333333332"/>
    <x v="0"/>
    <x v="3"/>
    <x v="1"/>
    <n v="5"/>
  </r>
  <r>
    <n v="84816"/>
    <d v="2023-09-14T00:00:00"/>
    <n v="2"/>
    <n v="33"/>
    <n v="23"/>
    <n v="0"/>
    <n v="0"/>
    <n v="33"/>
    <n v="0"/>
    <n v="70"/>
    <n v="31"/>
    <n v="33"/>
    <n v="1"/>
    <n v="13"/>
    <n v="10"/>
    <n v="28"/>
    <n v="1"/>
    <n v="0"/>
    <n v="0"/>
    <n v="17"/>
    <n v="34"/>
    <n v="25"/>
    <n v="4"/>
    <n v="13"/>
    <n v="4511"/>
    <n v="0"/>
    <n v="1842"/>
    <n v="6353"/>
    <n v="105.88333333333334"/>
    <n v="1.7647222222222223"/>
    <x v="0"/>
    <x v="3"/>
    <x v="1"/>
    <n v="5"/>
  </r>
  <r>
    <n v="84817"/>
    <d v="2023-09-15T00:00:00"/>
    <n v="1"/>
    <n v="33"/>
    <n v="28"/>
    <n v="0"/>
    <n v="0"/>
    <n v="33"/>
    <n v="0"/>
    <n v="61"/>
    <n v="30"/>
    <n v="36"/>
    <n v="2"/>
    <n v="13"/>
    <n v="29"/>
    <n v="14"/>
    <n v="2"/>
    <n v="0"/>
    <n v="0"/>
    <n v="16"/>
    <n v="27"/>
    <n v="11"/>
    <n v="5"/>
    <n v="18"/>
    <n v="4383"/>
    <n v="0"/>
    <n v="1166"/>
    <n v="5549"/>
    <n v="92.483333333333334"/>
    <n v="1.5413888888888889"/>
    <x v="0"/>
    <x v="3"/>
    <x v="1"/>
    <n v="6"/>
  </r>
  <r>
    <n v="84818"/>
    <d v="2023-09-15T00:00:00"/>
    <n v="2"/>
    <n v="34"/>
    <n v="25"/>
    <n v="0"/>
    <n v="0"/>
    <n v="34"/>
    <n v="0"/>
    <n v="78"/>
    <n v="30"/>
    <n v="36"/>
    <n v="1"/>
    <n v="21"/>
    <n v="30"/>
    <n v="18"/>
    <n v="1"/>
    <n v="0"/>
    <n v="0"/>
    <n v="12"/>
    <n v="61"/>
    <n v="16"/>
    <n v="4"/>
    <n v="19"/>
    <n v="5172"/>
    <n v="0"/>
    <n v="2331"/>
    <n v="7503"/>
    <n v="125.05"/>
    <n v="2.0841666666666665"/>
    <x v="0"/>
    <x v="3"/>
    <x v="1"/>
    <n v="6"/>
  </r>
  <r>
    <n v="84819"/>
    <d v="2023-09-16T00:00:00"/>
    <n v="1"/>
    <n v="29"/>
    <n v="22"/>
    <n v="0"/>
    <n v="0"/>
    <n v="29"/>
    <n v="0"/>
    <n v="35"/>
    <n v="30"/>
    <n v="36"/>
    <n v="1"/>
    <n v="29"/>
    <n v="10"/>
    <n v="22"/>
    <n v="1"/>
    <n v="0"/>
    <n v="0"/>
    <n v="7"/>
    <n v="45"/>
    <n v="20"/>
    <n v="5"/>
    <n v="20"/>
    <n v="3055"/>
    <n v="0"/>
    <n v="1979"/>
    <n v="5034"/>
    <n v="83.9"/>
    <n v="1.3983333333333334"/>
    <x v="0"/>
    <x v="3"/>
    <x v="1"/>
    <n v="7"/>
  </r>
  <r>
    <n v="84820"/>
    <d v="2023-09-18T00:00:00"/>
    <n v="1"/>
    <n v="30"/>
    <n v="27"/>
    <n v="0"/>
    <n v="0"/>
    <n v="30"/>
    <n v="0"/>
    <n v="87"/>
    <n v="29"/>
    <n v="36"/>
    <n v="2"/>
    <n v="29"/>
    <n v="29"/>
    <n v="28"/>
    <n v="2"/>
    <n v="0"/>
    <n v="0"/>
    <n v="7"/>
    <n v="38"/>
    <n v="26"/>
    <n v="4"/>
    <n v="25"/>
    <n v="5307"/>
    <n v="0"/>
    <n v="1914"/>
    <n v="7221"/>
    <n v="120.35"/>
    <n v="2.0058333333333334"/>
    <x v="0"/>
    <x v="3"/>
    <x v="1"/>
    <n v="2"/>
  </r>
  <r>
    <n v="84821"/>
    <d v="2023-09-18T00:00:00"/>
    <n v="2"/>
    <n v="31"/>
    <n v="24"/>
    <n v="0"/>
    <n v="0"/>
    <n v="31"/>
    <n v="0"/>
    <n v="44"/>
    <n v="29"/>
    <n v="37"/>
    <n v="1"/>
    <n v="17"/>
    <n v="30"/>
    <n v="13"/>
    <n v="1"/>
    <n v="0"/>
    <n v="0"/>
    <n v="14"/>
    <n v="72"/>
    <n v="10"/>
    <n v="5"/>
    <n v="26"/>
    <n v="3684"/>
    <n v="0"/>
    <n v="2395"/>
    <n v="6079"/>
    <n v="101.31666666666666"/>
    <n v="1.6886111111111111"/>
    <x v="0"/>
    <x v="3"/>
    <x v="1"/>
    <n v="2"/>
  </r>
  <r>
    <n v="84822"/>
    <d v="2023-09-19T00:00:00"/>
    <n v="1"/>
    <n v="30"/>
    <n v="21"/>
    <n v="0"/>
    <n v="0"/>
    <n v="30"/>
    <n v="0"/>
    <n v="61"/>
    <n v="29"/>
    <n v="37"/>
    <n v="2"/>
    <n v="25"/>
    <n v="10"/>
    <n v="17"/>
    <n v="2"/>
    <n v="0"/>
    <n v="0"/>
    <n v="10"/>
    <n v="57"/>
    <n v="15"/>
    <n v="4"/>
    <n v="27"/>
    <n v="3686"/>
    <n v="0"/>
    <n v="2138"/>
    <n v="5824"/>
    <n v="97.066666666666663"/>
    <n v="1.6177777777777778"/>
    <x v="0"/>
    <x v="3"/>
    <x v="1"/>
    <n v="3"/>
  </r>
  <r>
    <n v="84823"/>
    <d v="2023-09-19T00:00:00"/>
    <n v="2"/>
    <n v="33"/>
    <n v="26"/>
    <n v="0"/>
    <n v="0"/>
    <n v="33"/>
    <n v="0"/>
    <n v="53"/>
    <n v="31"/>
    <n v="35"/>
    <n v="1"/>
    <n v="25"/>
    <n v="30"/>
    <n v="23"/>
    <n v="1"/>
    <n v="0"/>
    <n v="0"/>
    <n v="9"/>
    <n v="49"/>
    <n v="21"/>
    <n v="5"/>
    <n v="12"/>
    <n v="4477"/>
    <n v="0"/>
    <n v="2195"/>
    <n v="6672"/>
    <n v="111.2"/>
    <n v="1.8533333333333333"/>
    <x v="0"/>
    <x v="3"/>
    <x v="1"/>
    <n v="3"/>
  </r>
  <r>
    <n v="84824"/>
    <d v="2023-09-20T00:00:00"/>
    <n v="1"/>
    <n v="32"/>
    <n v="23"/>
    <n v="0"/>
    <n v="0"/>
    <n v="32"/>
    <n v="0"/>
    <n v="70"/>
    <n v="31"/>
    <n v="35"/>
    <n v="1"/>
    <n v="13"/>
    <n v="10"/>
    <n v="28"/>
    <n v="1"/>
    <n v="0"/>
    <n v="0"/>
    <n v="17"/>
    <n v="34"/>
    <n v="25"/>
    <n v="4"/>
    <n v="13"/>
    <n v="4503"/>
    <n v="0"/>
    <n v="1842"/>
    <n v="6345"/>
    <n v="105.75"/>
    <n v="1.7625"/>
    <x v="0"/>
    <x v="3"/>
    <x v="1"/>
    <n v="4"/>
  </r>
  <r>
    <n v="84825"/>
    <d v="2023-09-20T00:00:00"/>
    <n v="2"/>
    <n v="34"/>
    <n v="28"/>
    <n v="0"/>
    <n v="0"/>
    <n v="34"/>
    <n v="0"/>
    <n v="61"/>
    <n v="30"/>
    <n v="34"/>
    <n v="2"/>
    <n v="13"/>
    <n v="29"/>
    <n v="14"/>
    <n v="2"/>
    <n v="0"/>
    <n v="0"/>
    <n v="16"/>
    <n v="27"/>
    <n v="11"/>
    <n v="5"/>
    <n v="18"/>
    <n v="4384"/>
    <n v="0"/>
    <n v="1166"/>
    <n v="5550"/>
    <n v="92.5"/>
    <n v="1.5416666666666667"/>
    <x v="0"/>
    <x v="3"/>
    <x v="1"/>
    <n v="4"/>
  </r>
  <r>
    <n v="84826"/>
    <d v="2023-09-21T00:00:00"/>
    <n v="1"/>
    <n v="33"/>
    <n v="25"/>
    <n v="0"/>
    <n v="0"/>
    <n v="33"/>
    <n v="0"/>
    <n v="78"/>
    <n v="30"/>
    <n v="38"/>
    <n v="1"/>
    <n v="21"/>
    <n v="30"/>
    <n v="18"/>
    <n v="1"/>
    <n v="0"/>
    <n v="0"/>
    <n v="12"/>
    <n v="61"/>
    <n v="16"/>
    <n v="4"/>
    <n v="19"/>
    <n v="5154"/>
    <n v="0"/>
    <n v="2331"/>
    <n v="7485"/>
    <n v="124.75"/>
    <n v="2.0791666666666666"/>
    <x v="0"/>
    <x v="3"/>
    <x v="1"/>
    <n v="5"/>
  </r>
  <r>
    <n v="84827"/>
    <d v="2023-09-21T00:00:00"/>
    <n v="2"/>
    <n v="30"/>
    <n v="22"/>
    <n v="0"/>
    <n v="0"/>
    <n v="30"/>
    <n v="0"/>
    <n v="35"/>
    <n v="30"/>
    <n v="34"/>
    <n v="1"/>
    <n v="29"/>
    <n v="10"/>
    <n v="22"/>
    <n v="1"/>
    <n v="0"/>
    <n v="0"/>
    <n v="7"/>
    <n v="45"/>
    <n v="20"/>
    <n v="5"/>
    <n v="20"/>
    <n v="3030"/>
    <n v="0"/>
    <n v="1979"/>
    <n v="5009"/>
    <n v="83.483333333333334"/>
    <n v="1.391388888888889"/>
    <x v="0"/>
    <x v="3"/>
    <x v="1"/>
    <n v="5"/>
  </r>
  <r>
    <n v="84828"/>
    <d v="2023-09-22T00:00:00"/>
    <n v="1"/>
    <n v="30"/>
    <n v="27"/>
    <n v="0"/>
    <n v="0"/>
    <n v="30"/>
    <n v="0"/>
    <n v="87"/>
    <n v="29"/>
    <n v="36"/>
    <n v="2"/>
    <n v="29"/>
    <n v="29"/>
    <n v="28"/>
    <n v="2"/>
    <n v="0"/>
    <n v="0"/>
    <n v="7"/>
    <n v="38"/>
    <n v="26"/>
    <n v="4"/>
    <n v="25"/>
    <n v="5307"/>
    <n v="0"/>
    <n v="1914"/>
    <n v="7221"/>
    <n v="120.35"/>
    <n v="2.0058333333333334"/>
    <x v="0"/>
    <x v="3"/>
    <x v="1"/>
    <n v="6"/>
  </r>
  <r>
    <n v="84829"/>
    <d v="2023-09-22T00:00:00"/>
    <n v="2"/>
    <n v="31"/>
    <n v="24"/>
    <n v="0"/>
    <n v="0"/>
    <n v="31"/>
    <n v="0"/>
    <n v="44"/>
    <n v="29"/>
    <n v="37"/>
    <n v="1"/>
    <n v="17"/>
    <n v="30"/>
    <n v="13"/>
    <n v="1"/>
    <n v="0"/>
    <n v="0"/>
    <n v="14"/>
    <n v="72"/>
    <n v="10"/>
    <n v="5"/>
    <n v="26"/>
    <n v="3684"/>
    <n v="0"/>
    <n v="2395"/>
    <n v="6079"/>
    <n v="101.31666666666666"/>
    <n v="1.6886111111111111"/>
    <x v="0"/>
    <x v="3"/>
    <x v="1"/>
    <n v="6"/>
  </r>
  <r>
    <n v="84830"/>
    <d v="2023-09-23T00:00:00"/>
    <n v="1"/>
    <n v="30"/>
    <n v="21"/>
    <n v="0"/>
    <n v="0"/>
    <n v="30"/>
    <n v="0"/>
    <n v="61"/>
    <n v="29"/>
    <n v="37"/>
    <n v="2"/>
    <n v="25"/>
    <n v="10"/>
    <n v="17"/>
    <n v="2"/>
    <n v="0"/>
    <n v="0"/>
    <n v="10"/>
    <n v="57"/>
    <n v="15"/>
    <n v="4"/>
    <n v="27"/>
    <n v="3686"/>
    <n v="0"/>
    <n v="2138"/>
    <n v="5824"/>
    <n v="97.066666666666663"/>
    <n v="1.6177777777777778"/>
    <x v="0"/>
    <x v="3"/>
    <x v="1"/>
    <n v="7"/>
  </r>
  <r>
    <n v="84831"/>
    <d v="2023-09-25T00:00:00"/>
    <n v="1"/>
    <n v="32"/>
    <n v="26"/>
    <n v="0"/>
    <n v="0"/>
    <n v="32"/>
    <n v="0"/>
    <n v="53"/>
    <n v="31"/>
    <n v="37"/>
    <n v="1"/>
    <n v="25"/>
    <n v="30"/>
    <n v="23"/>
    <n v="1"/>
    <n v="0"/>
    <n v="0"/>
    <n v="9"/>
    <n v="49"/>
    <n v="21"/>
    <n v="5"/>
    <n v="12"/>
    <n v="4486"/>
    <n v="0"/>
    <n v="2195"/>
    <n v="6681"/>
    <n v="111.35"/>
    <n v="1.8558333333333332"/>
    <x v="0"/>
    <x v="3"/>
    <x v="1"/>
    <n v="2"/>
  </r>
  <r>
    <n v="84832"/>
    <d v="2023-09-25T00:00:00"/>
    <n v="2"/>
    <n v="33"/>
    <n v="23"/>
    <n v="0"/>
    <n v="0"/>
    <n v="33"/>
    <n v="0"/>
    <n v="70"/>
    <n v="31"/>
    <n v="33"/>
    <n v="1"/>
    <n v="13"/>
    <n v="10"/>
    <n v="28"/>
    <n v="1"/>
    <n v="0"/>
    <n v="0"/>
    <n v="17"/>
    <n v="34"/>
    <n v="25"/>
    <n v="4"/>
    <n v="13"/>
    <n v="4511"/>
    <n v="0"/>
    <n v="1842"/>
    <n v="6353"/>
    <n v="105.88333333333334"/>
    <n v="1.7647222222222223"/>
    <x v="0"/>
    <x v="3"/>
    <x v="1"/>
    <n v="2"/>
  </r>
  <r>
    <n v="84833"/>
    <d v="2023-09-26T00:00:00"/>
    <n v="1"/>
    <n v="33"/>
    <n v="28"/>
    <n v="0"/>
    <n v="0"/>
    <n v="33"/>
    <n v="0"/>
    <n v="61"/>
    <n v="30"/>
    <n v="36"/>
    <n v="2"/>
    <n v="13"/>
    <n v="29"/>
    <n v="14"/>
    <n v="2"/>
    <n v="0"/>
    <n v="0"/>
    <n v="16"/>
    <n v="27"/>
    <n v="11"/>
    <n v="5"/>
    <n v="18"/>
    <n v="4383"/>
    <n v="0"/>
    <n v="1166"/>
    <n v="5549"/>
    <n v="92.483333333333334"/>
    <n v="1.5413888888888889"/>
    <x v="0"/>
    <x v="3"/>
    <x v="1"/>
    <n v="3"/>
  </r>
  <r>
    <n v="84834"/>
    <d v="2023-09-26T00:00:00"/>
    <n v="2"/>
    <n v="34"/>
    <n v="25"/>
    <n v="0"/>
    <n v="0"/>
    <n v="34"/>
    <n v="0"/>
    <n v="78"/>
    <n v="30"/>
    <n v="36"/>
    <n v="1"/>
    <n v="21"/>
    <n v="30"/>
    <n v="18"/>
    <n v="1"/>
    <n v="0"/>
    <n v="0"/>
    <n v="12"/>
    <n v="61"/>
    <n v="16"/>
    <n v="4"/>
    <n v="19"/>
    <n v="5172"/>
    <n v="0"/>
    <n v="2331"/>
    <n v="7503"/>
    <n v="125.05"/>
    <n v="2.0841666666666665"/>
    <x v="0"/>
    <x v="3"/>
    <x v="1"/>
    <n v="3"/>
  </r>
  <r>
    <n v="84835"/>
    <d v="2023-09-27T00:00:00"/>
    <n v="1"/>
    <n v="29"/>
    <n v="22"/>
    <n v="0"/>
    <n v="0"/>
    <n v="29"/>
    <n v="0"/>
    <n v="35"/>
    <n v="30"/>
    <n v="36"/>
    <n v="1"/>
    <n v="29"/>
    <n v="10"/>
    <n v="22"/>
    <n v="1"/>
    <n v="0"/>
    <n v="0"/>
    <n v="7"/>
    <n v="45"/>
    <n v="20"/>
    <n v="5"/>
    <n v="20"/>
    <n v="3055"/>
    <n v="0"/>
    <n v="1979"/>
    <n v="5034"/>
    <n v="83.9"/>
    <n v="1.3983333333333334"/>
    <x v="0"/>
    <x v="3"/>
    <x v="1"/>
    <n v="4"/>
  </r>
  <r>
    <n v="84836"/>
    <d v="2023-09-27T00:00:00"/>
    <n v="2"/>
    <n v="31"/>
    <n v="27"/>
    <n v="0"/>
    <n v="0"/>
    <n v="31"/>
    <n v="0"/>
    <n v="87"/>
    <n v="29"/>
    <n v="34"/>
    <n v="2"/>
    <n v="29"/>
    <n v="29"/>
    <n v="28"/>
    <n v="1"/>
    <n v="0"/>
    <n v="1"/>
    <n v="7"/>
    <n v="38"/>
    <n v="26"/>
    <n v="4"/>
    <n v="25"/>
    <n v="5336"/>
    <n v="7"/>
    <n v="1914"/>
    <n v="7257"/>
    <n v="120.95"/>
    <n v="2.0158333333333336"/>
    <x v="0"/>
    <x v="3"/>
    <x v="1"/>
    <n v="4"/>
  </r>
  <r>
    <n v="84837"/>
    <d v="2023-09-28T00:00:00"/>
    <n v="1"/>
    <n v="30"/>
    <n v="24"/>
    <n v="0"/>
    <n v="0"/>
    <n v="30"/>
    <n v="0"/>
    <n v="44"/>
    <n v="29"/>
    <n v="39"/>
    <n v="1"/>
    <n v="17"/>
    <n v="30"/>
    <n v="13"/>
    <n v="1"/>
    <n v="0"/>
    <n v="0"/>
    <n v="14"/>
    <n v="72"/>
    <n v="10"/>
    <n v="5"/>
    <n v="26"/>
    <n v="3698"/>
    <n v="0"/>
    <n v="2395"/>
    <n v="6093"/>
    <n v="101.55"/>
    <n v="1.6924999999999999"/>
    <x v="0"/>
    <x v="3"/>
    <x v="1"/>
    <n v="5"/>
  </r>
  <r>
    <n v="84838"/>
    <d v="2023-09-28T00:00:00"/>
    <n v="2"/>
    <n v="31"/>
    <n v="21"/>
    <n v="0"/>
    <n v="0"/>
    <n v="31"/>
    <n v="0"/>
    <n v="61"/>
    <n v="29"/>
    <n v="35"/>
    <n v="2"/>
    <n v="25"/>
    <n v="10"/>
    <n v="17"/>
    <n v="1"/>
    <n v="0"/>
    <n v="1"/>
    <n v="10"/>
    <n v="57"/>
    <n v="15"/>
    <n v="4"/>
    <n v="27"/>
    <n v="3689"/>
    <n v="10"/>
    <n v="2138"/>
    <n v="5837"/>
    <n v="97.283333333333331"/>
    <n v="1.6213888888888888"/>
    <x v="0"/>
    <x v="3"/>
    <x v="1"/>
    <n v="5"/>
  </r>
  <r>
    <n v="84839"/>
    <d v="2023-09-29T00:00:00"/>
    <n v="1"/>
    <n v="32"/>
    <n v="26"/>
    <n v="0"/>
    <n v="0"/>
    <n v="32"/>
    <n v="0"/>
    <n v="53"/>
    <n v="31"/>
    <n v="37"/>
    <n v="1"/>
    <n v="25"/>
    <n v="30"/>
    <n v="23"/>
    <n v="1"/>
    <n v="0"/>
    <n v="0"/>
    <n v="9"/>
    <n v="49"/>
    <n v="21"/>
    <n v="5"/>
    <n v="12"/>
    <n v="4486"/>
    <n v="0"/>
    <n v="2195"/>
    <n v="6681"/>
    <n v="111.35"/>
    <n v="1.8558333333333332"/>
    <x v="0"/>
    <x v="3"/>
    <x v="1"/>
    <n v="6"/>
  </r>
  <r>
    <n v="84840"/>
    <d v="2023-09-29T00:00:00"/>
    <n v="2"/>
    <n v="33"/>
    <n v="23"/>
    <n v="0"/>
    <n v="0"/>
    <n v="33"/>
    <n v="0"/>
    <n v="70"/>
    <n v="31"/>
    <n v="33"/>
    <n v="1"/>
    <n v="13"/>
    <n v="10"/>
    <n v="28"/>
    <n v="1"/>
    <n v="0"/>
    <n v="0"/>
    <n v="17"/>
    <n v="34"/>
    <n v="25"/>
    <n v="4"/>
    <n v="13"/>
    <n v="4511"/>
    <n v="0"/>
    <n v="1842"/>
    <n v="6353"/>
    <n v="105.88333333333334"/>
    <n v="1.7647222222222223"/>
    <x v="0"/>
    <x v="3"/>
    <x v="1"/>
    <n v="6"/>
  </r>
  <r>
    <n v="84841"/>
    <d v="2023-09-30T00:00:00"/>
    <n v="1"/>
    <n v="30"/>
    <n v="27"/>
    <n v="0"/>
    <n v="0"/>
    <n v="30"/>
    <n v="0"/>
    <n v="76"/>
    <n v="30"/>
    <n v="38"/>
    <n v="1"/>
    <n v="15"/>
    <n v="23"/>
    <n v="15"/>
    <n v="1"/>
    <n v="0"/>
    <n v="0"/>
    <n v="13"/>
    <n v="45"/>
    <n v="13"/>
    <n v="5"/>
    <n v="14"/>
    <n v="4560"/>
    <n v="0"/>
    <n v="1755"/>
    <n v="6315"/>
    <n v="105.25"/>
    <n v="1.7541666666666667"/>
    <x v="0"/>
    <x v="3"/>
    <x v="1"/>
    <n v="7"/>
  </r>
  <r>
    <n v="84842"/>
    <d v="2023-10-02T00:00:00"/>
    <n v="1"/>
    <n v="34"/>
    <n v="10"/>
    <n v="0"/>
    <n v="0"/>
    <n v="34"/>
    <n v="0"/>
    <n v="70"/>
    <n v="31"/>
    <n v="34"/>
    <n v="3"/>
    <n v="26"/>
    <n v="19"/>
    <n v="25"/>
    <n v="1"/>
    <n v="0"/>
    <n v="2"/>
    <n v="13"/>
    <n v="67"/>
    <n v="24"/>
    <n v="5"/>
    <n v="16"/>
    <n v="4798"/>
    <n v="26"/>
    <n v="2899"/>
    <n v="7723"/>
    <n v="128.71666666666667"/>
    <n v="2.1452777777777778"/>
    <x v="0"/>
    <x v="4"/>
    <x v="2"/>
    <n v="2"/>
  </r>
  <r>
    <n v="84843"/>
    <d v="2023-10-02T00:00:00"/>
    <n v="2"/>
    <n v="34"/>
    <n v="27"/>
    <n v="0"/>
    <n v="0"/>
    <n v="34"/>
    <n v="0"/>
    <n v="87"/>
    <n v="30"/>
    <n v="39"/>
    <n v="1"/>
    <n v="14"/>
    <n v="19"/>
    <n v="29"/>
    <n v="1"/>
    <n v="0"/>
    <n v="0"/>
    <n v="8"/>
    <n v="52"/>
    <n v="28"/>
    <n v="4"/>
    <n v="17"/>
    <n v="5568"/>
    <n v="0"/>
    <n v="2414"/>
    <n v="7982"/>
    <n v="133.03333333333333"/>
    <n v="2.217222222222222"/>
    <x v="0"/>
    <x v="4"/>
    <x v="2"/>
    <n v="2"/>
  </r>
  <r>
    <n v="84844"/>
    <d v="2023-10-03T00:00:00"/>
    <n v="1"/>
    <n v="30"/>
    <n v="24"/>
    <n v="0"/>
    <n v="0"/>
    <n v="30"/>
    <n v="0"/>
    <n v="44"/>
    <n v="31"/>
    <n v="35"/>
    <n v="2"/>
    <n v="22"/>
    <n v="20"/>
    <n v="14"/>
    <n v="1"/>
    <n v="0"/>
    <n v="1"/>
    <n v="16"/>
    <n v="36"/>
    <n v="13"/>
    <n v="5"/>
    <n v="18"/>
    <n v="3459"/>
    <n v="16"/>
    <n v="1563"/>
    <n v="5038"/>
    <n v="83.966666666666669"/>
    <n v="1.3994444444444445"/>
    <x v="0"/>
    <x v="4"/>
    <x v="2"/>
    <n v="3"/>
  </r>
  <r>
    <n v="84845"/>
    <d v="2023-10-03T00:00:00"/>
    <n v="2"/>
    <n v="31"/>
    <n v="29"/>
    <n v="0"/>
    <n v="0"/>
    <n v="31"/>
    <n v="0"/>
    <n v="36"/>
    <n v="30"/>
    <n v="37"/>
    <n v="2"/>
    <n v="22"/>
    <n v="19"/>
    <n v="20"/>
    <n v="2"/>
    <n v="0"/>
    <n v="0"/>
    <n v="15"/>
    <n v="29"/>
    <n v="19"/>
    <n v="4"/>
    <n v="23"/>
    <n v="3396"/>
    <n v="0"/>
    <n v="1484"/>
    <n v="4880"/>
    <n v="81.333333333333329"/>
    <n v="1.3555555555555554"/>
    <x v="0"/>
    <x v="4"/>
    <x v="2"/>
    <n v="3"/>
  </r>
  <r>
    <n v="84846"/>
    <d v="2023-10-04T00:00:00"/>
    <n v="1"/>
    <n v="31"/>
    <n v="26"/>
    <n v="0"/>
    <n v="0"/>
    <n v="31"/>
    <n v="0"/>
    <n v="53"/>
    <n v="31"/>
    <n v="38"/>
    <n v="2"/>
    <n v="30"/>
    <n v="20"/>
    <n v="24"/>
    <n v="1"/>
    <n v="0"/>
    <n v="1"/>
    <n v="11"/>
    <n v="63"/>
    <n v="23"/>
    <n v="5"/>
    <n v="24"/>
    <n v="4185"/>
    <n v="11"/>
    <n v="2726"/>
    <n v="6922"/>
    <n v="115.36666666666666"/>
    <n v="1.9227777777777777"/>
    <x v="0"/>
    <x v="4"/>
    <x v="2"/>
    <n v="4"/>
  </r>
  <r>
    <n v="84847"/>
    <d v="2023-10-04T00:00:00"/>
    <n v="2"/>
    <n v="31"/>
    <n v="23"/>
    <n v="0"/>
    <n v="0"/>
    <n v="31"/>
    <n v="0"/>
    <n v="70"/>
    <n v="30"/>
    <n v="38"/>
    <n v="1"/>
    <n v="18"/>
    <n v="20"/>
    <n v="28"/>
    <n v="1"/>
    <n v="0"/>
    <n v="0"/>
    <n v="6"/>
    <n v="48"/>
    <n v="27"/>
    <n v="4"/>
    <n v="25"/>
    <n v="4750"/>
    <n v="0"/>
    <n v="2268"/>
    <n v="7018"/>
    <n v="116.96666666666667"/>
    <n v="1.9494444444444445"/>
    <x v="0"/>
    <x v="4"/>
    <x v="2"/>
    <n v="4"/>
  </r>
  <r>
    <n v="84848"/>
    <d v="2023-10-05T00:00:00"/>
    <n v="1"/>
    <n v="33"/>
    <n v="28"/>
    <n v="0"/>
    <n v="0"/>
    <n v="33"/>
    <n v="0"/>
    <n v="61"/>
    <n v="30"/>
    <n v="36"/>
    <n v="3"/>
    <n v="18"/>
    <n v="19"/>
    <n v="15"/>
    <n v="1"/>
    <n v="0"/>
    <n v="2"/>
    <n v="18"/>
    <n v="40"/>
    <n v="13"/>
    <n v="5"/>
    <n v="10"/>
    <n v="4113"/>
    <n v="36"/>
    <n v="1644"/>
    <n v="5793"/>
    <n v="96.55"/>
    <n v="1.6091666666666666"/>
    <x v="0"/>
    <x v="4"/>
    <x v="2"/>
    <n v="5"/>
  </r>
  <r>
    <n v="84849"/>
    <d v="2023-10-05T00:00:00"/>
    <n v="2"/>
    <n v="33"/>
    <n v="25"/>
    <n v="0"/>
    <n v="0"/>
    <n v="33"/>
    <n v="0"/>
    <n v="78"/>
    <n v="31"/>
    <n v="36"/>
    <n v="1"/>
    <n v="26"/>
    <n v="20"/>
    <n v="19"/>
    <n v="1"/>
    <n v="0"/>
    <n v="0"/>
    <n v="13"/>
    <n v="75"/>
    <n v="18"/>
    <n v="4"/>
    <n v="11"/>
    <n v="4899"/>
    <n v="0"/>
    <n v="2909"/>
    <n v="7808"/>
    <n v="130.13333333333333"/>
    <n v="2.1688888888888886"/>
    <x v="0"/>
    <x v="4"/>
    <x v="2"/>
    <n v="5"/>
  </r>
  <r>
    <n v="84850"/>
    <d v="2023-10-06T00:00:00"/>
    <n v="1"/>
    <n v="34"/>
    <n v="10"/>
    <n v="0"/>
    <n v="0"/>
    <n v="34"/>
    <n v="0"/>
    <n v="70"/>
    <n v="31"/>
    <n v="34"/>
    <n v="3"/>
    <n v="26"/>
    <n v="19"/>
    <n v="25"/>
    <n v="1"/>
    <n v="0"/>
    <n v="2"/>
    <n v="13"/>
    <n v="67"/>
    <n v="24"/>
    <n v="5"/>
    <n v="16"/>
    <n v="4798"/>
    <n v="26"/>
    <n v="2899"/>
    <n v="7723"/>
    <n v="128.71666666666667"/>
    <n v="2.1452777777777778"/>
    <x v="0"/>
    <x v="4"/>
    <x v="2"/>
    <n v="6"/>
  </r>
  <r>
    <n v="84851"/>
    <d v="2023-10-06T00:00:00"/>
    <n v="2"/>
    <n v="34"/>
    <n v="27"/>
    <n v="0"/>
    <n v="0"/>
    <n v="34"/>
    <n v="0"/>
    <n v="87"/>
    <n v="30"/>
    <n v="39"/>
    <n v="1"/>
    <n v="14"/>
    <n v="19"/>
    <n v="29"/>
    <n v="1"/>
    <n v="0"/>
    <n v="0"/>
    <n v="8"/>
    <n v="52"/>
    <n v="28"/>
    <n v="4"/>
    <n v="17"/>
    <n v="5568"/>
    <n v="0"/>
    <n v="2414"/>
    <n v="7982"/>
    <n v="133.03333333333333"/>
    <n v="2.217222222222222"/>
    <x v="0"/>
    <x v="4"/>
    <x v="2"/>
    <n v="6"/>
  </r>
  <r>
    <n v="84852"/>
    <d v="2023-10-07T00:00:00"/>
    <n v="1"/>
    <n v="30"/>
    <n v="24"/>
    <n v="0"/>
    <n v="0"/>
    <n v="30"/>
    <n v="0"/>
    <n v="44"/>
    <n v="31"/>
    <n v="35"/>
    <n v="2"/>
    <n v="22"/>
    <n v="20"/>
    <n v="14"/>
    <n v="1"/>
    <n v="0"/>
    <n v="1"/>
    <n v="16"/>
    <n v="36"/>
    <n v="13"/>
    <n v="5"/>
    <n v="18"/>
    <n v="3459"/>
    <n v="16"/>
    <n v="1563"/>
    <n v="5038"/>
    <n v="83.966666666666669"/>
    <n v="1.3994444444444445"/>
    <x v="0"/>
    <x v="4"/>
    <x v="2"/>
    <n v="7"/>
  </r>
  <r>
    <n v="84853"/>
    <d v="2023-10-09T00:00:00"/>
    <n v="1"/>
    <n v="31"/>
    <n v="29"/>
    <n v="0"/>
    <n v="0"/>
    <n v="31"/>
    <n v="0"/>
    <n v="36"/>
    <n v="31"/>
    <n v="35"/>
    <n v="3"/>
    <n v="22"/>
    <n v="19"/>
    <n v="20"/>
    <n v="2"/>
    <n v="0"/>
    <n v="1"/>
    <n v="15"/>
    <n v="29"/>
    <n v="19"/>
    <n v="4"/>
    <n v="23"/>
    <n v="3410"/>
    <n v="15"/>
    <n v="1554"/>
    <n v="4979"/>
    <n v="82.983333333333334"/>
    <n v="1.3830555555555555"/>
    <x v="0"/>
    <x v="4"/>
    <x v="2"/>
    <n v="2"/>
  </r>
  <r>
    <n v="84854"/>
    <d v="2023-10-09T00:00:00"/>
    <n v="2"/>
    <n v="31"/>
    <n v="26"/>
    <n v="0"/>
    <n v="0"/>
    <n v="31"/>
    <n v="0"/>
    <n v="53"/>
    <n v="30"/>
    <n v="40"/>
    <n v="1"/>
    <n v="30"/>
    <n v="20"/>
    <n v="24"/>
    <n v="1"/>
    <n v="0"/>
    <n v="0"/>
    <n v="11"/>
    <n v="63"/>
    <n v="23"/>
    <n v="5"/>
    <n v="24"/>
    <n v="4163"/>
    <n v="0"/>
    <n v="2610"/>
    <n v="6773"/>
    <n v="112.88333333333334"/>
    <n v="1.881388888888889"/>
    <x v="0"/>
    <x v="4"/>
    <x v="2"/>
    <n v="2"/>
  </r>
  <r>
    <n v="84855"/>
    <d v="2023-10-10T00:00:00"/>
    <n v="1"/>
    <n v="31"/>
    <n v="23"/>
    <n v="0"/>
    <n v="0"/>
    <n v="31"/>
    <n v="0"/>
    <n v="70"/>
    <n v="31"/>
    <n v="36"/>
    <n v="2"/>
    <n v="18"/>
    <n v="20"/>
    <n v="28"/>
    <n v="2"/>
    <n v="0"/>
    <n v="0"/>
    <n v="6"/>
    <n v="48"/>
    <n v="27"/>
    <n v="4"/>
    <n v="25"/>
    <n v="4774"/>
    <n v="0"/>
    <n v="2361"/>
    <n v="7135"/>
    <n v="118.91666666666667"/>
    <n v="1.9819444444444445"/>
    <x v="0"/>
    <x v="4"/>
    <x v="2"/>
    <n v="3"/>
  </r>
  <r>
    <n v="84856"/>
    <d v="2023-10-10T00:00:00"/>
    <n v="2"/>
    <n v="33"/>
    <n v="28"/>
    <n v="0"/>
    <n v="0"/>
    <n v="33"/>
    <n v="0"/>
    <n v="61"/>
    <n v="29"/>
    <n v="38"/>
    <n v="2"/>
    <n v="18"/>
    <n v="19"/>
    <n v="15"/>
    <n v="1"/>
    <n v="0"/>
    <n v="1"/>
    <n v="18"/>
    <n v="40"/>
    <n v="13"/>
    <n v="5"/>
    <n v="10"/>
    <n v="4101"/>
    <n v="18"/>
    <n v="1573"/>
    <n v="5692"/>
    <n v="94.86666666666666"/>
    <n v="1.5811111111111109"/>
    <x v="0"/>
    <x v="4"/>
    <x v="2"/>
    <n v="3"/>
  </r>
  <r>
    <n v="84857"/>
    <d v="2023-10-11T00:00:00"/>
    <n v="1"/>
    <n v="33"/>
    <n v="25"/>
    <n v="0"/>
    <n v="0"/>
    <n v="33"/>
    <n v="0"/>
    <n v="78"/>
    <n v="32"/>
    <n v="34"/>
    <n v="2"/>
    <n v="26"/>
    <n v="20"/>
    <n v="19"/>
    <n v="2"/>
    <n v="0"/>
    <n v="0"/>
    <n v="13"/>
    <n v="75"/>
    <n v="18"/>
    <n v="4"/>
    <n v="11"/>
    <n v="4910"/>
    <n v="0"/>
    <n v="3028"/>
    <n v="7938"/>
    <n v="132.30000000000001"/>
    <n v="2.2050000000000001"/>
    <x v="0"/>
    <x v="4"/>
    <x v="2"/>
    <n v="4"/>
  </r>
  <r>
    <n v="84858"/>
    <d v="2023-10-11T00:00:00"/>
    <n v="2"/>
    <n v="34"/>
    <n v="10"/>
    <n v="0"/>
    <n v="0"/>
    <n v="34"/>
    <n v="0"/>
    <n v="70"/>
    <n v="30"/>
    <n v="36"/>
    <n v="2"/>
    <n v="26"/>
    <n v="19"/>
    <n v="25"/>
    <n v="1"/>
    <n v="0"/>
    <n v="1"/>
    <n v="13"/>
    <n v="67"/>
    <n v="24"/>
    <n v="5"/>
    <n v="16"/>
    <n v="4780"/>
    <n v="13"/>
    <n v="2782"/>
    <n v="7575"/>
    <n v="126.25"/>
    <n v="2.1041666666666665"/>
    <x v="0"/>
    <x v="4"/>
    <x v="2"/>
    <n v="4"/>
  </r>
  <r>
    <n v="84859"/>
    <d v="2023-10-12T00:00:00"/>
    <n v="1"/>
    <n v="34"/>
    <n v="27"/>
    <n v="0"/>
    <n v="0"/>
    <n v="34"/>
    <n v="0"/>
    <n v="87"/>
    <n v="31"/>
    <n v="37"/>
    <n v="2"/>
    <n v="14"/>
    <n v="19"/>
    <n v="29"/>
    <n v="2"/>
    <n v="0"/>
    <n v="0"/>
    <n v="8"/>
    <n v="52"/>
    <n v="28"/>
    <n v="4"/>
    <n v="17"/>
    <n v="5593"/>
    <n v="0"/>
    <n v="2508"/>
    <n v="8101"/>
    <n v="135.01666666666668"/>
    <n v="2.2502777777777778"/>
    <x v="0"/>
    <x v="4"/>
    <x v="2"/>
    <n v="5"/>
  </r>
  <r>
    <n v="84860"/>
    <d v="2023-10-12T00:00:00"/>
    <n v="2"/>
    <n v="30"/>
    <n v="24"/>
    <n v="0"/>
    <n v="0"/>
    <n v="30"/>
    <n v="0"/>
    <n v="44"/>
    <n v="30"/>
    <n v="37"/>
    <n v="1"/>
    <n v="22"/>
    <n v="20"/>
    <n v="14"/>
    <n v="1"/>
    <n v="0"/>
    <n v="0"/>
    <n v="16"/>
    <n v="36"/>
    <n v="13"/>
    <n v="5"/>
    <n v="18"/>
    <n v="3450"/>
    <n v="0"/>
    <n v="1492"/>
    <n v="4942"/>
    <n v="82.36666666666666"/>
    <n v="1.3727777777777777"/>
    <x v="0"/>
    <x v="4"/>
    <x v="2"/>
    <n v="5"/>
  </r>
  <r>
    <n v="84861"/>
    <d v="2023-10-13T00:00:00"/>
    <n v="1"/>
    <n v="31"/>
    <n v="29"/>
    <n v="0"/>
    <n v="0"/>
    <n v="31"/>
    <n v="0"/>
    <n v="36"/>
    <n v="31"/>
    <n v="35"/>
    <n v="3"/>
    <n v="22"/>
    <n v="19"/>
    <n v="20"/>
    <n v="2"/>
    <n v="0"/>
    <n v="1"/>
    <n v="15"/>
    <n v="29"/>
    <n v="19"/>
    <n v="4"/>
    <n v="23"/>
    <n v="3410"/>
    <n v="15"/>
    <n v="1554"/>
    <n v="4979"/>
    <n v="82.983333333333334"/>
    <n v="1.3830555555555555"/>
    <x v="0"/>
    <x v="4"/>
    <x v="2"/>
    <n v="6"/>
  </r>
  <r>
    <n v="84862"/>
    <d v="2023-10-13T00:00:00"/>
    <n v="2"/>
    <n v="31"/>
    <n v="26"/>
    <n v="0"/>
    <n v="0"/>
    <n v="31"/>
    <n v="0"/>
    <n v="53"/>
    <n v="30"/>
    <n v="40"/>
    <n v="1"/>
    <n v="30"/>
    <n v="20"/>
    <n v="24"/>
    <n v="1"/>
    <n v="0"/>
    <n v="0"/>
    <n v="11"/>
    <n v="63"/>
    <n v="23"/>
    <n v="5"/>
    <n v="24"/>
    <n v="4163"/>
    <n v="0"/>
    <n v="2610"/>
    <n v="6773"/>
    <n v="112.88333333333334"/>
    <n v="1.881388888888889"/>
    <x v="0"/>
    <x v="4"/>
    <x v="2"/>
    <n v="6"/>
  </r>
  <r>
    <n v="84863"/>
    <d v="2023-10-14T00:00:00"/>
    <n v="1"/>
    <n v="31"/>
    <n v="23"/>
    <n v="0"/>
    <n v="0"/>
    <n v="31"/>
    <n v="0"/>
    <n v="70"/>
    <n v="31"/>
    <n v="36"/>
    <n v="2"/>
    <n v="18"/>
    <n v="20"/>
    <n v="28"/>
    <n v="2"/>
    <n v="0"/>
    <n v="0"/>
    <n v="6"/>
    <n v="48"/>
    <n v="27"/>
    <n v="4"/>
    <n v="25"/>
    <n v="4774"/>
    <n v="0"/>
    <n v="2361"/>
    <n v="7135"/>
    <n v="118.91666666666667"/>
    <n v="1.9819444444444445"/>
    <x v="0"/>
    <x v="4"/>
    <x v="2"/>
    <n v="7"/>
  </r>
  <r>
    <n v="84864"/>
    <d v="2023-10-16T00:00:00"/>
    <n v="1"/>
    <n v="33"/>
    <n v="28"/>
    <n v="0"/>
    <n v="0"/>
    <n v="33"/>
    <n v="0"/>
    <n v="61"/>
    <n v="30"/>
    <n v="36"/>
    <n v="3"/>
    <n v="18"/>
    <n v="19"/>
    <n v="15"/>
    <n v="1"/>
    <n v="0"/>
    <n v="2"/>
    <n v="18"/>
    <n v="40"/>
    <n v="13"/>
    <n v="5"/>
    <n v="10"/>
    <n v="4113"/>
    <n v="36"/>
    <n v="1644"/>
    <n v="5793"/>
    <n v="96.55"/>
    <n v="1.6091666666666666"/>
    <x v="0"/>
    <x v="4"/>
    <x v="2"/>
    <n v="2"/>
  </r>
  <r>
    <n v="84865"/>
    <d v="2023-10-16T00:00:00"/>
    <n v="2"/>
    <n v="33"/>
    <n v="25"/>
    <n v="0"/>
    <n v="0"/>
    <n v="33"/>
    <n v="0"/>
    <n v="78"/>
    <n v="31"/>
    <n v="36"/>
    <n v="1"/>
    <n v="26"/>
    <n v="20"/>
    <n v="19"/>
    <n v="1"/>
    <n v="0"/>
    <n v="0"/>
    <n v="13"/>
    <n v="75"/>
    <n v="18"/>
    <n v="4"/>
    <n v="11"/>
    <n v="4899"/>
    <n v="0"/>
    <n v="2909"/>
    <n v="7808"/>
    <n v="130.13333333333333"/>
    <n v="2.1688888888888886"/>
    <x v="0"/>
    <x v="4"/>
    <x v="2"/>
    <n v="2"/>
  </r>
  <r>
    <n v="84866"/>
    <d v="2023-10-17T00:00:00"/>
    <n v="1"/>
    <n v="34"/>
    <n v="10"/>
    <n v="0"/>
    <n v="0"/>
    <n v="34"/>
    <n v="0"/>
    <n v="70"/>
    <n v="31"/>
    <n v="34"/>
    <n v="3"/>
    <n v="26"/>
    <n v="19"/>
    <n v="25"/>
    <n v="1"/>
    <n v="0"/>
    <n v="2"/>
    <n v="13"/>
    <n v="67"/>
    <n v="24"/>
    <n v="5"/>
    <n v="16"/>
    <n v="4798"/>
    <n v="26"/>
    <n v="2899"/>
    <n v="7723"/>
    <n v="128.71666666666667"/>
    <n v="2.1452777777777778"/>
    <x v="0"/>
    <x v="4"/>
    <x v="2"/>
    <n v="3"/>
  </r>
  <r>
    <n v="84867"/>
    <d v="2023-10-17T00:00:00"/>
    <n v="2"/>
    <n v="34"/>
    <n v="27"/>
    <n v="0"/>
    <n v="0"/>
    <n v="34"/>
    <n v="0"/>
    <n v="87"/>
    <n v="30"/>
    <n v="39"/>
    <n v="1"/>
    <n v="14"/>
    <n v="19"/>
    <n v="29"/>
    <n v="1"/>
    <n v="0"/>
    <n v="0"/>
    <n v="8"/>
    <n v="52"/>
    <n v="28"/>
    <n v="4"/>
    <n v="17"/>
    <n v="5568"/>
    <n v="0"/>
    <n v="2414"/>
    <n v="7982"/>
    <n v="133.03333333333333"/>
    <n v="2.217222222222222"/>
    <x v="0"/>
    <x v="4"/>
    <x v="2"/>
    <n v="3"/>
  </r>
  <r>
    <n v="84868"/>
    <d v="2023-10-18T00:00:00"/>
    <n v="1"/>
    <n v="30"/>
    <n v="24"/>
    <n v="0"/>
    <n v="0"/>
    <n v="30"/>
    <n v="0"/>
    <n v="44"/>
    <n v="31"/>
    <n v="35"/>
    <n v="2"/>
    <n v="22"/>
    <n v="20"/>
    <n v="14"/>
    <n v="1"/>
    <n v="0"/>
    <n v="1"/>
    <n v="16"/>
    <n v="36"/>
    <n v="13"/>
    <n v="5"/>
    <n v="18"/>
    <n v="3459"/>
    <n v="16"/>
    <n v="1563"/>
    <n v="5038"/>
    <n v="83.966666666666669"/>
    <n v="1.3994444444444445"/>
    <x v="0"/>
    <x v="4"/>
    <x v="2"/>
    <n v="4"/>
  </r>
  <r>
    <n v="84869"/>
    <d v="2023-10-18T00:00:00"/>
    <n v="2"/>
    <n v="31"/>
    <n v="29"/>
    <n v="0"/>
    <n v="0"/>
    <n v="31"/>
    <n v="0"/>
    <n v="36"/>
    <n v="30"/>
    <n v="37"/>
    <n v="2"/>
    <n v="22"/>
    <n v="19"/>
    <n v="20"/>
    <n v="2"/>
    <n v="0"/>
    <n v="0"/>
    <n v="15"/>
    <n v="29"/>
    <n v="19"/>
    <n v="4"/>
    <n v="23"/>
    <n v="3396"/>
    <n v="0"/>
    <n v="1484"/>
    <n v="4880"/>
    <n v="81.333333333333329"/>
    <n v="1.3555555555555554"/>
    <x v="0"/>
    <x v="4"/>
    <x v="2"/>
    <n v="4"/>
  </r>
  <r>
    <n v="84870"/>
    <d v="2023-10-19T00:00:00"/>
    <n v="1"/>
    <n v="31"/>
    <n v="26"/>
    <n v="0"/>
    <n v="0"/>
    <n v="31"/>
    <n v="0"/>
    <n v="53"/>
    <n v="31"/>
    <n v="38"/>
    <n v="2"/>
    <n v="30"/>
    <n v="20"/>
    <n v="24"/>
    <n v="1"/>
    <n v="0"/>
    <n v="1"/>
    <n v="11"/>
    <n v="63"/>
    <n v="23"/>
    <n v="5"/>
    <n v="24"/>
    <n v="4185"/>
    <n v="11"/>
    <n v="2726"/>
    <n v="6922"/>
    <n v="115.36666666666666"/>
    <n v="1.9227777777777777"/>
    <x v="0"/>
    <x v="4"/>
    <x v="2"/>
    <n v="5"/>
  </r>
  <r>
    <n v="84871"/>
    <d v="2023-10-19T00:00:00"/>
    <n v="2"/>
    <n v="33"/>
    <n v="27"/>
    <n v="0"/>
    <n v="0"/>
    <n v="33"/>
    <n v="0"/>
    <n v="61"/>
    <n v="31"/>
    <n v="39"/>
    <n v="2"/>
    <n v="14"/>
    <n v="23"/>
    <n v="25"/>
    <n v="1"/>
    <n v="0"/>
    <n v="1"/>
    <n v="11"/>
    <n v="31"/>
    <n v="24"/>
    <n v="4"/>
    <n v="16"/>
    <n v="4710"/>
    <n v="11"/>
    <n v="1733"/>
    <n v="6454"/>
    <n v="107.56666666666666"/>
    <n v="1.7927777777777778"/>
    <x v="0"/>
    <x v="4"/>
    <x v="2"/>
    <n v="5"/>
  </r>
  <r>
    <n v="84872"/>
    <d v="2023-10-20T00:00:00"/>
    <n v="1"/>
    <n v="30"/>
    <n v="12"/>
    <n v="0"/>
    <n v="0"/>
    <n v="30"/>
    <n v="0"/>
    <n v="52"/>
    <n v="31"/>
    <n v="37"/>
    <n v="2"/>
    <n v="14"/>
    <n v="22"/>
    <n v="11"/>
    <n v="2"/>
    <n v="0"/>
    <n v="0"/>
    <n v="10"/>
    <n v="74"/>
    <n v="30"/>
    <n v="5"/>
    <n v="21"/>
    <n v="3730"/>
    <n v="0"/>
    <n v="3252"/>
    <n v="6982"/>
    <n v="116.36666666666666"/>
    <n v="1.9394444444444443"/>
    <x v="0"/>
    <x v="4"/>
    <x v="2"/>
    <n v="6"/>
  </r>
  <r>
    <n v="84873"/>
    <d v="2023-10-20T00:00:00"/>
    <n v="2"/>
    <n v="31"/>
    <n v="29"/>
    <n v="0"/>
    <n v="0"/>
    <n v="31"/>
    <n v="0"/>
    <n v="70"/>
    <n v="30"/>
    <n v="37"/>
    <n v="2"/>
    <n v="22"/>
    <n v="23"/>
    <n v="15"/>
    <n v="1"/>
    <n v="0"/>
    <n v="1"/>
    <n v="18"/>
    <n v="58"/>
    <n v="14"/>
    <n v="4"/>
    <n v="22"/>
    <n v="4420"/>
    <n v="18"/>
    <n v="2204"/>
    <n v="6642"/>
    <n v="110.7"/>
    <n v="1.845"/>
    <x v="0"/>
    <x v="4"/>
    <x v="2"/>
    <n v="6"/>
  </r>
  <r>
    <n v="84874"/>
    <d v="2023-10-21T00:00:00"/>
    <n v="1"/>
    <n v="32"/>
    <n v="14"/>
    <n v="0"/>
    <n v="0"/>
    <n v="32"/>
    <n v="0"/>
    <n v="61"/>
    <n v="30"/>
    <n v="35"/>
    <n v="2"/>
    <n v="22"/>
    <n v="22"/>
    <n v="21"/>
    <n v="1"/>
    <n v="0"/>
    <n v="1"/>
    <n v="17"/>
    <n v="51"/>
    <n v="20"/>
    <n v="5"/>
    <n v="27"/>
    <n v="4292"/>
    <n v="17"/>
    <n v="2174"/>
    <n v="6483"/>
    <n v="108.05"/>
    <n v="1.8008333333333333"/>
    <x v="0"/>
    <x v="4"/>
    <x v="2"/>
    <n v="7"/>
  </r>
  <r>
    <n v="84875"/>
    <d v="2023-10-23T00:00:00"/>
    <n v="1"/>
    <n v="32"/>
    <n v="11"/>
    <n v="0"/>
    <n v="0"/>
    <n v="32"/>
    <n v="0"/>
    <n v="78"/>
    <n v="30"/>
    <n v="38"/>
    <n v="3"/>
    <n v="10"/>
    <n v="22"/>
    <n v="26"/>
    <n v="1"/>
    <n v="0"/>
    <n v="2"/>
    <n v="13"/>
    <n v="35"/>
    <n v="25"/>
    <n v="4"/>
    <n v="28"/>
    <n v="5076"/>
    <n v="26"/>
    <n v="1830"/>
    <n v="6932"/>
    <n v="115.53333333333333"/>
    <n v="1.9255555555555555"/>
    <x v="0"/>
    <x v="4"/>
    <x v="2"/>
    <n v="2"/>
  </r>
  <r>
    <n v="84876"/>
    <d v="2023-10-23T00:00:00"/>
    <n v="2"/>
    <n v="32"/>
    <n v="28"/>
    <n v="0"/>
    <n v="0"/>
    <n v="32"/>
    <n v="0"/>
    <n v="35"/>
    <n v="29"/>
    <n v="38"/>
    <n v="2"/>
    <n v="18"/>
    <n v="23"/>
    <n v="30"/>
    <n v="2"/>
    <n v="0"/>
    <n v="0"/>
    <n v="8"/>
    <n v="70"/>
    <n v="29"/>
    <n v="5"/>
    <n v="29"/>
    <n v="3759"/>
    <n v="0"/>
    <n v="2907"/>
    <n v="6666"/>
    <n v="111.1"/>
    <n v="1.8516666666666666"/>
    <x v="0"/>
    <x v="4"/>
    <x v="2"/>
    <n v="2"/>
  </r>
  <r>
    <n v="84877"/>
    <d v="2023-10-24T00:00:00"/>
    <n v="1"/>
    <n v="33"/>
    <n v="13"/>
    <n v="0"/>
    <n v="0"/>
    <n v="33"/>
    <n v="0"/>
    <n v="87"/>
    <n v="32"/>
    <n v="36"/>
    <n v="2"/>
    <n v="18"/>
    <n v="22"/>
    <n v="16"/>
    <n v="2"/>
    <n v="0"/>
    <n v="0"/>
    <n v="8"/>
    <n v="62"/>
    <n v="15"/>
    <n v="4"/>
    <n v="14"/>
    <n v="5239"/>
    <n v="0"/>
    <n v="2500"/>
    <n v="7739"/>
    <n v="128.98333333333332"/>
    <n v="2.1497222222222221"/>
    <x v="0"/>
    <x v="4"/>
    <x v="2"/>
    <n v="3"/>
  </r>
  <r>
    <n v="84878"/>
    <d v="2023-10-24T00:00:00"/>
    <n v="2"/>
    <n v="33"/>
    <n v="30"/>
    <n v="0"/>
    <n v="0"/>
    <n v="33"/>
    <n v="0"/>
    <n v="44"/>
    <n v="31"/>
    <n v="41"/>
    <n v="2"/>
    <n v="26"/>
    <n v="22"/>
    <n v="20"/>
    <n v="2"/>
    <n v="0"/>
    <n v="0"/>
    <n v="15"/>
    <n v="47"/>
    <n v="19"/>
    <n v="5"/>
    <n v="15"/>
    <n v="4025"/>
    <n v="0"/>
    <n v="2098"/>
    <n v="6123"/>
    <n v="102.05"/>
    <n v="1.7008333333333332"/>
    <x v="0"/>
    <x v="4"/>
    <x v="2"/>
    <n v="3"/>
  </r>
  <r>
    <n v="84879"/>
    <d v="2023-10-25T00:00:00"/>
    <n v="1"/>
    <n v="33"/>
    <n v="27"/>
    <n v="0"/>
    <n v="0"/>
    <n v="33"/>
    <n v="0"/>
    <n v="61"/>
    <n v="32"/>
    <n v="37"/>
    <n v="3"/>
    <n v="14"/>
    <n v="23"/>
    <n v="25"/>
    <n v="1"/>
    <n v="0"/>
    <n v="2"/>
    <n v="11"/>
    <n v="31"/>
    <n v="24"/>
    <n v="4"/>
    <n v="16"/>
    <n v="4733"/>
    <n v="22"/>
    <n v="1802"/>
    <n v="6557"/>
    <n v="109.28333333333333"/>
    <n v="1.8213888888888889"/>
    <x v="0"/>
    <x v="4"/>
    <x v="2"/>
    <n v="4"/>
  </r>
  <r>
    <n v="84880"/>
    <d v="2023-10-25T00:00:00"/>
    <n v="2"/>
    <n v="30"/>
    <n v="12"/>
    <n v="0"/>
    <n v="0"/>
    <n v="30"/>
    <n v="0"/>
    <n v="52"/>
    <n v="30"/>
    <n v="39"/>
    <n v="1"/>
    <n v="14"/>
    <n v="22"/>
    <n v="11"/>
    <n v="1"/>
    <n v="0"/>
    <n v="0"/>
    <n v="10"/>
    <n v="74"/>
    <n v="30"/>
    <n v="5"/>
    <n v="21"/>
    <n v="3720"/>
    <n v="0"/>
    <n v="3134"/>
    <n v="6854"/>
    <n v="114.23333333333333"/>
    <n v="1.903888888888889"/>
    <x v="0"/>
    <x v="4"/>
    <x v="2"/>
    <n v="4"/>
  </r>
  <r>
    <n v="84881"/>
    <d v="2023-10-26T00:00:00"/>
    <n v="1"/>
    <n v="31"/>
    <n v="29"/>
    <n v="0"/>
    <n v="0"/>
    <n v="31"/>
    <n v="0"/>
    <n v="70"/>
    <n v="31"/>
    <n v="35"/>
    <n v="3"/>
    <n v="22"/>
    <n v="23"/>
    <n v="15"/>
    <n v="1"/>
    <n v="0"/>
    <n v="2"/>
    <n v="18"/>
    <n v="58"/>
    <n v="14"/>
    <n v="4"/>
    <n v="22"/>
    <n v="4433"/>
    <n v="36"/>
    <n v="2298"/>
    <n v="6767"/>
    <n v="112.78333333333333"/>
    <n v="1.8797222222222223"/>
    <x v="0"/>
    <x v="4"/>
    <x v="2"/>
    <n v="5"/>
  </r>
  <r>
    <n v="84882"/>
    <d v="2023-10-26T00:00:00"/>
    <n v="2"/>
    <n v="32"/>
    <n v="14"/>
    <n v="0"/>
    <n v="0"/>
    <n v="32"/>
    <n v="0"/>
    <n v="61"/>
    <n v="29"/>
    <n v="37"/>
    <n v="1"/>
    <n v="22"/>
    <n v="22"/>
    <n v="21"/>
    <n v="1"/>
    <n v="0"/>
    <n v="0"/>
    <n v="17"/>
    <n v="51"/>
    <n v="20"/>
    <n v="5"/>
    <n v="27"/>
    <n v="4272"/>
    <n v="0"/>
    <n v="2081"/>
    <n v="6353"/>
    <n v="105.88333333333334"/>
    <n v="1.7647222222222223"/>
    <x v="0"/>
    <x v="4"/>
    <x v="2"/>
    <n v="5"/>
  </r>
  <r>
    <n v="84883"/>
    <d v="2023-10-27T00:00:00"/>
    <n v="1"/>
    <n v="32"/>
    <n v="11"/>
    <n v="0"/>
    <n v="0"/>
    <n v="32"/>
    <n v="0"/>
    <n v="78"/>
    <n v="30"/>
    <n v="38"/>
    <n v="3"/>
    <n v="10"/>
    <n v="22"/>
    <n v="26"/>
    <n v="1"/>
    <n v="0"/>
    <n v="2"/>
    <n v="13"/>
    <n v="35"/>
    <n v="25"/>
    <n v="4"/>
    <n v="28"/>
    <n v="5076"/>
    <n v="26"/>
    <n v="1830"/>
    <n v="6932"/>
    <n v="115.53333333333333"/>
    <n v="1.9255555555555555"/>
    <x v="0"/>
    <x v="4"/>
    <x v="2"/>
    <n v="6"/>
  </r>
  <r>
    <n v="84884"/>
    <d v="2023-10-27T00:00:00"/>
    <n v="2"/>
    <n v="32"/>
    <n v="28"/>
    <n v="0"/>
    <n v="0"/>
    <n v="32"/>
    <n v="0"/>
    <n v="35"/>
    <n v="29"/>
    <n v="38"/>
    <n v="2"/>
    <n v="18"/>
    <n v="23"/>
    <n v="30"/>
    <n v="2"/>
    <n v="0"/>
    <n v="0"/>
    <n v="8"/>
    <n v="70"/>
    <n v="29"/>
    <n v="5"/>
    <n v="29"/>
    <n v="3759"/>
    <n v="0"/>
    <n v="2907"/>
    <n v="6666"/>
    <n v="111.1"/>
    <n v="1.8516666666666666"/>
    <x v="0"/>
    <x v="4"/>
    <x v="2"/>
    <n v="6"/>
  </r>
  <r>
    <n v="84885"/>
    <d v="2023-10-28T00:00:00"/>
    <n v="1"/>
    <n v="33"/>
    <n v="13"/>
    <n v="0"/>
    <n v="0"/>
    <n v="33"/>
    <n v="0"/>
    <n v="87"/>
    <n v="32"/>
    <n v="36"/>
    <n v="2"/>
    <n v="18"/>
    <n v="22"/>
    <n v="16"/>
    <n v="2"/>
    <n v="0"/>
    <n v="0"/>
    <n v="8"/>
    <n v="62"/>
    <n v="15"/>
    <n v="4"/>
    <n v="14"/>
    <n v="5239"/>
    <n v="0"/>
    <n v="2500"/>
    <n v="7739"/>
    <n v="128.98333333333332"/>
    <n v="2.1497222222222221"/>
    <x v="0"/>
    <x v="4"/>
    <x v="2"/>
    <n v="7"/>
  </r>
  <r>
    <n v="84886"/>
    <d v="2023-10-30T00:00:00"/>
    <n v="1"/>
    <n v="33"/>
    <n v="30"/>
    <n v="0"/>
    <n v="0"/>
    <n v="33"/>
    <n v="0"/>
    <n v="44"/>
    <n v="32"/>
    <n v="39"/>
    <n v="3"/>
    <n v="26"/>
    <n v="22"/>
    <n v="20"/>
    <n v="2"/>
    <n v="0"/>
    <n v="1"/>
    <n v="15"/>
    <n v="47"/>
    <n v="19"/>
    <n v="5"/>
    <n v="15"/>
    <n v="4044"/>
    <n v="15"/>
    <n v="2190"/>
    <n v="6249"/>
    <n v="104.15"/>
    <n v="1.7358333333333333"/>
    <x v="0"/>
    <x v="4"/>
    <x v="2"/>
    <n v="2"/>
  </r>
  <r>
    <n v="84887"/>
    <d v="2023-10-30T00:00:00"/>
    <n v="2"/>
    <n v="33"/>
    <n v="27"/>
    <n v="0"/>
    <n v="0"/>
    <n v="33"/>
    <n v="0"/>
    <n v="61"/>
    <n v="31"/>
    <n v="39"/>
    <n v="2"/>
    <n v="14"/>
    <n v="23"/>
    <n v="25"/>
    <n v="1"/>
    <n v="0"/>
    <n v="1"/>
    <n v="11"/>
    <n v="31"/>
    <n v="24"/>
    <n v="4"/>
    <n v="16"/>
    <n v="4710"/>
    <n v="11"/>
    <n v="1733"/>
    <n v="6454"/>
    <n v="107.56666666666666"/>
    <n v="1.7927777777777778"/>
    <x v="0"/>
    <x v="4"/>
    <x v="2"/>
    <n v="2"/>
  </r>
  <r>
    <n v="84888"/>
    <d v="2023-10-31T00:00:00"/>
    <n v="1"/>
    <n v="30"/>
    <n v="12"/>
    <n v="0"/>
    <n v="0"/>
    <n v="30"/>
    <n v="0"/>
    <n v="52"/>
    <n v="31"/>
    <n v="37"/>
    <n v="2"/>
    <n v="14"/>
    <n v="22"/>
    <n v="11"/>
    <n v="2"/>
    <n v="0"/>
    <n v="0"/>
    <n v="10"/>
    <n v="74"/>
    <n v="30"/>
    <n v="5"/>
    <n v="21"/>
    <n v="3730"/>
    <n v="0"/>
    <n v="3252"/>
    <n v="6982"/>
    <n v="116.36666666666666"/>
    <n v="1.9394444444444443"/>
    <x v="0"/>
    <x v="4"/>
    <x v="2"/>
    <n v="3"/>
  </r>
  <r>
    <n v="84889"/>
    <d v="2023-10-31T00:00:00"/>
    <n v="2"/>
    <n v="31"/>
    <n v="29"/>
    <n v="0"/>
    <n v="0"/>
    <n v="31"/>
    <n v="0"/>
    <n v="70"/>
    <n v="30"/>
    <n v="37"/>
    <n v="2"/>
    <n v="22"/>
    <n v="23"/>
    <n v="15"/>
    <n v="1"/>
    <n v="0"/>
    <n v="1"/>
    <n v="18"/>
    <n v="58"/>
    <n v="14"/>
    <n v="4"/>
    <n v="22"/>
    <n v="4420"/>
    <n v="18"/>
    <n v="2204"/>
    <n v="6642"/>
    <n v="110.7"/>
    <n v="1.845"/>
    <x v="0"/>
    <x v="4"/>
    <x v="2"/>
    <n v="3"/>
  </r>
  <r>
    <n v="84890"/>
    <d v="2023-11-01T00:00:00"/>
    <n v="1"/>
    <n v="32"/>
    <n v="22"/>
    <n v="0"/>
    <n v="0"/>
    <n v="32"/>
    <n v="0"/>
    <n v="37"/>
    <n v="30"/>
    <n v="38"/>
    <n v="3"/>
    <n v="19"/>
    <n v="14"/>
    <n v="15"/>
    <n v="1"/>
    <n v="0"/>
    <n v="2"/>
    <n v="13"/>
    <n v="70"/>
    <n v="12"/>
    <n v="5"/>
    <n v="20"/>
    <n v="3194"/>
    <n v="26"/>
    <n v="2517"/>
    <n v="5737"/>
    <n v="95.61666666666666"/>
    <n v="1.5936111111111111"/>
    <x v="0"/>
    <x v="5"/>
    <x v="2"/>
    <n v="4"/>
  </r>
  <r>
    <n v="84891"/>
    <d v="2023-11-01T00:00:00"/>
    <n v="2"/>
    <n v="31"/>
    <n v="19"/>
    <n v="0"/>
    <n v="0"/>
    <n v="31"/>
    <n v="0"/>
    <n v="55"/>
    <n v="32"/>
    <n v="41"/>
    <n v="3"/>
    <n v="27"/>
    <n v="14"/>
    <n v="20"/>
    <n v="3"/>
    <n v="0"/>
    <n v="0"/>
    <n v="9"/>
    <n v="54"/>
    <n v="16"/>
    <n v="4"/>
    <n v="21"/>
    <n v="4105"/>
    <n v="0"/>
    <n v="2321"/>
    <n v="6426"/>
    <n v="107.1"/>
    <n v="1.7849999999999999"/>
    <x v="0"/>
    <x v="5"/>
    <x v="2"/>
    <n v="4"/>
  </r>
  <r>
    <n v="84892"/>
    <d v="2023-11-02T00:00:00"/>
    <n v="1"/>
    <n v="33"/>
    <n v="24"/>
    <n v="0"/>
    <n v="0"/>
    <n v="33"/>
    <n v="0"/>
    <n v="46"/>
    <n v="29"/>
    <n v="42"/>
    <n v="2"/>
    <n v="27"/>
    <n v="13"/>
    <n v="26"/>
    <n v="1"/>
    <n v="0"/>
    <n v="1"/>
    <n v="8"/>
    <n v="47"/>
    <n v="23"/>
    <n v="5"/>
    <n v="26"/>
    <n v="3867"/>
    <n v="8"/>
    <n v="2084"/>
    <n v="5959"/>
    <n v="99.316666666666663"/>
    <n v="1.6552777777777776"/>
    <x v="0"/>
    <x v="5"/>
    <x v="2"/>
    <n v="5"/>
  </r>
  <r>
    <n v="84893"/>
    <d v="2023-11-02T00:00:00"/>
    <n v="2"/>
    <n v="32"/>
    <n v="21"/>
    <n v="0"/>
    <n v="0"/>
    <n v="32"/>
    <n v="0"/>
    <n v="63"/>
    <n v="31"/>
    <n v="39"/>
    <n v="3"/>
    <n v="15"/>
    <n v="14"/>
    <n v="10"/>
    <n v="3"/>
    <n v="0"/>
    <n v="0"/>
    <n v="16"/>
    <n v="31"/>
    <n v="27"/>
    <n v="4"/>
    <n v="27"/>
    <n v="3969"/>
    <n v="0"/>
    <n v="1843"/>
    <n v="5812"/>
    <n v="96.86666666666666"/>
    <n v="1.6144444444444443"/>
    <x v="0"/>
    <x v="5"/>
    <x v="2"/>
    <n v="5"/>
  </r>
  <r>
    <n v="84894"/>
    <d v="2023-11-03T00:00:00"/>
    <n v="1"/>
    <n v="31"/>
    <n v="26"/>
    <n v="0"/>
    <n v="0"/>
    <n v="31"/>
    <n v="0"/>
    <n v="55"/>
    <n v="29"/>
    <n v="40"/>
    <n v="2"/>
    <n v="15"/>
    <n v="13"/>
    <n v="16"/>
    <n v="1"/>
    <n v="0"/>
    <n v="1"/>
    <n v="15"/>
    <n v="74"/>
    <n v="13"/>
    <n v="5"/>
    <n v="12"/>
    <n v="3706"/>
    <n v="15"/>
    <n v="2553"/>
    <n v="6274"/>
    <n v="104.56666666666666"/>
    <n v="1.7427777777777778"/>
    <x v="0"/>
    <x v="5"/>
    <x v="2"/>
    <n v="6"/>
  </r>
  <r>
    <n v="84895"/>
    <d v="2023-11-03T00:00:00"/>
    <n v="2"/>
    <n v="30"/>
    <n v="23"/>
    <n v="0"/>
    <n v="0"/>
    <n v="30"/>
    <n v="0"/>
    <n v="72"/>
    <n v="31"/>
    <n v="37"/>
    <n v="2"/>
    <n v="23"/>
    <n v="13"/>
    <n v="20"/>
    <n v="2"/>
    <n v="0"/>
    <n v="0"/>
    <n v="11"/>
    <n v="58"/>
    <n v="17"/>
    <n v="4"/>
    <n v="13"/>
    <n v="4330"/>
    <n v="0"/>
    <n v="2371"/>
    <n v="6701"/>
    <n v="111.68333333333334"/>
    <n v="1.861388888888889"/>
    <x v="0"/>
    <x v="5"/>
    <x v="2"/>
    <n v="6"/>
  </r>
  <r>
    <n v="84896"/>
    <d v="2023-11-04T00:00:00"/>
    <n v="1"/>
    <n v="31"/>
    <n v="20"/>
    <n v="0"/>
    <n v="0"/>
    <n v="31"/>
    <n v="0"/>
    <n v="89"/>
    <n v="29"/>
    <n v="40"/>
    <n v="3"/>
    <n v="11"/>
    <n v="14"/>
    <n v="25"/>
    <n v="1"/>
    <n v="0"/>
    <n v="2"/>
    <n v="6"/>
    <n v="43"/>
    <n v="22"/>
    <n v="5"/>
    <n v="14"/>
    <n v="5050"/>
    <n v="12"/>
    <n v="1918"/>
    <n v="6980"/>
    <n v="116.33333333333333"/>
    <n v="1.9388888888888889"/>
    <x v="0"/>
    <x v="5"/>
    <x v="2"/>
    <n v="7"/>
  </r>
  <r>
    <n v="84897"/>
    <d v="2023-11-06T00:00:00"/>
    <n v="1"/>
    <n v="32"/>
    <n v="25"/>
    <n v="0"/>
    <n v="0"/>
    <n v="32"/>
    <n v="0"/>
    <n v="80"/>
    <n v="30"/>
    <n v="41"/>
    <n v="2"/>
    <n v="11"/>
    <n v="13"/>
    <n v="11"/>
    <n v="2"/>
    <n v="0"/>
    <n v="0"/>
    <n v="18"/>
    <n v="35"/>
    <n v="28"/>
    <n v="4"/>
    <n v="19"/>
    <n v="4510"/>
    <n v="0"/>
    <n v="1912"/>
    <n v="6422"/>
    <n v="107.03333333333333"/>
    <n v="1.7838888888888889"/>
    <x v="0"/>
    <x v="5"/>
    <x v="2"/>
    <n v="2"/>
  </r>
  <r>
    <n v="84898"/>
    <d v="2023-11-06T00:00:00"/>
    <n v="2"/>
    <n v="29"/>
    <n v="11"/>
    <n v="0"/>
    <n v="0"/>
    <n v="29"/>
    <n v="0"/>
    <n v="64"/>
    <n v="31"/>
    <n v="42"/>
    <n v="2"/>
    <n v="30"/>
    <n v="26"/>
    <n v="27"/>
    <n v="2"/>
    <n v="0"/>
    <n v="0"/>
    <n v="13"/>
    <n v="69"/>
    <n v="23"/>
    <n v="5"/>
    <n v="27"/>
    <n v="4801"/>
    <n v="0"/>
    <n v="2912"/>
    <n v="7713"/>
    <n v="128.55000000000001"/>
    <n v="2.1425000000000001"/>
    <x v="0"/>
    <x v="5"/>
    <x v="2"/>
    <n v="2"/>
  </r>
  <r>
    <n v="84899"/>
    <d v="2023-11-07T00:00:00"/>
    <n v="1"/>
    <n v="31"/>
    <n v="28"/>
    <n v="0"/>
    <n v="0"/>
    <n v="31"/>
    <n v="0"/>
    <n v="81"/>
    <n v="29"/>
    <n v="40"/>
    <n v="2"/>
    <n v="18"/>
    <n v="26"/>
    <n v="11"/>
    <n v="1"/>
    <n v="0"/>
    <n v="1"/>
    <n v="8"/>
    <n v="53"/>
    <n v="27"/>
    <n v="4"/>
    <n v="27"/>
    <n v="4744"/>
    <n v="8"/>
    <n v="2356"/>
    <n v="7108"/>
    <n v="118.46666666666667"/>
    <n v="1.9744444444444444"/>
    <x v="0"/>
    <x v="5"/>
    <x v="2"/>
    <n v="3"/>
  </r>
  <r>
    <n v="84900"/>
    <d v="2023-11-07T00:00:00"/>
    <n v="2"/>
    <n v="31"/>
    <n v="13"/>
    <n v="0"/>
    <n v="0"/>
    <n v="31"/>
    <n v="0"/>
    <n v="73"/>
    <n v="30"/>
    <n v="40"/>
    <n v="2"/>
    <n v="18"/>
    <n v="25"/>
    <n v="17"/>
    <n v="2"/>
    <n v="0"/>
    <n v="0"/>
    <n v="8"/>
    <n v="46"/>
    <n v="13"/>
    <n v="5"/>
    <n v="13"/>
    <n v="4723"/>
    <n v="0"/>
    <n v="1806"/>
    <n v="6529"/>
    <n v="108.81666666666666"/>
    <n v="1.8136111111111111"/>
    <x v="0"/>
    <x v="5"/>
    <x v="2"/>
    <n v="3"/>
  </r>
  <r>
    <n v="84901"/>
    <d v="2023-11-08T00:00:00"/>
    <n v="1"/>
    <n v="32"/>
    <n v="30"/>
    <n v="0"/>
    <n v="0"/>
    <n v="32"/>
    <n v="0"/>
    <n v="90"/>
    <n v="28"/>
    <n v="38"/>
    <n v="2"/>
    <n v="26"/>
    <n v="26"/>
    <n v="21"/>
    <n v="1"/>
    <n v="0"/>
    <n v="1"/>
    <n v="15"/>
    <n v="30"/>
    <n v="18"/>
    <n v="4"/>
    <n v="14"/>
    <n v="5260"/>
    <n v="15"/>
    <n v="1396"/>
    <n v="6671"/>
    <n v="111.18333333333334"/>
    <n v="1.8530555555555557"/>
    <x v="0"/>
    <x v="5"/>
    <x v="2"/>
    <n v="4"/>
  </r>
  <r>
    <n v="84902"/>
    <d v="2023-11-08T00:00:00"/>
    <n v="2"/>
    <n v="32"/>
    <n v="15"/>
    <n v="0"/>
    <n v="0"/>
    <n v="32"/>
    <n v="0"/>
    <n v="81"/>
    <n v="31"/>
    <n v="38"/>
    <n v="3"/>
    <n v="26"/>
    <n v="25"/>
    <n v="27"/>
    <n v="3"/>
    <n v="0"/>
    <n v="0"/>
    <n v="15"/>
    <n v="73"/>
    <n v="24"/>
    <n v="5"/>
    <n v="19"/>
    <n v="5382"/>
    <n v="0"/>
    <n v="3085"/>
    <n v="8467"/>
    <n v="141.11666666666667"/>
    <n v="2.3519444444444444"/>
    <x v="0"/>
    <x v="5"/>
    <x v="2"/>
    <n v="4"/>
  </r>
  <r>
    <n v="84903"/>
    <d v="2023-11-09T00:00:00"/>
    <n v="1"/>
    <n v="33"/>
    <n v="12"/>
    <n v="0"/>
    <n v="0"/>
    <n v="33"/>
    <n v="0"/>
    <n v="39"/>
    <n v="29"/>
    <n v="41"/>
    <n v="2"/>
    <n v="14"/>
    <n v="25"/>
    <n v="12"/>
    <n v="1"/>
    <n v="0"/>
    <n v="1"/>
    <n v="10"/>
    <n v="57"/>
    <n v="28"/>
    <n v="4"/>
    <n v="20"/>
    <n v="3549"/>
    <n v="10"/>
    <n v="2493"/>
    <n v="6052"/>
    <n v="100.86666666666666"/>
    <n v="1.681111111111111"/>
    <x v="0"/>
    <x v="5"/>
    <x v="2"/>
    <n v="5"/>
  </r>
  <r>
    <n v="84904"/>
    <d v="2023-11-09T00:00:00"/>
    <n v="2"/>
    <n v="32"/>
    <n v="29"/>
    <n v="0"/>
    <n v="0"/>
    <n v="32"/>
    <n v="0"/>
    <n v="56"/>
    <n v="31"/>
    <n v="39"/>
    <n v="2"/>
    <n v="22"/>
    <n v="26"/>
    <n v="16"/>
    <n v="2"/>
    <n v="0"/>
    <n v="0"/>
    <n v="18"/>
    <n v="42"/>
    <n v="13"/>
    <n v="5"/>
    <n v="20"/>
    <n v="4303"/>
    <n v="0"/>
    <n v="1749"/>
    <n v="6052"/>
    <n v="100.86666666666666"/>
    <n v="1.681111111111111"/>
    <x v="0"/>
    <x v="5"/>
    <x v="2"/>
    <n v="5"/>
  </r>
  <r>
    <n v="84905"/>
    <d v="2023-11-10T00:00:00"/>
    <n v="1"/>
    <n v="30"/>
    <n v="14"/>
    <n v="0"/>
    <n v="0"/>
    <n v="30"/>
    <n v="0"/>
    <n v="47"/>
    <n v="29"/>
    <n v="39"/>
    <n v="3"/>
    <n v="22"/>
    <n v="25"/>
    <n v="22"/>
    <n v="1"/>
    <n v="0"/>
    <n v="2"/>
    <n v="17"/>
    <n v="34"/>
    <n v="19"/>
    <n v="4"/>
    <n v="26"/>
    <n v="3904"/>
    <n v="34"/>
    <n v="1603"/>
    <n v="5541"/>
    <n v="92.35"/>
    <n v="1.5391666666666666"/>
    <x v="0"/>
    <x v="5"/>
    <x v="2"/>
    <n v="6"/>
  </r>
  <r>
    <n v="84906"/>
    <d v="2023-11-10T00:00:00"/>
    <n v="2"/>
    <n v="29"/>
    <n v="11"/>
    <n v="0"/>
    <n v="0"/>
    <n v="29"/>
    <n v="0"/>
    <n v="64"/>
    <n v="31"/>
    <n v="42"/>
    <n v="2"/>
    <n v="30"/>
    <n v="26"/>
    <n v="27"/>
    <n v="2"/>
    <n v="0"/>
    <n v="0"/>
    <n v="13"/>
    <n v="69"/>
    <n v="23"/>
    <n v="5"/>
    <n v="27"/>
    <n v="4801"/>
    <n v="0"/>
    <n v="2912"/>
    <n v="7713"/>
    <n v="128.55000000000001"/>
    <n v="2.1425000000000001"/>
    <x v="0"/>
    <x v="5"/>
    <x v="2"/>
    <n v="6"/>
  </r>
  <r>
    <n v="84907"/>
    <d v="2023-11-11T00:00:00"/>
    <n v="1"/>
    <n v="31"/>
    <n v="28"/>
    <n v="0"/>
    <n v="0"/>
    <n v="31"/>
    <n v="0"/>
    <n v="81"/>
    <n v="29"/>
    <n v="40"/>
    <n v="2"/>
    <n v="18"/>
    <n v="26"/>
    <n v="11"/>
    <n v="1"/>
    <n v="0"/>
    <n v="1"/>
    <n v="8"/>
    <n v="53"/>
    <n v="27"/>
    <n v="4"/>
    <n v="27"/>
    <n v="4744"/>
    <n v="8"/>
    <n v="2356"/>
    <n v="7108"/>
    <n v="118.46666666666667"/>
    <n v="1.9744444444444444"/>
    <x v="0"/>
    <x v="5"/>
    <x v="2"/>
    <n v="7"/>
  </r>
  <r>
    <n v="84908"/>
    <d v="2023-11-13T00:00:00"/>
    <n v="1"/>
    <n v="32"/>
    <n v="13"/>
    <n v="0"/>
    <n v="0"/>
    <n v="32"/>
    <n v="0"/>
    <n v="73"/>
    <n v="28"/>
    <n v="40"/>
    <n v="2"/>
    <n v="18"/>
    <n v="25"/>
    <n v="17"/>
    <n v="2"/>
    <n v="0"/>
    <n v="0"/>
    <n v="8"/>
    <n v="46"/>
    <n v="13"/>
    <n v="5"/>
    <n v="13"/>
    <n v="4632"/>
    <n v="0"/>
    <n v="1688"/>
    <n v="6320"/>
    <n v="105.33333333333333"/>
    <n v="1.7555555555555555"/>
    <x v="0"/>
    <x v="5"/>
    <x v="2"/>
    <n v="2"/>
  </r>
  <r>
    <n v="84909"/>
    <d v="2023-11-13T00:00:00"/>
    <n v="2"/>
    <n v="31"/>
    <n v="30"/>
    <n v="0"/>
    <n v="0"/>
    <n v="31"/>
    <n v="0"/>
    <n v="90"/>
    <n v="30"/>
    <n v="38"/>
    <n v="2"/>
    <n v="26"/>
    <n v="26"/>
    <n v="21"/>
    <n v="2"/>
    <n v="0"/>
    <n v="0"/>
    <n v="15"/>
    <n v="30"/>
    <n v="18"/>
    <n v="4"/>
    <n v="14"/>
    <n v="5340"/>
    <n v="0"/>
    <n v="1492"/>
    <n v="6832"/>
    <n v="113.86666666666666"/>
    <n v="1.8977777777777776"/>
    <x v="0"/>
    <x v="5"/>
    <x v="2"/>
    <n v="2"/>
  </r>
  <r>
    <n v="84910"/>
    <d v="2023-11-14T00:00:00"/>
    <n v="1"/>
    <n v="33"/>
    <n v="15"/>
    <n v="0"/>
    <n v="0"/>
    <n v="33"/>
    <n v="0"/>
    <n v="81"/>
    <n v="29"/>
    <n v="38"/>
    <n v="3"/>
    <n v="26"/>
    <n v="25"/>
    <n v="27"/>
    <n v="2"/>
    <n v="0"/>
    <n v="1"/>
    <n v="15"/>
    <n v="73"/>
    <n v="24"/>
    <n v="5"/>
    <n v="19"/>
    <n v="5283"/>
    <n v="15"/>
    <n v="2891"/>
    <n v="8189"/>
    <n v="136.48333333333332"/>
    <n v="2.2747222222222221"/>
    <x v="0"/>
    <x v="5"/>
    <x v="2"/>
    <n v="3"/>
  </r>
  <r>
    <n v="84911"/>
    <d v="2023-11-14T00:00:00"/>
    <n v="2"/>
    <n v="32"/>
    <n v="12"/>
    <n v="0"/>
    <n v="0"/>
    <n v="32"/>
    <n v="0"/>
    <n v="39"/>
    <n v="31"/>
    <n v="41"/>
    <n v="2"/>
    <n v="14"/>
    <n v="25"/>
    <n v="12"/>
    <n v="2"/>
    <n v="0"/>
    <n v="0"/>
    <n v="10"/>
    <n v="57"/>
    <n v="28"/>
    <n v="4"/>
    <n v="20"/>
    <n v="3666"/>
    <n v="0"/>
    <n v="2663"/>
    <n v="6329"/>
    <n v="105.48333333333333"/>
    <n v="1.7580555555555555"/>
    <x v="0"/>
    <x v="5"/>
    <x v="2"/>
    <n v="3"/>
  </r>
  <r>
    <n v="84912"/>
    <d v="2023-11-15T00:00:00"/>
    <n v="1"/>
    <n v="33"/>
    <n v="29"/>
    <n v="0"/>
    <n v="0"/>
    <n v="33"/>
    <n v="0"/>
    <n v="56"/>
    <n v="29"/>
    <n v="39"/>
    <n v="2"/>
    <n v="22"/>
    <n v="26"/>
    <n v="16"/>
    <n v="2"/>
    <n v="0"/>
    <n v="0"/>
    <n v="18"/>
    <n v="42"/>
    <n v="13"/>
    <n v="5"/>
    <n v="20"/>
    <n v="4197"/>
    <n v="0"/>
    <n v="1639"/>
    <n v="5836"/>
    <n v="97.266666666666666"/>
    <n v="1.6211111111111112"/>
    <x v="0"/>
    <x v="5"/>
    <x v="2"/>
    <n v="4"/>
  </r>
  <r>
    <n v="84913"/>
    <d v="2023-11-15T00:00:00"/>
    <n v="2"/>
    <n v="29"/>
    <n v="14"/>
    <n v="0"/>
    <n v="0"/>
    <n v="29"/>
    <n v="0"/>
    <n v="47"/>
    <n v="31"/>
    <n v="39"/>
    <n v="3"/>
    <n v="22"/>
    <n v="25"/>
    <n v="22"/>
    <n v="2"/>
    <n v="0"/>
    <n v="1"/>
    <n v="17"/>
    <n v="34"/>
    <n v="19"/>
    <n v="4"/>
    <n v="26"/>
    <n v="4029"/>
    <n v="17"/>
    <n v="1709"/>
    <n v="5755"/>
    <n v="95.916666666666671"/>
    <n v="1.5986111111111112"/>
    <x v="0"/>
    <x v="5"/>
    <x v="2"/>
    <n v="4"/>
  </r>
  <r>
    <n v="84914"/>
    <d v="2023-11-16T00:00:00"/>
    <n v="1"/>
    <n v="30"/>
    <n v="11"/>
    <n v="0"/>
    <n v="0"/>
    <n v="30"/>
    <n v="0"/>
    <n v="64"/>
    <n v="29"/>
    <n v="42"/>
    <n v="2"/>
    <n v="30"/>
    <n v="26"/>
    <n v="27"/>
    <n v="2"/>
    <n v="0"/>
    <n v="0"/>
    <n v="13"/>
    <n v="69"/>
    <n v="23"/>
    <n v="5"/>
    <n v="27"/>
    <n v="4675"/>
    <n v="0"/>
    <n v="2728"/>
    <n v="7403"/>
    <n v="123.38333333333334"/>
    <n v="2.0563888888888888"/>
    <x v="0"/>
    <x v="5"/>
    <x v="2"/>
    <n v="5"/>
  </r>
  <r>
    <n v="84915"/>
    <d v="2023-11-16T00:00:00"/>
    <n v="2"/>
    <n v="30"/>
    <n v="28"/>
    <n v="0"/>
    <n v="0"/>
    <n v="30"/>
    <n v="0"/>
    <n v="81"/>
    <n v="31"/>
    <n v="40"/>
    <n v="2"/>
    <n v="18"/>
    <n v="26"/>
    <n v="11"/>
    <n v="2"/>
    <n v="0"/>
    <n v="0"/>
    <n v="8"/>
    <n v="53"/>
    <n v="27"/>
    <n v="4"/>
    <n v="27"/>
    <n v="4817"/>
    <n v="0"/>
    <n v="2516"/>
    <n v="7333"/>
    <n v="122.21666666666667"/>
    <n v="2.0369444444444444"/>
    <x v="0"/>
    <x v="5"/>
    <x v="2"/>
    <n v="5"/>
  </r>
  <r>
    <n v="84916"/>
    <d v="2023-11-17T00:00:00"/>
    <n v="1"/>
    <n v="32"/>
    <n v="13"/>
    <n v="0"/>
    <n v="0"/>
    <n v="32"/>
    <n v="0"/>
    <n v="73"/>
    <n v="28"/>
    <n v="40"/>
    <n v="2"/>
    <n v="18"/>
    <n v="25"/>
    <n v="17"/>
    <n v="2"/>
    <n v="0"/>
    <n v="0"/>
    <n v="8"/>
    <n v="46"/>
    <n v="13"/>
    <n v="5"/>
    <n v="13"/>
    <n v="4632"/>
    <n v="0"/>
    <n v="1688"/>
    <n v="6320"/>
    <n v="105.33333333333333"/>
    <n v="1.7555555555555555"/>
    <x v="0"/>
    <x v="5"/>
    <x v="2"/>
    <n v="6"/>
  </r>
  <r>
    <n v="84917"/>
    <d v="2023-11-17T00:00:00"/>
    <n v="2"/>
    <n v="31"/>
    <n v="30"/>
    <n v="0"/>
    <n v="0"/>
    <n v="31"/>
    <n v="0"/>
    <n v="90"/>
    <n v="30"/>
    <n v="38"/>
    <n v="2"/>
    <n v="26"/>
    <n v="26"/>
    <n v="21"/>
    <n v="2"/>
    <n v="0"/>
    <n v="0"/>
    <n v="15"/>
    <n v="30"/>
    <n v="18"/>
    <n v="4"/>
    <n v="14"/>
    <n v="5340"/>
    <n v="0"/>
    <n v="1492"/>
    <n v="6832"/>
    <n v="113.86666666666666"/>
    <n v="1.8977777777777776"/>
    <x v="0"/>
    <x v="5"/>
    <x v="2"/>
    <n v="6"/>
  </r>
  <r>
    <n v="84918"/>
    <d v="2023-11-18T00:00:00"/>
    <n v="1"/>
    <n v="33"/>
    <n v="15"/>
    <n v="0"/>
    <n v="0"/>
    <n v="33"/>
    <n v="0"/>
    <n v="81"/>
    <n v="29"/>
    <n v="38"/>
    <n v="3"/>
    <n v="26"/>
    <n v="25"/>
    <n v="27"/>
    <n v="2"/>
    <n v="0"/>
    <n v="1"/>
    <n v="15"/>
    <n v="73"/>
    <n v="24"/>
    <n v="5"/>
    <n v="19"/>
    <n v="5283"/>
    <n v="15"/>
    <n v="2891"/>
    <n v="8189"/>
    <n v="136.48333333333332"/>
    <n v="2.2747222222222221"/>
    <x v="0"/>
    <x v="5"/>
    <x v="2"/>
    <n v="7"/>
  </r>
  <r>
    <n v="84919"/>
    <d v="2023-11-20T00:00:00"/>
    <n v="1"/>
    <n v="33"/>
    <n v="12"/>
    <n v="0"/>
    <n v="0"/>
    <n v="33"/>
    <n v="0"/>
    <n v="39"/>
    <n v="29"/>
    <n v="41"/>
    <n v="2"/>
    <n v="14"/>
    <n v="25"/>
    <n v="12"/>
    <n v="1"/>
    <n v="0"/>
    <n v="1"/>
    <n v="10"/>
    <n v="57"/>
    <n v="28"/>
    <n v="4"/>
    <n v="20"/>
    <n v="3549"/>
    <n v="10"/>
    <n v="2493"/>
    <n v="6052"/>
    <n v="100.86666666666666"/>
    <n v="1.681111111111111"/>
    <x v="0"/>
    <x v="5"/>
    <x v="2"/>
    <n v="2"/>
  </r>
  <r>
    <n v="84920"/>
    <d v="2023-11-20T00:00:00"/>
    <n v="2"/>
    <n v="32"/>
    <n v="29"/>
    <n v="0"/>
    <n v="0"/>
    <n v="32"/>
    <n v="0"/>
    <n v="56"/>
    <n v="31"/>
    <n v="39"/>
    <n v="2"/>
    <n v="22"/>
    <n v="26"/>
    <n v="16"/>
    <n v="2"/>
    <n v="0"/>
    <n v="0"/>
    <n v="18"/>
    <n v="42"/>
    <n v="13"/>
    <n v="5"/>
    <n v="20"/>
    <n v="4303"/>
    <n v="0"/>
    <n v="1749"/>
    <n v="6052"/>
    <n v="100.86666666666666"/>
    <n v="1.681111111111111"/>
    <x v="0"/>
    <x v="5"/>
    <x v="2"/>
    <n v="2"/>
  </r>
  <r>
    <n v="84921"/>
    <d v="2023-11-21T00:00:00"/>
    <n v="1"/>
    <n v="30"/>
    <n v="14"/>
    <n v="0"/>
    <n v="0"/>
    <n v="30"/>
    <n v="0"/>
    <n v="47"/>
    <n v="29"/>
    <n v="39"/>
    <n v="3"/>
    <n v="22"/>
    <n v="25"/>
    <n v="22"/>
    <n v="1"/>
    <n v="0"/>
    <n v="2"/>
    <n v="17"/>
    <n v="34"/>
    <n v="19"/>
    <n v="4"/>
    <n v="26"/>
    <n v="3904"/>
    <n v="34"/>
    <n v="1603"/>
    <n v="5541"/>
    <n v="92.35"/>
    <n v="1.5391666666666666"/>
    <x v="0"/>
    <x v="5"/>
    <x v="2"/>
    <n v="3"/>
  </r>
  <r>
    <n v="84922"/>
    <d v="2023-11-21T00:00:00"/>
    <n v="2"/>
    <n v="29"/>
    <n v="11"/>
    <n v="0"/>
    <n v="0"/>
    <n v="29"/>
    <n v="0"/>
    <n v="64"/>
    <n v="31"/>
    <n v="42"/>
    <n v="2"/>
    <n v="30"/>
    <n v="26"/>
    <n v="27"/>
    <n v="2"/>
    <n v="0"/>
    <n v="0"/>
    <n v="13"/>
    <n v="69"/>
    <n v="23"/>
    <n v="5"/>
    <n v="27"/>
    <n v="4801"/>
    <n v="0"/>
    <n v="2912"/>
    <n v="7713"/>
    <n v="128.55000000000001"/>
    <n v="2.1425000000000001"/>
    <x v="0"/>
    <x v="5"/>
    <x v="2"/>
    <n v="3"/>
  </r>
  <r>
    <n v="84923"/>
    <d v="2023-11-22T00:00:00"/>
    <n v="1"/>
    <n v="31"/>
    <n v="28"/>
    <n v="0"/>
    <n v="0"/>
    <n v="31"/>
    <n v="0"/>
    <n v="81"/>
    <n v="29"/>
    <n v="40"/>
    <n v="2"/>
    <n v="18"/>
    <n v="26"/>
    <n v="11"/>
    <n v="1"/>
    <n v="0"/>
    <n v="1"/>
    <n v="8"/>
    <n v="53"/>
    <n v="27"/>
    <n v="4"/>
    <n v="27"/>
    <n v="4744"/>
    <n v="8"/>
    <n v="2356"/>
    <n v="7108"/>
    <n v="118.46666666666667"/>
    <n v="1.9744444444444444"/>
    <x v="0"/>
    <x v="5"/>
    <x v="2"/>
    <n v="4"/>
  </r>
  <r>
    <n v="84924"/>
    <d v="2023-11-22T00:00:00"/>
    <n v="2"/>
    <n v="31"/>
    <n v="13"/>
    <n v="0"/>
    <n v="0"/>
    <n v="31"/>
    <n v="0"/>
    <n v="73"/>
    <n v="30"/>
    <n v="40"/>
    <n v="2"/>
    <n v="18"/>
    <n v="25"/>
    <n v="17"/>
    <n v="2"/>
    <n v="0"/>
    <n v="0"/>
    <n v="8"/>
    <n v="46"/>
    <n v="13"/>
    <n v="5"/>
    <n v="13"/>
    <n v="4723"/>
    <n v="0"/>
    <n v="1806"/>
    <n v="6529"/>
    <n v="108.81666666666666"/>
    <n v="1.8136111111111111"/>
    <x v="0"/>
    <x v="5"/>
    <x v="2"/>
    <n v="4"/>
  </r>
  <r>
    <n v="84925"/>
    <d v="2023-11-23T00:00:00"/>
    <n v="1"/>
    <n v="32"/>
    <n v="30"/>
    <n v="0"/>
    <n v="0"/>
    <n v="32"/>
    <n v="0"/>
    <n v="90"/>
    <n v="28"/>
    <n v="38"/>
    <n v="2"/>
    <n v="26"/>
    <n v="26"/>
    <n v="21"/>
    <n v="1"/>
    <n v="0"/>
    <n v="1"/>
    <n v="15"/>
    <n v="30"/>
    <n v="18"/>
    <n v="4"/>
    <n v="14"/>
    <n v="5260"/>
    <n v="15"/>
    <n v="1396"/>
    <n v="6671"/>
    <n v="111.18333333333334"/>
    <n v="1.8530555555555557"/>
    <x v="0"/>
    <x v="5"/>
    <x v="2"/>
    <n v="5"/>
  </r>
  <r>
    <n v="84926"/>
    <d v="2023-11-23T00:00:00"/>
    <n v="2"/>
    <n v="32"/>
    <n v="15"/>
    <n v="0"/>
    <n v="0"/>
    <n v="32"/>
    <n v="0"/>
    <n v="81"/>
    <n v="31"/>
    <n v="38"/>
    <n v="3"/>
    <n v="26"/>
    <n v="25"/>
    <n v="27"/>
    <n v="3"/>
    <n v="0"/>
    <n v="0"/>
    <n v="15"/>
    <n v="73"/>
    <n v="24"/>
    <n v="5"/>
    <n v="19"/>
    <n v="5382"/>
    <n v="0"/>
    <n v="3085"/>
    <n v="8467"/>
    <n v="141.11666666666667"/>
    <n v="2.3519444444444444"/>
    <x v="0"/>
    <x v="5"/>
    <x v="2"/>
    <n v="5"/>
  </r>
  <r>
    <n v="84927"/>
    <d v="2023-11-24T00:00:00"/>
    <n v="1"/>
    <n v="33"/>
    <n v="12"/>
    <n v="0"/>
    <n v="0"/>
    <n v="33"/>
    <n v="0"/>
    <n v="39"/>
    <n v="29"/>
    <n v="41"/>
    <n v="2"/>
    <n v="14"/>
    <n v="25"/>
    <n v="12"/>
    <n v="1"/>
    <n v="0"/>
    <n v="1"/>
    <n v="10"/>
    <n v="57"/>
    <n v="28"/>
    <n v="4"/>
    <n v="20"/>
    <n v="3549"/>
    <n v="10"/>
    <n v="2493"/>
    <n v="6052"/>
    <n v="100.86666666666666"/>
    <n v="1.681111111111111"/>
    <x v="0"/>
    <x v="5"/>
    <x v="2"/>
    <n v="6"/>
  </r>
  <r>
    <n v="84928"/>
    <d v="2023-11-24T00:00:00"/>
    <n v="2"/>
    <n v="32"/>
    <n v="29"/>
    <n v="0"/>
    <n v="0"/>
    <n v="32"/>
    <n v="0"/>
    <n v="56"/>
    <n v="31"/>
    <n v="39"/>
    <n v="2"/>
    <n v="22"/>
    <n v="26"/>
    <n v="16"/>
    <n v="2"/>
    <n v="0"/>
    <n v="0"/>
    <n v="18"/>
    <n v="42"/>
    <n v="13"/>
    <n v="5"/>
    <n v="20"/>
    <n v="4303"/>
    <n v="0"/>
    <n v="1749"/>
    <n v="6052"/>
    <n v="100.86666666666666"/>
    <n v="1.681111111111111"/>
    <x v="0"/>
    <x v="5"/>
    <x v="2"/>
    <n v="6"/>
  </r>
  <r>
    <n v="84929"/>
    <d v="2023-11-25T00:00:00"/>
    <n v="1"/>
    <n v="30"/>
    <n v="14"/>
    <n v="0"/>
    <n v="0"/>
    <n v="30"/>
    <n v="0"/>
    <n v="47"/>
    <n v="29"/>
    <n v="39"/>
    <n v="3"/>
    <n v="22"/>
    <n v="25"/>
    <n v="22"/>
    <n v="1"/>
    <n v="0"/>
    <n v="2"/>
    <n v="17"/>
    <n v="34"/>
    <n v="19"/>
    <n v="4"/>
    <n v="26"/>
    <n v="3904"/>
    <n v="34"/>
    <n v="1603"/>
    <n v="5541"/>
    <n v="92.35"/>
    <n v="1.5391666666666666"/>
    <x v="0"/>
    <x v="5"/>
    <x v="2"/>
    <n v="7"/>
  </r>
  <r>
    <n v="84930"/>
    <d v="2023-11-27T00:00:00"/>
    <n v="1"/>
    <n v="30"/>
    <n v="11"/>
    <n v="0"/>
    <n v="0"/>
    <n v="30"/>
    <n v="0"/>
    <n v="64"/>
    <n v="29"/>
    <n v="42"/>
    <n v="2"/>
    <n v="30"/>
    <n v="26"/>
    <n v="27"/>
    <n v="2"/>
    <n v="0"/>
    <n v="0"/>
    <n v="13"/>
    <n v="69"/>
    <n v="23"/>
    <n v="5"/>
    <n v="27"/>
    <n v="4675"/>
    <n v="0"/>
    <n v="2728"/>
    <n v="7403"/>
    <n v="123.38333333333334"/>
    <n v="2.0563888888888888"/>
    <x v="0"/>
    <x v="5"/>
    <x v="2"/>
    <n v="2"/>
  </r>
  <r>
    <n v="84931"/>
    <d v="2023-11-27T00:00:00"/>
    <n v="2"/>
    <n v="31"/>
    <n v="11"/>
    <n v="0"/>
    <n v="0"/>
    <n v="31"/>
    <n v="0"/>
    <n v="72"/>
    <n v="32"/>
    <n v="40"/>
    <n v="3"/>
    <n v="14"/>
    <n v="29"/>
    <n v="27"/>
    <n v="2"/>
    <n v="0"/>
    <n v="1"/>
    <n v="12"/>
    <n v="37"/>
    <n v="24"/>
    <n v="4"/>
    <n v="18"/>
    <n v="5304"/>
    <n v="12"/>
    <n v="1994"/>
    <n v="7310"/>
    <n v="121.83333333333333"/>
    <n v="2.0305555555555554"/>
    <x v="0"/>
    <x v="5"/>
    <x v="2"/>
    <n v="2"/>
  </r>
  <r>
    <n v="84932"/>
    <d v="2023-11-28T00:00:00"/>
    <n v="1"/>
    <n v="34"/>
    <n v="16"/>
    <n v="0"/>
    <n v="0"/>
    <n v="34"/>
    <n v="0"/>
    <n v="64"/>
    <n v="29"/>
    <n v="41"/>
    <n v="2"/>
    <n v="14"/>
    <n v="28"/>
    <n v="13"/>
    <n v="2"/>
    <n v="0"/>
    <n v="0"/>
    <n v="12"/>
    <n v="29"/>
    <n v="30"/>
    <n v="5"/>
    <n v="24"/>
    <n v="4554"/>
    <n v="0"/>
    <n v="1739"/>
    <n v="6293"/>
    <n v="104.88333333333334"/>
    <n v="1.7480555555555557"/>
    <x v="0"/>
    <x v="5"/>
    <x v="2"/>
    <n v="3"/>
  </r>
  <r>
    <n v="84933"/>
    <d v="2023-11-28T00:00:00"/>
    <n v="2"/>
    <n v="33"/>
    <n v="13"/>
    <n v="0"/>
    <n v="0"/>
    <n v="33"/>
    <n v="0"/>
    <n v="81"/>
    <n v="31"/>
    <n v="38"/>
    <n v="3"/>
    <n v="22"/>
    <n v="28"/>
    <n v="18"/>
    <n v="2"/>
    <n v="0"/>
    <n v="1"/>
    <n v="7"/>
    <n v="64"/>
    <n v="14"/>
    <n v="4"/>
    <n v="25"/>
    <n v="5277"/>
    <n v="7"/>
    <n v="2484"/>
    <n v="7768"/>
    <n v="129.46666666666667"/>
    <n v="2.157777777777778"/>
    <x v="0"/>
    <x v="5"/>
    <x v="2"/>
    <n v="3"/>
  </r>
  <r>
    <n v="84934"/>
    <d v="2023-11-29T00:00:00"/>
    <n v="1"/>
    <n v="31"/>
    <n v="18"/>
    <n v="0"/>
    <n v="0"/>
    <n v="31"/>
    <n v="0"/>
    <n v="73"/>
    <n v="28"/>
    <n v="39"/>
    <n v="2"/>
    <n v="22"/>
    <n v="28"/>
    <n v="24"/>
    <n v="2"/>
    <n v="0"/>
    <n v="0"/>
    <n v="7"/>
    <n v="56"/>
    <n v="20"/>
    <n v="5"/>
    <n v="30"/>
    <n v="4811"/>
    <n v="0"/>
    <n v="2172"/>
    <n v="6983"/>
    <n v="116.38333333333334"/>
    <n v="1.9397222222222223"/>
    <x v="0"/>
    <x v="5"/>
    <x v="2"/>
    <n v="4"/>
  </r>
  <r>
    <n v="84935"/>
    <d v="2023-11-29T00:00:00"/>
    <n v="2"/>
    <n v="30"/>
    <n v="15"/>
    <n v="0"/>
    <n v="0"/>
    <n v="30"/>
    <n v="0"/>
    <n v="90"/>
    <n v="30"/>
    <n v="42"/>
    <n v="3"/>
    <n v="10"/>
    <n v="28"/>
    <n v="28"/>
    <n v="2"/>
    <n v="0"/>
    <n v="1"/>
    <n v="14"/>
    <n v="41"/>
    <n v="25"/>
    <n v="4"/>
    <n v="11"/>
    <n v="5640"/>
    <n v="14"/>
    <n v="2010"/>
    <n v="7664"/>
    <n v="127.73333333333333"/>
    <n v="2.1288888888888891"/>
    <x v="0"/>
    <x v="5"/>
    <x v="2"/>
    <n v="4"/>
  </r>
  <r>
    <n v="84936"/>
    <d v="2023-11-30T00:00:00"/>
    <n v="1"/>
    <n v="31"/>
    <n v="12"/>
    <n v="0"/>
    <n v="0"/>
    <n v="31"/>
    <n v="0"/>
    <n v="47"/>
    <n v="28"/>
    <n v="39"/>
    <n v="3"/>
    <n v="18"/>
    <n v="29"/>
    <n v="12"/>
    <n v="2"/>
    <n v="0"/>
    <n v="1"/>
    <n v="10"/>
    <n v="25"/>
    <n v="29"/>
    <n v="5"/>
    <n v="12"/>
    <n v="3697"/>
    <n v="10"/>
    <n v="1566"/>
    <n v="5273"/>
    <n v="87.88333333333334"/>
    <n v="1.4647222222222223"/>
    <x v="0"/>
    <x v="5"/>
    <x v="2"/>
    <n v="5"/>
  </r>
  <r>
    <n v="84937"/>
    <d v="2023-11-30T00:00:00"/>
    <n v="2"/>
    <n v="31"/>
    <n v="17"/>
    <n v="0"/>
    <n v="0"/>
    <n v="31"/>
    <n v="0"/>
    <n v="38"/>
    <n v="32"/>
    <n v="40"/>
    <n v="2"/>
    <n v="18"/>
    <n v="28"/>
    <n v="18"/>
    <n v="2"/>
    <n v="0"/>
    <n v="0"/>
    <n v="9"/>
    <n v="68"/>
    <n v="15"/>
    <n v="4"/>
    <n v="17"/>
    <n v="3930"/>
    <n v="0"/>
    <n v="2692"/>
    <n v="6622"/>
    <n v="110.36666666666666"/>
    <n v="1.8394444444444444"/>
    <x v="0"/>
    <x v="5"/>
    <x v="2"/>
    <n v="5"/>
  </r>
  <r>
    <n v="84938"/>
    <d v="2023-12-01T00:00:00"/>
    <n v="1"/>
    <n v="34"/>
    <n v="18"/>
    <n v="0"/>
    <n v="0"/>
    <n v="34"/>
    <n v="0"/>
    <n v="58"/>
    <n v="29"/>
    <n v="41"/>
    <n v="2"/>
    <n v="19"/>
    <n v="25"/>
    <n v="30"/>
    <n v="2"/>
    <n v="0"/>
    <n v="0"/>
    <n v="15"/>
    <n v="64"/>
    <n v="20"/>
    <n v="5"/>
    <n v="24"/>
    <n v="4756"/>
    <n v="0"/>
    <n v="2474"/>
    <n v="7230"/>
    <n v="120.5"/>
    <n v="2.0083333333333333"/>
    <x v="0"/>
    <x v="6"/>
    <x v="2"/>
    <n v="6"/>
  </r>
  <r>
    <n v="84939"/>
    <d v="2023-12-01T00:00:00"/>
    <n v="2"/>
    <n v="31"/>
    <n v="19"/>
    <n v="0"/>
    <n v="0"/>
    <n v="31"/>
    <n v="0"/>
    <n v="33"/>
    <n v="31"/>
    <n v="38"/>
    <n v="2"/>
    <n v="23"/>
    <n v="25"/>
    <n v="15"/>
    <n v="2"/>
    <n v="0"/>
    <n v="0"/>
    <n v="12"/>
    <n v="53"/>
    <n v="25"/>
    <n v="4"/>
    <n v="17"/>
    <n v="3441"/>
    <n v="0"/>
    <n v="2464"/>
    <n v="5905"/>
    <n v="98.416666666666671"/>
    <n v="1.6402777777777779"/>
    <x v="0"/>
    <x v="6"/>
    <x v="2"/>
    <n v="6"/>
  </r>
  <r>
    <n v="84940"/>
    <d v="2023-12-02T00:00:00"/>
    <n v="1"/>
    <n v="35"/>
    <n v="20"/>
    <n v="0"/>
    <n v="0"/>
    <n v="35"/>
    <n v="0"/>
    <n v="67"/>
    <n v="28"/>
    <n v="39"/>
    <n v="3"/>
    <n v="27"/>
    <n v="25"/>
    <n v="20"/>
    <n v="3"/>
    <n v="0"/>
    <n v="0"/>
    <n v="10"/>
    <n v="41"/>
    <n v="10"/>
    <n v="5"/>
    <n v="10"/>
    <n v="4697"/>
    <n v="0"/>
    <n v="1509"/>
    <n v="6206"/>
    <n v="103.43333333333334"/>
    <n v="1.723888888888889"/>
    <x v="0"/>
    <x v="6"/>
    <x v="2"/>
    <n v="7"/>
  </r>
  <r>
    <n v="84941"/>
    <d v="2023-12-04T00:00:00"/>
    <n v="1"/>
    <n v="34"/>
    <n v="21"/>
    <n v="0"/>
    <n v="0"/>
    <n v="34"/>
    <n v="0"/>
    <n v="41"/>
    <n v="29"/>
    <n v="38"/>
    <n v="3"/>
    <n v="11"/>
    <n v="25"/>
    <n v="26"/>
    <n v="2"/>
    <n v="0"/>
    <n v="1"/>
    <n v="7"/>
    <n v="30"/>
    <n v="15"/>
    <n v="4"/>
    <n v="23"/>
    <n v="3975"/>
    <n v="7"/>
    <n v="1338"/>
    <n v="5320"/>
    <n v="88.666666666666671"/>
    <n v="1.4777777777777779"/>
    <x v="0"/>
    <x v="6"/>
    <x v="2"/>
    <n v="2"/>
  </r>
  <r>
    <n v="84942"/>
    <d v="2023-12-04T00:00:00"/>
    <n v="2"/>
    <n v="31"/>
    <n v="22"/>
    <n v="0"/>
    <n v="0"/>
    <n v="31"/>
    <n v="0"/>
    <n v="76"/>
    <n v="31"/>
    <n v="35"/>
    <n v="3"/>
    <n v="15"/>
    <n v="24"/>
    <n v="11"/>
    <n v="3"/>
    <n v="0"/>
    <n v="0"/>
    <n v="17"/>
    <n v="68"/>
    <n v="21"/>
    <n v="5"/>
    <n v="16"/>
    <n v="4526"/>
    <n v="0"/>
    <n v="2804"/>
    <n v="7330"/>
    <n v="122.16666666666667"/>
    <n v="2.036111111111111"/>
    <x v="0"/>
    <x v="6"/>
    <x v="2"/>
    <n v="2"/>
  </r>
  <r>
    <n v="84943"/>
    <d v="2023-12-05T00:00:00"/>
    <n v="1"/>
    <n v="35"/>
    <n v="23"/>
    <n v="0"/>
    <n v="0"/>
    <n v="35"/>
    <n v="0"/>
    <n v="50"/>
    <n v="28"/>
    <n v="41"/>
    <n v="3"/>
    <n v="19"/>
    <n v="24"/>
    <n v="16"/>
    <n v="2"/>
    <n v="0"/>
    <n v="1"/>
    <n v="14"/>
    <n v="57"/>
    <n v="26"/>
    <n v="4"/>
    <n v="29"/>
    <n v="4018"/>
    <n v="14"/>
    <n v="2381"/>
    <n v="6413"/>
    <n v="106.88333333333334"/>
    <n v="1.7813888888888889"/>
    <x v="0"/>
    <x v="6"/>
    <x v="2"/>
    <n v="3"/>
  </r>
  <r>
    <n v="84944"/>
    <d v="2023-12-05T00:00:00"/>
    <n v="2"/>
    <n v="32"/>
    <n v="16"/>
    <n v="0"/>
    <n v="0"/>
    <n v="32"/>
    <n v="0"/>
    <n v="50"/>
    <n v="31"/>
    <n v="36"/>
    <n v="2"/>
    <n v="11"/>
    <n v="25"/>
    <n v="19"/>
    <n v="2"/>
    <n v="0"/>
    <n v="0"/>
    <n v="8"/>
    <n v="37"/>
    <n v="29"/>
    <n v="5"/>
    <n v="18"/>
    <n v="4080"/>
    <n v="0"/>
    <n v="2068"/>
    <n v="6148"/>
    <n v="102.46666666666667"/>
    <n v="1.7077777777777778"/>
    <x v="0"/>
    <x v="6"/>
    <x v="2"/>
    <n v="3"/>
  </r>
  <r>
    <n v="84945"/>
    <d v="2023-12-06T00:00:00"/>
    <n v="1"/>
    <n v="35"/>
    <n v="17"/>
    <n v="0"/>
    <n v="0"/>
    <n v="35"/>
    <n v="0"/>
    <n v="84"/>
    <n v="28"/>
    <n v="37"/>
    <n v="2"/>
    <n v="15"/>
    <n v="25"/>
    <n v="25"/>
    <n v="2"/>
    <n v="0"/>
    <n v="0"/>
    <n v="17"/>
    <n v="26"/>
    <n v="14"/>
    <n v="4"/>
    <n v="11"/>
    <n v="5376"/>
    <n v="0"/>
    <n v="1150"/>
    <n v="6526"/>
    <n v="108.76666666666667"/>
    <n v="1.8127777777777778"/>
    <x v="0"/>
    <x v="6"/>
    <x v="2"/>
    <n v="4"/>
  </r>
  <r>
    <n v="84946"/>
    <d v="2023-12-06T00:00:00"/>
    <n v="2"/>
    <n v="33"/>
    <n v="18"/>
    <n v="0"/>
    <n v="0"/>
    <n v="33"/>
    <n v="0"/>
    <n v="58"/>
    <n v="30"/>
    <n v="39"/>
    <n v="2"/>
    <n v="19"/>
    <n v="25"/>
    <n v="30"/>
    <n v="2"/>
    <n v="0"/>
    <n v="0"/>
    <n v="15"/>
    <n v="64"/>
    <n v="20"/>
    <n v="5"/>
    <n v="24"/>
    <n v="4734"/>
    <n v="0"/>
    <n v="2558"/>
    <n v="7292"/>
    <n v="121.53333333333333"/>
    <n v="2.0255555555555556"/>
    <x v="0"/>
    <x v="6"/>
    <x v="2"/>
    <n v="4"/>
  </r>
  <r>
    <n v="84947"/>
    <d v="2023-12-07T00:00:00"/>
    <n v="1"/>
    <n v="32"/>
    <n v="19"/>
    <n v="0"/>
    <n v="0"/>
    <n v="32"/>
    <n v="0"/>
    <n v="33"/>
    <n v="30"/>
    <n v="40"/>
    <n v="2"/>
    <n v="23"/>
    <n v="25"/>
    <n v="15"/>
    <n v="2"/>
    <n v="0"/>
    <n v="0"/>
    <n v="12"/>
    <n v="53"/>
    <n v="25"/>
    <n v="4"/>
    <n v="17"/>
    <n v="3456"/>
    <n v="0"/>
    <n v="2386"/>
    <n v="5842"/>
    <n v="97.36666666666666"/>
    <n v="1.6227777777777777"/>
    <x v="0"/>
    <x v="6"/>
    <x v="2"/>
    <n v="5"/>
  </r>
  <r>
    <n v="84948"/>
    <d v="2023-12-07T00:00:00"/>
    <n v="2"/>
    <n v="34"/>
    <n v="20"/>
    <n v="0"/>
    <n v="0"/>
    <n v="34"/>
    <n v="0"/>
    <n v="67"/>
    <n v="29"/>
    <n v="37"/>
    <n v="3"/>
    <n v="27"/>
    <n v="25"/>
    <n v="20"/>
    <n v="3"/>
    <n v="0"/>
    <n v="0"/>
    <n v="10"/>
    <n v="41"/>
    <n v="10"/>
    <n v="5"/>
    <n v="10"/>
    <n v="4656"/>
    <n v="0"/>
    <n v="1560"/>
    <n v="6216"/>
    <n v="103.6"/>
    <n v="1.7266666666666666"/>
    <x v="0"/>
    <x v="6"/>
    <x v="2"/>
    <n v="5"/>
  </r>
  <r>
    <n v="84949"/>
    <d v="2023-12-08T00:00:00"/>
    <n v="1"/>
    <n v="34"/>
    <n v="21"/>
    <n v="0"/>
    <n v="0"/>
    <n v="34"/>
    <n v="0"/>
    <n v="41"/>
    <n v="29"/>
    <n v="38"/>
    <n v="3"/>
    <n v="11"/>
    <n v="25"/>
    <n v="26"/>
    <n v="2"/>
    <n v="0"/>
    <n v="1"/>
    <n v="7"/>
    <n v="30"/>
    <n v="15"/>
    <n v="4"/>
    <n v="23"/>
    <n v="3975"/>
    <n v="7"/>
    <n v="1338"/>
    <n v="5320"/>
    <n v="88.666666666666671"/>
    <n v="1.4777777777777779"/>
    <x v="0"/>
    <x v="6"/>
    <x v="2"/>
    <n v="6"/>
  </r>
  <r>
    <n v="84950"/>
    <d v="2023-12-08T00:00:00"/>
    <n v="2"/>
    <n v="31"/>
    <n v="22"/>
    <n v="0"/>
    <n v="0"/>
    <n v="31"/>
    <n v="0"/>
    <n v="76"/>
    <n v="31"/>
    <n v="35"/>
    <n v="3"/>
    <n v="15"/>
    <n v="24"/>
    <n v="11"/>
    <n v="3"/>
    <n v="0"/>
    <n v="0"/>
    <n v="17"/>
    <n v="68"/>
    <n v="21"/>
    <n v="5"/>
    <n v="16"/>
    <n v="4526"/>
    <n v="0"/>
    <n v="2804"/>
    <n v="7330"/>
    <n v="122.16666666666667"/>
    <n v="2.036111111111111"/>
    <x v="0"/>
    <x v="6"/>
    <x v="2"/>
    <n v="6"/>
  </r>
  <r>
    <n v="84951"/>
    <d v="2023-12-09T00:00:00"/>
    <n v="1"/>
    <n v="35"/>
    <n v="23"/>
    <n v="0"/>
    <n v="0"/>
    <n v="35"/>
    <n v="0"/>
    <n v="50"/>
    <n v="28"/>
    <n v="41"/>
    <n v="3"/>
    <n v="19"/>
    <n v="24"/>
    <n v="16"/>
    <n v="2"/>
    <n v="0"/>
    <n v="1"/>
    <n v="14"/>
    <n v="57"/>
    <n v="26"/>
    <n v="4"/>
    <n v="29"/>
    <n v="4018"/>
    <n v="14"/>
    <n v="2381"/>
    <n v="6413"/>
    <n v="106.88333333333334"/>
    <n v="1.7813888888888889"/>
    <x v="0"/>
    <x v="6"/>
    <x v="2"/>
    <n v="7"/>
  </r>
  <r>
    <n v="84952"/>
    <d v="2023-12-11T00:00:00"/>
    <n v="1"/>
    <n v="33"/>
    <n v="16"/>
    <n v="0"/>
    <n v="0"/>
    <n v="33"/>
    <n v="0"/>
    <n v="50"/>
    <n v="30"/>
    <n v="38"/>
    <n v="2"/>
    <n v="11"/>
    <n v="25"/>
    <n v="19"/>
    <n v="2"/>
    <n v="0"/>
    <n v="0"/>
    <n v="8"/>
    <n v="37"/>
    <n v="29"/>
    <n v="5"/>
    <n v="18"/>
    <n v="4110"/>
    <n v="0"/>
    <n v="2002"/>
    <n v="6112"/>
    <n v="101.86666666666666"/>
    <n v="1.6977777777777776"/>
    <x v="0"/>
    <x v="6"/>
    <x v="2"/>
    <n v="2"/>
  </r>
  <r>
    <n v="84953"/>
    <d v="2023-12-11T00:00:00"/>
    <n v="2"/>
    <n v="34"/>
    <n v="17"/>
    <n v="0"/>
    <n v="0"/>
    <n v="34"/>
    <n v="0"/>
    <n v="84"/>
    <n v="29"/>
    <n v="35"/>
    <n v="2"/>
    <n v="15"/>
    <n v="25"/>
    <n v="25"/>
    <n v="2"/>
    <n v="0"/>
    <n v="0"/>
    <n v="17"/>
    <n v="26"/>
    <n v="14"/>
    <n v="4"/>
    <n v="11"/>
    <n v="5321"/>
    <n v="0"/>
    <n v="1190"/>
    <n v="6511"/>
    <n v="108.51666666666667"/>
    <n v="1.8086111111111112"/>
    <x v="0"/>
    <x v="6"/>
    <x v="2"/>
    <n v="2"/>
  </r>
  <r>
    <n v="84954"/>
    <d v="2023-12-12T00:00:00"/>
    <n v="1"/>
    <n v="34"/>
    <n v="18"/>
    <n v="0"/>
    <n v="0"/>
    <n v="34"/>
    <n v="0"/>
    <n v="58"/>
    <n v="29"/>
    <n v="41"/>
    <n v="2"/>
    <n v="19"/>
    <n v="25"/>
    <n v="30"/>
    <n v="2"/>
    <n v="0"/>
    <n v="0"/>
    <n v="15"/>
    <n v="64"/>
    <n v="20"/>
    <n v="5"/>
    <n v="24"/>
    <n v="4756"/>
    <n v="0"/>
    <n v="2474"/>
    <n v="7230"/>
    <n v="120.5"/>
    <n v="2.0083333333333333"/>
    <x v="0"/>
    <x v="6"/>
    <x v="2"/>
    <n v="3"/>
  </r>
  <r>
    <n v="84955"/>
    <d v="2023-12-12T00:00:00"/>
    <n v="2"/>
    <n v="31"/>
    <n v="19"/>
    <n v="0"/>
    <n v="0"/>
    <n v="31"/>
    <n v="0"/>
    <n v="33"/>
    <n v="31"/>
    <n v="38"/>
    <n v="2"/>
    <n v="23"/>
    <n v="25"/>
    <n v="15"/>
    <n v="2"/>
    <n v="0"/>
    <n v="0"/>
    <n v="12"/>
    <n v="53"/>
    <n v="25"/>
    <n v="4"/>
    <n v="17"/>
    <n v="3441"/>
    <n v="0"/>
    <n v="2464"/>
    <n v="5905"/>
    <n v="98.416666666666671"/>
    <n v="1.6402777777777779"/>
    <x v="0"/>
    <x v="6"/>
    <x v="2"/>
    <n v="3"/>
  </r>
  <r>
    <n v="84956"/>
    <d v="2023-12-13T00:00:00"/>
    <n v="1"/>
    <n v="35"/>
    <n v="20"/>
    <n v="0"/>
    <n v="0"/>
    <n v="35"/>
    <n v="0"/>
    <n v="67"/>
    <n v="28"/>
    <n v="39"/>
    <n v="3"/>
    <n v="27"/>
    <n v="25"/>
    <n v="20"/>
    <n v="3"/>
    <n v="0"/>
    <n v="0"/>
    <n v="10"/>
    <n v="41"/>
    <n v="10"/>
    <n v="5"/>
    <n v="10"/>
    <n v="4697"/>
    <n v="0"/>
    <n v="1509"/>
    <n v="6206"/>
    <n v="103.43333333333334"/>
    <n v="1.723888888888889"/>
    <x v="0"/>
    <x v="6"/>
    <x v="2"/>
    <n v="4"/>
  </r>
  <r>
    <n v="84957"/>
    <d v="2023-12-13T00:00:00"/>
    <n v="2"/>
    <n v="33"/>
    <n v="21"/>
    <n v="0"/>
    <n v="0"/>
    <n v="33"/>
    <n v="0"/>
    <n v="41"/>
    <n v="30"/>
    <n v="36"/>
    <n v="3"/>
    <n v="11"/>
    <n v="25"/>
    <n v="26"/>
    <n v="2"/>
    <n v="0"/>
    <n v="1"/>
    <n v="7"/>
    <n v="30"/>
    <n v="15"/>
    <n v="4"/>
    <n v="23"/>
    <n v="3963"/>
    <n v="7"/>
    <n v="1383"/>
    <n v="5353"/>
    <n v="89.216666666666669"/>
    <n v="1.4869444444444444"/>
    <x v="0"/>
    <x v="6"/>
    <x v="2"/>
    <n v="4"/>
  </r>
  <r>
    <n v="84958"/>
    <d v="2023-12-14T00:00:00"/>
    <n v="1"/>
    <n v="32"/>
    <n v="22"/>
    <n v="0"/>
    <n v="0"/>
    <n v="32"/>
    <n v="0"/>
    <n v="76"/>
    <n v="30"/>
    <n v="37"/>
    <n v="3"/>
    <n v="15"/>
    <n v="24"/>
    <n v="11"/>
    <n v="3"/>
    <n v="0"/>
    <n v="0"/>
    <n v="17"/>
    <n v="68"/>
    <n v="21"/>
    <n v="5"/>
    <n v="16"/>
    <n v="4592"/>
    <n v="0"/>
    <n v="2715"/>
    <n v="7307"/>
    <n v="121.78333333333333"/>
    <n v="2.029722222222222"/>
    <x v="0"/>
    <x v="6"/>
    <x v="2"/>
    <n v="5"/>
  </r>
  <r>
    <n v="84959"/>
    <d v="2023-12-14T00:00:00"/>
    <n v="2"/>
    <n v="34"/>
    <n v="23"/>
    <n v="0"/>
    <n v="0"/>
    <n v="34"/>
    <n v="0"/>
    <n v="50"/>
    <n v="29"/>
    <n v="39"/>
    <n v="3"/>
    <n v="19"/>
    <n v="24"/>
    <n v="16"/>
    <n v="2"/>
    <n v="0"/>
    <n v="1"/>
    <n v="14"/>
    <n v="57"/>
    <n v="26"/>
    <n v="4"/>
    <n v="29"/>
    <n v="3991"/>
    <n v="14"/>
    <n v="2464"/>
    <n v="6469"/>
    <n v="107.81666666666666"/>
    <n v="1.7969444444444445"/>
    <x v="0"/>
    <x v="6"/>
    <x v="2"/>
    <n v="5"/>
  </r>
  <r>
    <n v="84960"/>
    <d v="2023-12-15T00:00:00"/>
    <n v="1"/>
    <n v="33"/>
    <n v="16"/>
    <n v="0"/>
    <n v="0"/>
    <n v="33"/>
    <n v="0"/>
    <n v="50"/>
    <n v="30"/>
    <n v="38"/>
    <n v="2"/>
    <n v="11"/>
    <n v="25"/>
    <n v="19"/>
    <n v="2"/>
    <n v="0"/>
    <n v="0"/>
    <n v="8"/>
    <n v="37"/>
    <n v="29"/>
    <n v="5"/>
    <n v="18"/>
    <n v="4110"/>
    <n v="0"/>
    <n v="2002"/>
    <n v="6112"/>
    <n v="101.86666666666666"/>
    <n v="1.6977777777777776"/>
    <x v="0"/>
    <x v="6"/>
    <x v="2"/>
    <n v="6"/>
  </r>
  <r>
    <n v="84961"/>
    <d v="2023-12-15T00:00:00"/>
    <n v="2"/>
    <n v="33"/>
    <n v="26"/>
    <n v="0"/>
    <n v="0"/>
    <n v="33"/>
    <n v="0"/>
    <n v="51"/>
    <n v="30"/>
    <n v="39"/>
    <n v="3"/>
    <n v="26"/>
    <n v="17"/>
    <n v="16"/>
    <n v="2"/>
    <n v="0"/>
    <n v="1"/>
    <n v="17"/>
    <n v="75"/>
    <n v="25"/>
    <n v="4"/>
    <n v="18"/>
    <n v="3843"/>
    <n v="17"/>
    <n v="3078"/>
    <n v="6938"/>
    <n v="115.63333333333334"/>
    <n v="1.9272222222222224"/>
    <x v="0"/>
    <x v="6"/>
    <x v="2"/>
    <n v="6"/>
  </r>
  <r>
    <n v="84962"/>
    <d v="2023-12-16T00:00:00"/>
    <n v="1"/>
    <n v="32"/>
    <n v="27"/>
    <n v="0"/>
    <n v="0"/>
    <n v="32"/>
    <n v="0"/>
    <n v="85"/>
    <n v="30"/>
    <n v="40"/>
    <n v="3"/>
    <n v="30"/>
    <n v="17"/>
    <n v="21"/>
    <n v="3"/>
    <n v="0"/>
    <n v="0"/>
    <n v="14"/>
    <n v="63"/>
    <n v="11"/>
    <n v="5"/>
    <n v="11"/>
    <n v="5060"/>
    <n v="0"/>
    <n v="2310"/>
    <n v="7370"/>
    <n v="122.83333333333333"/>
    <n v="2.0472222222222221"/>
    <x v="0"/>
    <x v="6"/>
    <x v="2"/>
    <n v="7"/>
  </r>
  <r>
    <n v="84963"/>
    <d v="2023-12-18T00:00:00"/>
    <n v="1"/>
    <n v="35"/>
    <n v="28"/>
    <n v="0"/>
    <n v="0"/>
    <n v="35"/>
    <n v="0"/>
    <n v="60"/>
    <n v="28"/>
    <n v="39"/>
    <n v="3"/>
    <n v="14"/>
    <n v="17"/>
    <n v="26"/>
    <n v="2"/>
    <n v="0"/>
    <n v="1"/>
    <n v="12"/>
    <n v="52"/>
    <n v="16"/>
    <n v="4"/>
    <n v="24"/>
    <n v="4396"/>
    <n v="12"/>
    <n v="1946"/>
    <n v="6354"/>
    <n v="105.9"/>
    <n v="1.7650000000000001"/>
    <x v="0"/>
    <x v="6"/>
    <x v="2"/>
    <n v="2"/>
  </r>
  <r>
    <n v="84964"/>
    <d v="2023-12-18T00:00:00"/>
    <n v="2"/>
    <n v="32"/>
    <n v="29"/>
    <n v="0"/>
    <n v="0"/>
    <n v="32"/>
    <n v="0"/>
    <n v="34"/>
    <n v="30"/>
    <n v="36"/>
    <n v="3"/>
    <n v="18"/>
    <n v="17"/>
    <n v="12"/>
    <n v="3"/>
    <n v="0"/>
    <n v="0"/>
    <n v="9"/>
    <n v="40"/>
    <n v="21"/>
    <n v="5"/>
    <n v="17"/>
    <n v="3038"/>
    <n v="0"/>
    <n v="1884"/>
    <n v="4922"/>
    <n v="82.033333333333331"/>
    <n v="1.3672222222222221"/>
    <x v="0"/>
    <x v="6"/>
    <x v="2"/>
    <n v="2"/>
  </r>
  <r>
    <n v="84965"/>
    <d v="2023-12-19T00:00:00"/>
    <n v="1"/>
    <n v="32"/>
    <n v="30"/>
    <n v="0"/>
    <n v="0"/>
    <n v="32"/>
    <n v="0"/>
    <n v="68"/>
    <n v="30"/>
    <n v="42"/>
    <n v="2"/>
    <n v="22"/>
    <n v="17"/>
    <n v="17"/>
    <n v="2"/>
    <n v="0"/>
    <n v="0"/>
    <n v="7"/>
    <n v="29"/>
    <n v="26"/>
    <n v="4"/>
    <n v="30"/>
    <n v="4456"/>
    <n v="0"/>
    <n v="1694"/>
    <n v="6150"/>
    <n v="102.5"/>
    <n v="1.7083333333333333"/>
    <x v="0"/>
    <x v="6"/>
    <x v="2"/>
    <n v="3"/>
  </r>
  <r>
    <n v="84966"/>
    <d v="2023-12-19T00:00:00"/>
    <n v="2"/>
    <n v="34"/>
    <n v="11"/>
    <n v="0"/>
    <n v="0"/>
    <n v="34"/>
    <n v="0"/>
    <n v="42"/>
    <n v="30"/>
    <n v="39"/>
    <n v="2"/>
    <n v="26"/>
    <n v="16"/>
    <n v="22"/>
    <n v="2"/>
    <n v="0"/>
    <n v="0"/>
    <n v="16"/>
    <n v="67"/>
    <n v="11"/>
    <n v="5"/>
    <n v="23"/>
    <n v="3738"/>
    <n v="0"/>
    <n v="2392"/>
    <n v="6130"/>
    <n v="102.16666666666667"/>
    <n v="1.7027777777777779"/>
    <x v="0"/>
    <x v="6"/>
    <x v="2"/>
    <n v="3"/>
  </r>
  <r>
    <n v="84967"/>
    <d v="2023-12-20T00:00:00"/>
    <n v="1"/>
    <n v="33"/>
    <n v="12"/>
    <n v="0"/>
    <n v="0"/>
    <n v="33"/>
    <n v="0"/>
    <n v="77"/>
    <n v="29"/>
    <n v="40"/>
    <n v="2"/>
    <n v="30"/>
    <n v="16"/>
    <n v="27"/>
    <n v="2"/>
    <n v="0"/>
    <n v="0"/>
    <n v="14"/>
    <n v="56"/>
    <n v="17"/>
    <n v="4"/>
    <n v="16"/>
    <n v="4948"/>
    <n v="0"/>
    <n v="2177"/>
    <n v="7125"/>
    <n v="118.75"/>
    <n v="1.9791666666666667"/>
    <x v="0"/>
    <x v="6"/>
    <x v="2"/>
    <n v="4"/>
  </r>
  <r>
    <n v="84968"/>
    <d v="2023-12-20T00:00:00"/>
    <n v="2"/>
    <n v="34"/>
    <n v="25"/>
    <n v="0"/>
    <n v="0"/>
    <n v="34"/>
    <n v="0"/>
    <n v="77"/>
    <n v="29"/>
    <n v="40"/>
    <n v="3"/>
    <n v="22"/>
    <n v="17"/>
    <n v="11"/>
    <n v="3"/>
    <n v="0"/>
    <n v="0"/>
    <n v="7"/>
    <n v="36"/>
    <n v="20"/>
    <n v="5"/>
    <n v="25"/>
    <n v="4590"/>
    <n v="0"/>
    <n v="1690"/>
    <n v="6280"/>
    <n v="104.66666666666667"/>
    <n v="1.7444444444444445"/>
    <x v="0"/>
    <x v="6"/>
    <x v="2"/>
    <n v="4"/>
  </r>
  <r>
    <n v="84969"/>
    <d v="2023-12-21T00:00:00"/>
    <n v="1"/>
    <n v="34"/>
    <n v="26"/>
    <n v="0"/>
    <n v="0"/>
    <n v="34"/>
    <n v="0"/>
    <n v="51"/>
    <n v="29"/>
    <n v="41"/>
    <n v="3"/>
    <n v="26"/>
    <n v="17"/>
    <n v="16"/>
    <n v="2"/>
    <n v="0"/>
    <n v="1"/>
    <n v="17"/>
    <n v="75"/>
    <n v="25"/>
    <n v="4"/>
    <n v="18"/>
    <n v="3880"/>
    <n v="17"/>
    <n v="2978"/>
    <n v="6875"/>
    <n v="114.58333333333333"/>
    <n v="1.9097222222222221"/>
    <x v="0"/>
    <x v="6"/>
    <x v="2"/>
    <n v="5"/>
  </r>
  <r>
    <n v="84970"/>
    <d v="2023-12-21T00:00:00"/>
    <n v="2"/>
    <n v="31"/>
    <n v="27"/>
    <n v="0"/>
    <n v="0"/>
    <n v="31"/>
    <n v="0"/>
    <n v="85"/>
    <n v="31"/>
    <n v="38"/>
    <n v="3"/>
    <n v="30"/>
    <n v="17"/>
    <n v="21"/>
    <n v="3"/>
    <n v="0"/>
    <n v="0"/>
    <n v="14"/>
    <n v="63"/>
    <n v="11"/>
    <n v="5"/>
    <n v="11"/>
    <n v="4991"/>
    <n v="0"/>
    <n v="2384"/>
    <n v="7375"/>
    <n v="122.91666666666667"/>
    <n v="2.0486111111111112"/>
    <x v="0"/>
    <x v="6"/>
    <x v="2"/>
    <n v="5"/>
  </r>
  <r>
    <n v="84971"/>
    <d v="2023-12-22T00:00:00"/>
    <n v="1"/>
    <n v="35"/>
    <n v="28"/>
    <n v="0"/>
    <n v="0"/>
    <n v="35"/>
    <n v="0"/>
    <n v="60"/>
    <n v="28"/>
    <n v="39"/>
    <n v="3"/>
    <n v="14"/>
    <n v="17"/>
    <n v="26"/>
    <n v="2"/>
    <n v="0"/>
    <n v="1"/>
    <n v="12"/>
    <n v="52"/>
    <n v="16"/>
    <n v="4"/>
    <n v="24"/>
    <n v="4396"/>
    <n v="12"/>
    <n v="1946"/>
    <n v="6354"/>
    <n v="105.9"/>
    <n v="1.7650000000000001"/>
    <x v="0"/>
    <x v="6"/>
    <x v="2"/>
    <n v="6"/>
  </r>
  <r>
    <n v="84972"/>
    <d v="2023-12-22T00:00:00"/>
    <n v="2"/>
    <n v="32"/>
    <n v="29"/>
    <n v="0"/>
    <n v="0"/>
    <n v="32"/>
    <n v="0"/>
    <n v="34"/>
    <n v="30"/>
    <n v="36"/>
    <n v="3"/>
    <n v="18"/>
    <n v="17"/>
    <n v="12"/>
    <n v="3"/>
    <n v="0"/>
    <n v="0"/>
    <n v="9"/>
    <n v="40"/>
    <n v="21"/>
    <n v="5"/>
    <n v="17"/>
    <n v="3038"/>
    <n v="0"/>
    <n v="1884"/>
    <n v="4922"/>
    <n v="82.033333333333331"/>
    <n v="1.3672222222222221"/>
    <x v="0"/>
    <x v="6"/>
    <x v="2"/>
    <n v="6"/>
  </r>
  <r>
    <n v="84973"/>
    <d v="2023-12-23T00:00:00"/>
    <n v="1"/>
    <n v="32"/>
    <n v="30"/>
    <n v="0"/>
    <n v="0"/>
    <n v="32"/>
    <n v="0"/>
    <n v="68"/>
    <n v="30"/>
    <n v="42"/>
    <n v="2"/>
    <n v="22"/>
    <n v="17"/>
    <n v="17"/>
    <n v="2"/>
    <n v="0"/>
    <n v="0"/>
    <n v="7"/>
    <n v="29"/>
    <n v="26"/>
    <n v="4"/>
    <n v="30"/>
    <n v="4456"/>
    <n v="0"/>
    <n v="1694"/>
    <n v="6150"/>
    <n v="102.5"/>
    <n v="1.7083333333333333"/>
    <x v="0"/>
    <x v="6"/>
    <x v="2"/>
    <n v="7"/>
  </r>
  <r>
    <n v="84974"/>
    <d v="2023-12-25T00:00:00"/>
    <n v="1"/>
    <n v="35"/>
    <n v="11"/>
    <n v="0"/>
    <n v="0"/>
    <n v="35"/>
    <n v="0"/>
    <n v="42"/>
    <n v="29"/>
    <n v="41"/>
    <n v="2"/>
    <n v="26"/>
    <n v="16"/>
    <n v="22"/>
    <n v="2"/>
    <n v="0"/>
    <n v="0"/>
    <n v="16"/>
    <n v="67"/>
    <n v="11"/>
    <n v="5"/>
    <n v="23"/>
    <n v="3761"/>
    <n v="0"/>
    <n v="2314"/>
    <n v="6075"/>
    <n v="101.25"/>
    <n v="1.6875"/>
    <x v="0"/>
    <x v="6"/>
    <x v="2"/>
    <n v="2"/>
  </r>
  <r>
    <n v="84975"/>
    <d v="2023-12-25T00:00:00"/>
    <n v="2"/>
    <n v="32"/>
    <n v="12"/>
    <n v="0"/>
    <n v="0"/>
    <n v="32"/>
    <n v="0"/>
    <n v="77"/>
    <n v="30"/>
    <n v="38"/>
    <n v="2"/>
    <n v="30"/>
    <n v="16"/>
    <n v="27"/>
    <n v="2"/>
    <n v="0"/>
    <n v="0"/>
    <n v="14"/>
    <n v="56"/>
    <n v="17"/>
    <n v="4"/>
    <n v="16"/>
    <n v="4894"/>
    <n v="0"/>
    <n v="2250"/>
    <n v="7144"/>
    <n v="119.06666666666666"/>
    <n v="1.9844444444444445"/>
    <x v="0"/>
    <x v="6"/>
    <x v="2"/>
    <n v="2"/>
  </r>
  <r>
    <n v="84976"/>
    <d v="2023-12-26T00:00:00"/>
    <n v="1"/>
    <n v="35"/>
    <n v="25"/>
    <n v="0"/>
    <n v="0"/>
    <n v="35"/>
    <n v="0"/>
    <n v="77"/>
    <n v="28"/>
    <n v="42"/>
    <n v="3"/>
    <n v="22"/>
    <n v="17"/>
    <n v="11"/>
    <n v="3"/>
    <n v="0"/>
    <n v="0"/>
    <n v="7"/>
    <n v="36"/>
    <n v="20"/>
    <n v="5"/>
    <n v="25"/>
    <n v="4655"/>
    <n v="0"/>
    <n v="1634"/>
    <n v="6289"/>
    <n v="104.81666666666666"/>
    <n v="1.7469444444444444"/>
    <x v="0"/>
    <x v="6"/>
    <x v="2"/>
    <n v="3"/>
  </r>
  <r>
    <n v="84977"/>
    <d v="2023-12-26T00:00:00"/>
    <n v="2"/>
    <n v="33"/>
    <n v="26"/>
    <n v="0"/>
    <n v="0"/>
    <n v="33"/>
    <n v="0"/>
    <n v="51"/>
    <n v="30"/>
    <n v="39"/>
    <n v="3"/>
    <n v="26"/>
    <n v="17"/>
    <n v="16"/>
    <n v="2"/>
    <n v="0"/>
    <n v="1"/>
    <n v="17"/>
    <n v="75"/>
    <n v="25"/>
    <n v="4"/>
    <n v="18"/>
    <n v="3843"/>
    <n v="17"/>
    <n v="3078"/>
    <n v="6938"/>
    <n v="115.63333333333334"/>
    <n v="1.9272222222222224"/>
    <x v="0"/>
    <x v="6"/>
    <x v="2"/>
    <n v="3"/>
  </r>
  <r>
    <n v="84978"/>
    <d v="2023-12-27T00:00:00"/>
    <n v="1"/>
    <n v="32"/>
    <n v="27"/>
    <n v="0"/>
    <n v="0"/>
    <n v="32"/>
    <n v="0"/>
    <n v="85"/>
    <n v="30"/>
    <n v="40"/>
    <n v="3"/>
    <n v="30"/>
    <n v="17"/>
    <n v="21"/>
    <n v="3"/>
    <n v="0"/>
    <n v="0"/>
    <n v="14"/>
    <n v="63"/>
    <n v="11"/>
    <n v="5"/>
    <n v="11"/>
    <n v="5060"/>
    <n v="0"/>
    <n v="2310"/>
    <n v="7370"/>
    <n v="122.83333333333333"/>
    <n v="2.0472222222222221"/>
    <x v="0"/>
    <x v="6"/>
    <x v="2"/>
    <n v="4"/>
  </r>
  <r>
    <n v="84979"/>
    <d v="2023-12-27T00:00:00"/>
    <n v="2"/>
    <n v="34"/>
    <n v="28"/>
    <n v="0"/>
    <n v="0"/>
    <n v="34"/>
    <n v="0"/>
    <n v="60"/>
    <n v="29"/>
    <n v="37"/>
    <n v="3"/>
    <n v="14"/>
    <n v="17"/>
    <n v="26"/>
    <n v="2"/>
    <n v="0"/>
    <n v="1"/>
    <n v="12"/>
    <n v="52"/>
    <n v="16"/>
    <n v="4"/>
    <n v="24"/>
    <n v="4360"/>
    <n v="12"/>
    <n v="2014"/>
    <n v="6386"/>
    <n v="106.43333333333334"/>
    <n v="1.7738888888888888"/>
    <x v="0"/>
    <x v="6"/>
    <x v="2"/>
    <n v="4"/>
  </r>
  <r>
    <n v="84980"/>
    <d v="2023-12-28T00:00:00"/>
    <n v="1"/>
    <n v="33"/>
    <n v="29"/>
    <n v="0"/>
    <n v="0"/>
    <n v="33"/>
    <n v="0"/>
    <n v="34"/>
    <n v="29"/>
    <n v="38"/>
    <n v="3"/>
    <n v="18"/>
    <n v="17"/>
    <n v="12"/>
    <n v="3"/>
    <n v="0"/>
    <n v="0"/>
    <n v="9"/>
    <n v="40"/>
    <n v="21"/>
    <n v="5"/>
    <n v="17"/>
    <n v="3065"/>
    <n v="0"/>
    <n v="1823"/>
    <n v="4888"/>
    <n v="81.466666666666669"/>
    <n v="1.3577777777777778"/>
    <x v="0"/>
    <x v="6"/>
    <x v="2"/>
    <n v="5"/>
  </r>
  <r>
    <n v="84981"/>
    <d v="2023-12-28T00:00:00"/>
    <n v="2"/>
    <n v="31"/>
    <n v="30"/>
    <n v="0"/>
    <n v="0"/>
    <n v="31"/>
    <n v="0"/>
    <n v="68"/>
    <n v="31"/>
    <n v="40"/>
    <n v="2"/>
    <n v="22"/>
    <n v="17"/>
    <n v="17"/>
    <n v="2"/>
    <n v="0"/>
    <n v="0"/>
    <n v="7"/>
    <n v="29"/>
    <n v="26"/>
    <n v="4"/>
    <n v="30"/>
    <n v="4402"/>
    <n v="0"/>
    <n v="1749"/>
    <n v="6151"/>
    <n v="102.51666666666667"/>
    <n v="1.7086111111111111"/>
    <x v="0"/>
    <x v="6"/>
    <x v="2"/>
    <n v="5"/>
  </r>
  <r>
    <n v="84982"/>
    <d v="2023-12-29T00:00:00"/>
    <n v="1"/>
    <n v="35"/>
    <n v="11"/>
    <n v="0"/>
    <n v="0"/>
    <n v="35"/>
    <n v="0"/>
    <n v="42"/>
    <n v="29"/>
    <n v="41"/>
    <n v="2"/>
    <n v="26"/>
    <n v="16"/>
    <n v="22"/>
    <n v="2"/>
    <n v="0"/>
    <n v="0"/>
    <n v="16"/>
    <n v="67"/>
    <n v="11"/>
    <n v="5"/>
    <n v="23"/>
    <n v="3761"/>
    <n v="0"/>
    <n v="2314"/>
    <n v="6075"/>
    <n v="101.25"/>
    <n v="1.6875"/>
    <x v="0"/>
    <x v="6"/>
    <x v="2"/>
    <n v="6"/>
  </r>
  <r>
    <n v="84983"/>
    <d v="2023-12-29T00:00:00"/>
    <n v="2"/>
    <n v="32"/>
    <n v="12"/>
    <n v="0"/>
    <n v="0"/>
    <n v="32"/>
    <n v="0"/>
    <n v="77"/>
    <n v="30"/>
    <n v="38"/>
    <n v="2"/>
    <n v="30"/>
    <n v="16"/>
    <n v="27"/>
    <n v="2"/>
    <n v="0"/>
    <n v="0"/>
    <n v="14"/>
    <n v="56"/>
    <n v="17"/>
    <n v="4"/>
    <n v="16"/>
    <n v="4894"/>
    <n v="0"/>
    <n v="2250"/>
    <n v="7144"/>
    <n v="119.06666666666666"/>
    <n v="1.9844444444444445"/>
    <x v="0"/>
    <x v="6"/>
    <x v="2"/>
    <n v="6"/>
  </r>
  <r>
    <n v="84984"/>
    <d v="2023-12-30T00:00:00"/>
    <n v="1"/>
    <n v="35"/>
    <n v="25"/>
    <n v="0"/>
    <n v="0"/>
    <n v="35"/>
    <n v="0"/>
    <n v="77"/>
    <n v="28"/>
    <n v="42"/>
    <n v="3"/>
    <n v="22"/>
    <n v="17"/>
    <n v="11"/>
    <n v="3"/>
    <n v="0"/>
    <n v="0"/>
    <n v="7"/>
    <n v="36"/>
    <n v="20"/>
    <n v="5"/>
    <n v="25"/>
    <n v="4655"/>
    <n v="0"/>
    <n v="1634"/>
    <n v="6289"/>
    <n v="104.81666666666666"/>
    <n v="1.7469444444444444"/>
    <x v="0"/>
    <x v="6"/>
    <x v="2"/>
    <n v="7"/>
  </r>
  <r>
    <n v="84985"/>
    <d v="2024-01-01T00:00:00"/>
    <n v="1"/>
    <n v="30"/>
    <n v="28"/>
    <n v="0"/>
    <n v="0"/>
    <n v="30"/>
    <n v="0"/>
    <n v="69"/>
    <n v="30"/>
    <n v="36"/>
    <n v="2"/>
    <n v="27"/>
    <n v="29"/>
    <n v="23"/>
    <n v="2"/>
    <n v="0"/>
    <n v="0"/>
    <n v="13"/>
    <n v="45"/>
    <n v="10"/>
    <n v="3"/>
    <n v="14"/>
    <n v="4710"/>
    <n v="0"/>
    <n v="1704"/>
    <n v="6414"/>
    <n v="106.9"/>
    <n v="1.7816666666666667"/>
    <x v="1"/>
    <x v="7"/>
    <x v="3"/>
    <n v="2"/>
  </r>
  <r>
    <n v="84986"/>
    <d v="2024-01-01T00:00:00"/>
    <n v="2"/>
    <n v="35"/>
    <n v="29"/>
    <n v="0"/>
    <n v="0"/>
    <n v="35"/>
    <n v="0"/>
    <n v="44"/>
    <n v="31"/>
    <n v="39"/>
    <n v="3"/>
    <n v="11"/>
    <n v="28"/>
    <n v="28"/>
    <n v="1"/>
    <n v="0"/>
    <n v="2"/>
    <n v="10"/>
    <n v="33"/>
    <n v="15"/>
    <n v="5"/>
    <n v="27"/>
    <n v="4485"/>
    <n v="20"/>
    <n v="1521"/>
    <n v="6026"/>
    <n v="100.43333333333334"/>
    <n v="1.673888888888889"/>
    <x v="1"/>
    <x v="7"/>
    <x v="3"/>
    <n v="2"/>
  </r>
  <r>
    <n v="84987"/>
    <d v="2024-01-02T00:00:00"/>
    <n v="1"/>
    <n v="31"/>
    <n v="30"/>
    <n v="0"/>
    <n v="0"/>
    <n v="31"/>
    <n v="0"/>
    <n v="78"/>
    <n v="30"/>
    <n v="34"/>
    <n v="2"/>
    <n v="14"/>
    <n v="28"/>
    <n v="13"/>
    <n v="2"/>
    <n v="0"/>
    <n v="0"/>
    <n v="8"/>
    <n v="72"/>
    <n v="21"/>
    <n v="3"/>
    <n v="20"/>
    <n v="4668"/>
    <n v="0"/>
    <n v="2818"/>
    <n v="7486"/>
    <n v="124.76666666666667"/>
    <n v="2.0794444444444444"/>
    <x v="1"/>
    <x v="7"/>
    <x v="3"/>
    <n v="3"/>
  </r>
  <r>
    <n v="84988"/>
    <d v="2024-01-02T00:00:00"/>
    <n v="2"/>
    <n v="32"/>
    <n v="11"/>
    <n v="0"/>
    <n v="0"/>
    <n v="32"/>
    <n v="0"/>
    <n v="52"/>
    <n v="30"/>
    <n v="42"/>
    <n v="3"/>
    <n v="18"/>
    <n v="28"/>
    <n v="18"/>
    <n v="1"/>
    <n v="0"/>
    <n v="2"/>
    <n v="17"/>
    <n v="60"/>
    <n v="26"/>
    <n v="5"/>
    <n v="13"/>
    <n v="4304"/>
    <n v="34"/>
    <n v="2634"/>
    <n v="6972"/>
    <n v="116.2"/>
    <n v="1.9366666666666668"/>
    <x v="1"/>
    <x v="7"/>
    <x v="3"/>
    <n v="3"/>
  </r>
  <r>
    <n v="84989"/>
    <d v="2024-01-03T00:00:00"/>
    <n v="1"/>
    <n v="32"/>
    <n v="12"/>
    <n v="0"/>
    <n v="0"/>
    <n v="32"/>
    <n v="0"/>
    <n v="87"/>
    <n v="29"/>
    <n v="37"/>
    <n v="2"/>
    <n v="22"/>
    <n v="28"/>
    <n v="24"/>
    <n v="2"/>
    <n v="0"/>
    <n v="0"/>
    <n v="15"/>
    <n v="49"/>
    <n v="11"/>
    <n v="3"/>
    <n v="26"/>
    <n v="5365"/>
    <n v="0"/>
    <n v="1784"/>
    <n v="7149"/>
    <n v="119.15"/>
    <n v="1.9858333333333333"/>
    <x v="1"/>
    <x v="7"/>
    <x v="3"/>
    <n v="4"/>
  </r>
  <r>
    <n v="84990"/>
    <d v="2024-01-03T00:00:00"/>
    <n v="2"/>
    <n v="34"/>
    <n v="13"/>
    <n v="0"/>
    <n v="0"/>
    <n v="34"/>
    <n v="0"/>
    <n v="61"/>
    <n v="30"/>
    <n v="40"/>
    <n v="2"/>
    <n v="26"/>
    <n v="28"/>
    <n v="29"/>
    <n v="1"/>
    <n v="0"/>
    <n v="1"/>
    <n v="12"/>
    <n v="37"/>
    <n v="16"/>
    <n v="5"/>
    <n v="20"/>
    <n v="4984"/>
    <n v="12"/>
    <n v="1642"/>
    <n v="6638"/>
    <n v="110.63333333333334"/>
    <n v="1.8438888888888889"/>
    <x v="1"/>
    <x v="7"/>
    <x v="3"/>
    <n v="4"/>
  </r>
  <r>
    <n v="84991"/>
    <d v="2024-01-04T00:00:00"/>
    <n v="1"/>
    <n v="32"/>
    <n v="26"/>
    <n v="0"/>
    <n v="0"/>
    <n v="32"/>
    <n v="0"/>
    <n v="61"/>
    <n v="31"/>
    <n v="38"/>
    <n v="1"/>
    <n v="19"/>
    <n v="29"/>
    <n v="12"/>
    <n v="1"/>
    <n v="0"/>
    <n v="0"/>
    <n v="18"/>
    <n v="68"/>
    <n v="20"/>
    <n v="3"/>
    <n v="28"/>
    <n v="4401"/>
    <n v="0"/>
    <n v="2747"/>
    <n v="7148"/>
    <n v="119.13333333333334"/>
    <n v="1.9855555555555557"/>
    <x v="1"/>
    <x v="7"/>
    <x v="3"/>
    <n v="5"/>
  </r>
  <r>
    <n v="84992"/>
    <d v="2024-01-04T00:00:00"/>
    <n v="2"/>
    <n v="34"/>
    <n v="27"/>
    <n v="0"/>
    <n v="0"/>
    <n v="34"/>
    <n v="0"/>
    <n v="35"/>
    <n v="30"/>
    <n v="41"/>
    <n v="3"/>
    <n v="23"/>
    <n v="29"/>
    <n v="17"/>
    <n v="1"/>
    <n v="0"/>
    <n v="2"/>
    <n v="15"/>
    <n v="56"/>
    <n v="25"/>
    <n v="5"/>
    <n v="21"/>
    <n v="3800"/>
    <n v="30"/>
    <n v="2499"/>
    <n v="6329"/>
    <n v="105.48333333333333"/>
    <n v="1.7580555555555555"/>
    <x v="1"/>
    <x v="7"/>
    <x v="3"/>
    <n v="5"/>
  </r>
  <r>
    <n v="84993"/>
    <d v="2024-01-05T00:00:00"/>
    <n v="1"/>
    <n v="30"/>
    <n v="28"/>
    <n v="0"/>
    <n v="0"/>
    <n v="30"/>
    <n v="0"/>
    <n v="69"/>
    <n v="30"/>
    <n v="36"/>
    <n v="2"/>
    <n v="27"/>
    <n v="29"/>
    <n v="23"/>
    <n v="2"/>
    <n v="0"/>
    <n v="0"/>
    <n v="13"/>
    <n v="45"/>
    <n v="10"/>
    <n v="3"/>
    <n v="14"/>
    <n v="4710"/>
    <n v="0"/>
    <n v="1704"/>
    <n v="6414"/>
    <n v="106.9"/>
    <n v="1.7816666666666667"/>
    <x v="1"/>
    <x v="7"/>
    <x v="3"/>
    <n v="6"/>
  </r>
  <r>
    <n v="84994"/>
    <d v="2024-01-05T00:00:00"/>
    <n v="2"/>
    <n v="35"/>
    <n v="29"/>
    <n v="0"/>
    <n v="0"/>
    <n v="35"/>
    <n v="0"/>
    <n v="44"/>
    <n v="31"/>
    <n v="39"/>
    <n v="3"/>
    <n v="11"/>
    <n v="28"/>
    <n v="28"/>
    <n v="1"/>
    <n v="0"/>
    <n v="2"/>
    <n v="10"/>
    <n v="33"/>
    <n v="15"/>
    <n v="5"/>
    <n v="27"/>
    <n v="4485"/>
    <n v="20"/>
    <n v="1521"/>
    <n v="6026"/>
    <n v="100.43333333333334"/>
    <n v="1.673888888888889"/>
    <x v="1"/>
    <x v="7"/>
    <x v="3"/>
    <n v="6"/>
  </r>
  <r>
    <n v="84995"/>
    <d v="2024-01-06T00:00:00"/>
    <n v="1"/>
    <n v="31"/>
    <n v="30"/>
    <n v="0"/>
    <n v="0"/>
    <n v="31"/>
    <n v="0"/>
    <n v="78"/>
    <n v="30"/>
    <n v="34"/>
    <n v="2"/>
    <n v="14"/>
    <n v="28"/>
    <n v="13"/>
    <n v="2"/>
    <n v="0"/>
    <n v="0"/>
    <n v="8"/>
    <n v="72"/>
    <n v="21"/>
    <n v="3"/>
    <n v="20"/>
    <n v="4668"/>
    <n v="0"/>
    <n v="2818"/>
    <n v="7486"/>
    <n v="124.76666666666667"/>
    <n v="2.0794444444444444"/>
    <x v="1"/>
    <x v="7"/>
    <x v="3"/>
    <n v="7"/>
  </r>
  <r>
    <n v="84996"/>
    <d v="2024-01-08T00:00:00"/>
    <n v="1"/>
    <n v="29"/>
    <n v="11"/>
    <n v="0"/>
    <n v="0"/>
    <n v="29"/>
    <n v="0"/>
    <n v="52"/>
    <n v="30"/>
    <n v="38"/>
    <n v="2"/>
    <n v="18"/>
    <n v="28"/>
    <n v="18"/>
    <n v="2"/>
    <n v="0"/>
    <n v="0"/>
    <n v="17"/>
    <n v="60"/>
    <n v="26"/>
    <n v="4"/>
    <n v="13"/>
    <n v="4028"/>
    <n v="0"/>
    <n v="2616"/>
    <n v="6644"/>
    <n v="110.73333333333333"/>
    <n v="1.8455555555555556"/>
    <x v="1"/>
    <x v="7"/>
    <x v="3"/>
    <n v="2"/>
  </r>
  <r>
    <n v="84997"/>
    <d v="2024-01-08T00:00:00"/>
    <n v="2"/>
    <n v="35"/>
    <n v="12"/>
    <n v="0"/>
    <n v="0"/>
    <n v="35"/>
    <n v="0"/>
    <n v="87"/>
    <n v="29"/>
    <n v="41"/>
    <n v="3"/>
    <n v="22"/>
    <n v="28"/>
    <n v="24"/>
    <n v="2"/>
    <n v="0"/>
    <n v="1"/>
    <n v="15"/>
    <n v="49"/>
    <n v="11"/>
    <n v="4"/>
    <n v="26"/>
    <n v="5742"/>
    <n v="15"/>
    <n v="1806"/>
    <n v="7563"/>
    <n v="126.05"/>
    <n v="2.1008333333333331"/>
    <x v="1"/>
    <x v="7"/>
    <x v="3"/>
    <n v="2"/>
  </r>
  <r>
    <n v="84998"/>
    <d v="2024-01-09T00:00:00"/>
    <n v="1"/>
    <n v="31"/>
    <n v="13"/>
    <n v="0"/>
    <n v="0"/>
    <n v="31"/>
    <n v="0"/>
    <n v="61"/>
    <n v="30"/>
    <n v="36"/>
    <n v="1"/>
    <n v="26"/>
    <n v="28"/>
    <n v="29"/>
    <n v="1"/>
    <n v="0"/>
    <n v="0"/>
    <n v="12"/>
    <n v="37"/>
    <n v="16"/>
    <n v="4"/>
    <n v="20"/>
    <n v="4681"/>
    <n v="0"/>
    <n v="1616"/>
    <n v="6297"/>
    <n v="104.95"/>
    <n v="1.7491666666666668"/>
    <x v="1"/>
    <x v="7"/>
    <x v="3"/>
    <n v="3"/>
  </r>
  <r>
    <n v="84999"/>
    <d v="2024-01-09T00:00:00"/>
    <n v="2"/>
    <n v="35"/>
    <n v="26"/>
    <n v="0"/>
    <n v="0"/>
    <n v="35"/>
    <n v="0"/>
    <n v="61"/>
    <n v="31"/>
    <n v="42"/>
    <n v="2"/>
    <n v="19"/>
    <n v="29"/>
    <n v="12"/>
    <n v="2"/>
    <n v="0"/>
    <n v="0"/>
    <n v="18"/>
    <n v="68"/>
    <n v="20"/>
    <n v="4"/>
    <n v="28"/>
    <n v="4708"/>
    <n v="0"/>
    <n v="2766"/>
    <n v="7474"/>
    <n v="124.56666666666666"/>
    <n v="2.076111111111111"/>
    <x v="1"/>
    <x v="7"/>
    <x v="3"/>
    <n v="3"/>
  </r>
  <r>
    <n v="85000"/>
    <d v="2024-01-10T00:00:00"/>
    <n v="1"/>
    <n v="31"/>
    <n v="27"/>
    <n v="0"/>
    <n v="0"/>
    <n v="31"/>
    <n v="0"/>
    <n v="35"/>
    <n v="30"/>
    <n v="37"/>
    <n v="2"/>
    <n v="23"/>
    <n v="29"/>
    <n v="17"/>
    <n v="2"/>
    <n v="0"/>
    <n v="0"/>
    <n v="15"/>
    <n v="56"/>
    <n v="25"/>
    <n v="4"/>
    <n v="21"/>
    <n v="3575"/>
    <n v="0"/>
    <n v="2476"/>
    <n v="6051"/>
    <n v="100.85"/>
    <n v="1.6808333333333332"/>
    <x v="1"/>
    <x v="7"/>
    <x v="3"/>
    <n v="4"/>
  </r>
  <r>
    <n v="85001"/>
    <d v="2024-01-10T00:00:00"/>
    <n v="2"/>
    <n v="33"/>
    <n v="28"/>
    <n v="0"/>
    <n v="0"/>
    <n v="33"/>
    <n v="0"/>
    <n v="69"/>
    <n v="30"/>
    <n v="40"/>
    <n v="3"/>
    <n v="27"/>
    <n v="29"/>
    <n v="23"/>
    <n v="2"/>
    <n v="0"/>
    <n v="1"/>
    <n v="13"/>
    <n v="45"/>
    <n v="10"/>
    <n v="4"/>
    <n v="14"/>
    <n v="5037"/>
    <n v="13"/>
    <n v="1731"/>
    <n v="6781"/>
    <n v="113.01666666666667"/>
    <n v="1.8836111111111111"/>
    <x v="1"/>
    <x v="7"/>
    <x v="3"/>
    <n v="4"/>
  </r>
  <r>
    <n v="85002"/>
    <d v="2024-01-11T00:00:00"/>
    <n v="1"/>
    <n v="32"/>
    <n v="29"/>
    <n v="0"/>
    <n v="0"/>
    <n v="32"/>
    <n v="0"/>
    <n v="44"/>
    <n v="31"/>
    <n v="35"/>
    <n v="2"/>
    <n v="11"/>
    <n v="28"/>
    <n v="28"/>
    <n v="2"/>
    <n v="0"/>
    <n v="0"/>
    <n v="10"/>
    <n v="33"/>
    <n v="15"/>
    <n v="4"/>
    <n v="27"/>
    <n v="4229"/>
    <n v="0"/>
    <n v="1510"/>
    <n v="5739"/>
    <n v="95.65"/>
    <n v="1.5941666666666667"/>
    <x v="1"/>
    <x v="7"/>
    <x v="3"/>
    <n v="5"/>
  </r>
  <r>
    <n v="85003"/>
    <d v="2024-01-11T00:00:00"/>
    <n v="2"/>
    <n v="34"/>
    <n v="30"/>
    <n v="0"/>
    <n v="0"/>
    <n v="34"/>
    <n v="0"/>
    <n v="78"/>
    <n v="30"/>
    <n v="38"/>
    <n v="3"/>
    <n v="14"/>
    <n v="28"/>
    <n v="13"/>
    <n v="2"/>
    <n v="0"/>
    <n v="1"/>
    <n v="8"/>
    <n v="72"/>
    <n v="21"/>
    <n v="4"/>
    <n v="20"/>
    <n v="5022"/>
    <n v="8"/>
    <n v="2832"/>
    <n v="7862"/>
    <n v="131.03333333333333"/>
    <n v="2.1838888888888888"/>
    <x v="1"/>
    <x v="7"/>
    <x v="3"/>
    <n v="5"/>
  </r>
  <r>
    <n v="85004"/>
    <d v="2024-01-12T00:00:00"/>
    <n v="1"/>
    <n v="29"/>
    <n v="11"/>
    <n v="0"/>
    <n v="0"/>
    <n v="29"/>
    <n v="0"/>
    <n v="52"/>
    <n v="30"/>
    <n v="38"/>
    <n v="2"/>
    <n v="18"/>
    <n v="28"/>
    <n v="18"/>
    <n v="2"/>
    <n v="0"/>
    <n v="0"/>
    <n v="17"/>
    <n v="60"/>
    <n v="26"/>
    <n v="4"/>
    <n v="13"/>
    <n v="4028"/>
    <n v="0"/>
    <n v="2616"/>
    <n v="6644"/>
    <n v="110.73333333333333"/>
    <n v="1.8455555555555556"/>
    <x v="1"/>
    <x v="7"/>
    <x v="3"/>
    <n v="6"/>
  </r>
  <r>
    <n v="85005"/>
    <d v="2024-01-12T00:00:00"/>
    <n v="2"/>
    <n v="35"/>
    <n v="12"/>
    <n v="0"/>
    <n v="0"/>
    <n v="35"/>
    <n v="0"/>
    <n v="87"/>
    <n v="29"/>
    <n v="41"/>
    <n v="3"/>
    <n v="22"/>
    <n v="28"/>
    <n v="24"/>
    <n v="2"/>
    <n v="0"/>
    <n v="1"/>
    <n v="15"/>
    <n v="49"/>
    <n v="11"/>
    <n v="4"/>
    <n v="26"/>
    <n v="5742"/>
    <n v="15"/>
    <n v="1806"/>
    <n v="7563"/>
    <n v="126.05"/>
    <n v="2.1008333333333331"/>
    <x v="1"/>
    <x v="7"/>
    <x v="3"/>
    <n v="6"/>
  </r>
  <r>
    <n v="85006"/>
    <d v="2024-01-13T00:00:00"/>
    <n v="1"/>
    <n v="31"/>
    <n v="13"/>
    <n v="0"/>
    <n v="0"/>
    <n v="31"/>
    <n v="0"/>
    <n v="61"/>
    <n v="30"/>
    <n v="36"/>
    <n v="1"/>
    <n v="26"/>
    <n v="28"/>
    <n v="29"/>
    <n v="1"/>
    <n v="0"/>
    <n v="0"/>
    <n v="12"/>
    <n v="37"/>
    <n v="16"/>
    <n v="4"/>
    <n v="20"/>
    <n v="4681"/>
    <n v="0"/>
    <n v="1616"/>
    <n v="6297"/>
    <n v="104.95"/>
    <n v="1.7491666666666668"/>
    <x v="1"/>
    <x v="7"/>
    <x v="3"/>
    <n v="7"/>
  </r>
  <r>
    <n v="85007"/>
    <d v="2024-01-15T00:00:00"/>
    <n v="1"/>
    <n v="32"/>
    <n v="26"/>
    <n v="0"/>
    <n v="0"/>
    <n v="32"/>
    <n v="0"/>
    <n v="61"/>
    <n v="31"/>
    <n v="38"/>
    <n v="1"/>
    <n v="19"/>
    <n v="29"/>
    <n v="12"/>
    <n v="1"/>
    <n v="0"/>
    <n v="0"/>
    <n v="18"/>
    <n v="68"/>
    <n v="20"/>
    <n v="3"/>
    <n v="28"/>
    <n v="4401"/>
    <n v="0"/>
    <n v="2747"/>
    <n v="7148"/>
    <n v="119.13333333333334"/>
    <n v="1.9855555555555557"/>
    <x v="1"/>
    <x v="7"/>
    <x v="3"/>
    <n v="2"/>
  </r>
  <r>
    <n v="85008"/>
    <d v="2024-01-15T00:00:00"/>
    <n v="2"/>
    <n v="34"/>
    <n v="27"/>
    <n v="0"/>
    <n v="0"/>
    <n v="34"/>
    <n v="0"/>
    <n v="35"/>
    <n v="30"/>
    <n v="41"/>
    <n v="3"/>
    <n v="23"/>
    <n v="29"/>
    <n v="17"/>
    <n v="1"/>
    <n v="0"/>
    <n v="2"/>
    <n v="15"/>
    <n v="56"/>
    <n v="25"/>
    <n v="5"/>
    <n v="21"/>
    <n v="3800"/>
    <n v="30"/>
    <n v="2499"/>
    <n v="6329"/>
    <n v="105.48333333333333"/>
    <n v="1.7580555555555555"/>
    <x v="1"/>
    <x v="7"/>
    <x v="3"/>
    <n v="2"/>
  </r>
  <r>
    <n v="85009"/>
    <d v="2024-01-16T00:00:00"/>
    <n v="1"/>
    <n v="30"/>
    <n v="28"/>
    <n v="0"/>
    <n v="0"/>
    <n v="30"/>
    <n v="0"/>
    <n v="69"/>
    <n v="30"/>
    <n v="36"/>
    <n v="2"/>
    <n v="27"/>
    <n v="29"/>
    <n v="23"/>
    <n v="2"/>
    <n v="0"/>
    <n v="0"/>
    <n v="13"/>
    <n v="45"/>
    <n v="10"/>
    <n v="3"/>
    <n v="14"/>
    <n v="4710"/>
    <n v="0"/>
    <n v="1704"/>
    <n v="6414"/>
    <n v="106.9"/>
    <n v="1.7816666666666667"/>
    <x v="1"/>
    <x v="7"/>
    <x v="3"/>
    <n v="3"/>
  </r>
  <r>
    <n v="85010"/>
    <d v="2024-01-16T00:00:00"/>
    <n v="2"/>
    <n v="35"/>
    <n v="29"/>
    <n v="0"/>
    <n v="0"/>
    <n v="35"/>
    <n v="0"/>
    <n v="44"/>
    <n v="31"/>
    <n v="39"/>
    <n v="3"/>
    <n v="11"/>
    <n v="28"/>
    <n v="28"/>
    <n v="1"/>
    <n v="0"/>
    <n v="2"/>
    <n v="10"/>
    <n v="33"/>
    <n v="15"/>
    <n v="5"/>
    <n v="27"/>
    <n v="4485"/>
    <n v="20"/>
    <n v="1521"/>
    <n v="6026"/>
    <n v="100.43333333333334"/>
    <n v="1.673888888888889"/>
    <x v="1"/>
    <x v="7"/>
    <x v="3"/>
    <n v="3"/>
  </r>
  <r>
    <n v="85011"/>
    <d v="2024-01-17T00:00:00"/>
    <n v="1"/>
    <n v="31"/>
    <n v="30"/>
    <n v="0"/>
    <n v="0"/>
    <n v="31"/>
    <n v="0"/>
    <n v="78"/>
    <n v="30"/>
    <n v="34"/>
    <n v="2"/>
    <n v="14"/>
    <n v="28"/>
    <n v="13"/>
    <n v="2"/>
    <n v="0"/>
    <n v="0"/>
    <n v="8"/>
    <n v="72"/>
    <n v="21"/>
    <n v="3"/>
    <n v="20"/>
    <n v="4668"/>
    <n v="0"/>
    <n v="2818"/>
    <n v="7486"/>
    <n v="124.76666666666667"/>
    <n v="2.0794444444444444"/>
    <x v="1"/>
    <x v="7"/>
    <x v="3"/>
    <n v="4"/>
  </r>
  <r>
    <n v="85012"/>
    <d v="2024-01-17T00:00:00"/>
    <n v="2"/>
    <n v="32"/>
    <n v="11"/>
    <n v="0"/>
    <n v="0"/>
    <n v="32"/>
    <n v="0"/>
    <n v="52"/>
    <n v="30"/>
    <n v="42"/>
    <n v="3"/>
    <n v="18"/>
    <n v="28"/>
    <n v="18"/>
    <n v="1"/>
    <n v="0"/>
    <n v="2"/>
    <n v="17"/>
    <n v="60"/>
    <n v="26"/>
    <n v="5"/>
    <n v="13"/>
    <n v="4304"/>
    <n v="34"/>
    <n v="2634"/>
    <n v="6972"/>
    <n v="116.2"/>
    <n v="1.9366666666666668"/>
    <x v="1"/>
    <x v="7"/>
    <x v="3"/>
    <n v="4"/>
  </r>
  <r>
    <n v="85013"/>
    <d v="2024-01-18T00:00:00"/>
    <n v="1"/>
    <n v="32"/>
    <n v="12"/>
    <n v="0"/>
    <n v="0"/>
    <n v="32"/>
    <n v="0"/>
    <n v="87"/>
    <n v="29"/>
    <n v="37"/>
    <n v="2"/>
    <n v="22"/>
    <n v="28"/>
    <n v="24"/>
    <n v="2"/>
    <n v="0"/>
    <n v="0"/>
    <n v="15"/>
    <n v="49"/>
    <n v="11"/>
    <n v="3"/>
    <n v="26"/>
    <n v="5365"/>
    <n v="0"/>
    <n v="1784"/>
    <n v="7149"/>
    <n v="119.15"/>
    <n v="1.9858333333333333"/>
    <x v="1"/>
    <x v="7"/>
    <x v="3"/>
    <n v="5"/>
  </r>
  <r>
    <n v="85014"/>
    <d v="2024-01-18T00:00:00"/>
    <n v="2"/>
    <n v="34"/>
    <n v="13"/>
    <n v="0"/>
    <n v="0"/>
    <n v="34"/>
    <n v="0"/>
    <n v="61"/>
    <n v="30"/>
    <n v="40"/>
    <n v="2"/>
    <n v="26"/>
    <n v="28"/>
    <n v="29"/>
    <n v="1"/>
    <n v="0"/>
    <n v="1"/>
    <n v="12"/>
    <n v="37"/>
    <n v="16"/>
    <n v="5"/>
    <n v="20"/>
    <n v="4984"/>
    <n v="12"/>
    <n v="1642"/>
    <n v="6638"/>
    <n v="110.63333333333334"/>
    <n v="1.8438888888888889"/>
    <x v="1"/>
    <x v="7"/>
    <x v="3"/>
    <n v="5"/>
  </r>
  <r>
    <n v="85015"/>
    <d v="2024-01-19T00:00:00"/>
    <n v="1"/>
    <n v="31"/>
    <n v="15"/>
    <n v="0"/>
    <n v="0"/>
    <n v="31"/>
    <n v="0"/>
    <n v="88"/>
    <n v="30"/>
    <n v="36"/>
    <n v="2"/>
    <n v="29"/>
    <n v="21"/>
    <n v="24"/>
    <n v="2"/>
    <n v="0"/>
    <n v="0"/>
    <n v="17"/>
    <n v="66"/>
    <n v="11"/>
    <n v="3"/>
    <n v="15"/>
    <n v="5158"/>
    <n v="0"/>
    <n v="2368"/>
    <n v="7526"/>
    <n v="125.43333333333334"/>
    <n v="2.0905555555555555"/>
    <x v="1"/>
    <x v="7"/>
    <x v="3"/>
    <n v="6"/>
  </r>
  <r>
    <n v="85016"/>
    <d v="2024-01-19T00:00:00"/>
    <n v="2"/>
    <n v="32"/>
    <n v="16"/>
    <n v="0"/>
    <n v="0"/>
    <n v="32"/>
    <n v="0"/>
    <n v="62"/>
    <n v="30"/>
    <n v="39"/>
    <n v="3"/>
    <n v="13"/>
    <n v="21"/>
    <n v="29"/>
    <n v="2"/>
    <n v="0"/>
    <n v="1"/>
    <n v="15"/>
    <n v="55"/>
    <n v="16"/>
    <n v="5"/>
    <n v="28"/>
    <n v="4654"/>
    <n v="15"/>
    <n v="2169"/>
    <n v="6838"/>
    <n v="113.96666666666667"/>
    <n v="1.8994444444444445"/>
    <x v="1"/>
    <x v="7"/>
    <x v="3"/>
    <n v="6"/>
  </r>
  <r>
    <n v="85017"/>
    <d v="2024-01-20T00:00:00"/>
    <n v="1"/>
    <n v="32"/>
    <n v="17"/>
    <n v="0"/>
    <n v="0"/>
    <n v="32"/>
    <n v="0"/>
    <n v="36"/>
    <n v="29"/>
    <n v="34"/>
    <n v="2"/>
    <n v="17"/>
    <n v="20"/>
    <n v="14"/>
    <n v="2"/>
    <n v="0"/>
    <n v="0"/>
    <n v="12"/>
    <n v="43"/>
    <n v="21"/>
    <n v="3"/>
    <n v="21"/>
    <n v="3124"/>
    <n v="0"/>
    <n v="1890"/>
    <n v="5014"/>
    <n v="83.566666666666663"/>
    <n v="1.3927777777777777"/>
    <x v="1"/>
    <x v="7"/>
    <x v="3"/>
    <n v="7"/>
  </r>
  <r>
    <n v="85018"/>
    <d v="2024-01-22T00:00:00"/>
    <n v="1"/>
    <n v="31"/>
    <n v="18"/>
    <n v="0"/>
    <n v="0"/>
    <n v="31"/>
    <n v="0"/>
    <n v="70"/>
    <n v="30"/>
    <n v="33"/>
    <n v="1"/>
    <n v="21"/>
    <n v="20"/>
    <n v="19"/>
    <n v="1"/>
    <n v="0"/>
    <n v="0"/>
    <n v="10"/>
    <n v="32"/>
    <n v="26"/>
    <n v="4"/>
    <n v="14"/>
    <n v="4330"/>
    <n v="0"/>
    <n v="1761"/>
    <n v="6091"/>
    <n v="101.51666666666667"/>
    <n v="1.6919444444444445"/>
    <x v="1"/>
    <x v="7"/>
    <x v="3"/>
    <n v="2"/>
  </r>
  <r>
    <n v="85019"/>
    <d v="2024-01-22T00:00:00"/>
    <n v="2"/>
    <n v="32"/>
    <n v="19"/>
    <n v="0"/>
    <n v="0"/>
    <n v="32"/>
    <n v="0"/>
    <n v="45"/>
    <n v="30"/>
    <n v="41"/>
    <n v="2"/>
    <n v="25"/>
    <n v="20"/>
    <n v="24"/>
    <n v="1"/>
    <n v="0"/>
    <n v="1"/>
    <n v="7"/>
    <n v="70"/>
    <n v="11"/>
    <n v="4"/>
    <n v="27"/>
    <n v="3990"/>
    <n v="7"/>
    <n v="2480"/>
    <n v="6477"/>
    <n v="107.95"/>
    <n v="1.7991666666666668"/>
    <x v="1"/>
    <x v="7"/>
    <x v="3"/>
    <n v="2"/>
  </r>
  <r>
    <n v="85020"/>
    <d v="2024-01-23T00:00:00"/>
    <n v="1"/>
    <n v="32"/>
    <n v="20"/>
    <n v="0"/>
    <n v="0"/>
    <n v="32"/>
    <n v="0"/>
    <n v="79"/>
    <n v="29"/>
    <n v="36"/>
    <n v="1"/>
    <n v="29"/>
    <n v="20"/>
    <n v="30"/>
    <n v="1"/>
    <n v="0"/>
    <n v="0"/>
    <n v="17"/>
    <n v="59"/>
    <n v="17"/>
    <n v="4"/>
    <n v="20"/>
    <n v="5022"/>
    <n v="0"/>
    <n v="2233"/>
    <n v="7255"/>
    <n v="120.91666666666667"/>
    <n v="2.0152777777777779"/>
    <x v="1"/>
    <x v="7"/>
    <x v="3"/>
    <n v="3"/>
  </r>
  <r>
    <n v="85021"/>
    <d v="2024-01-23T00:00:00"/>
    <n v="2"/>
    <n v="33"/>
    <n v="21"/>
    <n v="0"/>
    <n v="0"/>
    <n v="33"/>
    <n v="0"/>
    <n v="53"/>
    <n v="30"/>
    <n v="39"/>
    <n v="2"/>
    <n v="13"/>
    <n v="20"/>
    <n v="15"/>
    <n v="1"/>
    <n v="0"/>
    <n v="1"/>
    <n v="14"/>
    <n v="47"/>
    <n v="22"/>
    <n v="4"/>
    <n v="13"/>
    <n v="3969"/>
    <n v="14"/>
    <n v="2096"/>
    <n v="6079"/>
    <n v="101.31666666666666"/>
    <n v="1.6886111111111111"/>
    <x v="1"/>
    <x v="7"/>
    <x v="3"/>
    <n v="3"/>
  </r>
  <r>
    <n v="85022"/>
    <d v="2024-01-24T00:00:00"/>
    <n v="1"/>
    <n v="29"/>
    <n v="22"/>
    <n v="0"/>
    <n v="0"/>
    <n v="29"/>
    <n v="0"/>
    <n v="88"/>
    <n v="30"/>
    <n v="34"/>
    <n v="1"/>
    <n v="17"/>
    <n v="20"/>
    <n v="20"/>
    <n v="1"/>
    <n v="0"/>
    <n v="0"/>
    <n v="12"/>
    <n v="36"/>
    <n v="27"/>
    <n v="4"/>
    <n v="26"/>
    <n v="4772"/>
    <n v="0"/>
    <n v="1907"/>
    <n v="6679"/>
    <n v="111.31666666666666"/>
    <n v="1.8552777777777778"/>
    <x v="1"/>
    <x v="7"/>
    <x v="3"/>
    <n v="4"/>
  </r>
  <r>
    <n v="85023"/>
    <d v="2024-01-24T00:00:00"/>
    <n v="2"/>
    <n v="34"/>
    <n v="15"/>
    <n v="0"/>
    <n v="0"/>
    <n v="34"/>
    <n v="0"/>
    <n v="88"/>
    <n v="30"/>
    <n v="40"/>
    <n v="3"/>
    <n v="29"/>
    <n v="21"/>
    <n v="24"/>
    <n v="1"/>
    <n v="0"/>
    <n v="2"/>
    <n v="17"/>
    <n v="66"/>
    <n v="11"/>
    <n v="4"/>
    <n v="15"/>
    <n v="5542"/>
    <n v="34"/>
    <n v="2397"/>
    <n v="7973"/>
    <n v="132.88333333333333"/>
    <n v="2.214722222222222"/>
    <x v="1"/>
    <x v="7"/>
    <x v="3"/>
    <n v="4"/>
  </r>
  <r>
    <n v="85024"/>
    <d v="2024-01-25T00:00:00"/>
    <n v="1"/>
    <n v="29"/>
    <n v="16"/>
    <n v="0"/>
    <n v="0"/>
    <n v="29"/>
    <n v="0"/>
    <n v="62"/>
    <n v="30"/>
    <n v="35"/>
    <n v="2"/>
    <n v="13"/>
    <n v="21"/>
    <n v="29"/>
    <n v="2"/>
    <n v="0"/>
    <n v="0"/>
    <n v="15"/>
    <n v="55"/>
    <n v="16"/>
    <n v="4"/>
    <n v="28"/>
    <n v="4348"/>
    <n v="0"/>
    <n v="2156"/>
    <n v="6504"/>
    <n v="108.4"/>
    <n v="1.8066666666666669"/>
    <x v="1"/>
    <x v="7"/>
    <x v="3"/>
    <n v="5"/>
  </r>
  <r>
    <n v="85025"/>
    <d v="2024-01-25T00:00:00"/>
    <n v="2"/>
    <n v="35"/>
    <n v="17"/>
    <n v="0"/>
    <n v="0"/>
    <n v="35"/>
    <n v="0"/>
    <n v="36"/>
    <n v="29"/>
    <n v="38"/>
    <n v="3"/>
    <n v="17"/>
    <n v="20"/>
    <n v="14"/>
    <n v="1"/>
    <n v="0"/>
    <n v="2"/>
    <n v="12"/>
    <n v="43"/>
    <n v="21"/>
    <n v="4"/>
    <n v="21"/>
    <n v="3348"/>
    <n v="24"/>
    <n v="1907"/>
    <n v="5279"/>
    <n v="87.983333333333334"/>
    <n v="1.466388888888889"/>
    <x v="1"/>
    <x v="7"/>
    <x v="3"/>
    <n v="5"/>
  </r>
  <r>
    <n v="85026"/>
    <d v="2024-01-26T00:00:00"/>
    <n v="1"/>
    <n v="31"/>
    <n v="18"/>
    <n v="0"/>
    <n v="0"/>
    <n v="31"/>
    <n v="0"/>
    <n v="70"/>
    <n v="30"/>
    <n v="33"/>
    <n v="1"/>
    <n v="21"/>
    <n v="20"/>
    <n v="19"/>
    <n v="1"/>
    <n v="0"/>
    <n v="0"/>
    <n v="10"/>
    <n v="32"/>
    <n v="26"/>
    <n v="4"/>
    <n v="14"/>
    <n v="4330"/>
    <n v="0"/>
    <n v="1761"/>
    <n v="6091"/>
    <n v="101.51666666666667"/>
    <n v="1.6919444444444445"/>
    <x v="1"/>
    <x v="7"/>
    <x v="3"/>
    <n v="6"/>
  </r>
  <r>
    <n v="85027"/>
    <d v="2024-01-26T00:00:00"/>
    <n v="2"/>
    <n v="32"/>
    <n v="19"/>
    <n v="0"/>
    <n v="0"/>
    <n v="32"/>
    <n v="0"/>
    <n v="45"/>
    <n v="30"/>
    <n v="41"/>
    <n v="2"/>
    <n v="25"/>
    <n v="20"/>
    <n v="24"/>
    <n v="1"/>
    <n v="0"/>
    <n v="1"/>
    <n v="7"/>
    <n v="70"/>
    <n v="11"/>
    <n v="4"/>
    <n v="27"/>
    <n v="3990"/>
    <n v="7"/>
    <n v="2480"/>
    <n v="6477"/>
    <n v="107.95"/>
    <n v="1.7991666666666668"/>
    <x v="1"/>
    <x v="7"/>
    <x v="3"/>
    <n v="6"/>
  </r>
  <r>
    <n v="85028"/>
    <d v="2024-01-27T00:00:00"/>
    <n v="1"/>
    <n v="32"/>
    <n v="20"/>
    <n v="0"/>
    <n v="0"/>
    <n v="32"/>
    <n v="0"/>
    <n v="79"/>
    <n v="29"/>
    <n v="36"/>
    <n v="1"/>
    <n v="29"/>
    <n v="20"/>
    <n v="30"/>
    <n v="1"/>
    <n v="0"/>
    <n v="0"/>
    <n v="17"/>
    <n v="59"/>
    <n v="17"/>
    <n v="4"/>
    <n v="20"/>
    <n v="5022"/>
    <n v="0"/>
    <n v="2233"/>
    <n v="7255"/>
    <n v="120.91666666666667"/>
    <n v="2.0152777777777779"/>
    <x v="1"/>
    <x v="7"/>
    <x v="3"/>
    <n v="7"/>
  </r>
  <r>
    <n v="85029"/>
    <d v="2024-01-29T00:00:00"/>
    <n v="1"/>
    <n v="30"/>
    <n v="21"/>
    <n v="0"/>
    <n v="0"/>
    <n v="30"/>
    <n v="0"/>
    <n v="53"/>
    <n v="30"/>
    <n v="35"/>
    <n v="1"/>
    <n v="13"/>
    <n v="20"/>
    <n v="15"/>
    <n v="1"/>
    <n v="0"/>
    <n v="0"/>
    <n v="14"/>
    <n v="47"/>
    <n v="22"/>
    <n v="3"/>
    <n v="13"/>
    <n v="3690"/>
    <n v="0"/>
    <n v="2083"/>
    <n v="5773"/>
    <n v="96.216666666666669"/>
    <n v="1.6036111111111111"/>
    <x v="1"/>
    <x v="7"/>
    <x v="3"/>
    <n v="2"/>
  </r>
  <r>
    <n v="85030"/>
    <d v="2024-01-29T00:00:00"/>
    <n v="2"/>
    <n v="32"/>
    <n v="22"/>
    <n v="0"/>
    <n v="0"/>
    <n v="32"/>
    <n v="0"/>
    <n v="88"/>
    <n v="30"/>
    <n v="38"/>
    <n v="2"/>
    <n v="17"/>
    <n v="20"/>
    <n v="20"/>
    <n v="2"/>
    <n v="0"/>
    <n v="0"/>
    <n v="12"/>
    <n v="36"/>
    <n v="27"/>
    <n v="5"/>
    <n v="26"/>
    <n v="5156"/>
    <n v="0"/>
    <n v="1924"/>
    <n v="7080"/>
    <n v="118"/>
    <n v="1.9666666666666666"/>
    <x v="1"/>
    <x v="7"/>
    <x v="3"/>
    <n v="2"/>
  </r>
  <r>
    <n v="85031"/>
    <d v="2024-01-30T00:00:00"/>
    <n v="1"/>
    <n v="31"/>
    <n v="15"/>
    <n v="0"/>
    <n v="0"/>
    <n v="31"/>
    <n v="0"/>
    <n v="88"/>
    <n v="30"/>
    <n v="36"/>
    <n v="2"/>
    <n v="29"/>
    <n v="21"/>
    <n v="24"/>
    <n v="2"/>
    <n v="0"/>
    <n v="0"/>
    <n v="17"/>
    <n v="66"/>
    <n v="11"/>
    <n v="3"/>
    <n v="15"/>
    <n v="5158"/>
    <n v="0"/>
    <n v="2368"/>
    <n v="7526"/>
    <n v="125.43333333333334"/>
    <n v="2.0905555555555555"/>
    <x v="1"/>
    <x v="7"/>
    <x v="3"/>
    <n v="3"/>
  </r>
  <r>
    <n v="85032"/>
    <d v="2024-01-30T00:00:00"/>
    <n v="2"/>
    <n v="32"/>
    <n v="16"/>
    <n v="0"/>
    <n v="0"/>
    <n v="32"/>
    <n v="0"/>
    <n v="62"/>
    <n v="30"/>
    <n v="39"/>
    <n v="3"/>
    <n v="13"/>
    <n v="21"/>
    <n v="29"/>
    <n v="2"/>
    <n v="0"/>
    <n v="1"/>
    <n v="15"/>
    <n v="55"/>
    <n v="16"/>
    <n v="5"/>
    <n v="28"/>
    <n v="4654"/>
    <n v="15"/>
    <n v="2169"/>
    <n v="6838"/>
    <n v="113.96666666666667"/>
    <n v="1.8994444444444445"/>
    <x v="1"/>
    <x v="7"/>
    <x v="3"/>
    <n v="3"/>
  </r>
  <r>
    <n v="85033"/>
    <d v="2024-01-31T00:00:00"/>
    <n v="1"/>
    <n v="32"/>
    <n v="17"/>
    <n v="0"/>
    <n v="0"/>
    <n v="32"/>
    <n v="0"/>
    <n v="36"/>
    <n v="29"/>
    <n v="34"/>
    <n v="2"/>
    <n v="17"/>
    <n v="20"/>
    <n v="14"/>
    <n v="2"/>
    <n v="0"/>
    <n v="0"/>
    <n v="12"/>
    <n v="43"/>
    <n v="21"/>
    <n v="3"/>
    <n v="21"/>
    <n v="3124"/>
    <n v="0"/>
    <n v="1890"/>
    <n v="5014"/>
    <n v="83.566666666666663"/>
    <n v="1.3927777777777777"/>
    <x v="1"/>
    <x v="7"/>
    <x v="3"/>
    <n v="4"/>
  </r>
  <r>
    <n v="85034"/>
    <d v="2024-01-31T00:00:00"/>
    <n v="2"/>
    <n v="34"/>
    <n v="18"/>
    <n v="0"/>
    <n v="0"/>
    <n v="34"/>
    <n v="0"/>
    <n v="70"/>
    <n v="30"/>
    <n v="37"/>
    <n v="2"/>
    <n v="21"/>
    <n v="20"/>
    <n v="19"/>
    <n v="2"/>
    <n v="0"/>
    <n v="0"/>
    <n v="10"/>
    <n v="32"/>
    <n v="26"/>
    <n v="5"/>
    <n v="14"/>
    <n v="4660"/>
    <n v="0"/>
    <n v="1782"/>
    <n v="6442"/>
    <n v="107.36666666666666"/>
    <n v="1.7894444444444444"/>
    <x v="1"/>
    <x v="7"/>
    <x v="3"/>
    <n v="4"/>
  </r>
  <r>
    <n v="85035"/>
    <d v="2024-02-01T00:00:00"/>
    <n v="1"/>
    <n v="31"/>
    <n v="28"/>
    <n v="0"/>
    <n v="0"/>
    <n v="31"/>
    <n v="0"/>
    <n v="36"/>
    <n v="30"/>
    <n v="36"/>
    <n v="3"/>
    <n v="27"/>
    <n v="20"/>
    <n v="25"/>
    <n v="3"/>
    <n v="0"/>
    <n v="0"/>
    <n v="15"/>
    <n v="65"/>
    <n v="13"/>
    <n v="5"/>
    <n v="17"/>
    <n v="3546"/>
    <n v="0"/>
    <n v="2421"/>
    <n v="5967"/>
    <n v="99.45"/>
    <n v="1.6575"/>
    <x v="1"/>
    <x v="8"/>
    <x v="3"/>
    <n v="5"/>
  </r>
  <r>
    <n v="85036"/>
    <d v="2024-02-01T00:00:00"/>
    <n v="2"/>
    <n v="33"/>
    <n v="29"/>
    <n v="0"/>
    <n v="0"/>
    <n v="33"/>
    <n v="0"/>
    <n v="70"/>
    <n v="31"/>
    <n v="36"/>
    <n v="2"/>
    <n v="11"/>
    <n v="20"/>
    <n v="30"/>
    <n v="1"/>
    <n v="0"/>
    <n v="1"/>
    <n v="13"/>
    <n v="53"/>
    <n v="19"/>
    <n v="3"/>
    <n v="30"/>
    <n v="4976"/>
    <n v="13"/>
    <n v="2254"/>
    <n v="7243"/>
    <n v="120.71666666666667"/>
    <n v="2.0119444444444445"/>
    <x v="1"/>
    <x v="8"/>
    <x v="3"/>
    <n v="5"/>
  </r>
  <r>
    <n v="85037"/>
    <d v="2024-02-02T00:00:00"/>
    <n v="1"/>
    <n v="32"/>
    <n v="22"/>
    <n v="0"/>
    <n v="0"/>
    <n v="32"/>
    <n v="0"/>
    <n v="70"/>
    <n v="32"/>
    <n v="37"/>
    <n v="2"/>
    <n v="23"/>
    <n v="21"/>
    <n v="13"/>
    <n v="2"/>
    <n v="0"/>
    <n v="0"/>
    <n v="6"/>
    <n v="34"/>
    <n v="22"/>
    <n v="5"/>
    <n v="18"/>
    <n v="4512"/>
    <n v="0"/>
    <n v="1838"/>
    <n v="6350"/>
    <n v="105.83333333333333"/>
    <n v="1.7638888888888888"/>
    <x v="1"/>
    <x v="8"/>
    <x v="3"/>
    <n v="6"/>
  </r>
  <r>
    <n v="85038"/>
    <d v="2024-02-02T00:00:00"/>
    <n v="2"/>
    <n v="33"/>
    <n v="23"/>
    <n v="0"/>
    <n v="0"/>
    <n v="33"/>
    <n v="0"/>
    <n v="45"/>
    <n v="31"/>
    <n v="37"/>
    <n v="1"/>
    <n v="27"/>
    <n v="21"/>
    <n v="18"/>
    <n v="1"/>
    <n v="0"/>
    <n v="0"/>
    <n v="16"/>
    <n v="72"/>
    <n v="27"/>
    <n v="3"/>
    <n v="11"/>
    <n v="3841"/>
    <n v="0"/>
    <n v="3096"/>
    <n v="6937"/>
    <n v="115.61666666666666"/>
    <n v="1.9269444444444443"/>
    <x v="1"/>
    <x v="8"/>
    <x v="3"/>
    <n v="6"/>
  </r>
  <r>
    <n v="85039"/>
    <d v="2024-02-03T00:00:00"/>
    <n v="1"/>
    <n v="29"/>
    <n v="24"/>
    <n v="0"/>
    <n v="0"/>
    <n v="29"/>
    <n v="0"/>
    <n v="79"/>
    <n v="31"/>
    <n v="40"/>
    <n v="2"/>
    <n v="11"/>
    <n v="21"/>
    <n v="24"/>
    <n v="2"/>
    <n v="0"/>
    <n v="0"/>
    <n v="13"/>
    <n v="61"/>
    <n v="12"/>
    <n v="5"/>
    <n v="24"/>
    <n v="4926"/>
    <n v="0"/>
    <n v="2285"/>
    <n v="7211"/>
    <n v="120.18333333333334"/>
    <n v="2.0030555555555556"/>
    <x v="1"/>
    <x v="8"/>
    <x v="3"/>
    <n v="7"/>
  </r>
  <r>
    <n v="85040"/>
    <d v="2024-02-05T00:00:00"/>
    <n v="1"/>
    <n v="32"/>
    <n v="25"/>
    <n v="0"/>
    <n v="0"/>
    <n v="32"/>
    <n v="0"/>
    <n v="53"/>
    <n v="30"/>
    <n v="39"/>
    <n v="3"/>
    <n v="15"/>
    <n v="21"/>
    <n v="29"/>
    <n v="2"/>
    <n v="0"/>
    <n v="1"/>
    <n v="11"/>
    <n v="49"/>
    <n v="18"/>
    <n v="4"/>
    <n v="18"/>
    <n v="4366"/>
    <n v="11"/>
    <n v="2055"/>
    <n v="6432"/>
    <n v="107.2"/>
    <n v="1.7866666666666666"/>
    <x v="1"/>
    <x v="8"/>
    <x v="3"/>
    <n v="2"/>
  </r>
  <r>
    <n v="85041"/>
    <d v="2024-02-05T00:00:00"/>
    <n v="2"/>
    <n v="33"/>
    <n v="26"/>
    <n v="0"/>
    <n v="0"/>
    <n v="33"/>
    <n v="0"/>
    <n v="87"/>
    <n v="31"/>
    <n v="39"/>
    <n v="2"/>
    <n v="19"/>
    <n v="20"/>
    <n v="14"/>
    <n v="2"/>
    <n v="0"/>
    <n v="0"/>
    <n v="8"/>
    <n v="38"/>
    <n v="23"/>
    <n v="4"/>
    <n v="11"/>
    <n v="5134"/>
    <n v="0"/>
    <n v="1929"/>
    <n v="7063"/>
    <n v="117.71666666666667"/>
    <n v="1.9619444444444445"/>
    <x v="1"/>
    <x v="8"/>
    <x v="3"/>
    <n v="2"/>
  </r>
  <r>
    <n v="85042"/>
    <d v="2024-02-06T00:00:00"/>
    <n v="1"/>
    <n v="29"/>
    <n v="27"/>
    <n v="0"/>
    <n v="0"/>
    <n v="29"/>
    <n v="0"/>
    <n v="62"/>
    <n v="31"/>
    <n v="37"/>
    <n v="3"/>
    <n v="23"/>
    <n v="20"/>
    <n v="19"/>
    <n v="2"/>
    <n v="0"/>
    <n v="1"/>
    <n v="18"/>
    <n v="26"/>
    <n v="28"/>
    <n v="4"/>
    <n v="24"/>
    <n v="4154"/>
    <n v="18"/>
    <n v="1743"/>
    <n v="5915"/>
    <n v="98.583333333333329"/>
    <n v="1.6430555555555555"/>
    <x v="1"/>
    <x v="8"/>
    <x v="3"/>
    <n v="3"/>
  </r>
  <r>
    <n v="85043"/>
    <d v="2024-02-06T00:00:00"/>
    <n v="2"/>
    <n v="34"/>
    <n v="28"/>
    <n v="0"/>
    <n v="0"/>
    <n v="34"/>
    <n v="0"/>
    <n v="36"/>
    <n v="30"/>
    <n v="37"/>
    <n v="2"/>
    <n v="27"/>
    <n v="20"/>
    <n v="25"/>
    <n v="2"/>
    <n v="0"/>
    <n v="0"/>
    <n v="15"/>
    <n v="65"/>
    <n v="13"/>
    <n v="4"/>
    <n v="17"/>
    <n v="3684"/>
    <n v="0"/>
    <n v="2394"/>
    <n v="6078"/>
    <n v="101.3"/>
    <n v="1.6883333333333332"/>
    <x v="1"/>
    <x v="8"/>
    <x v="3"/>
    <n v="3"/>
  </r>
  <r>
    <n v="85044"/>
    <d v="2024-02-07T00:00:00"/>
    <n v="1"/>
    <n v="30"/>
    <n v="29"/>
    <n v="0"/>
    <n v="0"/>
    <n v="30"/>
    <n v="0"/>
    <n v="70"/>
    <n v="31"/>
    <n v="35"/>
    <n v="3"/>
    <n v="11"/>
    <n v="20"/>
    <n v="30"/>
    <n v="2"/>
    <n v="0"/>
    <n v="1"/>
    <n v="13"/>
    <n v="53"/>
    <n v="19"/>
    <n v="4"/>
    <n v="30"/>
    <n v="4735"/>
    <n v="13"/>
    <n v="2265"/>
    <n v="7013"/>
    <n v="116.88333333333334"/>
    <n v="1.9480555555555557"/>
    <x v="1"/>
    <x v="8"/>
    <x v="3"/>
    <n v="4"/>
  </r>
  <r>
    <n v="85045"/>
    <d v="2024-02-07T00:00:00"/>
    <n v="2"/>
    <n v="35"/>
    <n v="22"/>
    <n v="0"/>
    <n v="0"/>
    <n v="35"/>
    <n v="0"/>
    <n v="70"/>
    <n v="32"/>
    <n v="38"/>
    <n v="1"/>
    <n v="23"/>
    <n v="21"/>
    <n v="13"/>
    <n v="1"/>
    <n v="0"/>
    <n v="0"/>
    <n v="6"/>
    <n v="34"/>
    <n v="22"/>
    <n v="4"/>
    <n v="18"/>
    <n v="4754"/>
    <n v="0"/>
    <n v="1815"/>
    <n v="6569"/>
    <n v="109.48333333333333"/>
    <n v="1.8247222222222221"/>
    <x v="1"/>
    <x v="8"/>
    <x v="3"/>
    <n v="4"/>
  </r>
  <r>
    <n v="85046"/>
    <d v="2024-02-08T00:00:00"/>
    <n v="1"/>
    <n v="30"/>
    <n v="23"/>
    <n v="0"/>
    <n v="0"/>
    <n v="30"/>
    <n v="0"/>
    <n v="45"/>
    <n v="31"/>
    <n v="36"/>
    <n v="2"/>
    <n v="27"/>
    <n v="21"/>
    <n v="18"/>
    <n v="2"/>
    <n v="0"/>
    <n v="0"/>
    <n v="16"/>
    <n v="72"/>
    <n v="27"/>
    <n v="4"/>
    <n v="11"/>
    <n v="3675"/>
    <n v="0"/>
    <n v="3123"/>
    <n v="6798"/>
    <n v="113.3"/>
    <n v="1.8883333333333332"/>
    <x v="1"/>
    <x v="8"/>
    <x v="3"/>
    <n v="5"/>
  </r>
  <r>
    <n v="85047"/>
    <d v="2024-02-08T00:00:00"/>
    <n v="2"/>
    <n v="32"/>
    <n v="24"/>
    <n v="0"/>
    <n v="0"/>
    <n v="32"/>
    <n v="0"/>
    <n v="79"/>
    <n v="31"/>
    <n v="41"/>
    <n v="1"/>
    <n v="11"/>
    <n v="21"/>
    <n v="24"/>
    <n v="1"/>
    <n v="0"/>
    <n v="0"/>
    <n v="13"/>
    <n v="61"/>
    <n v="12"/>
    <n v="4"/>
    <n v="24"/>
    <n v="5194"/>
    <n v="0"/>
    <n v="2274"/>
    <n v="7468"/>
    <n v="124.46666666666667"/>
    <n v="2.0744444444444445"/>
    <x v="1"/>
    <x v="8"/>
    <x v="3"/>
    <n v="5"/>
  </r>
  <r>
    <n v="85048"/>
    <d v="2024-02-09T00:00:00"/>
    <n v="1"/>
    <n v="32"/>
    <n v="25"/>
    <n v="0"/>
    <n v="0"/>
    <n v="32"/>
    <n v="0"/>
    <n v="53"/>
    <n v="30"/>
    <n v="39"/>
    <n v="3"/>
    <n v="15"/>
    <n v="21"/>
    <n v="29"/>
    <n v="2"/>
    <n v="0"/>
    <n v="1"/>
    <n v="11"/>
    <n v="49"/>
    <n v="18"/>
    <n v="4"/>
    <n v="18"/>
    <n v="4366"/>
    <n v="11"/>
    <n v="2055"/>
    <n v="6432"/>
    <n v="107.2"/>
    <n v="1.7866666666666666"/>
    <x v="1"/>
    <x v="8"/>
    <x v="3"/>
    <n v="6"/>
  </r>
  <r>
    <n v="85049"/>
    <d v="2024-02-09T00:00:00"/>
    <n v="2"/>
    <n v="33"/>
    <n v="26"/>
    <n v="0"/>
    <n v="0"/>
    <n v="33"/>
    <n v="0"/>
    <n v="87"/>
    <n v="31"/>
    <n v="39"/>
    <n v="2"/>
    <n v="19"/>
    <n v="20"/>
    <n v="14"/>
    <n v="2"/>
    <n v="0"/>
    <n v="0"/>
    <n v="8"/>
    <n v="38"/>
    <n v="23"/>
    <n v="4"/>
    <n v="11"/>
    <n v="5134"/>
    <n v="0"/>
    <n v="1929"/>
    <n v="7063"/>
    <n v="117.71666666666667"/>
    <n v="1.9619444444444445"/>
    <x v="1"/>
    <x v="8"/>
    <x v="3"/>
    <n v="6"/>
  </r>
  <r>
    <n v="85050"/>
    <d v="2024-02-10T00:00:00"/>
    <n v="1"/>
    <n v="29"/>
    <n v="27"/>
    <n v="0"/>
    <n v="0"/>
    <n v="29"/>
    <n v="0"/>
    <n v="62"/>
    <n v="31"/>
    <n v="37"/>
    <n v="3"/>
    <n v="23"/>
    <n v="20"/>
    <n v="19"/>
    <n v="2"/>
    <n v="0"/>
    <n v="1"/>
    <n v="18"/>
    <n v="26"/>
    <n v="28"/>
    <n v="4"/>
    <n v="24"/>
    <n v="4154"/>
    <n v="18"/>
    <n v="1743"/>
    <n v="5915"/>
    <n v="98.583333333333329"/>
    <n v="1.6430555555555555"/>
    <x v="1"/>
    <x v="8"/>
    <x v="3"/>
    <n v="7"/>
  </r>
  <r>
    <n v="85051"/>
    <d v="2024-02-12T00:00:00"/>
    <n v="1"/>
    <n v="29"/>
    <n v="12"/>
    <n v="0"/>
    <n v="0"/>
    <n v="29"/>
    <n v="0"/>
    <n v="87"/>
    <n v="31"/>
    <n v="36"/>
    <n v="2"/>
    <n v="24"/>
    <n v="23"/>
    <n v="21"/>
    <n v="2"/>
    <n v="0"/>
    <n v="0"/>
    <n v="7"/>
    <n v="48"/>
    <n v="30"/>
    <n v="5"/>
    <n v="28"/>
    <n v="5003"/>
    <n v="0"/>
    <n v="2466"/>
    <n v="7469"/>
    <n v="124.48333333333333"/>
    <n v="2.0747222222222224"/>
    <x v="1"/>
    <x v="8"/>
    <x v="3"/>
    <n v="2"/>
  </r>
  <r>
    <n v="85052"/>
    <d v="2024-02-12T00:00:00"/>
    <n v="2"/>
    <n v="35"/>
    <n v="13"/>
    <n v="0"/>
    <n v="0"/>
    <n v="35"/>
    <n v="0"/>
    <n v="61"/>
    <n v="32"/>
    <n v="36"/>
    <n v="1"/>
    <n v="28"/>
    <n v="23"/>
    <n v="26"/>
    <n v="1"/>
    <n v="0"/>
    <n v="0"/>
    <n v="17"/>
    <n v="37"/>
    <n v="15"/>
    <n v="3"/>
    <n v="21"/>
    <n v="4855"/>
    <n v="0"/>
    <n v="1692"/>
    <n v="6547"/>
    <n v="109.11666666666666"/>
    <n v="1.818611111111111"/>
    <x v="1"/>
    <x v="8"/>
    <x v="3"/>
    <n v="2"/>
  </r>
  <r>
    <n v="85053"/>
    <d v="2024-02-13T00:00:00"/>
    <n v="1"/>
    <n v="29"/>
    <n v="26"/>
    <n v="0"/>
    <n v="0"/>
    <n v="29"/>
    <n v="0"/>
    <n v="61"/>
    <n v="31"/>
    <n v="37"/>
    <n v="3"/>
    <n v="20"/>
    <n v="24"/>
    <n v="29"/>
    <n v="2"/>
    <n v="0"/>
    <n v="1"/>
    <n v="10"/>
    <n v="67"/>
    <n v="18"/>
    <n v="5"/>
    <n v="29"/>
    <n v="4559"/>
    <n v="10"/>
    <n v="2695"/>
    <n v="7264"/>
    <n v="121.06666666666666"/>
    <n v="2.0177777777777779"/>
    <x v="1"/>
    <x v="8"/>
    <x v="3"/>
    <n v="3"/>
  </r>
  <r>
    <n v="85054"/>
    <d v="2024-02-13T00:00:00"/>
    <n v="2"/>
    <n v="31"/>
    <n v="27"/>
    <n v="0"/>
    <n v="0"/>
    <n v="31"/>
    <n v="0"/>
    <n v="36"/>
    <n v="32"/>
    <n v="37"/>
    <n v="2"/>
    <n v="24"/>
    <n v="24"/>
    <n v="15"/>
    <n v="2"/>
    <n v="0"/>
    <n v="0"/>
    <n v="8"/>
    <n v="56"/>
    <n v="24"/>
    <n v="3"/>
    <n v="22"/>
    <n v="3548"/>
    <n v="0"/>
    <n v="2608"/>
    <n v="6156"/>
    <n v="102.6"/>
    <n v="1.71"/>
    <x v="1"/>
    <x v="8"/>
    <x v="3"/>
    <n v="3"/>
  </r>
  <r>
    <n v="85055"/>
    <d v="2024-02-14T00:00:00"/>
    <n v="1"/>
    <n v="31"/>
    <n v="28"/>
    <n v="0"/>
    <n v="0"/>
    <n v="31"/>
    <n v="0"/>
    <n v="70"/>
    <n v="30"/>
    <n v="35"/>
    <n v="3"/>
    <n v="28"/>
    <n v="23"/>
    <n v="20"/>
    <n v="2"/>
    <n v="0"/>
    <n v="1"/>
    <n v="17"/>
    <n v="44"/>
    <n v="29"/>
    <n v="5"/>
    <n v="16"/>
    <n v="4510"/>
    <n v="17"/>
    <n v="2274"/>
    <n v="6801"/>
    <n v="113.35"/>
    <n v="1.8891666666666667"/>
    <x v="1"/>
    <x v="8"/>
    <x v="3"/>
    <n v="4"/>
  </r>
  <r>
    <n v="85056"/>
    <d v="2024-02-14T00:00:00"/>
    <n v="2"/>
    <n v="32"/>
    <n v="29"/>
    <n v="0"/>
    <n v="0"/>
    <n v="32"/>
    <n v="0"/>
    <n v="44"/>
    <n v="31"/>
    <n v="40"/>
    <n v="1"/>
    <n v="12"/>
    <n v="23"/>
    <n v="25"/>
    <n v="1"/>
    <n v="0"/>
    <n v="0"/>
    <n v="15"/>
    <n v="33"/>
    <n v="14"/>
    <n v="3"/>
    <n v="29"/>
    <n v="4136"/>
    <n v="0"/>
    <n v="1469"/>
    <n v="5605"/>
    <n v="93.416666666666671"/>
    <n v="1.5569444444444445"/>
    <x v="1"/>
    <x v="8"/>
    <x v="3"/>
    <n v="4"/>
  </r>
  <r>
    <n v="85057"/>
    <d v="2024-02-15T00:00:00"/>
    <n v="1"/>
    <n v="28"/>
    <n v="10"/>
    <n v="0"/>
    <n v="0"/>
    <n v="28"/>
    <n v="0"/>
    <n v="79"/>
    <n v="32"/>
    <n v="38"/>
    <n v="2"/>
    <n v="16"/>
    <n v="23"/>
    <n v="10"/>
    <n v="2"/>
    <n v="0"/>
    <n v="0"/>
    <n v="12"/>
    <n v="71"/>
    <n v="19"/>
    <n v="5"/>
    <n v="22"/>
    <n v="4484"/>
    <n v="0"/>
    <n v="2912"/>
    <n v="7396"/>
    <n v="123.26666666666667"/>
    <n v="2.0544444444444445"/>
    <x v="1"/>
    <x v="8"/>
    <x v="3"/>
    <n v="5"/>
  </r>
  <r>
    <n v="85058"/>
    <d v="2024-02-15T00:00:00"/>
    <n v="2"/>
    <n v="34"/>
    <n v="11"/>
    <n v="0"/>
    <n v="0"/>
    <n v="34"/>
    <n v="0"/>
    <n v="53"/>
    <n v="30"/>
    <n v="38"/>
    <n v="1"/>
    <n v="20"/>
    <n v="23"/>
    <n v="16"/>
    <n v="1"/>
    <n v="0"/>
    <n v="0"/>
    <n v="10"/>
    <n v="60"/>
    <n v="24"/>
    <n v="3"/>
    <n v="15"/>
    <n v="4112"/>
    <n v="0"/>
    <n v="2540"/>
    <n v="6652"/>
    <n v="110.86666666666666"/>
    <n v="1.8477777777777777"/>
    <x v="1"/>
    <x v="8"/>
    <x v="3"/>
    <n v="5"/>
  </r>
  <r>
    <n v="85059"/>
    <d v="2024-02-16T00:00:00"/>
    <n v="1"/>
    <n v="29"/>
    <n v="12"/>
    <n v="0"/>
    <n v="0"/>
    <n v="29"/>
    <n v="0"/>
    <n v="87"/>
    <n v="31"/>
    <n v="36"/>
    <n v="2"/>
    <n v="24"/>
    <n v="23"/>
    <n v="21"/>
    <n v="2"/>
    <n v="0"/>
    <n v="0"/>
    <n v="7"/>
    <n v="48"/>
    <n v="30"/>
    <n v="5"/>
    <n v="28"/>
    <n v="5003"/>
    <n v="0"/>
    <n v="2466"/>
    <n v="7469"/>
    <n v="124.48333333333333"/>
    <n v="2.0747222222222224"/>
    <x v="1"/>
    <x v="8"/>
    <x v="3"/>
    <n v="6"/>
  </r>
  <r>
    <n v="85060"/>
    <d v="2024-02-16T00:00:00"/>
    <n v="2"/>
    <n v="35"/>
    <n v="13"/>
    <n v="0"/>
    <n v="0"/>
    <n v="35"/>
    <n v="0"/>
    <n v="61"/>
    <n v="32"/>
    <n v="36"/>
    <n v="1"/>
    <n v="28"/>
    <n v="23"/>
    <n v="26"/>
    <n v="1"/>
    <n v="0"/>
    <n v="0"/>
    <n v="17"/>
    <n v="37"/>
    <n v="15"/>
    <n v="3"/>
    <n v="21"/>
    <n v="4855"/>
    <n v="0"/>
    <n v="1692"/>
    <n v="6547"/>
    <n v="109.11666666666666"/>
    <n v="1.818611111111111"/>
    <x v="1"/>
    <x v="8"/>
    <x v="3"/>
    <n v="6"/>
  </r>
  <r>
    <n v="85061"/>
    <d v="2024-02-17T00:00:00"/>
    <n v="1"/>
    <n v="29"/>
    <n v="26"/>
    <n v="0"/>
    <n v="0"/>
    <n v="29"/>
    <n v="0"/>
    <n v="61"/>
    <n v="31"/>
    <n v="37"/>
    <n v="3"/>
    <n v="20"/>
    <n v="24"/>
    <n v="29"/>
    <n v="2"/>
    <n v="0"/>
    <n v="1"/>
    <n v="10"/>
    <n v="67"/>
    <n v="18"/>
    <n v="5"/>
    <n v="29"/>
    <n v="4559"/>
    <n v="10"/>
    <n v="2695"/>
    <n v="7264"/>
    <n v="121.06666666666666"/>
    <n v="2.0177777777777779"/>
    <x v="1"/>
    <x v="8"/>
    <x v="3"/>
    <n v="7"/>
  </r>
  <r>
    <n v="85062"/>
    <d v="2024-02-19T00:00:00"/>
    <n v="1"/>
    <n v="28"/>
    <n v="27"/>
    <n v="0"/>
    <n v="0"/>
    <n v="28"/>
    <n v="0"/>
    <n v="36"/>
    <n v="32"/>
    <n v="36"/>
    <n v="3"/>
    <n v="24"/>
    <n v="24"/>
    <n v="15"/>
    <n v="3"/>
    <n v="0"/>
    <n v="0"/>
    <n v="8"/>
    <n v="56"/>
    <n v="24"/>
    <n v="4"/>
    <n v="22"/>
    <n v="3408"/>
    <n v="0"/>
    <n v="2632"/>
    <n v="6040"/>
    <n v="100.66666666666667"/>
    <n v="1.6777777777777778"/>
    <x v="1"/>
    <x v="8"/>
    <x v="3"/>
    <n v="2"/>
  </r>
  <r>
    <n v="85063"/>
    <d v="2024-02-19T00:00:00"/>
    <n v="2"/>
    <n v="34"/>
    <n v="28"/>
    <n v="0"/>
    <n v="0"/>
    <n v="34"/>
    <n v="0"/>
    <n v="70"/>
    <n v="30"/>
    <n v="36"/>
    <n v="2"/>
    <n v="28"/>
    <n v="23"/>
    <n v="20"/>
    <n v="1"/>
    <n v="0"/>
    <n v="1"/>
    <n v="17"/>
    <n v="44"/>
    <n v="29"/>
    <n v="4"/>
    <n v="16"/>
    <n v="4750"/>
    <n v="17"/>
    <n v="2246"/>
    <n v="7013"/>
    <n v="116.88333333333334"/>
    <n v="1.9480555555555557"/>
    <x v="1"/>
    <x v="8"/>
    <x v="3"/>
    <n v="2"/>
  </r>
  <r>
    <n v="85064"/>
    <d v="2024-02-20T00:00:00"/>
    <n v="1"/>
    <n v="29"/>
    <n v="29"/>
    <n v="0"/>
    <n v="0"/>
    <n v="29"/>
    <n v="0"/>
    <n v="44"/>
    <n v="31"/>
    <n v="39"/>
    <n v="2"/>
    <n v="12"/>
    <n v="23"/>
    <n v="25"/>
    <n v="2"/>
    <n v="0"/>
    <n v="0"/>
    <n v="15"/>
    <n v="33"/>
    <n v="14"/>
    <n v="4"/>
    <n v="29"/>
    <n v="3973"/>
    <n v="0"/>
    <n v="1481"/>
    <n v="5454"/>
    <n v="90.9"/>
    <n v="1.5150000000000001"/>
    <x v="1"/>
    <x v="8"/>
    <x v="3"/>
    <n v="3"/>
  </r>
  <r>
    <n v="85065"/>
    <d v="2024-02-20T00:00:00"/>
    <n v="2"/>
    <n v="31"/>
    <n v="10"/>
    <n v="0"/>
    <n v="0"/>
    <n v="31"/>
    <n v="0"/>
    <n v="79"/>
    <n v="32"/>
    <n v="39"/>
    <n v="1"/>
    <n v="16"/>
    <n v="23"/>
    <n v="10"/>
    <n v="1"/>
    <n v="0"/>
    <n v="0"/>
    <n v="12"/>
    <n v="71"/>
    <n v="19"/>
    <n v="4"/>
    <n v="22"/>
    <n v="4753"/>
    <n v="0"/>
    <n v="2896"/>
    <n v="7649"/>
    <n v="127.48333333333333"/>
    <n v="2.1247222222222222"/>
    <x v="1"/>
    <x v="8"/>
    <x v="3"/>
    <n v="3"/>
  </r>
  <r>
    <n v="85066"/>
    <d v="2024-02-21T00:00:00"/>
    <n v="1"/>
    <n v="31"/>
    <n v="11"/>
    <n v="0"/>
    <n v="0"/>
    <n v="31"/>
    <n v="0"/>
    <n v="53"/>
    <n v="30"/>
    <n v="37"/>
    <n v="2"/>
    <n v="20"/>
    <n v="23"/>
    <n v="16"/>
    <n v="2"/>
    <n v="0"/>
    <n v="0"/>
    <n v="10"/>
    <n v="60"/>
    <n v="24"/>
    <n v="4"/>
    <n v="15"/>
    <n v="3923"/>
    <n v="0"/>
    <n v="2560"/>
    <n v="6483"/>
    <n v="108.05"/>
    <n v="1.8008333333333333"/>
    <x v="1"/>
    <x v="8"/>
    <x v="3"/>
    <n v="4"/>
  </r>
  <r>
    <n v="85067"/>
    <d v="2024-02-21T00:00:00"/>
    <n v="2"/>
    <n v="32"/>
    <n v="12"/>
    <n v="0"/>
    <n v="0"/>
    <n v="32"/>
    <n v="0"/>
    <n v="87"/>
    <n v="31"/>
    <n v="37"/>
    <n v="1"/>
    <n v="24"/>
    <n v="23"/>
    <n v="21"/>
    <n v="1"/>
    <n v="0"/>
    <n v="0"/>
    <n v="7"/>
    <n v="48"/>
    <n v="30"/>
    <n v="4"/>
    <n v="28"/>
    <n v="5295"/>
    <n v="0"/>
    <n v="2442"/>
    <n v="7737"/>
    <n v="128.94999999999999"/>
    <n v="2.1491666666666664"/>
    <x v="1"/>
    <x v="8"/>
    <x v="3"/>
    <n v="4"/>
  </r>
  <r>
    <n v="85068"/>
    <d v="2024-02-22T00:00:00"/>
    <n v="1"/>
    <n v="32"/>
    <n v="13"/>
    <n v="0"/>
    <n v="0"/>
    <n v="32"/>
    <n v="0"/>
    <n v="61"/>
    <n v="32"/>
    <n v="35"/>
    <n v="2"/>
    <n v="28"/>
    <n v="23"/>
    <n v="26"/>
    <n v="2"/>
    <n v="0"/>
    <n v="0"/>
    <n v="17"/>
    <n v="37"/>
    <n v="15"/>
    <n v="4"/>
    <n v="21"/>
    <n v="4640"/>
    <n v="0"/>
    <n v="1720"/>
    <n v="6360"/>
    <n v="106"/>
    <n v="1.7666666666666666"/>
    <x v="1"/>
    <x v="8"/>
    <x v="3"/>
    <n v="5"/>
  </r>
  <r>
    <n v="85069"/>
    <d v="2024-02-22T00:00:00"/>
    <n v="2"/>
    <n v="32"/>
    <n v="26"/>
    <n v="0"/>
    <n v="0"/>
    <n v="32"/>
    <n v="0"/>
    <n v="61"/>
    <n v="31"/>
    <n v="38"/>
    <n v="2"/>
    <n v="20"/>
    <n v="24"/>
    <n v="29"/>
    <n v="1"/>
    <n v="0"/>
    <n v="1"/>
    <n v="10"/>
    <n v="67"/>
    <n v="18"/>
    <n v="4"/>
    <n v="29"/>
    <n v="4773"/>
    <n v="10"/>
    <n v="2675"/>
    <n v="7458"/>
    <n v="124.3"/>
    <n v="2.0716666666666668"/>
    <x v="1"/>
    <x v="8"/>
    <x v="3"/>
    <n v="5"/>
  </r>
  <r>
    <n v="85070"/>
    <d v="2024-02-23T00:00:00"/>
    <n v="1"/>
    <n v="28"/>
    <n v="27"/>
    <n v="0"/>
    <n v="0"/>
    <n v="28"/>
    <n v="0"/>
    <n v="36"/>
    <n v="32"/>
    <n v="36"/>
    <n v="3"/>
    <n v="24"/>
    <n v="24"/>
    <n v="15"/>
    <n v="3"/>
    <n v="0"/>
    <n v="0"/>
    <n v="8"/>
    <n v="56"/>
    <n v="24"/>
    <n v="4"/>
    <n v="22"/>
    <n v="3408"/>
    <n v="0"/>
    <n v="2632"/>
    <n v="6040"/>
    <n v="100.66666666666667"/>
    <n v="1.6777777777777778"/>
    <x v="1"/>
    <x v="8"/>
    <x v="3"/>
    <n v="6"/>
  </r>
  <r>
    <n v="85071"/>
    <d v="2024-02-23T00:00:00"/>
    <n v="2"/>
    <n v="34"/>
    <n v="28"/>
    <n v="0"/>
    <n v="0"/>
    <n v="34"/>
    <n v="0"/>
    <n v="70"/>
    <n v="30"/>
    <n v="36"/>
    <n v="2"/>
    <n v="28"/>
    <n v="23"/>
    <n v="20"/>
    <n v="1"/>
    <n v="0"/>
    <n v="1"/>
    <n v="17"/>
    <n v="44"/>
    <n v="29"/>
    <n v="4"/>
    <n v="16"/>
    <n v="4750"/>
    <n v="17"/>
    <n v="2246"/>
    <n v="7013"/>
    <n v="116.88333333333334"/>
    <n v="1.9480555555555557"/>
    <x v="1"/>
    <x v="8"/>
    <x v="3"/>
    <n v="6"/>
  </r>
  <r>
    <n v="85072"/>
    <d v="2024-02-24T00:00:00"/>
    <n v="1"/>
    <n v="29"/>
    <n v="29"/>
    <n v="0"/>
    <n v="0"/>
    <n v="29"/>
    <n v="0"/>
    <n v="44"/>
    <n v="31"/>
    <n v="39"/>
    <n v="2"/>
    <n v="12"/>
    <n v="23"/>
    <n v="25"/>
    <n v="2"/>
    <n v="0"/>
    <n v="0"/>
    <n v="15"/>
    <n v="33"/>
    <n v="14"/>
    <n v="4"/>
    <n v="29"/>
    <n v="3973"/>
    <n v="0"/>
    <n v="1481"/>
    <n v="5454"/>
    <n v="90.9"/>
    <n v="1.5150000000000001"/>
    <x v="1"/>
    <x v="8"/>
    <x v="3"/>
    <n v="7"/>
  </r>
  <r>
    <n v="85073"/>
    <d v="2024-02-26T00:00:00"/>
    <n v="1"/>
    <n v="28"/>
    <n v="10"/>
    <n v="0"/>
    <n v="0"/>
    <n v="28"/>
    <n v="0"/>
    <n v="79"/>
    <n v="32"/>
    <n v="38"/>
    <n v="2"/>
    <n v="16"/>
    <n v="23"/>
    <n v="10"/>
    <n v="2"/>
    <n v="0"/>
    <n v="0"/>
    <n v="12"/>
    <n v="71"/>
    <n v="19"/>
    <n v="5"/>
    <n v="22"/>
    <n v="4484"/>
    <n v="0"/>
    <n v="2912"/>
    <n v="7396"/>
    <n v="123.26666666666667"/>
    <n v="2.0544444444444445"/>
    <x v="1"/>
    <x v="8"/>
    <x v="3"/>
    <n v="2"/>
  </r>
  <r>
    <n v="85074"/>
    <d v="2024-02-26T00:00:00"/>
    <n v="2"/>
    <n v="34"/>
    <n v="11"/>
    <n v="0"/>
    <n v="0"/>
    <n v="34"/>
    <n v="0"/>
    <n v="53"/>
    <n v="30"/>
    <n v="38"/>
    <n v="1"/>
    <n v="20"/>
    <n v="23"/>
    <n v="16"/>
    <n v="1"/>
    <n v="0"/>
    <n v="0"/>
    <n v="10"/>
    <n v="60"/>
    <n v="24"/>
    <n v="3"/>
    <n v="15"/>
    <n v="4112"/>
    <n v="0"/>
    <n v="2540"/>
    <n v="6652"/>
    <n v="110.86666666666666"/>
    <n v="1.8477777777777777"/>
    <x v="1"/>
    <x v="8"/>
    <x v="3"/>
    <n v="2"/>
  </r>
  <r>
    <n v="85075"/>
    <d v="2024-02-27T00:00:00"/>
    <n v="1"/>
    <n v="29"/>
    <n v="12"/>
    <n v="0"/>
    <n v="0"/>
    <n v="29"/>
    <n v="0"/>
    <n v="87"/>
    <n v="31"/>
    <n v="36"/>
    <n v="2"/>
    <n v="24"/>
    <n v="23"/>
    <n v="21"/>
    <n v="2"/>
    <n v="0"/>
    <n v="0"/>
    <n v="7"/>
    <n v="48"/>
    <n v="30"/>
    <n v="5"/>
    <n v="28"/>
    <n v="5003"/>
    <n v="0"/>
    <n v="2466"/>
    <n v="7469"/>
    <n v="124.48333333333333"/>
    <n v="2.0747222222222224"/>
    <x v="1"/>
    <x v="8"/>
    <x v="3"/>
    <n v="3"/>
  </r>
  <r>
    <n v="85076"/>
    <d v="2024-02-27T00:00:00"/>
    <n v="2"/>
    <n v="35"/>
    <n v="13"/>
    <n v="0"/>
    <n v="0"/>
    <n v="35"/>
    <n v="0"/>
    <n v="61"/>
    <n v="32"/>
    <n v="36"/>
    <n v="1"/>
    <n v="28"/>
    <n v="23"/>
    <n v="26"/>
    <n v="1"/>
    <n v="0"/>
    <n v="0"/>
    <n v="17"/>
    <n v="37"/>
    <n v="15"/>
    <n v="3"/>
    <n v="21"/>
    <n v="4855"/>
    <n v="0"/>
    <n v="1692"/>
    <n v="6547"/>
    <n v="109.11666666666666"/>
    <n v="1.818611111111111"/>
    <x v="1"/>
    <x v="8"/>
    <x v="3"/>
    <n v="3"/>
  </r>
  <r>
    <n v="85077"/>
    <d v="2024-02-28T00:00:00"/>
    <n v="1"/>
    <n v="29"/>
    <n v="26"/>
    <n v="0"/>
    <n v="0"/>
    <n v="29"/>
    <n v="0"/>
    <n v="61"/>
    <n v="31"/>
    <n v="37"/>
    <n v="3"/>
    <n v="20"/>
    <n v="24"/>
    <n v="29"/>
    <n v="2"/>
    <n v="0"/>
    <n v="1"/>
    <n v="10"/>
    <n v="67"/>
    <n v="18"/>
    <n v="5"/>
    <n v="29"/>
    <n v="4559"/>
    <n v="10"/>
    <n v="2695"/>
    <n v="7264"/>
    <n v="121.06666666666666"/>
    <n v="2.0177777777777779"/>
    <x v="1"/>
    <x v="8"/>
    <x v="3"/>
    <n v="4"/>
  </r>
  <r>
    <n v="85078"/>
    <d v="2024-02-28T00:00:00"/>
    <n v="2"/>
    <n v="31"/>
    <n v="27"/>
    <n v="0"/>
    <n v="0"/>
    <n v="31"/>
    <n v="0"/>
    <n v="36"/>
    <n v="32"/>
    <n v="37"/>
    <n v="2"/>
    <n v="24"/>
    <n v="24"/>
    <n v="15"/>
    <n v="2"/>
    <n v="0"/>
    <n v="0"/>
    <n v="8"/>
    <n v="56"/>
    <n v="24"/>
    <n v="3"/>
    <n v="22"/>
    <n v="3548"/>
    <n v="0"/>
    <n v="2608"/>
    <n v="6156"/>
    <n v="102.6"/>
    <n v="1.71"/>
    <x v="1"/>
    <x v="8"/>
    <x v="3"/>
    <n v="4"/>
  </r>
  <r>
    <n v="85079"/>
    <d v="2024-02-29T00:00:00"/>
    <n v="1"/>
    <n v="31"/>
    <n v="28"/>
    <n v="0"/>
    <n v="0"/>
    <n v="31"/>
    <n v="0"/>
    <n v="70"/>
    <n v="30"/>
    <n v="35"/>
    <n v="3"/>
    <n v="28"/>
    <n v="23"/>
    <n v="20"/>
    <n v="2"/>
    <n v="0"/>
    <n v="1"/>
    <n v="17"/>
    <n v="44"/>
    <n v="29"/>
    <n v="5"/>
    <n v="16"/>
    <n v="4510"/>
    <n v="17"/>
    <n v="2274"/>
    <n v="6801"/>
    <n v="113.35"/>
    <n v="1.8891666666666667"/>
    <x v="1"/>
    <x v="8"/>
    <x v="3"/>
    <n v="5"/>
  </r>
  <r>
    <n v="85080"/>
    <d v="2024-02-29T00:00:00"/>
    <n v="2"/>
    <n v="32"/>
    <n v="29"/>
    <n v="0"/>
    <n v="0"/>
    <n v="32"/>
    <n v="0"/>
    <n v="44"/>
    <n v="31"/>
    <n v="40"/>
    <n v="1"/>
    <n v="12"/>
    <n v="23"/>
    <n v="25"/>
    <n v="1"/>
    <n v="0"/>
    <n v="0"/>
    <n v="15"/>
    <n v="33"/>
    <n v="14"/>
    <n v="3"/>
    <n v="29"/>
    <n v="4136"/>
    <n v="0"/>
    <n v="1469"/>
    <n v="5605"/>
    <n v="93.416666666666671"/>
    <n v="1.5569444444444445"/>
    <x v="1"/>
    <x v="8"/>
    <x v="3"/>
    <n v="5"/>
  </r>
  <r>
    <n v="85081"/>
    <d v="2024-03-01T00:00:00"/>
    <n v="1"/>
    <n v="33"/>
    <n v="16"/>
    <n v="0"/>
    <n v="0"/>
    <n v="33"/>
    <n v="0"/>
    <n v="46"/>
    <n v="32"/>
    <n v="35"/>
    <n v="2"/>
    <n v="16"/>
    <n v="20"/>
    <n v="13"/>
    <n v="2"/>
    <n v="0"/>
    <n v="0"/>
    <n v="13"/>
    <n v="57"/>
    <n v="19"/>
    <n v="4"/>
    <n v="19"/>
    <n v="3694"/>
    <n v="0"/>
    <n v="2464"/>
    <n v="6158"/>
    <n v="102.63333333333334"/>
    <n v="1.7105555555555556"/>
    <x v="1"/>
    <x v="9"/>
    <x v="3"/>
    <n v="6"/>
  </r>
  <r>
    <n v="85082"/>
    <d v="2024-03-01T00:00:00"/>
    <n v="2"/>
    <n v="33"/>
    <n v="13"/>
    <n v="0"/>
    <n v="0"/>
    <n v="33"/>
    <n v="0"/>
    <n v="63"/>
    <n v="31"/>
    <n v="38"/>
    <n v="2"/>
    <n v="24"/>
    <n v="20"/>
    <n v="17"/>
    <n v="2"/>
    <n v="0"/>
    <n v="0"/>
    <n v="9"/>
    <n v="41"/>
    <n v="24"/>
    <n v="5"/>
    <n v="20"/>
    <n v="4404"/>
    <n v="0"/>
    <n v="2063"/>
    <n v="6467"/>
    <n v="107.78333333333333"/>
    <n v="1.7963888888888888"/>
    <x v="1"/>
    <x v="9"/>
    <x v="3"/>
    <n v="6"/>
  </r>
  <r>
    <n v="85083"/>
    <d v="2024-03-02T00:00:00"/>
    <n v="1"/>
    <n v="33"/>
    <n v="10"/>
    <n v="0"/>
    <n v="0"/>
    <n v="33"/>
    <n v="0"/>
    <n v="80"/>
    <n v="32"/>
    <n v="36"/>
    <n v="3"/>
    <n v="12"/>
    <n v="21"/>
    <n v="22"/>
    <n v="2"/>
    <n v="0"/>
    <n v="1"/>
    <n v="16"/>
    <n v="26"/>
    <n v="28"/>
    <n v="4"/>
    <n v="20"/>
    <n v="5168"/>
    <n v="16"/>
    <n v="1764"/>
    <n v="6948"/>
    <n v="115.8"/>
    <n v="1.93"/>
    <x v="1"/>
    <x v="9"/>
    <x v="3"/>
    <n v="7"/>
  </r>
  <r>
    <n v="85084"/>
    <d v="2024-03-04T00:00:00"/>
    <n v="1"/>
    <n v="34"/>
    <n v="15"/>
    <n v="0"/>
    <n v="0"/>
    <n v="34"/>
    <n v="0"/>
    <n v="72"/>
    <n v="31"/>
    <n v="36"/>
    <n v="2"/>
    <n v="12"/>
    <n v="20"/>
    <n v="28"/>
    <n v="2"/>
    <n v="0"/>
    <n v="0"/>
    <n v="16"/>
    <n v="68"/>
    <n v="14"/>
    <n v="5"/>
    <n v="26"/>
    <n v="5052"/>
    <n v="0"/>
    <n v="2566"/>
    <n v="7618"/>
    <n v="126.96666666666667"/>
    <n v="2.1161111111111111"/>
    <x v="1"/>
    <x v="9"/>
    <x v="3"/>
    <n v="2"/>
  </r>
  <r>
    <n v="85085"/>
    <d v="2024-03-04T00:00:00"/>
    <n v="2"/>
    <n v="34"/>
    <n v="12"/>
    <n v="0"/>
    <n v="0"/>
    <n v="34"/>
    <n v="0"/>
    <n v="89"/>
    <n v="30"/>
    <n v="34"/>
    <n v="2"/>
    <n v="20"/>
    <n v="20"/>
    <n v="12"/>
    <n v="2"/>
    <n v="0"/>
    <n v="0"/>
    <n v="11"/>
    <n v="53"/>
    <n v="18"/>
    <n v="4"/>
    <n v="27"/>
    <n v="5006"/>
    <n v="0"/>
    <n v="2170"/>
    <n v="7176"/>
    <n v="119.6"/>
    <n v="1.9933333333333332"/>
    <x v="1"/>
    <x v="9"/>
    <x v="3"/>
    <n v="2"/>
  </r>
  <r>
    <n v="85086"/>
    <d v="2024-03-05T00:00:00"/>
    <n v="1"/>
    <n v="31"/>
    <n v="17"/>
    <n v="0"/>
    <n v="0"/>
    <n v="31"/>
    <n v="0"/>
    <n v="80"/>
    <n v="30"/>
    <n v="34"/>
    <n v="3"/>
    <n v="20"/>
    <n v="19"/>
    <n v="18"/>
    <n v="3"/>
    <n v="0"/>
    <n v="0"/>
    <n v="11"/>
    <n v="45"/>
    <n v="25"/>
    <n v="5"/>
    <n v="12"/>
    <n v="4610"/>
    <n v="0"/>
    <n v="2160"/>
    <n v="6770"/>
    <n v="112.83333333333333"/>
    <n v="1.8805555555555555"/>
    <x v="1"/>
    <x v="9"/>
    <x v="3"/>
    <n v="3"/>
  </r>
  <r>
    <n v="85087"/>
    <d v="2024-03-05T00:00:00"/>
    <n v="2"/>
    <n v="31"/>
    <n v="14"/>
    <n v="0"/>
    <n v="0"/>
    <n v="31"/>
    <n v="0"/>
    <n v="38"/>
    <n v="29"/>
    <n v="37"/>
    <n v="2"/>
    <n v="28"/>
    <n v="20"/>
    <n v="23"/>
    <n v="2"/>
    <n v="0"/>
    <n v="0"/>
    <n v="6"/>
    <n v="30"/>
    <n v="29"/>
    <n v="4"/>
    <n v="13"/>
    <n v="3498"/>
    <n v="0"/>
    <n v="1767"/>
    <n v="5265"/>
    <n v="87.75"/>
    <n v="1.4624999999999999"/>
    <x v="1"/>
    <x v="9"/>
    <x v="3"/>
    <n v="3"/>
  </r>
  <r>
    <n v="85088"/>
    <d v="2024-03-06T00:00:00"/>
    <n v="1"/>
    <n v="31"/>
    <n v="11"/>
    <n v="0"/>
    <n v="0"/>
    <n v="31"/>
    <n v="0"/>
    <n v="55"/>
    <n v="30"/>
    <n v="35"/>
    <n v="3"/>
    <n v="16"/>
    <n v="20"/>
    <n v="27"/>
    <n v="3"/>
    <n v="0"/>
    <n v="0"/>
    <n v="14"/>
    <n v="64"/>
    <n v="13"/>
    <n v="5"/>
    <n v="13"/>
    <n v="4165"/>
    <n v="0"/>
    <n v="2358"/>
    <n v="6523"/>
    <n v="108.71666666666667"/>
    <n v="1.8119444444444446"/>
    <x v="1"/>
    <x v="9"/>
    <x v="3"/>
    <n v="4"/>
  </r>
  <r>
    <n v="85089"/>
    <d v="2024-03-06T00:00:00"/>
    <n v="2"/>
    <n v="33"/>
    <n v="16"/>
    <n v="0"/>
    <n v="0"/>
    <n v="33"/>
    <n v="0"/>
    <n v="46"/>
    <n v="31"/>
    <n v="35"/>
    <n v="2"/>
    <n v="16"/>
    <n v="20"/>
    <n v="13"/>
    <n v="2"/>
    <n v="0"/>
    <n v="0"/>
    <n v="13"/>
    <n v="57"/>
    <n v="19"/>
    <n v="4"/>
    <n v="19"/>
    <n v="3626"/>
    <n v="0"/>
    <n v="2388"/>
    <n v="6014"/>
    <n v="100.23333333333333"/>
    <n v="1.6705555555555556"/>
    <x v="1"/>
    <x v="9"/>
    <x v="3"/>
    <n v="4"/>
  </r>
  <r>
    <n v="85090"/>
    <d v="2024-03-07T00:00:00"/>
    <n v="1"/>
    <n v="33"/>
    <n v="13"/>
    <n v="0"/>
    <n v="0"/>
    <n v="33"/>
    <n v="0"/>
    <n v="63"/>
    <n v="32"/>
    <n v="38"/>
    <n v="2"/>
    <n v="24"/>
    <n v="20"/>
    <n v="17"/>
    <n v="2"/>
    <n v="0"/>
    <n v="0"/>
    <n v="9"/>
    <n v="41"/>
    <n v="24"/>
    <n v="5"/>
    <n v="20"/>
    <n v="4479"/>
    <n v="0"/>
    <n v="2128"/>
    <n v="6607"/>
    <n v="110.11666666666666"/>
    <n v="1.8352777777777776"/>
    <x v="1"/>
    <x v="9"/>
    <x v="3"/>
    <n v="5"/>
  </r>
  <r>
    <n v="85091"/>
    <d v="2024-03-07T00:00:00"/>
    <n v="2"/>
    <n v="33"/>
    <n v="10"/>
    <n v="0"/>
    <n v="0"/>
    <n v="33"/>
    <n v="0"/>
    <n v="80"/>
    <n v="31"/>
    <n v="36"/>
    <n v="3"/>
    <n v="12"/>
    <n v="21"/>
    <n v="22"/>
    <n v="2"/>
    <n v="0"/>
    <n v="1"/>
    <n v="16"/>
    <n v="26"/>
    <n v="28"/>
    <n v="4"/>
    <n v="20"/>
    <n v="5089"/>
    <n v="16"/>
    <n v="1710"/>
    <n v="6815"/>
    <n v="113.58333333333333"/>
    <n v="1.8930555555555555"/>
    <x v="1"/>
    <x v="9"/>
    <x v="3"/>
    <n v="5"/>
  </r>
  <r>
    <n v="85092"/>
    <d v="2024-03-08T00:00:00"/>
    <n v="1"/>
    <n v="34"/>
    <n v="15"/>
    <n v="0"/>
    <n v="0"/>
    <n v="34"/>
    <n v="0"/>
    <n v="72"/>
    <n v="31"/>
    <n v="36"/>
    <n v="2"/>
    <n v="12"/>
    <n v="20"/>
    <n v="28"/>
    <n v="2"/>
    <n v="0"/>
    <n v="0"/>
    <n v="16"/>
    <n v="68"/>
    <n v="14"/>
    <n v="5"/>
    <n v="26"/>
    <n v="5052"/>
    <n v="0"/>
    <n v="2566"/>
    <n v="7618"/>
    <n v="126.96666666666667"/>
    <n v="2.1161111111111111"/>
    <x v="1"/>
    <x v="9"/>
    <x v="3"/>
    <n v="6"/>
  </r>
  <r>
    <n v="85093"/>
    <d v="2024-03-08T00:00:00"/>
    <n v="2"/>
    <n v="34"/>
    <n v="12"/>
    <n v="0"/>
    <n v="0"/>
    <n v="34"/>
    <n v="0"/>
    <n v="89"/>
    <n v="30"/>
    <n v="34"/>
    <n v="2"/>
    <n v="20"/>
    <n v="20"/>
    <n v="12"/>
    <n v="2"/>
    <n v="0"/>
    <n v="0"/>
    <n v="11"/>
    <n v="53"/>
    <n v="18"/>
    <n v="4"/>
    <n v="27"/>
    <n v="5006"/>
    <n v="0"/>
    <n v="2170"/>
    <n v="7176"/>
    <n v="119.6"/>
    <n v="1.9933333333333332"/>
    <x v="1"/>
    <x v="9"/>
    <x v="3"/>
    <n v="6"/>
  </r>
  <r>
    <n v="85094"/>
    <d v="2024-03-09T00:00:00"/>
    <n v="1"/>
    <n v="31"/>
    <n v="17"/>
    <n v="0"/>
    <n v="0"/>
    <n v="31"/>
    <n v="0"/>
    <n v="80"/>
    <n v="30"/>
    <n v="34"/>
    <n v="3"/>
    <n v="20"/>
    <n v="19"/>
    <n v="18"/>
    <n v="3"/>
    <n v="0"/>
    <n v="0"/>
    <n v="11"/>
    <n v="45"/>
    <n v="25"/>
    <n v="5"/>
    <n v="12"/>
    <n v="4610"/>
    <n v="0"/>
    <n v="2160"/>
    <n v="6770"/>
    <n v="112.83333333333333"/>
    <n v="1.8805555555555555"/>
    <x v="1"/>
    <x v="9"/>
    <x v="3"/>
    <n v="7"/>
  </r>
  <r>
    <n v="85095"/>
    <d v="2024-03-11T00:00:00"/>
    <n v="1"/>
    <n v="31"/>
    <n v="14"/>
    <n v="0"/>
    <n v="0"/>
    <n v="31"/>
    <n v="0"/>
    <n v="38"/>
    <n v="30"/>
    <n v="37"/>
    <n v="2"/>
    <n v="28"/>
    <n v="20"/>
    <n v="23"/>
    <n v="2"/>
    <n v="0"/>
    <n v="0"/>
    <n v="6"/>
    <n v="30"/>
    <n v="29"/>
    <n v="4"/>
    <n v="13"/>
    <n v="3578"/>
    <n v="0"/>
    <n v="1826"/>
    <n v="5404"/>
    <n v="90.066666666666663"/>
    <n v="1.5011111111111111"/>
    <x v="1"/>
    <x v="9"/>
    <x v="3"/>
    <n v="2"/>
  </r>
  <r>
    <n v="85096"/>
    <d v="2024-03-11T00:00:00"/>
    <n v="2"/>
    <n v="31"/>
    <n v="11"/>
    <n v="0"/>
    <n v="0"/>
    <n v="31"/>
    <n v="0"/>
    <n v="55"/>
    <n v="29"/>
    <n v="35"/>
    <n v="3"/>
    <n v="16"/>
    <n v="20"/>
    <n v="27"/>
    <n v="3"/>
    <n v="0"/>
    <n v="0"/>
    <n v="14"/>
    <n v="64"/>
    <n v="13"/>
    <n v="5"/>
    <n v="13"/>
    <n v="4083"/>
    <n v="0"/>
    <n v="2281"/>
    <n v="6364"/>
    <n v="106.06666666666666"/>
    <n v="1.7677777777777777"/>
    <x v="1"/>
    <x v="9"/>
    <x v="3"/>
    <n v="2"/>
  </r>
  <r>
    <n v="85097"/>
    <d v="2024-03-12T00:00:00"/>
    <n v="1"/>
    <n v="33"/>
    <n v="16"/>
    <n v="0"/>
    <n v="0"/>
    <n v="33"/>
    <n v="0"/>
    <n v="46"/>
    <n v="32"/>
    <n v="35"/>
    <n v="2"/>
    <n v="16"/>
    <n v="20"/>
    <n v="13"/>
    <n v="2"/>
    <n v="0"/>
    <n v="0"/>
    <n v="13"/>
    <n v="57"/>
    <n v="19"/>
    <n v="4"/>
    <n v="19"/>
    <n v="3694"/>
    <n v="0"/>
    <n v="2464"/>
    <n v="6158"/>
    <n v="102.63333333333334"/>
    <n v="1.7105555555555556"/>
    <x v="1"/>
    <x v="9"/>
    <x v="3"/>
    <n v="3"/>
  </r>
  <r>
    <n v="85098"/>
    <d v="2024-03-12T00:00:00"/>
    <n v="2"/>
    <n v="33"/>
    <n v="13"/>
    <n v="0"/>
    <n v="0"/>
    <n v="33"/>
    <n v="0"/>
    <n v="63"/>
    <n v="31"/>
    <n v="38"/>
    <n v="2"/>
    <n v="24"/>
    <n v="20"/>
    <n v="17"/>
    <n v="2"/>
    <n v="0"/>
    <n v="0"/>
    <n v="9"/>
    <n v="41"/>
    <n v="24"/>
    <n v="5"/>
    <n v="20"/>
    <n v="4404"/>
    <n v="0"/>
    <n v="2063"/>
    <n v="6467"/>
    <n v="107.78333333333333"/>
    <n v="1.7963888888888888"/>
    <x v="1"/>
    <x v="9"/>
    <x v="3"/>
    <n v="3"/>
  </r>
  <r>
    <n v="85099"/>
    <d v="2024-03-13T00:00:00"/>
    <n v="1"/>
    <n v="33"/>
    <n v="10"/>
    <n v="0"/>
    <n v="0"/>
    <n v="33"/>
    <n v="0"/>
    <n v="80"/>
    <n v="32"/>
    <n v="36"/>
    <n v="3"/>
    <n v="12"/>
    <n v="21"/>
    <n v="22"/>
    <n v="2"/>
    <n v="0"/>
    <n v="1"/>
    <n v="16"/>
    <n v="26"/>
    <n v="28"/>
    <n v="4"/>
    <n v="20"/>
    <n v="5168"/>
    <n v="16"/>
    <n v="1764"/>
    <n v="6948"/>
    <n v="115.8"/>
    <n v="1.93"/>
    <x v="1"/>
    <x v="9"/>
    <x v="3"/>
    <n v="4"/>
  </r>
  <r>
    <n v="85100"/>
    <d v="2024-03-13T00:00:00"/>
    <n v="2"/>
    <n v="34"/>
    <n v="15"/>
    <n v="0"/>
    <n v="0"/>
    <n v="34"/>
    <n v="0"/>
    <n v="72"/>
    <n v="30"/>
    <n v="36"/>
    <n v="2"/>
    <n v="12"/>
    <n v="20"/>
    <n v="28"/>
    <n v="2"/>
    <n v="0"/>
    <n v="0"/>
    <n v="16"/>
    <n v="68"/>
    <n v="14"/>
    <n v="5"/>
    <n v="26"/>
    <n v="4968"/>
    <n v="0"/>
    <n v="2484"/>
    <n v="7452"/>
    <n v="124.2"/>
    <n v="2.0699999999999998"/>
    <x v="1"/>
    <x v="9"/>
    <x v="3"/>
    <n v="4"/>
  </r>
  <r>
    <n v="85101"/>
    <d v="2024-03-14T00:00:00"/>
    <n v="1"/>
    <n v="34"/>
    <n v="12"/>
    <n v="0"/>
    <n v="0"/>
    <n v="34"/>
    <n v="0"/>
    <n v="89"/>
    <n v="31"/>
    <n v="34"/>
    <n v="2"/>
    <n v="20"/>
    <n v="20"/>
    <n v="12"/>
    <n v="2"/>
    <n v="0"/>
    <n v="0"/>
    <n v="11"/>
    <n v="53"/>
    <n v="18"/>
    <n v="4"/>
    <n v="27"/>
    <n v="5072"/>
    <n v="0"/>
    <n v="2241"/>
    <n v="7313"/>
    <n v="121.88333333333334"/>
    <n v="2.0313888888888889"/>
    <x v="1"/>
    <x v="9"/>
    <x v="3"/>
    <n v="5"/>
  </r>
  <r>
    <n v="85102"/>
    <d v="2024-03-14T00:00:00"/>
    <n v="2"/>
    <n v="31"/>
    <n v="17"/>
    <n v="0"/>
    <n v="0"/>
    <n v="31"/>
    <n v="0"/>
    <n v="80"/>
    <n v="29"/>
    <n v="34"/>
    <n v="3"/>
    <n v="20"/>
    <n v="19"/>
    <n v="18"/>
    <n v="3"/>
    <n v="0"/>
    <n v="0"/>
    <n v="11"/>
    <n v="45"/>
    <n v="25"/>
    <n v="5"/>
    <n v="12"/>
    <n v="4539"/>
    <n v="0"/>
    <n v="2090"/>
    <n v="6629"/>
    <n v="110.48333333333333"/>
    <n v="1.841388888888889"/>
    <x v="1"/>
    <x v="9"/>
    <x v="3"/>
    <n v="5"/>
  </r>
  <r>
    <n v="85103"/>
    <d v="2024-03-15T00:00:00"/>
    <n v="1"/>
    <n v="31"/>
    <n v="14"/>
    <n v="0"/>
    <n v="0"/>
    <n v="31"/>
    <n v="0"/>
    <n v="38"/>
    <n v="30"/>
    <n v="37"/>
    <n v="2"/>
    <n v="28"/>
    <n v="20"/>
    <n v="23"/>
    <n v="2"/>
    <n v="0"/>
    <n v="0"/>
    <n v="6"/>
    <n v="30"/>
    <n v="29"/>
    <n v="4"/>
    <n v="13"/>
    <n v="3578"/>
    <n v="0"/>
    <n v="1826"/>
    <n v="5404"/>
    <n v="90.066666666666663"/>
    <n v="1.5011111111111111"/>
    <x v="1"/>
    <x v="9"/>
    <x v="3"/>
    <n v="6"/>
  </r>
  <r>
    <n v="85104"/>
    <d v="2024-03-15T00:00:00"/>
    <n v="2"/>
    <n v="31"/>
    <n v="11"/>
    <n v="0"/>
    <n v="0"/>
    <n v="31"/>
    <n v="0"/>
    <n v="55"/>
    <n v="29"/>
    <n v="35"/>
    <n v="3"/>
    <n v="16"/>
    <n v="20"/>
    <n v="27"/>
    <n v="3"/>
    <n v="0"/>
    <n v="0"/>
    <n v="14"/>
    <n v="64"/>
    <n v="13"/>
    <n v="5"/>
    <n v="13"/>
    <n v="4083"/>
    <n v="0"/>
    <n v="2281"/>
    <n v="6364"/>
    <n v="106.06666666666666"/>
    <n v="1.7677777777777777"/>
    <x v="1"/>
    <x v="9"/>
    <x v="3"/>
    <n v="6"/>
  </r>
  <r>
    <n v="85105"/>
    <d v="2024-03-16T00:00:00"/>
    <n v="1"/>
    <n v="33"/>
    <n v="16"/>
    <n v="0"/>
    <n v="0"/>
    <n v="33"/>
    <n v="0"/>
    <n v="46"/>
    <n v="32"/>
    <n v="35"/>
    <n v="2"/>
    <n v="16"/>
    <n v="20"/>
    <n v="13"/>
    <n v="2"/>
    <n v="0"/>
    <n v="0"/>
    <n v="13"/>
    <n v="57"/>
    <n v="19"/>
    <n v="4"/>
    <n v="19"/>
    <n v="3694"/>
    <n v="0"/>
    <n v="2464"/>
    <n v="6158"/>
    <n v="102.63333333333334"/>
    <n v="1.7105555555555556"/>
    <x v="1"/>
    <x v="9"/>
    <x v="3"/>
    <n v="7"/>
  </r>
  <r>
    <n v="85106"/>
    <d v="2024-03-18T00:00:00"/>
    <n v="1"/>
    <n v="33"/>
    <n v="13"/>
    <n v="0"/>
    <n v="0"/>
    <n v="33"/>
    <n v="0"/>
    <n v="63"/>
    <n v="32"/>
    <n v="38"/>
    <n v="2"/>
    <n v="24"/>
    <n v="20"/>
    <n v="17"/>
    <n v="2"/>
    <n v="0"/>
    <n v="0"/>
    <n v="9"/>
    <n v="41"/>
    <n v="24"/>
    <n v="5"/>
    <n v="20"/>
    <n v="4479"/>
    <n v="0"/>
    <n v="2128"/>
    <n v="6607"/>
    <n v="110.11666666666666"/>
    <n v="1.8352777777777776"/>
    <x v="1"/>
    <x v="9"/>
    <x v="3"/>
    <n v="2"/>
  </r>
  <r>
    <n v="85107"/>
    <d v="2024-03-18T00:00:00"/>
    <n v="2"/>
    <n v="33"/>
    <n v="10"/>
    <n v="0"/>
    <n v="0"/>
    <n v="33"/>
    <n v="0"/>
    <n v="80"/>
    <n v="31"/>
    <n v="36"/>
    <n v="3"/>
    <n v="12"/>
    <n v="21"/>
    <n v="22"/>
    <n v="2"/>
    <n v="0"/>
    <n v="1"/>
    <n v="16"/>
    <n v="26"/>
    <n v="28"/>
    <n v="4"/>
    <n v="20"/>
    <n v="5089"/>
    <n v="16"/>
    <n v="1710"/>
    <n v="6815"/>
    <n v="113.58333333333333"/>
    <n v="1.8930555555555555"/>
    <x v="1"/>
    <x v="9"/>
    <x v="3"/>
    <n v="2"/>
  </r>
  <r>
    <n v="85108"/>
    <d v="2024-03-19T00:00:00"/>
    <n v="1"/>
    <n v="34"/>
    <n v="15"/>
    <n v="0"/>
    <n v="0"/>
    <n v="34"/>
    <n v="0"/>
    <n v="72"/>
    <n v="31"/>
    <n v="36"/>
    <n v="2"/>
    <n v="12"/>
    <n v="20"/>
    <n v="28"/>
    <n v="2"/>
    <n v="0"/>
    <n v="0"/>
    <n v="16"/>
    <n v="68"/>
    <n v="14"/>
    <n v="5"/>
    <n v="26"/>
    <n v="5052"/>
    <n v="0"/>
    <n v="2566"/>
    <n v="7618"/>
    <n v="126.96666666666667"/>
    <n v="2.1161111111111111"/>
    <x v="1"/>
    <x v="9"/>
    <x v="3"/>
    <n v="3"/>
  </r>
  <r>
    <n v="85109"/>
    <d v="2024-03-19T00:00:00"/>
    <n v="2"/>
    <n v="34"/>
    <n v="12"/>
    <n v="0"/>
    <n v="0"/>
    <n v="34"/>
    <n v="0"/>
    <n v="89"/>
    <n v="30"/>
    <n v="34"/>
    <n v="2"/>
    <n v="20"/>
    <n v="20"/>
    <n v="12"/>
    <n v="2"/>
    <n v="0"/>
    <n v="0"/>
    <n v="11"/>
    <n v="53"/>
    <n v="18"/>
    <n v="4"/>
    <n v="27"/>
    <n v="5006"/>
    <n v="0"/>
    <n v="2170"/>
    <n v="7176"/>
    <n v="119.6"/>
    <n v="1.9933333333333332"/>
    <x v="1"/>
    <x v="9"/>
    <x v="3"/>
    <n v="3"/>
  </r>
  <r>
    <n v="85110"/>
    <d v="2024-03-20T00:00:00"/>
    <n v="1"/>
    <n v="31"/>
    <n v="17"/>
    <n v="0"/>
    <n v="0"/>
    <n v="31"/>
    <n v="0"/>
    <n v="80"/>
    <n v="30"/>
    <n v="34"/>
    <n v="3"/>
    <n v="20"/>
    <n v="19"/>
    <n v="18"/>
    <n v="3"/>
    <n v="0"/>
    <n v="0"/>
    <n v="11"/>
    <n v="45"/>
    <n v="25"/>
    <n v="5"/>
    <n v="12"/>
    <n v="4610"/>
    <n v="0"/>
    <n v="2160"/>
    <n v="6770"/>
    <n v="112.83333333333333"/>
    <n v="1.8805555555555555"/>
    <x v="1"/>
    <x v="9"/>
    <x v="3"/>
    <n v="4"/>
  </r>
  <r>
    <n v="85111"/>
    <d v="2024-03-20T00:00:00"/>
    <n v="2"/>
    <n v="31"/>
    <n v="14"/>
    <n v="0"/>
    <n v="0"/>
    <n v="31"/>
    <n v="0"/>
    <n v="38"/>
    <n v="29"/>
    <n v="37"/>
    <n v="2"/>
    <n v="28"/>
    <n v="20"/>
    <n v="23"/>
    <n v="2"/>
    <n v="0"/>
    <n v="0"/>
    <n v="6"/>
    <n v="30"/>
    <n v="29"/>
    <n v="4"/>
    <n v="13"/>
    <n v="3498"/>
    <n v="0"/>
    <n v="1767"/>
    <n v="5265"/>
    <n v="87.75"/>
    <n v="1.4624999999999999"/>
    <x v="1"/>
    <x v="9"/>
    <x v="3"/>
    <n v="4"/>
  </r>
  <r>
    <n v="85112"/>
    <d v="2024-03-21T00:00:00"/>
    <n v="1"/>
    <n v="33"/>
    <n v="15"/>
    <n v="0"/>
    <n v="0"/>
    <n v="33"/>
    <n v="0"/>
    <n v="46"/>
    <n v="31"/>
    <n v="36"/>
    <n v="3"/>
    <n v="13"/>
    <n v="23"/>
    <n v="23"/>
    <n v="3"/>
    <n v="0"/>
    <n v="0"/>
    <n v="6"/>
    <n v="48"/>
    <n v="30"/>
    <n v="5"/>
    <n v="25"/>
    <n v="4060"/>
    <n v="0"/>
    <n v="2457"/>
    <n v="6517"/>
    <n v="108.61666666666666"/>
    <n v="1.8102777777777777"/>
    <x v="1"/>
    <x v="9"/>
    <x v="3"/>
    <n v="5"/>
  </r>
  <r>
    <n v="85113"/>
    <d v="2024-03-21T00:00:00"/>
    <n v="2"/>
    <n v="34"/>
    <n v="20"/>
    <n v="0"/>
    <n v="0"/>
    <n v="34"/>
    <n v="0"/>
    <n v="37"/>
    <n v="30"/>
    <n v="36"/>
    <n v="3"/>
    <n v="13"/>
    <n v="22"/>
    <n v="29"/>
    <n v="2"/>
    <n v="0"/>
    <n v="1"/>
    <n v="18"/>
    <n v="40"/>
    <n v="16"/>
    <n v="4"/>
    <n v="30"/>
    <n v="3868"/>
    <n v="18"/>
    <n v="1719"/>
    <n v="5605"/>
    <n v="93.416666666666671"/>
    <n v="1.5569444444444445"/>
    <x v="1"/>
    <x v="9"/>
    <x v="3"/>
    <n v="5"/>
  </r>
  <r>
    <n v="85114"/>
    <d v="2024-03-22T00:00:00"/>
    <n v="1"/>
    <n v="35"/>
    <n v="17"/>
    <n v="0"/>
    <n v="0"/>
    <n v="35"/>
    <n v="0"/>
    <n v="54"/>
    <n v="31"/>
    <n v="39"/>
    <n v="3"/>
    <n v="21"/>
    <n v="23"/>
    <n v="14"/>
    <n v="3"/>
    <n v="0"/>
    <n v="0"/>
    <n v="13"/>
    <n v="75"/>
    <n v="20"/>
    <n v="5"/>
    <n v="11"/>
    <n v="4246"/>
    <n v="0"/>
    <n v="3008"/>
    <n v="7254"/>
    <n v="120.9"/>
    <n v="2.0150000000000001"/>
    <x v="1"/>
    <x v="9"/>
    <x v="3"/>
    <n v="6"/>
  </r>
  <r>
    <n v="85115"/>
    <d v="2024-03-22T00:00:00"/>
    <n v="2"/>
    <n v="35"/>
    <n v="14"/>
    <n v="0"/>
    <n v="0"/>
    <n v="35"/>
    <n v="0"/>
    <n v="71"/>
    <n v="30"/>
    <n v="37"/>
    <n v="2"/>
    <n v="29"/>
    <n v="23"/>
    <n v="18"/>
    <n v="2"/>
    <n v="0"/>
    <n v="0"/>
    <n v="9"/>
    <n v="59"/>
    <n v="24"/>
    <n v="4"/>
    <n v="11"/>
    <n v="4825"/>
    <n v="0"/>
    <n v="2548"/>
    <n v="7373"/>
    <n v="122.88333333333334"/>
    <n v="2.0480555555555555"/>
    <x v="1"/>
    <x v="9"/>
    <x v="3"/>
    <n v="6"/>
  </r>
  <r>
    <n v="85116"/>
    <d v="2024-03-23T00:00:00"/>
    <n v="1"/>
    <n v="32"/>
    <n v="19"/>
    <n v="0"/>
    <n v="0"/>
    <n v="32"/>
    <n v="0"/>
    <n v="63"/>
    <n v="30"/>
    <n v="37"/>
    <n v="3"/>
    <n v="29"/>
    <n v="22"/>
    <n v="24"/>
    <n v="3"/>
    <n v="0"/>
    <n v="0"/>
    <n v="8"/>
    <n v="52"/>
    <n v="10"/>
    <n v="5"/>
    <n v="17"/>
    <n v="4506"/>
    <n v="0"/>
    <n v="1947"/>
    <n v="6453"/>
    <n v="107.55"/>
    <n v="1.7925"/>
    <x v="1"/>
    <x v="9"/>
    <x v="3"/>
    <n v="7"/>
  </r>
  <r>
    <n v="85117"/>
    <d v="2024-03-25T00:00:00"/>
    <n v="1"/>
    <n v="32"/>
    <n v="16"/>
    <n v="0"/>
    <n v="0"/>
    <n v="32"/>
    <n v="0"/>
    <n v="80"/>
    <n v="32"/>
    <n v="35"/>
    <n v="3"/>
    <n v="17"/>
    <n v="23"/>
    <n v="28"/>
    <n v="2"/>
    <n v="0"/>
    <n v="1"/>
    <n v="16"/>
    <n v="36"/>
    <n v="15"/>
    <n v="4"/>
    <n v="18"/>
    <n v="5312"/>
    <n v="16"/>
    <n v="1683"/>
    <n v="7011"/>
    <n v="116.85"/>
    <n v="1.9475"/>
    <x v="1"/>
    <x v="9"/>
    <x v="3"/>
    <n v="2"/>
  </r>
  <r>
    <n v="85118"/>
    <d v="2024-03-25T00:00:00"/>
    <n v="2"/>
    <n v="33"/>
    <n v="21"/>
    <n v="0"/>
    <n v="0"/>
    <n v="33"/>
    <n v="0"/>
    <n v="72"/>
    <n v="30"/>
    <n v="35"/>
    <n v="2"/>
    <n v="17"/>
    <n v="22"/>
    <n v="14"/>
    <n v="2"/>
    <n v="0"/>
    <n v="0"/>
    <n v="15"/>
    <n v="29"/>
    <n v="21"/>
    <n v="5"/>
    <n v="23"/>
    <n v="4506"/>
    <n v="0"/>
    <n v="1534"/>
    <n v="6040"/>
    <n v="100.66666666666667"/>
    <n v="1.6777777777777778"/>
    <x v="1"/>
    <x v="9"/>
    <x v="3"/>
    <n v="2"/>
  </r>
  <r>
    <n v="85119"/>
    <d v="2024-03-26T00:00:00"/>
    <n v="1"/>
    <n v="33"/>
    <n v="18"/>
    <n v="0"/>
    <n v="0"/>
    <n v="33"/>
    <n v="0"/>
    <n v="89"/>
    <n v="31"/>
    <n v="38"/>
    <n v="3"/>
    <n v="25"/>
    <n v="23"/>
    <n v="19"/>
    <n v="2"/>
    <n v="0"/>
    <n v="1"/>
    <n v="11"/>
    <n v="63"/>
    <n v="25"/>
    <n v="4"/>
    <n v="24"/>
    <n v="5417"/>
    <n v="11"/>
    <n v="2803"/>
    <n v="8231"/>
    <n v="137.18333333333334"/>
    <n v="2.2863888888888888"/>
    <x v="1"/>
    <x v="9"/>
    <x v="3"/>
    <n v="3"/>
  </r>
  <r>
    <n v="85120"/>
    <d v="2024-03-26T00:00:00"/>
    <n v="2"/>
    <n v="33"/>
    <n v="15"/>
    <n v="0"/>
    <n v="0"/>
    <n v="33"/>
    <n v="0"/>
    <n v="46"/>
    <n v="30"/>
    <n v="36"/>
    <n v="3"/>
    <n v="13"/>
    <n v="23"/>
    <n v="23"/>
    <n v="3"/>
    <n v="0"/>
    <n v="0"/>
    <n v="6"/>
    <n v="48"/>
    <n v="30"/>
    <n v="5"/>
    <n v="25"/>
    <n v="3978"/>
    <n v="0"/>
    <n v="2379"/>
    <n v="6357"/>
    <n v="105.95"/>
    <n v="1.7658333333333334"/>
    <x v="1"/>
    <x v="9"/>
    <x v="3"/>
    <n v="3"/>
  </r>
  <r>
    <n v="85121"/>
    <d v="2024-03-27T00:00:00"/>
    <n v="1"/>
    <n v="34"/>
    <n v="20"/>
    <n v="0"/>
    <n v="0"/>
    <n v="34"/>
    <n v="0"/>
    <n v="37"/>
    <n v="31"/>
    <n v="36"/>
    <n v="3"/>
    <n v="13"/>
    <n v="22"/>
    <n v="29"/>
    <n v="2"/>
    <n v="0"/>
    <n v="1"/>
    <n v="18"/>
    <n v="40"/>
    <n v="16"/>
    <n v="4"/>
    <n v="30"/>
    <n v="3955"/>
    <n v="18"/>
    <n v="1775"/>
    <n v="5748"/>
    <n v="95.8"/>
    <n v="1.5966666666666667"/>
    <x v="1"/>
    <x v="9"/>
    <x v="3"/>
    <n v="4"/>
  </r>
  <r>
    <n v="85122"/>
    <d v="2024-03-27T00:00:00"/>
    <n v="2"/>
    <n v="35"/>
    <n v="17"/>
    <n v="0"/>
    <n v="0"/>
    <n v="35"/>
    <n v="0"/>
    <n v="54"/>
    <n v="30"/>
    <n v="39"/>
    <n v="3"/>
    <n v="21"/>
    <n v="23"/>
    <n v="14"/>
    <n v="3"/>
    <n v="0"/>
    <n v="0"/>
    <n v="13"/>
    <n v="75"/>
    <n v="20"/>
    <n v="5"/>
    <n v="11"/>
    <n v="4170"/>
    <n v="0"/>
    <n v="2913"/>
    <n v="7083"/>
    <n v="118.05"/>
    <n v="1.9675"/>
    <x v="1"/>
    <x v="9"/>
    <x v="3"/>
    <n v="4"/>
  </r>
  <r>
    <n v="85123"/>
    <d v="2024-03-28T00:00:00"/>
    <n v="1"/>
    <n v="35"/>
    <n v="14"/>
    <n v="0"/>
    <n v="0"/>
    <n v="35"/>
    <n v="0"/>
    <n v="71"/>
    <n v="31"/>
    <n v="37"/>
    <n v="2"/>
    <n v="29"/>
    <n v="23"/>
    <n v="18"/>
    <n v="2"/>
    <n v="0"/>
    <n v="0"/>
    <n v="9"/>
    <n v="59"/>
    <n v="24"/>
    <n v="4"/>
    <n v="11"/>
    <n v="4903"/>
    <n v="0"/>
    <n v="2631"/>
    <n v="7534"/>
    <n v="125.56666666666666"/>
    <n v="2.0927777777777776"/>
    <x v="1"/>
    <x v="9"/>
    <x v="3"/>
    <n v="5"/>
  </r>
  <r>
    <n v="85124"/>
    <d v="2024-03-28T00:00:00"/>
    <n v="2"/>
    <n v="32"/>
    <n v="19"/>
    <n v="0"/>
    <n v="0"/>
    <n v="32"/>
    <n v="0"/>
    <n v="63"/>
    <n v="29"/>
    <n v="37"/>
    <n v="3"/>
    <n v="29"/>
    <n v="22"/>
    <n v="24"/>
    <n v="3"/>
    <n v="0"/>
    <n v="0"/>
    <n v="8"/>
    <n v="52"/>
    <n v="10"/>
    <n v="5"/>
    <n v="17"/>
    <n v="4423"/>
    <n v="0"/>
    <n v="1885"/>
    <n v="6308"/>
    <n v="105.13333333333334"/>
    <n v="1.7522222222222223"/>
    <x v="1"/>
    <x v="9"/>
    <x v="3"/>
    <n v="5"/>
  </r>
  <r>
    <n v="85125"/>
    <d v="2024-03-29T00:00:00"/>
    <n v="1"/>
    <n v="32"/>
    <n v="16"/>
    <n v="0"/>
    <n v="0"/>
    <n v="32"/>
    <n v="0"/>
    <n v="80"/>
    <n v="32"/>
    <n v="35"/>
    <n v="3"/>
    <n v="17"/>
    <n v="23"/>
    <n v="28"/>
    <n v="2"/>
    <n v="0"/>
    <n v="1"/>
    <n v="16"/>
    <n v="36"/>
    <n v="15"/>
    <n v="4"/>
    <n v="18"/>
    <n v="5312"/>
    <n v="16"/>
    <n v="1683"/>
    <n v="7011"/>
    <n v="116.85"/>
    <n v="1.9475"/>
    <x v="1"/>
    <x v="9"/>
    <x v="3"/>
    <n v="6"/>
  </r>
  <r>
    <n v="85126"/>
    <d v="2024-03-29T00:00:00"/>
    <n v="2"/>
    <n v="33"/>
    <n v="21"/>
    <n v="0"/>
    <n v="0"/>
    <n v="33"/>
    <n v="0"/>
    <n v="72"/>
    <n v="30"/>
    <n v="35"/>
    <n v="2"/>
    <n v="17"/>
    <n v="22"/>
    <n v="14"/>
    <n v="2"/>
    <n v="0"/>
    <n v="0"/>
    <n v="15"/>
    <n v="29"/>
    <n v="21"/>
    <n v="5"/>
    <n v="23"/>
    <n v="4506"/>
    <n v="0"/>
    <n v="1534"/>
    <n v="6040"/>
    <n v="100.66666666666667"/>
    <n v="1.6777777777777778"/>
    <x v="1"/>
    <x v="9"/>
    <x v="3"/>
    <n v="6"/>
  </r>
  <r>
    <n v="85127"/>
    <d v="2024-03-30T00:00:00"/>
    <n v="1"/>
    <n v="33"/>
    <n v="18"/>
    <n v="0"/>
    <n v="0"/>
    <n v="33"/>
    <n v="0"/>
    <n v="89"/>
    <n v="31"/>
    <n v="38"/>
    <n v="3"/>
    <n v="25"/>
    <n v="23"/>
    <n v="19"/>
    <n v="2"/>
    <n v="0"/>
    <n v="1"/>
    <n v="11"/>
    <n v="63"/>
    <n v="25"/>
    <n v="4"/>
    <n v="24"/>
    <n v="5417"/>
    <n v="11"/>
    <n v="2803"/>
    <n v="8231"/>
    <n v="137.18333333333334"/>
    <n v="2.2863888888888888"/>
    <x v="1"/>
    <x v="9"/>
    <x v="3"/>
    <n v="7"/>
  </r>
  <r>
    <n v="85128"/>
    <d v="2024-04-01T00:00:00"/>
    <n v="1"/>
    <n v="32"/>
    <n v="17"/>
    <n v="0"/>
    <n v="0"/>
    <n v="32"/>
    <n v="0"/>
    <n v="51"/>
    <n v="29"/>
    <n v="40"/>
    <n v="2"/>
    <n v="15"/>
    <n v="13"/>
    <n v="28"/>
    <n v="2"/>
    <n v="0"/>
    <n v="0"/>
    <n v="7"/>
    <n v="51"/>
    <n v="11"/>
    <n v="5"/>
    <n v="21"/>
    <n v="3981"/>
    <n v="0"/>
    <n v="1828"/>
    <n v="5809"/>
    <n v="96.816666666666663"/>
    <n v="1.6136111111111111"/>
    <x v="1"/>
    <x v="10"/>
    <x v="0"/>
    <n v="2"/>
  </r>
  <r>
    <n v="85129"/>
    <d v="2024-04-01T00:00:00"/>
    <n v="2"/>
    <n v="31"/>
    <n v="22"/>
    <n v="0"/>
    <n v="0"/>
    <n v="31"/>
    <n v="0"/>
    <n v="42"/>
    <n v="29"/>
    <n v="39"/>
    <n v="3"/>
    <n v="14"/>
    <n v="12"/>
    <n v="14"/>
    <n v="2"/>
    <n v="0"/>
    <n v="1"/>
    <n v="6"/>
    <n v="43"/>
    <n v="18"/>
    <n v="4"/>
    <n v="26"/>
    <n v="3187"/>
    <n v="6"/>
    <n v="1811"/>
    <n v="5004"/>
    <n v="83.4"/>
    <n v="1.3900000000000001"/>
    <x v="1"/>
    <x v="10"/>
    <x v="0"/>
    <n v="2"/>
  </r>
  <r>
    <n v="85130"/>
    <d v="2024-04-02T00:00:00"/>
    <n v="1"/>
    <n v="33"/>
    <n v="19"/>
    <n v="0"/>
    <n v="0"/>
    <n v="33"/>
    <n v="0"/>
    <n v="59"/>
    <n v="28"/>
    <n v="38"/>
    <n v="2"/>
    <n v="23"/>
    <n v="12"/>
    <n v="19"/>
    <n v="2"/>
    <n v="0"/>
    <n v="0"/>
    <n v="14"/>
    <n v="28"/>
    <n v="22"/>
    <n v="5"/>
    <n v="27"/>
    <n v="3879"/>
    <n v="0"/>
    <n v="1446"/>
    <n v="5325"/>
    <n v="88.75"/>
    <n v="1.4791666666666667"/>
    <x v="1"/>
    <x v="10"/>
    <x v="0"/>
    <n v="3"/>
  </r>
  <r>
    <n v="85131"/>
    <d v="2024-04-02T00:00:00"/>
    <n v="2"/>
    <n v="29"/>
    <n v="24"/>
    <n v="0"/>
    <n v="0"/>
    <n v="29"/>
    <n v="0"/>
    <n v="51"/>
    <n v="31"/>
    <n v="38"/>
    <n v="3"/>
    <n v="22"/>
    <n v="12"/>
    <n v="25"/>
    <n v="2"/>
    <n v="0"/>
    <n v="1"/>
    <n v="13"/>
    <n v="70"/>
    <n v="28"/>
    <n v="4"/>
    <n v="12"/>
    <n v="3804"/>
    <n v="13"/>
    <n v="3104"/>
    <n v="6921"/>
    <n v="115.35"/>
    <n v="1.9224999999999999"/>
    <x v="1"/>
    <x v="10"/>
    <x v="0"/>
    <n v="3"/>
  </r>
  <r>
    <n v="85132"/>
    <d v="2024-04-03T00:00:00"/>
    <n v="1"/>
    <n v="31"/>
    <n v="21"/>
    <n v="0"/>
    <n v="0"/>
    <n v="31"/>
    <n v="0"/>
    <n v="68"/>
    <n v="30"/>
    <n v="36"/>
    <n v="3"/>
    <n v="11"/>
    <n v="12"/>
    <n v="29"/>
    <n v="3"/>
    <n v="0"/>
    <n v="0"/>
    <n v="9"/>
    <n v="55"/>
    <n v="12"/>
    <n v="5"/>
    <n v="13"/>
    <n v="4418"/>
    <n v="0"/>
    <n v="2043"/>
    <n v="6461"/>
    <n v="107.68333333333334"/>
    <n v="1.7947222222222223"/>
    <x v="1"/>
    <x v="10"/>
    <x v="0"/>
    <n v="4"/>
  </r>
  <r>
    <n v="85133"/>
    <d v="2024-04-03T00:00:00"/>
    <n v="2"/>
    <n v="29"/>
    <n v="18"/>
    <n v="0"/>
    <n v="0"/>
    <n v="29"/>
    <n v="0"/>
    <n v="85"/>
    <n v="31"/>
    <n v="38"/>
    <n v="2"/>
    <n v="19"/>
    <n v="13"/>
    <n v="13"/>
    <n v="2"/>
    <n v="0"/>
    <n v="0"/>
    <n v="16"/>
    <n v="39"/>
    <n v="17"/>
    <n v="4"/>
    <n v="14"/>
    <n v="4449"/>
    <n v="0"/>
    <n v="1774"/>
    <n v="6223"/>
    <n v="103.71666666666667"/>
    <n v="1.7286111111111111"/>
    <x v="1"/>
    <x v="10"/>
    <x v="0"/>
    <n v="4"/>
  </r>
  <r>
    <n v="85134"/>
    <d v="2024-04-04T00:00:00"/>
    <n v="1"/>
    <n v="32"/>
    <n v="23"/>
    <n v="0"/>
    <n v="0"/>
    <n v="32"/>
    <n v="0"/>
    <n v="77"/>
    <n v="29"/>
    <n v="39"/>
    <n v="3"/>
    <n v="18"/>
    <n v="12"/>
    <n v="19"/>
    <n v="3"/>
    <n v="0"/>
    <n v="0"/>
    <n v="16"/>
    <n v="32"/>
    <n v="23"/>
    <n v="5"/>
    <n v="19"/>
    <n v="4494"/>
    <n v="0"/>
    <n v="1649"/>
    <n v="6143"/>
    <n v="102.38333333333334"/>
    <n v="1.706388888888889"/>
    <x v="1"/>
    <x v="10"/>
    <x v="0"/>
    <n v="5"/>
  </r>
  <r>
    <n v="85135"/>
    <d v="2024-04-04T00:00:00"/>
    <n v="2"/>
    <n v="30"/>
    <n v="20"/>
    <n v="0"/>
    <n v="0"/>
    <n v="30"/>
    <n v="0"/>
    <n v="34"/>
    <n v="30"/>
    <n v="36"/>
    <n v="2"/>
    <n v="27"/>
    <n v="12"/>
    <n v="24"/>
    <n v="2"/>
    <n v="0"/>
    <n v="0"/>
    <n v="11"/>
    <n v="66"/>
    <n v="27"/>
    <n v="4"/>
    <n v="20"/>
    <n v="3180"/>
    <n v="0"/>
    <n v="2844"/>
    <n v="6024"/>
    <n v="100.4"/>
    <n v="1.6733333333333333"/>
    <x v="1"/>
    <x v="10"/>
    <x v="0"/>
    <n v="5"/>
  </r>
  <r>
    <n v="85136"/>
    <d v="2024-04-05T00:00:00"/>
    <n v="1"/>
    <n v="32"/>
    <n v="17"/>
    <n v="0"/>
    <n v="0"/>
    <n v="32"/>
    <n v="0"/>
    <n v="51"/>
    <n v="29"/>
    <n v="40"/>
    <n v="2"/>
    <n v="15"/>
    <n v="13"/>
    <n v="28"/>
    <n v="2"/>
    <n v="0"/>
    <n v="0"/>
    <n v="7"/>
    <n v="51"/>
    <n v="11"/>
    <n v="5"/>
    <n v="21"/>
    <n v="3981"/>
    <n v="0"/>
    <n v="1828"/>
    <n v="5809"/>
    <n v="96.816666666666663"/>
    <n v="1.6136111111111111"/>
    <x v="1"/>
    <x v="10"/>
    <x v="0"/>
    <n v="6"/>
  </r>
  <r>
    <n v="85137"/>
    <d v="2024-04-05T00:00:00"/>
    <n v="2"/>
    <n v="31"/>
    <n v="22"/>
    <n v="0"/>
    <n v="0"/>
    <n v="31"/>
    <n v="0"/>
    <n v="42"/>
    <n v="29"/>
    <n v="39"/>
    <n v="3"/>
    <n v="14"/>
    <n v="12"/>
    <n v="14"/>
    <n v="2"/>
    <n v="0"/>
    <n v="1"/>
    <n v="6"/>
    <n v="43"/>
    <n v="18"/>
    <n v="4"/>
    <n v="26"/>
    <n v="3187"/>
    <n v="6"/>
    <n v="1811"/>
    <n v="5004"/>
    <n v="83.4"/>
    <n v="1.3900000000000001"/>
    <x v="1"/>
    <x v="10"/>
    <x v="0"/>
    <n v="6"/>
  </r>
  <r>
    <n v="85138"/>
    <d v="2024-04-06T00:00:00"/>
    <n v="1"/>
    <n v="33"/>
    <n v="19"/>
    <n v="0"/>
    <n v="0"/>
    <n v="33"/>
    <n v="0"/>
    <n v="59"/>
    <n v="28"/>
    <n v="38"/>
    <n v="2"/>
    <n v="23"/>
    <n v="12"/>
    <n v="19"/>
    <n v="2"/>
    <n v="0"/>
    <n v="0"/>
    <n v="14"/>
    <n v="28"/>
    <n v="22"/>
    <n v="5"/>
    <n v="27"/>
    <n v="3879"/>
    <n v="0"/>
    <n v="1446"/>
    <n v="5325"/>
    <n v="88.75"/>
    <n v="1.4791666666666667"/>
    <x v="1"/>
    <x v="10"/>
    <x v="0"/>
    <n v="7"/>
  </r>
  <r>
    <n v="85139"/>
    <d v="2024-04-08T00:00:00"/>
    <n v="1"/>
    <n v="31"/>
    <n v="24"/>
    <n v="0"/>
    <n v="0"/>
    <n v="31"/>
    <n v="0"/>
    <n v="51"/>
    <n v="30"/>
    <n v="39"/>
    <n v="3"/>
    <n v="22"/>
    <n v="12"/>
    <n v="25"/>
    <n v="2"/>
    <n v="0"/>
    <n v="1"/>
    <n v="13"/>
    <n v="70"/>
    <n v="28"/>
    <n v="4"/>
    <n v="12"/>
    <n v="3861"/>
    <n v="13"/>
    <n v="3006"/>
    <n v="6880"/>
    <n v="114.66666666666667"/>
    <n v="1.9111111111111112"/>
    <x v="1"/>
    <x v="10"/>
    <x v="0"/>
    <n v="2"/>
  </r>
  <r>
    <n v="85140"/>
    <d v="2024-04-08T00:00:00"/>
    <n v="2"/>
    <n v="29"/>
    <n v="21"/>
    <n v="0"/>
    <n v="0"/>
    <n v="29"/>
    <n v="0"/>
    <n v="68"/>
    <n v="31"/>
    <n v="35"/>
    <n v="3"/>
    <n v="11"/>
    <n v="12"/>
    <n v="29"/>
    <n v="3"/>
    <n v="0"/>
    <n v="0"/>
    <n v="9"/>
    <n v="55"/>
    <n v="12"/>
    <n v="5"/>
    <n v="13"/>
    <n v="4328"/>
    <n v="0"/>
    <n v="2110"/>
    <n v="6438"/>
    <n v="107.3"/>
    <n v="1.7883333333333333"/>
    <x v="1"/>
    <x v="10"/>
    <x v="0"/>
    <n v="2"/>
  </r>
  <r>
    <n v="85141"/>
    <d v="2024-04-09T00:00:00"/>
    <n v="1"/>
    <n v="32"/>
    <n v="17"/>
    <n v="0"/>
    <n v="0"/>
    <n v="32"/>
    <n v="0"/>
    <n v="40"/>
    <n v="29"/>
    <n v="37"/>
    <n v="2"/>
    <n v="21"/>
    <n v="26"/>
    <n v="15"/>
    <n v="2"/>
    <n v="0"/>
    <n v="0"/>
    <n v="13"/>
    <n v="58"/>
    <n v="18"/>
    <n v="4"/>
    <n v="29"/>
    <n v="3542"/>
    <n v="0"/>
    <n v="2246"/>
    <n v="5788"/>
    <n v="96.466666666666669"/>
    <n v="1.6077777777777778"/>
    <x v="1"/>
    <x v="10"/>
    <x v="0"/>
    <n v="3"/>
  </r>
  <r>
    <n v="85142"/>
    <d v="2024-04-09T00:00:00"/>
    <n v="2"/>
    <n v="31"/>
    <n v="22"/>
    <n v="0"/>
    <n v="0"/>
    <n v="31"/>
    <n v="0"/>
    <n v="32"/>
    <n v="29"/>
    <n v="36"/>
    <n v="2"/>
    <n v="20"/>
    <n v="25"/>
    <n v="21"/>
    <n v="2"/>
    <n v="0"/>
    <n v="0"/>
    <n v="13"/>
    <n v="51"/>
    <n v="25"/>
    <n v="5"/>
    <n v="14"/>
    <n v="3370"/>
    <n v="0"/>
    <n v="2244"/>
    <n v="5614"/>
    <n v="93.566666666666663"/>
    <n v="1.5594444444444444"/>
    <x v="1"/>
    <x v="10"/>
    <x v="0"/>
    <n v="3"/>
  </r>
  <r>
    <n v="85143"/>
    <d v="2024-04-10T00:00:00"/>
    <n v="1"/>
    <n v="33"/>
    <n v="19"/>
    <n v="0"/>
    <n v="0"/>
    <n v="33"/>
    <n v="0"/>
    <n v="49"/>
    <n v="28"/>
    <n v="40"/>
    <n v="2"/>
    <n v="28"/>
    <n v="26"/>
    <n v="25"/>
    <n v="2"/>
    <n v="0"/>
    <n v="0"/>
    <n v="8"/>
    <n v="35"/>
    <n v="29"/>
    <n v="4"/>
    <n v="15"/>
    <n v="4165"/>
    <n v="0"/>
    <n v="1848"/>
    <n v="6013"/>
    <n v="100.21666666666667"/>
    <n v="1.6702777777777778"/>
    <x v="1"/>
    <x v="10"/>
    <x v="0"/>
    <n v="4"/>
  </r>
  <r>
    <n v="85144"/>
    <d v="2024-04-10T00:00:00"/>
    <n v="2"/>
    <n v="32"/>
    <n v="16"/>
    <n v="0"/>
    <n v="0"/>
    <n v="32"/>
    <n v="0"/>
    <n v="66"/>
    <n v="29"/>
    <n v="37"/>
    <n v="3"/>
    <n v="17"/>
    <n v="26"/>
    <n v="29"/>
    <n v="2"/>
    <n v="0"/>
    <n v="1"/>
    <n v="16"/>
    <n v="70"/>
    <n v="13"/>
    <n v="5"/>
    <n v="16"/>
    <n v="4780"/>
    <n v="16"/>
    <n v="2458"/>
    <n v="7254"/>
    <n v="120.9"/>
    <n v="2.0150000000000001"/>
    <x v="1"/>
    <x v="10"/>
    <x v="0"/>
    <n v="4"/>
  </r>
  <r>
    <n v="85145"/>
    <d v="2024-04-11T00:00:00"/>
    <n v="1"/>
    <n v="31"/>
    <n v="21"/>
    <n v="0"/>
    <n v="0"/>
    <n v="31"/>
    <n v="0"/>
    <n v="58"/>
    <n v="30"/>
    <n v="38"/>
    <n v="2"/>
    <n v="16"/>
    <n v="26"/>
    <n v="15"/>
    <n v="2"/>
    <n v="0"/>
    <n v="0"/>
    <n v="15"/>
    <n v="62"/>
    <n v="19"/>
    <n v="4"/>
    <n v="21"/>
    <n v="4168"/>
    <n v="0"/>
    <n v="2462"/>
    <n v="6630"/>
    <n v="110.5"/>
    <n v="1.8416666666666666"/>
    <x v="1"/>
    <x v="10"/>
    <x v="0"/>
    <n v="5"/>
  </r>
  <r>
    <n v="85146"/>
    <d v="2024-04-11T00:00:00"/>
    <n v="2"/>
    <n v="29"/>
    <n v="18"/>
    <n v="0"/>
    <n v="0"/>
    <n v="29"/>
    <n v="0"/>
    <n v="75"/>
    <n v="31"/>
    <n v="40"/>
    <n v="2"/>
    <n v="25"/>
    <n v="26"/>
    <n v="20"/>
    <n v="2"/>
    <n v="0"/>
    <n v="0"/>
    <n v="11"/>
    <n v="47"/>
    <n v="24"/>
    <n v="5"/>
    <n v="22"/>
    <n v="4841"/>
    <n v="0"/>
    <n v="2251"/>
    <n v="7092"/>
    <n v="118.2"/>
    <n v="1.97"/>
    <x v="1"/>
    <x v="10"/>
    <x v="0"/>
    <n v="5"/>
  </r>
  <r>
    <n v="85147"/>
    <d v="2024-04-12T00:00:00"/>
    <n v="1"/>
    <n v="32"/>
    <n v="23"/>
    <n v="0"/>
    <n v="0"/>
    <n v="32"/>
    <n v="0"/>
    <n v="66"/>
    <n v="29"/>
    <n v="41"/>
    <n v="3"/>
    <n v="24"/>
    <n v="25"/>
    <n v="26"/>
    <n v="3"/>
    <n v="0"/>
    <n v="0"/>
    <n v="10"/>
    <n v="39"/>
    <n v="30"/>
    <n v="4"/>
    <n v="27"/>
    <n v="4780"/>
    <n v="0"/>
    <n v="2073"/>
    <n v="6853"/>
    <n v="114.21666666666667"/>
    <n v="1.9036111111111111"/>
    <x v="1"/>
    <x v="10"/>
    <x v="0"/>
    <n v="6"/>
  </r>
  <r>
    <n v="85148"/>
    <d v="2024-04-12T00:00:00"/>
    <n v="2"/>
    <n v="30"/>
    <n v="20"/>
    <n v="0"/>
    <n v="0"/>
    <n v="30"/>
    <n v="0"/>
    <n v="83"/>
    <n v="30"/>
    <n v="38"/>
    <n v="2"/>
    <n v="12"/>
    <n v="26"/>
    <n v="10"/>
    <n v="2"/>
    <n v="0"/>
    <n v="0"/>
    <n v="18"/>
    <n v="74"/>
    <n v="14"/>
    <n v="5"/>
    <n v="28"/>
    <n v="4710"/>
    <n v="0"/>
    <n v="2664"/>
    <n v="7374"/>
    <n v="122.9"/>
    <n v="2.0483333333333333"/>
    <x v="1"/>
    <x v="10"/>
    <x v="0"/>
    <n v="6"/>
  </r>
  <r>
    <n v="85149"/>
    <d v="2024-04-13T00:00:00"/>
    <n v="1"/>
    <n v="32"/>
    <n v="17"/>
    <n v="0"/>
    <n v="0"/>
    <n v="32"/>
    <n v="0"/>
    <n v="40"/>
    <n v="29"/>
    <n v="37"/>
    <n v="2"/>
    <n v="21"/>
    <n v="26"/>
    <n v="15"/>
    <n v="2"/>
    <n v="0"/>
    <n v="0"/>
    <n v="13"/>
    <n v="58"/>
    <n v="18"/>
    <n v="4"/>
    <n v="29"/>
    <n v="3542"/>
    <n v="0"/>
    <n v="2246"/>
    <n v="5788"/>
    <n v="96.466666666666669"/>
    <n v="1.6077777777777778"/>
    <x v="1"/>
    <x v="10"/>
    <x v="0"/>
    <n v="7"/>
  </r>
  <r>
    <n v="85150"/>
    <d v="2024-04-15T00:00:00"/>
    <n v="1"/>
    <n v="33"/>
    <n v="22"/>
    <n v="0"/>
    <n v="0"/>
    <n v="33"/>
    <n v="0"/>
    <n v="32"/>
    <n v="28"/>
    <n v="37"/>
    <n v="2"/>
    <n v="20"/>
    <n v="25"/>
    <n v="21"/>
    <n v="2"/>
    <n v="0"/>
    <n v="0"/>
    <n v="13"/>
    <n v="51"/>
    <n v="25"/>
    <n v="5"/>
    <n v="14"/>
    <n v="3380"/>
    <n v="0"/>
    <n v="2168"/>
    <n v="5548"/>
    <n v="92.466666666666669"/>
    <n v="1.5411111111111111"/>
    <x v="1"/>
    <x v="10"/>
    <x v="0"/>
    <n v="2"/>
  </r>
  <r>
    <n v="85151"/>
    <d v="2024-04-15T00:00:00"/>
    <n v="2"/>
    <n v="31"/>
    <n v="19"/>
    <n v="0"/>
    <n v="0"/>
    <n v="31"/>
    <n v="0"/>
    <n v="49"/>
    <n v="29"/>
    <n v="39"/>
    <n v="2"/>
    <n v="28"/>
    <n v="26"/>
    <n v="25"/>
    <n v="2"/>
    <n v="0"/>
    <n v="0"/>
    <n v="8"/>
    <n v="35"/>
    <n v="29"/>
    <n v="4"/>
    <n v="15"/>
    <n v="4129"/>
    <n v="0"/>
    <n v="1912"/>
    <n v="6041"/>
    <n v="100.68333333333334"/>
    <n v="1.6780555555555556"/>
    <x v="1"/>
    <x v="10"/>
    <x v="0"/>
    <n v="2"/>
  </r>
  <r>
    <n v="85152"/>
    <d v="2024-04-16T00:00:00"/>
    <n v="1"/>
    <n v="34"/>
    <n v="16"/>
    <n v="0"/>
    <n v="0"/>
    <n v="34"/>
    <n v="0"/>
    <n v="66"/>
    <n v="28"/>
    <n v="38"/>
    <n v="3"/>
    <n v="17"/>
    <n v="26"/>
    <n v="29"/>
    <n v="2"/>
    <n v="0"/>
    <n v="1"/>
    <n v="16"/>
    <n v="70"/>
    <n v="13"/>
    <n v="5"/>
    <n v="16"/>
    <n v="4848"/>
    <n v="16"/>
    <n v="2375"/>
    <n v="7239"/>
    <n v="120.65"/>
    <n v="2.0108333333333333"/>
    <x v="1"/>
    <x v="10"/>
    <x v="0"/>
    <n v="3"/>
  </r>
  <r>
    <n v="85153"/>
    <d v="2024-04-16T00:00:00"/>
    <n v="2"/>
    <n v="29"/>
    <n v="21"/>
    <n v="0"/>
    <n v="0"/>
    <n v="29"/>
    <n v="0"/>
    <n v="58"/>
    <n v="31"/>
    <n v="37"/>
    <n v="2"/>
    <n v="16"/>
    <n v="26"/>
    <n v="15"/>
    <n v="2"/>
    <n v="0"/>
    <n v="0"/>
    <n v="15"/>
    <n v="62"/>
    <n v="19"/>
    <n v="4"/>
    <n v="21"/>
    <n v="4100"/>
    <n v="0"/>
    <n v="2543"/>
    <n v="6643"/>
    <n v="110.71666666666667"/>
    <n v="1.8452777777777778"/>
    <x v="1"/>
    <x v="10"/>
    <x v="0"/>
    <n v="3"/>
  </r>
  <r>
    <n v="85154"/>
    <d v="2024-04-17T00:00:00"/>
    <n v="1"/>
    <n v="31"/>
    <n v="18"/>
    <n v="0"/>
    <n v="0"/>
    <n v="31"/>
    <n v="0"/>
    <n v="75"/>
    <n v="30"/>
    <n v="41"/>
    <n v="2"/>
    <n v="25"/>
    <n v="26"/>
    <n v="20"/>
    <n v="2"/>
    <n v="0"/>
    <n v="0"/>
    <n v="11"/>
    <n v="47"/>
    <n v="24"/>
    <n v="5"/>
    <n v="22"/>
    <n v="4935"/>
    <n v="0"/>
    <n v="2180"/>
    <n v="7115"/>
    <n v="118.58333333333333"/>
    <n v="1.9763888888888888"/>
    <x v="1"/>
    <x v="10"/>
    <x v="0"/>
    <n v="4"/>
  </r>
  <r>
    <n v="85155"/>
    <d v="2024-04-17T00:00:00"/>
    <n v="2"/>
    <n v="30"/>
    <n v="23"/>
    <n v="0"/>
    <n v="0"/>
    <n v="30"/>
    <n v="0"/>
    <n v="66"/>
    <n v="30"/>
    <n v="40"/>
    <n v="3"/>
    <n v="24"/>
    <n v="25"/>
    <n v="26"/>
    <n v="3"/>
    <n v="0"/>
    <n v="0"/>
    <n v="10"/>
    <n v="39"/>
    <n v="30"/>
    <n v="4"/>
    <n v="27"/>
    <n v="4710"/>
    <n v="0"/>
    <n v="2142"/>
    <n v="6852"/>
    <n v="114.2"/>
    <n v="1.9033333333333333"/>
    <x v="1"/>
    <x v="10"/>
    <x v="0"/>
    <n v="4"/>
  </r>
  <r>
    <n v="85156"/>
    <d v="2024-04-18T00:00:00"/>
    <n v="1"/>
    <n v="32"/>
    <n v="20"/>
    <n v="0"/>
    <n v="0"/>
    <n v="32"/>
    <n v="0"/>
    <n v="83"/>
    <n v="29"/>
    <n v="39"/>
    <n v="2"/>
    <n v="12"/>
    <n v="26"/>
    <n v="10"/>
    <n v="2"/>
    <n v="0"/>
    <n v="0"/>
    <n v="18"/>
    <n v="74"/>
    <n v="14"/>
    <n v="5"/>
    <n v="28"/>
    <n v="4831"/>
    <n v="0"/>
    <n v="2576"/>
    <n v="7407"/>
    <n v="123.45"/>
    <n v="2.0575000000000001"/>
    <x v="1"/>
    <x v="10"/>
    <x v="0"/>
    <n v="5"/>
  </r>
  <r>
    <n v="85157"/>
    <d v="2024-04-18T00:00:00"/>
    <n v="2"/>
    <n v="30"/>
    <n v="17"/>
    <n v="0"/>
    <n v="0"/>
    <n v="30"/>
    <n v="0"/>
    <n v="40"/>
    <n v="30"/>
    <n v="36"/>
    <n v="2"/>
    <n v="21"/>
    <n v="26"/>
    <n v="15"/>
    <n v="2"/>
    <n v="0"/>
    <n v="0"/>
    <n v="13"/>
    <n v="58"/>
    <n v="18"/>
    <n v="4"/>
    <n v="29"/>
    <n v="3510"/>
    <n v="0"/>
    <n v="2322"/>
    <n v="5832"/>
    <n v="97.2"/>
    <n v="1.62"/>
    <x v="1"/>
    <x v="10"/>
    <x v="0"/>
    <n v="5"/>
  </r>
  <r>
    <n v="85158"/>
    <d v="2024-04-19T00:00:00"/>
    <n v="1"/>
    <n v="33"/>
    <n v="22"/>
    <n v="0"/>
    <n v="0"/>
    <n v="33"/>
    <n v="0"/>
    <n v="32"/>
    <n v="28"/>
    <n v="37"/>
    <n v="2"/>
    <n v="20"/>
    <n v="25"/>
    <n v="21"/>
    <n v="2"/>
    <n v="0"/>
    <n v="0"/>
    <n v="13"/>
    <n v="51"/>
    <n v="25"/>
    <n v="5"/>
    <n v="14"/>
    <n v="3380"/>
    <n v="0"/>
    <n v="2168"/>
    <n v="5548"/>
    <n v="92.466666666666669"/>
    <n v="1.5411111111111111"/>
    <x v="1"/>
    <x v="10"/>
    <x v="0"/>
    <n v="6"/>
  </r>
  <r>
    <n v="85159"/>
    <d v="2024-04-19T00:00:00"/>
    <n v="2"/>
    <n v="31"/>
    <n v="19"/>
    <n v="0"/>
    <n v="0"/>
    <n v="31"/>
    <n v="0"/>
    <n v="49"/>
    <n v="29"/>
    <n v="39"/>
    <n v="2"/>
    <n v="28"/>
    <n v="26"/>
    <n v="25"/>
    <n v="2"/>
    <n v="0"/>
    <n v="0"/>
    <n v="8"/>
    <n v="35"/>
    <n v="29"/>
    <n v="4"/>
    <n v="15"/>
    <n v="4129"/>
    <n v="0"/>
    <n v="1912"/>
    <n v="6041"/>
    <n v="100.68333333333334"/>
    <n v="1.6780555555555556"/>
    <x v="1"/>
    <x v="10"/>
    <x v="0"/>
    <n v="6"/>
  </r>
  <r>
    <n v="85160"/>
    <d v="2024-04-20T00:00:00"/>
    <n v="1"/>
    <n v="34"/>
    <n v="16"/>
    <n v="0"/>
    <n v="0"/>
    <n v="34"/>
    <n v="0"/>
    <n v="66"/>
    <n v="28"/>
    <n v="38"/>
    <n v="3"/>
    <n v="17"/>
    <n v="26"/>
    <n v="29"/>
    <n v="2"/>
    <n v="0"/>
    <n v="1"/>
    <n v="16"/>
    <n v="70"/>
    <n v="13"/>
    <n v="5"/>
    <n v="16"/>
    <n v="4848"/>
    <n v="16"/>
    <n v="2375"/>
    <n v="7239"/>
    <n v="120.65"/>
    <n v="2.0108333333333333"/>
    <x v="1"/>
    <x v="10"/>
    <x v="0"/>
    <n v="7"/>
  </r>
  <r>
    <n v="85161"/>
    <d v="2024-04-22T00:00:00"/>
    <n v="1"/>
    <n v="31"/>
    <n v="21"/>
    <n v="0"/>
    <n v="0"/>
    <n v="31"/>
    <n v="0"/>
    <n v="58"/>
    <n v="30"/>
    <n v="38"/>
    <n v="2"/>
    <n v="16"/>
    <n v="26"/>
    <n v="15"/>
    <n v="2"/>
    <n v="0"/>
    <n v="0"/>
    <n v="15"/>
    <n v="62"/>
    <n v="19"/>
    <n v="4"/>
    <n v="21"/>
    <n v="4168"/>
    <n v="0"/>
    <n v="2462"/>
    <n v="6630"/>
    <n v="110.5"/>
    <n v="1.8416666666666666"/>
    <x v="1"/>
    <x v="10"/>
    <x v="0"/>
    <n v="2"/>
  </r>
  <r>
    <n v="85162"/>
    <d v="2024-04-22T00:00:00"/>
    <n v="2"/>
    <n v="29"/>
    <n v="18"/>
    <n v="0"/>
    <n v="0"/>
    <n v="29"/>
    <n v="0"/>
    <n v="75"/>
    <n v="31"/>
    <n v="40"/>
    <n v="2"/>
    <n v="25"/>
    <n v="26"/>
    <n v="20"/>
    <n v="2"/>
    <n v="0"/>
    <n v="0"/>
    <n v="11"/>
    <n v="47"/>
    <n v="24"/>
    <n v="5"/>
    <n v="22"/>
    <n v="4841"/>
    <n v="0"/>
    <n v="2251"/>
    <n v="7092"/>
    <n v="118.2"/>
    <n v="1.97"/>
    <x v="1"/>
    <x v="10"/>
    <x v="0"/>
    <n v="2"/>
  </r>
  <r>
    <n v="85163"/>
    <d v="2024-04-23T00:00:00"/>
    <n v="1"/>
    <n v="32"/>
    <n v="23"/>
    <n v="0"/>
    <n v="0"/>
    <n v="32"/>
    <n v="0"/>
    <n v="66"/>
    <n v="29"/>
    <n v="41"/>
    <n v="3"/>
    <n v="24"/>
    <n v="25"/>
    <n v="26"/>
    <n v="3"/>
    <n v="0"/>
    <n v="0"/>
    <n v="10"/>
    <n v="39"/>
    <n v="30"/>
    <n v="4"/>
    <n v="27"/>
    <n v="4780"/>
    <n v="0"/>
    <n v="2073"/>
    <n v="6853"/>
    <n v="114.21666666666667"/>
    <n v="1.9036111111111111"/>
    <x v="1"/>
    <x v="10"/>
    <x v="0"/>
    <n v="3"/>
  </r>
  <r>
    <n v="85164"/>
    <d v="2024-04-23T00:00:00"/>
    <n v="2"/>
    <n v="30"/>
    <n v="20"/>
    <n v="0"/>
    <n v="0"/>
    <n v="30"/>
    <n v="0"/>
    <n v="83"/>
    <n v="30"/>
    <n v="38"/>
    <n v="2"/>
    <n v="12"/>
    <n v="26"/>
    <n v="10"/>
    <n v="2"/>
    <n v="0"/>
    <n v="0"/>
    <n v="18"/>
    <n v="74"/>
    <n v="14"/>
    <n v="5"/>
    <n v="28"/>
    <n v="4710"/>
    <n v="0"/>
    <n v="2664"/>
    <n v="7374"/>
    <n v="122.9"/>
    <n v="2.0483333333333333"/>
    <x v="1"/>
    <x v="10"/>
    <x v="0"/>
    <n v="3"/>
  </r>
  <r>
    <n v="85165"/>
    <d v="2024-04-24T00:00:00"/>
    <n v="1"/>
    <n v="32"/>
    <n v="17"/>
    <n v="0"/>
    <n v="0"/>
    <n v="32"/>
    <n v="0"/>
    <n v="40"/>
    <n v="29"/>
    <n v="37"/>
    <n v="2"/>
    <n v="21"/>
    <n v="26"/>
    <n v="15"/>
    <n v="2"/>
    <n v="0"/>
    <n v="0"/>
    <n v="13"/>
    <n v="58"/>
    <n v="18"/>
    <n v="4"/>
    <n v="29"/>
    <n v="3542"/>
    <n v="0"/>
    <n v="2246"/>
    <n v="5788"/>
    <n v="96.466666666666669"/>
    <n v="1.6077777777777778"/>
    <x v="1"/>
    <x v="10"/>
    <x v="0"/>
    <n v="4"/>
  </r>
  <r>
    <n v="85166"/>
    <d v="2024-04-24T00:00:00"/>
    <n v="2"/>
    <n v="31"/>
    <n v="22"/>
    <n v="0"/>
    <n v="0"/>
    <n v="31"/>
    <n v="0"/>
    <n v="32"/>
    <n v="29"/>
    <n v="36"/>
    <n v="2"/>
    <n v="20"/>
    <n v="25"/>
    <n v="21"/>
    <n v="2"/>
    <n v="0"/>
    <n v="0"/>
    <n v="13"/>
    <n v="51"/>
    <n v="25"/>
    <n v="5"/>
    <n v="14"/>
    <n v="3370"/>
    <n v="0"/>
    <n v="2244"/>
    <n v="5614"/>
    <n v="93.566666666666663"/>
    <n v="1.5594444444444444"/>
    <x v="1"/>
    <x v="10"/>
    <x v="0"/>
    <n v="4"/>
  </r>
  <r>
    <n v="85167"/>
    <d v="2024-04-25T00:00:00"/>
    <n v="1"/>
    <n v="33"/>
    <n v="19"/>
    <n v="0"/>
    <n v="0"/>
    <n v="33"/>
    <n v="0"/>
    <n v="49"/>
    <n v="28"/>
    <n v="40"/>
    <n v="2"/>
    <n v="28"/>
    <n v="26"/>
    <n v="25"/>
    <n v="2"/>
    <n v="0"/>
    <n v="0"/>
    <n v="8"/>
    <n v="35"/>
    <n v="29"/>
    <n v="4"/>
    <n v="15"/>
    <n v="4165"/>
    <n v="0"/>
    <n v="1848"/>
    <n v="6013"/>
    <n v="100.21666666666667"/>
    <n v="1.6702777777777778"/>
    <x v="1"/>
    <x v="10"/>
    <x v="0"/>
    <n v="5"/>
  </r>
  <r>
    <n v="85168"/>
    <d v="2024-04-25T00:00:00"/>
    <n v="2"/>
    <n v="32"/>
    <n v="16"/>
    <n v="0"/>
    <n v="0"/>
    <n v="32"/>
    <n v="0"/>
    <n v="66"/>
    <n v="29"/>
    <n v="37"/>
    <n v="3"/>
    <n v="17"/>
    <n v="26"/>
    <n v="29"/>
    <n v="2"/>
    <n v="0"/>
    <n v="1"/>
    <n v="16"/>
    <n v="70"/>
    <n v="13"/>
    <n v="5"/>
    <n v="16"/>
    <n v="4780"/>
    <n v="16"/>
    <n v="2458"/>
    <n v="7254"/>
    <n v="120.9"/>
    <n v="2.0150000000000001"/>
    <x v="1"/>
    <x v="10"/>
    <x v="0"/>
    <n v="5"/>
  </r>
  <r>
    <n v="85169"/>
    <d v="2024-04-26T00:00:00"/>
    <n v="1"/>
    <n v="31"/>
    <n v="21"/>
    <n v="0"/>
    <n v="0"/>
    <n v="31"/>
    <n v="0"/>
    <n v="58"/>
    <n v="30"/>
    <n v="38"/>
    <n v="2"/>
    <n v="16"/>
    <n v="26"/>
    <n v="15"/>
    <n v="2"/>
    <n v="0"/>
    <n v="0"/>
    <n v="15"/>
    <n v="62"/>
    <n v="19"/>
    <n v="4"/>
    <n v="21"/>
    <n v="4168"/>
    <n v="0"/>
    <n v="2462"/>
    <n v="6630"/>
    <n v="110.5"/>
    <n v="1.8416666666666666"/>
    <x v="1"/>
    <x v="10"/>
    <x v="0"/>
    <n v="6"/>
  </r>
  <r>
    <n v="85170"/>
    <d v="2024-04-26T00:00:00"/>
    <n v="2"/>
    <n v="29"/>
    <n v="18"/>
    <n v="0"/>
    <n v="0"/>
    <n v="29"/>
    <n v="0"/>
    <n v="75"/>
    <n v="31"/>
    <n v="40"/>
    <n v="2"/>
    <n v="25"/>
    <n v="26"/>
    <n v="20"/>
    <n v="2"/>
    <n v="0"/>
    <n v="0"/>
    <n v="11"/>
    <n v="47"/>
    <n v="24"/>
    <n v="5"/>
    <n v="22"/>
    <n v="4841"/>
    <n v="0"/>
    <n v="2251"/>
    <n v="7092"/>
    <n v="118.2"/>
    <n v="1.97"/>
    <x v="1"/>
    <x v="10"/>
    <x v="0"/>
    <n v="6"/>
  </r>
  <r>
    <n v="85171"/>
    <d v="2024-04-27T00:00:00"/>
    <n v="1"/>
    <n v="32"/>
    <n v="23"/>
    <n v="0"/>
    <n v="0"/>
    <n v="32"/>
    <n v="0"/>
    <n v="66"/>
    <n v="29"/>
    <n v="41"/>
    <n v="3"/>
    <n v="24"/>
    <n v="25"/>
    <n v="26"/>
    <n v="3"/>
    <n v="0"/>
    <n v="0"/>
    <n v="10"/>
    <n v="39"/>
    <n v="30"/>
    <n v="4"/>
    <n v="27"/>
    <n v="4780"/>
    <n v="0"/>
    <n v="2073"/>
    <n v="6853"/>
    <n v="114.21666666666667"/>
    <n v="1.9036111111111111"/>
    <x v="1"/>
    <x v="10"/>
    <x v="0"/>
    <n v="7"/>
  </r>
  <r>
    <n v="85172"/>
    <d v="2024-04-29T00:00:00"/>
    <n v="1"/>
    <n v="32"/>
    <n v="20"/>
    <n v="0"/>
    <n v="0"/>
    <n v="32"/>
    <n v="0"/>
    <n v="83"/>
    <n v="29"/>
    <n v="39"/>
    <n v="2"/>
    <n v="12"/>
    <n v="26"/>
    <n v="10"/>
    <n v="2"/>
    <n v="0"/>
    <n v="0"/>
    <n v="18"/>
    <n v="74"/>
    <n v="14"/>
    <n v="5"/>
    <n v="28"/>
    <n v="4831"/>
    <n v="0"/>
    <n v="2576"/>
    <n v="7407"/>
    <n v="123.45"/>
    <n v="2.0575000000000001"/>
    <x v="1"/>
    <x v="10"/>
    <x v="0"/>
    <n v="2"/>
  </r>
  <r>
    <n v="85173"/>
    <d v="2024-04-29T00:00:00"/>
    <n v="2"/>
    <n v="30"/>
    <n v="17"/>
    <n v="0"/>
    <n v="0"/>
    <n v="30"/>
    <n v="0"/>
    <n v="40"/>
    <n v="30"/>
    <n v="36"/>
    <n v="2"/>
    <n v="21"/>
    <n v="26"/>
    <n v="15"/>
    <n v="2"/>
    <n v="0"/>
    <n v="0"/>
    <n v="13"/>
    <n v="58"/>
    <n v="18"/>
    <n v="4"/>
    <n v="29"/>
    <n v="3510"/>
    <n v="0"/>
    <n v="2322"/>
    <n v="5832"/>
    <n v="97.2"/>
    <n v="1.62"/>
    <x v="1"/>
    <x v="10"/>
    <x v="0"/>
    <n v="2"/>
  </r>
  <r>
    <n v="85174"/>
    <d v="2024-04-30T00:00:00"/>
    <n v="1"/>
    <n v="33"/>
    <n v="22"/>
    <n v="0"/>
    <n v="0"/>
    <n v="33"/>
    <n v="0"/>
    <n v="32"/>
    <n v="28"/>
    <n v="37"/>
    <n v="2"/>
    <n v="20"/>
    <n v="25"/>
    <n v="21"/>
    <n v="2"/>
    <n v="0"/>
    <n v="0"/>
    <n v="13"/>
    <n v="51"/>
    <n v="25"/>
    <n v="5"/>
    <n v="14"/>
    <n v="3380"/>
    <n v="0"/>
    <n v="2168"/>
    <n v="5548"/>
    <n v="92.466666666666669"/>
    <n v="1.5411111111111111"/>
    <x v="1"/>
    <x v="10"/>
    <x v="0"/>
    <n v="3"/>
  </r>
  <r>
    <n v="85175"/>
    <d v="2024-04-30T00:00:00"/>
    <n v="2"/>
    <n v="29"/>
    <n v="23"/>
    <n v="0"/>
    <n v="0"/>
    <n v="29"/>
    <n v="0"/>
    <n v="40"/>
    <n v="30"/>
    <n v="39"/>
    <n v="3"/>
    <n v="25"/>
    <n v="29"/>
    <n v="21"/>
    <n v="3"/>
    <n v="0"/>
    <n v="0"/>
    <n v="12"/>
    <n v="69"/>
    <n v="25"/>
    <n v="4"/>
    <n v="26"/>
    <n v="3830"/>
    <n v="0"/>
    <n v="2895"/>
    <n v="6725"/>
    <n v="112.08333333333333"/>
    <n v="1.8680555555555556"/>
    <x v="1"/>
    <x v="10"/>
    <x v="0"/>
    <n v="3"/>
  </r>
  <r>
    <n v="85176"/>
    <d v="2024-05-01T00:00:00"/>
    <n v="1"/>
    <n v="34"/>
    <n v="12"/>
    <n v="0"/>
    <n v="0"/>
    <n v="34"/>
    <n v="0"/>
    <n v="31"/>
    <n v="29"/>
    <n v="35"/>
    <n v="2"/>
    <n v="13"/>
    <n v="12"/>
    <n v="23"/>
    <n v="2"/>
    <n v="0"/>
    <n v="0"/>
    <n v="17"/>
    <n v="63"/>
    <n v="28"/>
    <n v="5"/>
    <n v="28"/>
    <n v="3084"/>
    <n v="0"/>
    <n v="2665"/>
    <n v="5749"/>
    <n v="95.816666666666663"/>
    <n v="1.5969444444444443"/>
    <x v="1"/>
    <x v="11"/>
    <x v="0"/>
    <n v="4"/>
  </r>
  <r>
    <n v="85177"/>
    <d v="2024-05-01T00:00:00"/>
    <n v="2"/>
    <n v="31"/>
    <n v="29"/>
    <n v="0"/>
    <n v="0"/>
    <n v="31"/>
    <n v="0"/>
    <n v="48"/>
    <n v="29"/>
    <n v="40"/>
    <n v="1"/>
    <n v="21"/>
    <n v="12"/>
    <n v="28"/>
    <n v="1"/>
    <n v="0"/>
    <n v="0"/>
    <n v="13"/>
    <n v="48"/>
    <n v="12"/>
    <n v="5"/>
    <n v="29"/>
    <n v="3808"/>
    <n v="0"/>
    <n v="1761"/>
    <n v="5569"/>
    <n v="92.816666666666663"/>
    <n v="1.5469444444444445"/>
    <x v="1"/>
    <x v="11"/>
    <x v="0"/>
    <n v="4"/>
  </r>
  <r>
    <n v="85178"/>
    <d v="2024-05-02T00:00:00"/>
    <n v="1"/>
    <n v="34"/>
    <n v="26"/>
    <n v="0"/>
    <n v="0"/>
    <n v="34"/>
    <n v="0"/>
    <n v="65"/>
    <n v="29"/>
    <n v="36"/>
    <n v="2"/>
    <n v="29"/>
    <n v="13"/>
    <n v="12"/>
    <n v="2"/>
    <n v="0"/>
    <n v="0"/>
    <n v="8"/>
    <n v="32"/>
    <n v="17"/>
    <n v="4"/>
    <n v="30"/>
    <n v="3979"/>
    <n v="0"/>
    <n v="1479"/>
    <n v="5458"/>
    <n v="90.966666666666669"/>
    <n v="1.5161111111111112"/>
    <x v="1"/>
    <x v="11"/>
    <x v="0"/>
    <n v="5"/>
  </r>
  <r>
    <n v="85179"/>
    <d v="2024-05-02T00:00:00"/>
    <n v="2"/>
    <n v="32"/>
    <n v="11"/>
    <n v="0"/>
    <n v="0"/>
    <n v="32"/>
    <n v="0"/>
    <n v="57"/>
    <n v="29"/>
    <n v="38"/>
    <n v="1"/>
    <n v="29"/>
    <n v="12"/>
    <n v="18"/>
    <n v="1"/>
    <n v="0"/>
    <n v="0"/>
    <n v="8"/>
    <n v="75"/>
    <n v="23"/>
    <n v="5"/>
    <n v="15"/>
    <n v="3796"/>
    <n v="0"/>
    <n v="2871"/>
    <n v="6667"/>
    <n v="111.11666666666666"/>
    <n v="1.8519444444444444"/>
    <x v="1"/>
    <x v="11"/>
    <x v="0"/>
    <n v="5"/>
  </r>
  <r>
    <n v="85180"/>
    <d v="2024-05-03T00:00:00"/>
    <n v="1"/>
    <n v="35"/>
    <n v="28"/>
    <n v="0"/>
    <n v="0"/>
    <n v="35"/>
    <n v="0"/>
    <n v="74"/>
    <n v="29"/>
    <n v="39"/>
    <n v="1"/>
    <n v="17"/>
    <n v="13"/>
    <n v="22"/>
    <n v="1"/>
    <n v="0"/>
    <n v="0"/>
    <n v="15"/>
    <n v="59"/>
    <n v="27"/>
    <n v="4"/>
    <n v="16"/>
    <n v="4736"/>
    <n v="0"/>
    <n v="2511"/>
    <n v="7247"/>
    <n v="120.78333333333333"/>
    <n v="2.0130555555555554"/>
    <x v="1"/>
    <x v="11"/>
    <x v="0"/>
    <n v="6"/>
  </r>
  <r>
    <n v="85181"/>
    <d v="2024-05-03T00:00:00"/>
    <n v="2"/>
    <n v="29"/>
    <n v="13"/>
    <n v="0"/>
    <n v="0"/>
    <n v="29"/>
    <n v="0"/>
    <n v="65"/>
    <n v="30"/>
    <n v="41"/>
    <n v="2"/>
    <n v="17"/>
    <n v="12"/>
    <n v="28"/>
    <n v="2"/>
    <n v="0"/>
    <n v="0"/>
    <n v="15"/>
    <n v="52"/>
    <n v="13"/>
    <n v="4"/>
    <n v="21"/>
    <n v="4315"/>
    <n v="0"/>
    <n v="1984"/>
    <n v="6299"/>
    <n v="104.98333333333333"/>
    <n v="1.7497222222222222"/>
    <x v="1"/>
    <x v="11"/>
    <x v="0"/>
    <n v="6"/>
  </r>
  <r>
    <n v="85182"/>
    <d v="2024-05-04T00:00:00"/>
    <n v="1"/>
    <n v="32"/>
    <n v="10"/>
    <n v="0"/>
    <n v="0"/>
    <n v="32"/>
    <n v="0"/>
    <n v="82"/>
    <n v="30"/>
    <n v="37"/>
    <n v="1"/>
    <n v="25"/>
    <n v="12"/>
    <n v="13"/>
    <n v="1"/>
    <n v="0"/>
    <n v="0"/>
    <n v="10"/>
    <n v="36"/>
    <n v="18"/>
    <n v="4"/>
    <n v="22"/>
    <n v="4484"/>
    <n v="0"/>
    <n v="1645"/>
    <n v="6129"/>
    <n v="102.15"/>
    <n v="1.7025000000000001"/>
    <x v="1"/>
    <x v="11"/>
    <x v="0"/>
    <n v="7"/>
  </r>
  <r>
    <n v="85183"/>
    <d v="2024-05-06T00:00:00"/>
    <n v="1"/>
    <n v="33"/>
    <n v="27"/>
    <n v="0"/>
    <n v="0"/>
    <n v="33"/>
    <n v="0"/>
    <n v="39"/>
    <n v="30"/>
    <n v="35"/>
    <n v="1"/>
    <n v="13"/>
    <n v="13"/>
    <n v="17"/>
    <n v="1"/>
    <n v="0"/>
    <n v="0"/>
    <n v="18"/>
    <n v="71"/>
    <n v="22"/>
    <n v="5"/>
    <n v="23"/>
    <n v="3237"/>
    <n v="0"/>
    <n v="2803"/>
    <n v="6040"/>
    <n v="100.66666666666667"/>
    <n v="1.6777777777777778"/>
    <x v="1"/>
    <x v="11"/>
    <x v="0"/>
    <n v="2"/>
  </r>
  <r>
    <n v="85184"/>
    <d v="2024-05-06T00:00:00"/>
    <n v="2"/>
    <n v="31"/>
    <n v="12"/>
    <n v="0"/>
    <n v="0"/>
    <n v="31"/>
    <n v="0"/>
    <n v="31"/>
    <n v="29"/>
    <n v="37"/>
    <n v="2"/>
    <n v="13"/>
    <n v="12"/>
    <n v="23"/>
    <n v="2"/>
    <n v="0"/>
    <n v="0"/>
    <n v="17"/>
    <n v="63"/>
    <n v="28"/>
    <n v="5"/>
    <n v="28"/>
    <n v="3049"/>
    <n v="0"/>
    <n v="2665"/>
    <n v="5714"/>
    <n v="95.233333333333334"/>
    <n v="1.5872222222222223"/>
    <x v="1"/>
    <x v="11"/>
    <x v="0"/>
    <n v="2"/>
  </r>
  <r>
    <n v="85185"/>
    <d v="2024-05-07T00:00:00"/>
    <n v="1"/>
    <n v="34"/>
    <n v="29"/>
    <n v="0"/>
    <n v="0"/>
    <n v="34"/>
    <n v="0"/>
    <n v="48"/>
    <n v="29"/>
    <n v="38"/>
    <n v="1"/>
    <n v="21"/>
    <n v="12"/>
    <n v="28"/>
    <n v="1"/>
    <n v="0"/>
    <n v="0"/>
    <n v="13"/>
    <n v="48"/>
    <n v="12"/>
    <n v="5"/>
    <n v="29"/>
    <n v="3894"/>
    <n v="0"/>
    <n v="1761"/>
    <n v="5655"/>
    <n v="94.25"/>
    <n v="1.5708333333333333"/>
    <x v="1"/>
    <x v="11"/>
    <x v="0"/>
    <n v="3"/>
  </r>
  <r>
    <n v="85186"/>
    <d v="2024-05-07T00:00:00"/>
    <n v="2"/>
    <n v="31"/>
    <n v="26"/>
    <n v="0"/>
    <n v="0"/>
    <n v="31"/>
    <n v="0"/>
    <n v="65"/>
    <n v="29"/>
    <n v="38"/>
    <n v="2"/>
    <n v="29"/>
    <n v="13"/>
    <n v="12"/>
    <n v="2"/>
    <n v="0"/>
    <n v="0"/>
    <n v="8"/>
    <n v="32"/>
    <n v="17"/>
    <n v="4"/>
    <n v="30"/>
    <n v="3842"/>
    <n v="0"/>
    <n v="1479"/>
    <n v="5321"/>
    <n v="88.683333333333337"/>
    <n v="1.4780555555555557"/>
    <x v="1"/>
    <x v="11"/>
    <x v="0"/>
    <n v="3"/>
  </r>
  <r>
    <n v="85187"/>
    <d v="2024-05-08T00:00:00"/>
    <n v="1"/>
    <n v="35"/>
    <n v="11"/>
    <n v="0"/>
    <n v="0"/>
    <n v="35"/>
    <n v="0"/>
    <n v="57"/>
    <n v="29"/>
    <n v="36"/>
    <n v="1"/>
    <n v="29"/>
    <n v="12"/>
    <n v="18"/>
    <n v="1"/>
    <n v="0"/>
    <n v="0"/>
    <n v="8"/>
    <n v="75"/>
    <n v="23"/>
    <n v="5"/>
    <n v="15"/>
    <n v="3909"/>
    <n v="0"/>
    <n v="2871"/>
    <n v="6780"/>
    <n v="113"/>
    <n v="1.8833333333333333"/>
    <x v="1"/>
    <x v="11"/>
    <x v="0"/>
    <n v="4"/>
  </r>
  <r>
    <n v="85188"/>
    <d v="2024-05-08T00:00:00"/>
    <n v="2"/>
    <n v="32"/>
    <n v="28"/>
    <n v="0"/>
    <n v="0"/>
    <n v="32"/>
    <n v="0"/>
    <n v="74"/>
    <n v="29"/>
    <n v="41"/>
    <n v="1"/>
    <n v="17"/>
    <n v="13"/>
    <n v="22"/>
    <n v="1"/>
    <n v="0"/>
    <n v="0"/>
    <n v="15"/>
    <n v="59"/>
    <n v="27"/>
    <n v="4"/>
    <n v="16"/>
    <n v="4572"/>
    <n v="0"/>
    <n v="2511"/>
    <n v="7083"/>
    <n v="118.05"/>
    <n v="1.9675"/>
    <x v="1"/>
    <x v="11"/>
    <x v="0"/>
    <n v="4"/>
  </r>
  <r>
    <n v="85189"/>
    <d v="2024-05-09T00:00:00"/>
    <n v="1"/>
    <n v="32"/>
    <n v="13"/>
    <n v="0"/>
    <n v="0"/>
    <n v="32"/>
    <n v="0"/>
    <n v="65"/>
    <n v="30"/>
    <n v="39"/>
    <n v="2"/>
    <n v="17"/>
    <n v="12"/>
    <n v="28"/>
    <n v="1"/>
    <n v="0"/>
    <n v="1"/>
    <n v="15"/>
    <n v="52"/>
    <n v="13"/>
    <n v="4"/>
    <n v="21"/>
    <n v="4450"/>
    <n v="15"/>
    <n v="1984"/>
    <n v="6449"/>
    <n v="107.48333333333333"/>
    <n v="1.7913888888888889"/>
    <x v="1"/>
    <x v="11"/>
    <x v="0"/>
    <n v="5"/>
  </r>
  <r>
    <n v="85190"/>
    <d v="2024-05-09T00:00:00"/>
    <n v="2"/>
    <n v="29"/>
    <n v="10"/>
    <n v="0"/>
    <n v="0"/>
    <n v="29"/>
    <n v="0"/>
    <n v="82"/>
    <n v="30"/>
    <n v="39"/>
    <n v="1"/>
    <n v="25"/>
    <n v="12"/>
    <n v="13"/>
    <n v="1"/>
    <n v="0"/>
    <n v="0"/>
    <n v="10"/>
    <n v="36"/>
    <n v="18"/>
    <n v="4"/>
    <n v="22"/>
    <n v="4298"/>
    <n v="0"/>
    <n v="1645"/>
    <n v="5943"/>
    <n v="99.05"/>
    <n v="1.6508333333333334"/>
    <x v="1"/>
    <x v="11"/>
    <x v="0"/>
    <n v="5"/>
  </r>
  <r>
    <n v="85191"/>
    <d v="2024-05-10T00:00:00"/>
    <n v="1"/>
    <n v="33"/>
    <n v="27"/>
    <n v="0"/>
    <n v="0"/>
    <n v="33"/>
    <n v="0"/>
    <n v="39"/>
    <n v="30"/>
    <n v="35"/>
    <n v="1"/>
    <n v="13"/>
    <n v="13"/>
    <n v="17"/>
    <n v="1"/>
    <n v="0"/>
    <n v="0"/>
    <n v="18"/>
    <n v="71"/>
    <n v="22"/>
    <n v="5"/>
    <n v="23"/>
    <n v="3237"/>
    <n v="0"/>
    <n v="2803"/>
    <n v="6040"/>
    <n v="100.66666666666667"/>
    <n v="1.6777777777777778"/>
    <x v="1"/>
    <x v="11"/>
    <x v="0"/>
    <n v="6"/>
  </r>
  <r>
    <n v="85192"/>
    <d v="2024-05-10T00:00:00"/>
    <n v="2"/>
    <n v="31"/>
    <n v="12"/>
    <n v="0"/>
    <n v="0"/>
    <n v="31"/>
    <n v="0"/>
    <n v="31"/>
    <n v="29"/>
    <n v="37"/>
    <n v="2"/>
    <n v="13"/>
    <n v="12"/>
    <n v="23"/>
    <n v="2"/>
    <n v="0"/>
    <n v="0"/>
    <n v="17"/>
    <n v="63"/>
    <n v="28"/>
    <n v="5"/>
    <n v="28"/>
    <n v="3049"/>
    <n v="0"/>
    <n v="2665"/>
    <n v="5714"/>
    <n v="95.233333333333334"/>
    <n v="1.5872222222222223"/>
    <x v="1"/>
    <x v="11"/>
    <x v="0"/>
    <n v="6"/>
  </r>
  <r>
    <n v="85193"/>
    <d v="2024-05-11T00:00:00"/>
    <n v="1"/>
    <n v="34"/>
    <n v="29"/>
    <n v="0"/>
    <n v="0"/>
    <n v="34"/>
    <n v="0"/>
    <n v="48"/>
    <n v="29"/>
    <n v="38"/>
    <n v="1"/>
    <n v="21"/>
    <n v="12"/>
    <n v="28"/>
    <n v="1"/>
    <n v="0"/>
    <n v="0"/>
    <n v="13"/>
    <n v="48"/>
    <n v="12"/>
    <n v="5"/>
    <n v="29"/>
    <n v="3894"/>
    <n v="0"/>
    <n v="1761"/>
    <n v="5655"/>
    <n v="94.25"/>
    <n v="1.5708333333333333"/>
    <x v="1"/>
    <x v="11"/>
    <x v="0"/>
    <n v="7"/>
  </r>
  <r>
    <n v="85194"/>
    <d v="2024-05-13T00:00:00"/>
    <n v="1"/>
    <n v="34"/>
    <n v="26"/>
    <n v="0"/>
    <n v="0"/>
    <n v="34"/>
    <n v="0"/>
    <n v="65"/>
    <n v="29"/>
    <n v="36"/>
    <n v="2"/>
    <n v="29"/>
    <n v="13"/>
    <n v="12"/>
    <n v="2"/>
    <n v="0"/>
    <n v="0"/>
    <n v="8"/>
    <n v="32"/>
    <n v="17"/>
    <n v="4"/>
    <n v="30"/>
    <n v="3979"/>
    <n v="0"/>
    <n v="1479"/>
    <n v="5458"/>
    <n v="90.966666666666669"/>
    <n v="1.5161111111111112"/>
    <x v="1"/>
    <x v="11"/>
    <x v="0"/>
    <n v="2"/>
  </r>
  <r>
    <n v="85195"/>
    <d v="2024-05-13T00:00:00"/>
    <n v="2"/>
    <n v="32"/>
    <n v="11"/>
    <n v="0"/>
    <n v="0"/>
    <n v="32"/>
    <n v="0"/>
    <n v="57"/>
    <n v="29"/>
    <n v="38"/>
    <n v="1"/>
    <n v="29"/>
    <n v="12"/>
    <n v="18"/>
    <n v="1"/>
    <n v="0"/>
    <n v="0"/>
    <n v="8"/>
    <n v="75"/>
    <n v="23"/>
    <n v="5"/>
    <n v="15"/>
    <n v="3796"/>
    <n v="0"/>
    <n v="2871"/>
    <n v="6667"/>
    <n v="111.11666666666666"/>
    <n v="1.8519444444444444"/>
    <x v="1"/>
    <x v="11"/>
    <x v="0"/>
    <n v="2"/>
  </r>
  <r>
    <n v="85196"/>
    <d v="2024-05-14T00:00:00"/>
    <n v="1"/>
    <n v="33"/>
    <n v="26"/>
    <n v="0"/>
    <n v="0"/>
    <n v="33"/>
    <n v="0"/>
    <n v="72"/>
    <n v="30"/>
    <n v="38"/>
    <n v="2"/>
    <n v="12"/>
    <n v="26"/>
    <n v="23"/>
    <n v="1"/>
    <n v="0"/>
    <n v="1"/>
    <n v="17"/>
    <n v="69"/>
    <n v="20"/>
    <n v="4"/>
    <n v="12"/>
    <n v="4986"/>
    <n v="17"/>
    <n v="2694"/>
    <n v="7697"/>
    <n v="128.28333333333333"/>
    <n v="2.1380555555555554"/>
    <x v="1"/>
    <x v="11"/>
    <x v="0"/>
    <n v="3"/>
  </r>
  <r>
    <n v="85197"/>
    <d v="2024-05-14T00:00:00"/>
    <n v="2"/>
    <n v="31"/>
    <n v="11"/>
    <n v="0"/>
    <n v="0"/>
    <n v="31"/>
    <n v="0"/>
    <n v="63"/>
    <n v="29"/>
    <n v="40"/>
    <n v="1"/>
    <n v="12"/>
    <n v="25"/>
    <n v="29"/>
    <n v="1"/>
    <n v="0"/>
    <n v="0"/>
    <n v="16"/>
    <n v="61"/>
    <n v="26"/>
    <n v="5"/>
    <n v="17"/>
    <n v="4679"/>
    <n v="0"/>
    <n v="2535"/>
    <n v="7214"/>
    <n v="120.23333333333333"/>
    <n v="2.0038888888888891"/>
    <x v="1"/>
    <x v="11"/>
    <x v="0"/>
    <n v="3"/>
  </r>
  <r>
    <n v="85198"/>
    <d v="2024-05-15T00:00:00"/>
    <n v="1"/>
    <n v="34"/>
    <n v="28"/>
    <n v="0"/>
    <n v="0"/>
    <n v="34"/>
    <n v="0"/>
    <n v="80"/>
    <n v="29"/>
    <n v="36"/>
    <n v="2"/>
    <n v="20"/>
    <n v="26"/>
    <n v="14"/>
    <n v="1"/>
    <n v="0"/>
    <n v="1"/>
    <n v="12"/>
    <n v="46"/>
    <n v="11"/>
    <n v="4"/>
    <n v="18"/>
    <n v="4924"/>
    <n v="12"/>
    <n v="1693"/>
    <n v="6629"/>
    <n v="110.48333333333333"/>
    <n v="1.841388888888889"/>
    <x v="1"/>
    <x v="11"/>
    <x v="0"/>
    <n v="4"/>
  </r>
  <r>
    <n v="85199"/>
    <d v="2024-05-15T00:00:00"/>
    <n v="2"/>
    <n v="31"/>
    <n v="25"/>
    <n v="0"/>
    <n v="0"/>
    <n v="31"/>
    <n v="0"/>
    <n v="38"/>
    <n v="29"/>
    <n v="36"/>
    <n v="2"/>
    <n v="28"/>
    <n v="26"/>
    <n v="18"/>
    <n v="2"/>
    <n v="0"/>
    <n v="0"/>
    <n v="7"/>
    <n v="30"/>
    <n v="15"/>
    <n v="5"/>
    <n v="19"/>
    <n v="3498"/>
    <n v="0"/>
    <n v="1361"/>
    <n v="4859"/>
    <n v="80.983333333333334"/>
    <n v="1.3497222222222223"/>
    <x v="1"/>
    <x v="11"/>
    <x v="0"/>
    <n v="4"/>
  </r>
  <r>
    <n v="85200"/>
    <d v="2024-05-16T00:00:00"/>
    <n v="1"/>
    <n v="35"/>
    <n v="10"/>
    <n v="0"/>
    <n v="0"/>
    <n v="35"/>
    <n v="0"/>
    <n v="89"/>
    <n v="28"/>
    <n v="34"/>
    <n v="1"/>
    <n v="28"/>
    <n v="26"/>
    <n v="24"/>
    <n v="1"/>
    <n v="0"/>
    <n v="0"/>
    <n v="7"/>
    <n v="73"/>
    <n v="21"/>
    <n v="4"/>
    <n v="24"/>
    <n v="5467"/>
    <n v="0"/>
    <n v="2660"/>
    <n v="8127"/>
    <n v="135.44999999999999"/>
    <n v="2.2574999999999998"/>
    <x v="1"/>
    <x v="11"/>
    <x v="0"/>
    <n v="5"/>
  </r>
  <r>
    <n v="85201"/>
    <d v="2024-05-16T00:00:00"/>
    <n v="2"/>
    <n v="32"/>
    <n v="27"/>
    <n v="0"/>
    <n v="0"/>
    <n v="32"/>
    <n v="0"/>
    <n v="46"/>
    <n v="28"/>
    <n v="39"/>
    <n v="2"/>
    <n v="16"/>
    <n v="26"/>
    <n v="28"/>
    <n v="2"/>
    <n v="0"/>
    <n v="0"/>
    <n v="14"/>
    <n v="57"/>
    <n v="25"/>
    <n v="5"/>
    <n v="25"/>
    <n v="4076"/>
    <n v="0"/>
    <n v="2328"/>
    <n v="6404"/>
    <n v="106.73333333333333"/>
    <n v="1.778888888888889"/>
    <x v="1"/>
    <x v="11"/>
    <x v="0"/>
    <n v="5"/>
  </r>
  <r>
    <n v="85202"/>
    <d v="2024-05-17T00:00:00"/>
    <n v="1"/>
    <n v="35"/>
    <n v="24"/>
    <n v="0"/>
    <n v="0"/>
    <n v="35"/>
    <n v="0"/>
    <n v="63"/>
    <n v="28"/>
    <n v="35"/>
    <n v="1"/>
    <n v="24"/>
    <n v="27"/>
    <n v="13"/>
    <n v="1"/>
    <n v="0"/>
    <n v="0"/>
    <n v="10"/>
    <n v="42"/>
    <n v="30"/>
    <n v="4"/>
    <n v="26"/>
    <n v="4305"/>
    <n v="0"/>
    <n v="2040"/>
    <n v="6345"/>
    <n v="105.75"/>
    <n v="1.7625"/>
    <x v="1"/>
    <x v="11"/>
    <x v="0"/>
    <n v="6"/>
  </r>
  <r>
    <n v="85203"/>
    <d v="2024-05-17T00:00:00"/>
    <n v="2"/>
    <n v="30"/>
    <n v="29"/>
    <n v="0"/>
    <n v="0"/>
    <n v="30"/>
    <n v="0"/>
    <n v="55"/>
    <n v="30"/>
    <n v="37"/>
    <n v="2"/>
    <n v="24"/>
    <n v="26"/>
    <n v="19"/>
    <n v="2"/>
    <n v="0"/>
    <n v="0"/>
    <n v="9"/>
    <n v="34"/>
    <n v="16"/>
    <n v="5"/>
    <n v="11"/>
    <n v="4110"/>
    <n v="0"/>
    <n v="1548"/>
    <n v="5658"/>
    <n v="94.3"/>
    <n v="1.5716666666666665"/>
    <x v="1"/>
    <x v="11"/>
    <x v="0"/>
    <n v="6"/>
  </r>
  <r>
    <n v="85204"/>
    <d v="2024-05-18T00:00:00"/>
    <n v="1"/>
    <n v="33"/>
    <n v="26"/>
    <n v="0"/>
    <n v="0"/>
    <n v="33"/>
    <n v="0"/>
    <n v="72"/>
    <n v="30"/>
    <n v="38"/>
    <n v="2"/>
    <n v="12"/>
    <n v="26"/>
    <n v="23"/>
    <n v="1"/>
    <n v="0"/>
    <n v="1"/>
    <n v="17"/>
    <n v="69"/>
    <n v="20"/>
    <n v="4"/>
    <n v="12"/>
    <n v="4986"/>
    <n v="17"/>
    <n v="2694"/>
    <n v="7697"/>
    <n v="128.28333333333333"/>
    <n v="2.1380555555555554"/>
    <x v="1"/>
    <x v="11"/>
    <x v="0"/>
    <n v="7"/>
  </r>
  <r>
    <n v="85205"/>
    <d v="2024-05-20T00:00:00"/>
    <n v="1"/>
    <n v="34"/>
    <n v="11"/>
    <n v="0"/>
    <n v="0"/>
    <n v="34"/>
    <n v="0"/>
    <n v="63"/>
    <n v="29"/>
    <n v="38"/>
    <n v="1"/>
    <n v="12"/>
    <n v="25"/>
    <n v="29"/>
    <n v="1"/>
    <n v="0"/>
    <n v="0"/>
    <n v="16"/>
    <n v="61"/>
    <n v="26"/>
    <n v="5"/>
    <n v="17"/>
    <n v="4810"/>
    <n v="0"/>
    <n v="2535"/>
    <n v="7345"/>
    <n v="122.41666666666667"/>
    <n v="2.0402777777777779"/>
    <x v="1"/>
    <x v="11"/>
    <x v="0"/>
    <n v="2"/>
  </r>
  <r>
    <n v="85206"/>
    <d v="2024-05-20T00:00:00"/>
    <n v="2"/>
    <n v="31"/>
    <n v="28"/>
    <n v="0"/>
    <n v="0"/>
    <n v="31"/>
    <n v="0"/>
    <n v="80"/>
    <n v="29"/>
    <n v="38"/>
    <n v="2"/>
    <n v="20"/>
    <n v="26"/>
    <n v="14"/>
    <n v="2"/>
    <n v="0"/>
    <n v="0"/>
    <n v="12"/>
    <n v="46"/>
    <n v="11"/>
    <n v="4"/>
    <n v="18"/>
    <n v="4742"/>
    <n v="0"/>
    <n v="1693"/>
    <n v="6435"/>
    <n v="107.25"/>
    <n v="1.7875000000000001"/>
    <x v="1"/>
    <x v="11"/>
    <x v="0"/>
    <n v="2"/>
  </r>
  <r>
    <n v="85207"/>
    <d v="2024-05-21T00:00:00"/>
    <n v="1"/>
    <n v="34"/>
    <n v="25"/>
    <n v="0"/>
    <n v="0"/>
    <n v="34"/>
    <n v="0"/>
    <n v="38"/>
    <n v="29"/>
    <n v="34"/>
    <n v="2"/>
    <n v="28"/>
    <n v="26"/>
    <n v="18"/>
    <n v="2"/>
    <n v="0"/>
    <n v="0"/>
    <n v="7"/>
    <n v="30"/>
    <n v="15"/>
    <n v="5"/>
    <n v="19"/>
    <n v="3554"/>
    <n v="0"/>
    <n v="1361"/>
    <n v="4915"/>
    <n v="81.916666666666671"/>
    <n v="1.3652777777777778"/>
    <x v="1"/>
    <x v="11"/>
    <x v="0"/>
    <n v="3"/>
  </r>
  <r>
    <n v="85208"/>
    <d v="2024-05-21T00:00:00"/>
    <n v="2"/>
    <n v="32"/>
    <n v="10"/>
    <n v="0"/>
    <n v="0"/>
    <n v="32"/>
    <n v="0"/>
    <n v="89"/>
    <n v="28"/>
    <n v="36"/>
    <n v="1"/>
    <n v="28"/>
    <n v="26"/>
    <n v="24"/>
    <n v="1"/>
    <n v="0"/>
    <n v="0"/>
    <n v="7"/>
    <n v="73"/>
    <n v="21"/>
    <n v="4"/>
    <n v="24"/>
    <n v="5256"/>
    <n v="0"/>
    <n v="2660"/>
    <n v="7916"/>
    <n v="131.93333333333334"/>
    <n v="2.1988888888888889"/>
    <x v="1"/>
    <x v="11"/>
    <x v="0"/>
    <n v="3"/>
  </r>
  <r>
    <n v="85209"/>
    <d v="2024-05-22T00:00:00"/>
    <n v="1"/>
    <n v="35"/>
    <n v="27"/>
    <n v="0"/>
    <n v="0"/>
    <n v="35"/>
    <n v="0"/>
    <n v="46"/>
    <n v="28"/>
    <n v="37"/>
    <n v="2"/>
    <n v="16"/>
    <n v="26"/>
    <n v="28"/>
    <n v="2"/>
    <n v="0"/>
    <n v="0"/>
    <n v="14"/>
    <n v="57"/>
    <n v="25"/>
    <n v="5"/>
    <n v="25"/>
    <n v="4158"/>
    <n v="0"/>
    <n v="2328"/>
    <n v="6486"/>
    <n v="108.1"/>
    <n v="1.8016666666666665"/>
    <x v="1"/>
    <x v="11"/>
    <x v="0"/>
    <n v="4"/>
  </r>
  <r>
    <n v="85210"/>
    <d v="2024-05-22T00:00:00"/>
    <n v="2"/>
    <n v="32"/>
    <n v="24"/>
    <n v="0"/>
    <n v="0"/>
    <n v="32"/>
    <n v="0"/>
    <n v="63"/>
    <n v="28"/>
    <n v="37"/>
    <n v="1"/>
    <n v="24"/>
    <n v="27"/>
    <n v="13"/>
    <n v="1"/>
    <n v="0"/>
    <n v="0"/>
    <n v="10"/>
    <n v="42"/>
    <n v="30"/>
    <n v="4"/>
    <n v="26"/>
    <n v="4172"/>
    <n v="0"/>
    <n v="2040"/>
    <n v="6212"/>
    <n v="103.53333333333333"/>
    <n v="1.7255555555555555"/>
    <x v="1"/>
    <x v="11"/>
    <x v="0"/>
    <n v="4"/>
  </r>
  <r>
    <n v="85211"/>
    <d v="2024-05-23T00:00:00"/>
    <n v="1"/>
    <n v="33"/>
    <n v="29"/>
    <n v="0"/>
    <n v="0"/>
    <n v="33"/>
    <n v="0"/>
    <n v="55"/>
    <n v="30"/>
    <n v="35"/>
    <n v="2"/>
    <n v="24"/>
    <n v="26"/>
    <n v="19"/>
    <n v="2"/>
    <n v="0"/>
    <n v="0"/>
    <n v="9"/>
    <n v="34"/>
    <n v="16"/>
    <n v="5"/>
    <n v="11"/>
    <n v="4215"/>
    <n v="0"/>
    <n v="1548"/>
    <n v="5763"/>
    <n v="96.05"/>
    <n v="1.6008333333333333"/>
    <x v="1"/>
    <x v="11"/>
    <x v="0"/>
    <n v="5"/>
  </r>
  <r>
    <n v="85212"/>
    <d v="2024-05-23T00:00:00"/>
    <n v="2"/>
    <n v="30"/>
    <n v="26"/>
    <n v="0"/>
    <n v="0"/>
    <n v="30"/>
    <n v="0"/>
    <n v="72"/>
    <n v="30"/>
    <n v="40"/>
    <n v="2"/>
    <n v="12"/>
    <n v="26"/>
    <n v="23"/>
    <n v="2"/>
    <n v="0"/>
    <n v="0"/>
    <n v="17"/>
    <n v="69"/>
    <n v="20"/>
    <n v="4"/>
    <n v="12"/>
    <n v="4830"/>
    <n v="0"/>
    <n v="2694"/>
    <n v="7524"/>
    <n v="125.4"/>
    <n v="2.0900000000000003"/>
    <x v="1"/>
    <x v="11"/>
    <x v="0"/>
    <n v="5"/>
  </r>
  <r>
    <n v="85213"/>
    <d v="2024-05-24T00:00:00"/>
    <n v="1"/>
    <n v="34"/>
    <n v="11"/>
    <n v="0"/>
    <n v="0"/>
    <n v="34"/>
    <n v="0"/>
    <n v="63"/>
    <n v="29"/>
    <n v="38"/>
    <n v="1"/>
    <n v="12"/>
    <n v="25"/>
    <n v="29"/>
    <n v="1"/>
    <n v="0"/>
    <n v="0"/>
    <n v="16"/>
    <n v="61"/>
    <n v="26"/>
    <n v="5"/>
    <n v="17"/>
    <n v="4810"/>
    <n v="0"/>
    <n v="2535"/>
    <n v="7345"/>
    <n v="122.41666666666667"/>
    <n v="2.0402777777777779"/>
    <x v="1"/>
    <x v="11"/>
    <x v="0"/>
    <n v="6"/>
  </r>
  <r>
    <n v="85214"/>
    <d v="2024-05-24T00:00:00"/>
    <n v="2"/>
    <n v="31"/>
    <n v="28"/>
    <n v="0"/>
    <n v="0"/>
    <n v="31"/>
    <n v="0"/>
    <n v="80"/>
    <n v="29"/>
    <n v="38"/>
    <n v="2"/>
    <n v="20"/>
    <n v="26"/>
    <n v="14"/>
    <n v="2"/>
    <n v="0"/>
    <n v="0"/>
    <n v="12"/>
    <n v="46"/>
    <n v="11"/>
    <n v="4"/>
    <n v="18"/>
    <n v="4742"/>
    <n v="0"/>
    <n v="1693"/>
    <n v="6435"/>
    <n v="107.25"/>
    <n v="1.7875000000000001"/>
    <x v="1"/>
    <x v="11"/>
    <x v="0"/>
    <n v="6"/>
  </r>
  <r>
    <n v="85215"/>
    <d v="2024-05-25T00:00:00"/>
    <n v="1"/>
    <n v="34"/>
    <n v="25"/>
    <n v="0"/>
    <n v="0"/>
    <n v="34"/>
    <n v="0"/>
    <n v="38"/>
    <n v="29"/>
    <n v="34"/>
    <n v="2"/>
    <n v="28"/>
    <n v="26"/>
    <n v="18"/>
    <n v="2"/>
    <n v="0"/>
    <n v="0"/>
    <n v="7"/>
    <n v="30"/>
    <n v="15"/>
    <n v="5"/>
    <n v="19"/>
    <n v="3554"/>
    <n v="0"/>
    <n v="1361"/>
    <n v="4915"/>
    <n v="81.916666666666671"/>
    <n v="1.3652777777777778"/>
    <x v="1"/>
    <x v="11"/>
    <x v="0"/>
    <n v="7"/>
  </r>
  <r>
    <n v="85216"/>
    <d v="2024-05-27T00:00:00"/>
    <n v="1"/>
    <n v="35"/>
    <n v="10"/>
    <n v="0"/>
    <n v="0"/>
    <n v="35"/>
    <n v="0"/>
    <n v="89"/>
    <n v="28"/>
    <n v="34"/>
    <n v="1"/>
    <n v="28"/>
    <n v="26"/>
    <n v="24"/>
    <n v="1"/>
    <n v="0"/>
    <n v="0"/>
    <n v="7"/>
    <n v="73"/>
    <n v="21"/>
    <n v="4"/>
    <n v="24"/>
    <n v="5467"/>
    <n v="0"/>
    <n v="2660"/>
    <n v="8127"/>
    <n v="135.44999999999999"/>
    <n v="2.2574999999999998"/>
    <x v="1"/>
    <x v="11"/>
    <x v="0"/>
    <n v="2"/>
  </r>
  <r>
    <n v="85217"/>
    <d v="2024-05-27T00:00:00"/>
    <n v="2"/>
    <n v="32"/>
    <n v="27"/>
    <n v="0"/>
    <n v="0"/>
    <n v="32"/>
    <n v="0"/>
    <n v="46"/>
    <n v="28"/>
    <n v="39"/>
    <n v="2"/>
    <n v="16"/>
    <n v="26"/>
    <n v="28"/>
    <n v="2"/>
    <n v="0"/>
    <n v="0"/>
    <n v="14"/>
    <n v="57"/>
    <n v="25"/>
    <n v="5"/>
    <n v="25"/>
    <n v="4076"/>
    <n v="0"/>
    <n v="2328"/>
    <n v="6404"/>
    <n v="106.73333333333333"/>
    <n v="1.778888888888889"/>
    <x v="1"/>
    <x v="11"/>
    <x v="0"/>
    <n v="2"/>
  </r>
  <r>
    <n v="85218"/>
    <d v="2024-05-28T00:00:00"/>
    <n v="1"/>
    <n v="35"/>
    <n v="24"/>
    <n v="0"/>
    <n v="0"/>
    <n v="35"/>
    <n v="0"/>
    <n v="63"/>
    <n v="28"/>
    <n v="35"/>
    <n v="1"/>
    <n v="24"/>
    <n v="27"/>
    <n v="13"/>
    <n v="1"/>
    <n v="0"/>
    <n v="0"/>
    <n v="10"/>
    <n v="42"/>
    <n v="30"/>
    <n v="4"/>
    <n v="26"/>
    <n v="4305"/>
    <n v="0"/>
    <n v="2040"/>
    <n v="6345"/>
    <n v="105.75"/>
    <n v="1.7625"/>
    <x v="1"/>
    <x v="11"/>
    <x v="0"/>
    <n v="3"/>
  </r>
  <r>
    <n v="85219"/>
    <d v="2024-05-28T00:00:00"/>
    <n v="2"/>
    <n v="30"/>
    <n v="29"/>
    <n v="0"/>
    <n v="0"/>
    <n v="30"/>
    <n v="0"/>
    <n v="55"/>
    <n v="30"/>
    <n v="37"/>
    <n v="2"/>
    <n v="24"/>
    <n v="26"/>
    <n v="19"/>
    <n v="2"/>
    <n v="0"/>
    <n v="0"/>
    <n v="9"/>
    <n v="34"/>
    <n v="16"/>
    <n v="5"/>
    <n v="11"/>
    <n v="4110"/>
    <n v="0"/>
    <n v="1548"/>
    <n v="5658"/>
    <n v="94.3"/>
    <n v="1.5716666666666665"/>
    <x v="1"/>
    <x v="11"/>
    <x v="0"/>
    <n v="3"/>
  </r>
  <r>
    <n v="85220"/>
    <d v="2024-05-29T00:00:00"/>
    <n v="1"/>
    <n v="33"/>
    <n v="26"/>
    <n v="0"/>
    <n v="0"/>
    <n v="33"/>
    <n v="0"/>
    <n v="72"/>
    <n v="30"/>
    <n v="38"/>
    <n v="2"/>
    <n v="12"/>
    <n v="26"/>
    <n v="23"/>
    <n v="1"/>
    <n v="0"/>
    <n v="1"/>
    <n v="17"/>
    <n v="69"/>
    <n v="20"/>
    <n v="4"/>
    <n v="12"/>
    <n v="4986"/>
    <n v="17"/>
    <n v="2694"/>
    <n v="7697"/>
    <n v="128.28333333333333"/>
    <n v="2.1380555555555554"/>
    <x v="1"/>
    <x v="11"/>
    <x v="0"/>
    <n v="4"/>
  </r>
  <r>
    <n v="85221"/>
    <d v="2024-05-29T00:00:00"/>
    <n v="2"/>
    <n v="31"/>
    <n v="11"/>
    <n v="0"/>
    <n v="0"/>
    <n v="31"/>
    <n v="0"/>
    <n v="63"/>
    <n v="29"/>
    <n v="40"/>
    <n v="1"/>
    <n v="12"/>
    <n v="25"/>
    <n v="29"/>
    <n v="1"/>
    <n v="0"/>
    <n v="0"/>
    <n v="16"/>
    <n v="61"/>
    <n v="26"/>
    <n v="5"/>
    <n v="17"/>
    <n v="4679"/>
    <n v="0"/>
    <n v="2535"/>
    <n v="7214"/>
    <n v="120.23333333333333"/>
    <n v="2.0038888888888891"/>
    <x v="1"/>
    <x v="11"/>
    <x v="0"/>
    <n v="4"/>
  </r>
  <r>
    <n v="85222"/>
    <d v="2024-05-30T00:00:00"/>
    <n v="1"/>
    <n v="34"/>
    <n v="28"/>
    <n v="0"/>
    <n v="0"/>
    <n v="34"/>
    <n v="0"/>
    <n v="80"/>
    <n v="29"/>
    <n v="36"/>
    <n v="2"/>
    <n v="20"/>
    <n v="26"/>
    <n v="14"/>
    <n v="1"/>
    <n v="0"/>
    <n v="1"/>
    <n v="12"/>
    <n v="46"/>
    <n v="11"/>
    <n v="4"/>
    <n v="18"/>
    <n v="4924"/>
    <n v="12"/>
    <n v="1693"/>
    <n v="6629"/>
    <n v="110.48333333333333"/>
    <n v="1.841388888888889"/>
    <x v="1"/>
    <x v="11"/>
    <x v="0"/>
    <n v="5"/>
  </r>
  <r>
    <n v="85223"/>
    <d v="2024-05-30T00:00:00"/>
    <n v="2"/>
    <n v="31"/>
    <n v="25"/>
    <n v="0"/>
    <n v="0"/>
    <n v="31"/>
    <n v="0"/>
    <n v="38"/>
    <n v="29"/>
    <n v="36"/>
    <n v="2"/>
    <n v="28"/>
    <n v="26"/>
    <n v="18"/>
    <n v="2"/>
    <n v="0"/>
    <n v="0"/>
    <n v="7"/>
    <n v="30"/>
    <n v="15"/>
    <n v="5"/>
    <n v="19"/>
    <n v="3498"/>
    <n v="0"/>
    <n v="1361"/>
    <n v="4859"/>
    <n v="80.983333333333334"/>
    <n v="1.3497222222222223"/>
    <x v="1"/>
    <x v="11"/>
    <x v="0"/>
    <n v="5"/>
  </r>
  <r>
    <n v="85224"/>
    <d v="2024-05-31T00:00:00"/>
    <n v="1"/>
    <n v="35"/>
    <n v="10"/>
    <n v="0"/>
    <n v="0"/>
    <n v="35"/>
    <n v="0"/>
    <n v="89"/>
    <n v="28"/>
    <n v="34"/>
    <n v="1"/>
    <n v="28"/>
    <n v="26"/>
    <n v="24"/>
    <n v="1"/>
    <n v="0"/>
    <n v="0"/>
    <n v="7"/>
    <n v="73"/>
    <n v="21"/>
    <n v="4"/>
    <n v="24"/>
    <n v="5467"/>
    <n v="0"/>
    <n v="2660"/>
    <n v="8127"/>
    <n v="135.44999999999999"/>
    <n v="2.2574999999999998"/>
    <x v="1"/>
    <x v="11"/>
    <x v="0"/>
    <n v="6"/>
  </r>
  <r>
    <n v="85225"/>
    <d v="2024-05-31T00:00:00"/>
    <n v="2"/>
    <n v="32"/>
    <n v="27"/>
    <n v="0"/>
    <n v="0"/>
    <n v="32"/>
    <n v="0"/>
    <n v="46"/>
    <n v="28"/>
    <n v="39"/>
    <n v="2"/>
    <n v="16"/>
    <n v="26"/>
    <n v="28"/>
    <n v="2"/>
    <n v="0"/>
    <n v="0"/>
    <n v="14"/>
    <n v="57"/>
    <n v="25"/>
    <n v="5"/>
    <n v="25"/>
    <n v="4076"/>
    <n v="0"/>
    <n v="2328"/>
    <n v="6404"/>
    <n v="106.73333333333333"/>
    <n v="1.778888888888889"/>
    <x v="1"/>
    <x v="11"/>
    <x v="0"/>
    <n v="6"/>
  </r>
  <r>
    <n v="85226"/>
    <d v="2024-06-01T00:00:00"/>
    <n v="1"/>
    <n v="34"/>
    <n v="21"/>
    <n v="0"/>
    <n v="0"/>
    <n v="34"/>
    <n v="0"/>
    <n v="83"/>
    <n v="30"/>
    <n v="37"/>
    <n v="1"/>
    <n v="24"/>
    <n v="23"/>
    <n v="29"/>
    <n v="1"/>
    <n v="0"/>
    <n v="0"/>
    <n v="14"/>
    <n v="57"/>
    <n v="27"/>
    <n v="5"/>
    <n v="23"/>
    <n v="5492"/>
    <n v="0"/>
    <n v="2544"/>
    <n v="8036"/>
    <n v="133.93333333333334"/>
    <n v="2.2322222222222221"/>
    <x v="1"/>
    <x v="0"/>
    <x v="0"/>
    <n v="7"/>
  </r>
  <r>
    <n v="85227"/>
    <d v="2024-06-03T00:00:00"/>
    <n v="1"/>
    <n v="33"/>
    <n v="22"/>
    <n v="0"/>
    <n v="0"/>
    <n v="33"/>
    <n v="0"/>
    <n v="57"/>
    <n v="31"/>
    <n v="36"/>
    <n v="1"/>
    <n v="28"/>
    <n v="23"/>
    <n v="14"/>
    <n v="1"/>
    <n v="0"/>
    <n v="0"/>
    <n v="12"/>
    <n v="46"/>
    <n v="12"/>
    <n v="4"/>
    <n v="16"/>
    <n v="4144"/>
    <n v="0"/>
    <n v="1826"/>
    <n v="5970"/>
    <n v="99.5"/>
    <n v="1.6583333333333334"/>
    <x v="1"/>
    <x v="0"/>
    <x v="0"/>
    <n v="2"/>
  </r>
  <r>
    <n v="85228"/>
    <d v="2024-06-03T00:00:00"/>
    <n v="2"/>
    <n v="31"/>
    <n v="14"/>
    <n v="0"/>
    <n v="0"/>
    <n v="31"/>
    <n v="0"/>
    <n v="57"/>
    <n v="29"/>
    <n v="41"/>
    <n v="3"/>
    <n v="21"/>
    <n v="24"/>
    <n v="18"/>
    <n v="2"/>
    <n v="0"/>
    <n v="1"/>
    <n v="18"/>
    <n v="26"/>
    <n v="15"/>
    <n v="5"/>
    <n v="25"/>
    <n v="4174"/>
    <n v="18"/>
    <n v="1252"/>
    <n v="5444"/>
    <n v="90.733333333333334"/>
    <n v="1.5122222222222221"/>
    <x v="1"/>
    <x v="0"/>
    <x v="0"/>
    <n v="2"/>
  </r>
  <r>
    <n v="85229"/>
    <d v="2024-06-04T00:00:00"/>
    <n v="1"/>
    <n v="33"/>
    <n v="16"/>
    <n v="0"/>
    <n v="0"/>
    <n v="33"/>
    <n v="0"/>
    <n v="31"/>
    <n v="31"/>
    <n v="37"/>
    <n v="2"/>
    <n v="25"/>
    <n v="24"/>
    <n v="23"/>
    <n v="2"/>
    <n v="0"/>
    <n v="0"/>
    <n v="15"/>
    <n v="65"/>
    <n v="21"/>
    <n v="4"/>
    <n v="18"/>
    <n v="3627"/>
    <n v="0"/>
    <n v="2716"/>
    <n v="6343"/>
    <n v="105.71666666666667"/>
    <n v="1.7619444444444445"/>
    <x v="1"/>
    <x v="0"/>
    <x v="0"/>
    <n v="3"/>
  </r>
  <r>
    <n v="85230"/>
    <d v="2024-06-04T00:00:00"/>
    <n v="2"/>
    <n v="32"/>
    <n v="17"/>
    <n v="0"/>
    <n v="0"/>
    <n v="32"/>
    <n v="0"/>
    <n v="66"/>
    <n v="30"/>
    <n v="39"/>
    <n v="3"/>
    <n v="29"/>
    <n v="24"/>
    <n v="28"/>
    <n v="2"/>
    <n v="0"/>
    <n v="1"/>
    <n v="13"/>
    <n v="53"/>
    <n v="26"/>
    <n v="5"/>
    <n v="11"/>
    <n v="4842"/>
    <n v="13"/>
    <n v="2457"/>
    <n v="7312"/>
    <n v="121.86666666666666"/>
    <n v="2.0311111111111111"/>
    <x v="1"/>
    <x v="0"/>
    <x v="0"/>
    <n v="3"/>
  </r>
  <r>
    <n v="85231"/>
    <d v="2024-06-05T00:00:00"/>
    <n v="1"/>
    <n v="34"/>
    <n v="18"/>
    <n v="0"/>
    <n v="0"/>
    <n v="34"/>
    <n v="0"/>
    <n v="40"/>
    <n v="30"/>
    <n v="35"/>
    <n v="2"/>
    <n v="13"/>
    <n v="24"/>
    <n v="13"/>
    <n v="2"/>
    <n v="0"/>
    <n v="0"/>
    <n v="10"/>
    <n v="42"/>
    <n v="11"/>
    <n v="4"/>
    <n v="24"/>
    <n v="3520"/>
    <n v="0"/>
    <n v="1616"/>
    <n v="5136"/>
    <n v="85.6"/>
    <n v="1.4266666666666665"/>
    <x v="1"/>
    <x v="0"/>
    <x v="0"/>
    <n v="4"/>
  </r>
  <r>
    <n v="85232"/>
    <d v="2024-06-05T00:00:00"/>
    <n v="2"/>
    <n v="30"/>
    <n v="19"/>
    <n v="0"/>
    <n v="0"/>
    <n v="30"/>
    <n v="0"/>
    <n v="74"/>
    <n v="30"/>
    <n v="37"/>
    <n v="2"/>
    <n v="17"/>
    <n v="23"/>
    <n v="19"/>
    <n v="2"/>
    <n v="0"/>
    <n v="0"/>
    <n v="7"/>
    <n v="30"/>
    <n v="16"/>
    <n v="5"/>
    <n v="17"/>
    <n v="4590"/>
    <n v="0"/>
    <n v="1414"/>
    <n v="6004"/>
    <n v="100.06666666666666"/>
    <n v="1.6677777777777778"/>
    <x v="1"/>
    <x v="0"/>
    <x v="0"/>
    <n v="4"/>
  </r>
  <r>
    <n v="85233"/>
    <d v="2024-06-06T00:00:00"/>
    <n v="1"/>
    <n v="35"/>
    <n v="20"/>
    <n v="0"/>
    <n v="0"/>
    <n v="35"/>
    <n v="0"/>
    <n v="49"/>
    <n v="31"/>
    <n v="38"/>
    <n v="1"/>
    <n v="20"/>
    <n v="23"/>
    <n v="24"/>
    <n v="1"/>
    <n v="0"/>
    <n v="0"/>
    <n v="17"/>
    <n v="69"/>
    <n v="21"/>
    <n v="4"/>
    <n v="30"/>
    <n v="4350"/>
    <n v="0"/>
    <n v="2810"/>
    <n v="7160"/>
    <n v="119.33333333333333"/>
    <n v="1.9888888888888887"/>
    <x v="1"/>
    <x v="0"/>
    <x v="0"/>
    <n v="5"/>
  </r>
  <r>
    <n v="85234"/>
    <d v="2024-06-06T00:00:00"/>
    <n v="2"/>
    <n v="31"/>
    <n v="21"/>
    <n v="0"/>
    <n v="0"/>
    <n v="31"/>
    <n v="0"/>
    <n v="83"/>
    <n v="29"/>
    <n v="40"/>
    <n v="2"/>
    <n v="24"/>
    <n v="23"/>
    <n v="29"/>
    <n v="2"/>
    <n v="0"/>
    <n v="0"/>
    <n v="14"/>
    <n v="57"/>
    <n v="27"/>
    <n v="5"/>
    <n v="23"/>
    <n v="5241"/>
    <n v="0"/>
    <n v="2484"/>
    <n v="7725"/>
    <n v="128.75"/>
    <n v="2.1458333333333335"/>
    <x v="1"/>
    <x v="0"/>
    <x v="0"/>
    <n v="5"/>
  </r>
  <r>
    <n v="85235"/>
    <d v="2024-06-07T00:00:00"/>
    <n v="1"/>
    <n v="34"/>
    <n v="25"/>
    <n v="0"/>
    <n v="0"/>
    <n v="34"/>
    <n v="0"/>
    <n v="48"/>
    <n v="32"/>
    <n v="36"/>
    <n v="2"/>
    <n v="25"/>
    <n v="26"/>
    <n v="11"/>
    <n v="2"/>
    <n v="0"/>
    <n v="0"/>
    <n v="16"/>
    <n v="30"/>
    <n v="28"/>
    <n v="4"/>
    <n v="27"/>
    <n v="3968"/>
    <n v="0"/>
    <n v="1906"/>
    <n v="5874"/>
    <n v="97.9"/>
    <n v="1.6316666666666668"/>
    <x v="1"/>
    <x v="0"/>
    <x v="0"/>
    <n v="6"/>
  </r>
  <r>
    <n v="85236"/>
    <d v="2024-06-07T00:00:00"/>
    <n v="2"/>
    <n v="29"/>
    <n v="18"/>
    <n v="0"/>
    <n v="0"/>
    <n v="29"/>
    <n v="0"/>
    <n v="48"/>
    <n v="30"/>
    <n v="36"/>
    <n v="2"/>
    <n v="17"/>
    <n v="27"/>
    <n v="14"/>
    <n v="2"/>
    <n v="0"/>
    <n v="0"/>
    <n v="10"/>
    <n v="60"/>
    <n v="12"/>
    <n v="5"/>
    <n v="16"/>
    <n v="3702"/>
    <n v="0"/>
    <n v="2194"/>
    <n v="5896"/>
    <n v="98.266666666666666"/>
    <n v="1.6377777777777778"/>
    <x v="1"/>
    <x v="0"/>
    <x v="0"/>
    <n v="6"/>
  </r>
  <r>
    <n v="85237"/>
    <d v="2024-06-08T00:00:00"/>
    <n v="1"/>
    <n v="35"/>
    <n v="19"/>
    <n v="0"/>
    <n v="0"/>
    <n v="35"/>
    <n v="0"/>
    <n v="82"/>
    <n v="32"/>
    <n v="37"/>
    <n v="1"/>
    <n v="21"/>
    <n v="27"/>
    <n v="19"/>
    <n v="1"/>
    <n v="0"/>
    <n v="0"/>
    <n v="7"/>
    <n v="49"/>
    <n v="17"/>
    <n v="4"/>
    <n v="29"/>
    <n v="5526"/>
    <n v="0"/>
    <n v="2133"/>
    <n v="7659"/>
    <n v="127.65"/>
    <n v="2.1274999999999999"/>
    <x v="1"/>
    <x v="0"/>
    <x v="0"/>
    <n v="7"/>
  </r>
  <r>
    <n v="85238"/>
    <d v="2024-06-10T00:00:00"/>
    <n v="1"/>
    <n v="33"/>
    <n v="20"/>
    <n v="0"/>
    <n v="0"/>
    <n v="33"/>
    <n v="0"/>
    <n v="57"/>
    <n v="30"/>
    <n v="36"/>
    <n v="1"/>
    <n v="25"/>
    <n v="26"/>
    <n v="24"/>
    <n v="1"/>
    <n v="0"/>
    <n v="0"/>
    <n v="17"/>
    <n v="37"/>
    <n v="22"/>
    <n v="5"/>
    <n v="22"/>
    <n v="4461"/>
    <n v="0"/>
    <n v="1795"/>
    <n v="6256"/>
    <n v="104.26666666666667"/>
    <n v="1.7377777777777779"/>
    <x v="1"/>
    <x v="0"/>
    <x v="0"/>
    <n v="2"/>
  </r>
  <r>
    <n v="85239"/>
    <d v="2024-06-10T00:00:00"/>
    <n v="2"/>
    <n v="33"/>
    <n v="21"/>
    <n v="0"/>
    <n v="0"/>
    <n v="33"/>
    <n v="0"/>
    <n v="31"/>
    <n v="30"/>
    <n v="38"/>
    <n v="3"/>
    <n v="29"/>
    <n v="26"/>
    <n v="30"/>
    <n v="3"/>
    <n v="0"/>
    <n v="0"/>
    <n v="14"/>
    <n v="26"/>
    <n v="27"/>
    <n v="4"/>
    <n v="15"/>
    <n v="3843"/>
    <n v="0"/>
    <n v="1677"/>
    <n v="5520"/>
    <n v="92"/>
    <n v="1.5333333333333334"/>
    <x v="1"/>
    <x v="0"/>
    <x v="0"/>
    <n v="2"/>
  </r>
  <r>
    <n v="85240"/>
    <d v="2024-06-11T00:00:00"/>
    <n v="1"/>
    <n v="35"/>
    <n v="22"/>
    <n v="0"/>
    <n v="0"/>
    <n v="35"/>
    <n v="0"/>
    <n v="65"/>
    <n v="32"/>
    <n v="34"/>
    <n v="2"/>
    <n v="13"/>
    <n v="26"/>
    <n v="15"/>
    <n v="1"/>
    <n v="0"/>
    <n v="1"/>
    <n v="12"/>
    <n v="64"/>
    <n v="13"/>
    <n v="5"/>
    <n v="28"/>
    <n v="4675"/>
    <n v="12"/>
    <n v="2490"/>
    <n v="7177"/>
    <n v="119.61666666666666"/>
    <n v="1.993611111111111"/>
    <x v="1"/>
    <x v="0"/>
    <x v="0"/>
    <n v="3"/>
  </r>
  <r>
    <n v="85241"/>
    <d v="2024-06-11T00:00:00"/>
    <n v="2"/>
    <n v="30"/>
    <n v="23"/>
    <n v="0"/>
    <n v="0"/>
    <n v="30"/>
    <n v="0"/>
    <n v="40"/>
    <n v="30"/>
    <n v="36"/>
    <n v="3"/>
    <n v="17"/>
    <n v="26"/>
    <n v="20"/>
    <n v="3"/>
    <n v="0"/>
    <n v="0"/>
    <n v="9"/>
    <n v="53"/>
    <n v="18"/>
    <n v="4"/>
    <n v="21"/>
    <n v="3660"/>
    <n v="0"/>
    <n v="2181"/>
    <n v="5841"/>
    <n v="97.35"/>
    <n v="1.6224999999999998"/>
    <x v="1"/>
    <x v="0"/>
    <x v="0"/>
    <n v="3"/>
  </r>
  <r>
    <n v="85242"/>
    <d v="2024-06-12T00:00:00"/>
    <n v="1"/>
    <n v="36"/>
    <n v="24"/>
    <n v="0"/>
    <n v="0"/>
    <n v="36"/>
    <n v="0"/>
    <n v="74"/>
    <n v="31"/>
    <n v="37"/>
    <n v="2"/>
    <n v="21"/>
    <n v="26"/>
    <n v="25"/>
    <n v="1"/>
    <n v="0"/>
    <n v="1"/>
    <n v="7"/>
    <n v="41"/>
    <n v="23"/>
    <n v="5"/>
    <n v="14"/>
    <n v="5392"/>
    <n v="7"/>
    <n v="2026"/>
    <n v="7425"/>
    <n v="123.75"/>
    <n v="2.0625"/>
    <x v="1"/>
    <x v="0"/>
    <x v="0"/>
    <n v="4"/>
  </r>
  <r>
    <n v="85243"/>
    <d v="2024-06-12T00:00:00"/>
    <n v="2"/>
    <n v="31"/>
    <n v="25"/>
    <n v="0"/>
    <n v="0"/>
    <n v="31"/>
    <n v="0"/>
    <n v="48"/>
    <n v="31"/>
    <n v="39"/>
    <n v="3"/>
    <n v="25"/>
    <n v="26"/>
    <n v="11"/>
    <n v="3"/>
    <n v="0"/>
    <n v="0"/>
    <n v="16"/>
    <n v="30"/>
    <n v="28"/>
    <n v="4"/>
    <n v="27"/>
    <n v="3844"/>
    <n v="0"/>
    <n v="1873"/>
    <n v="5717"/>
    <n v="95.283333333333331"/>
    <n v="1.5880555555555556"/>
    <x v="1"/>
    <x v="0"/>
    <x v="0"/>
    <n v="4"/>
  </r>
  <r>
    <n v="85244"/>
    <d v="2024-06-13T00:00:00"/>
    <n v="1"/>
    <n v="32"/>
    <n v="18"/>
    <n v="0"/>
    <n v="0"/>
    <n v="32"/>
    <n v="0"/>
    <n v="48"/>
    <n v="31"/>
    <n v="33"/>
    <n v="1"/>
    <n v="17"/>
    <n v="27"/>
    <n v="14"/>
    <n v="1"/>
    <n v="0"/>
    <n v="0"/>
    <n v="10"/>
    <n v="60"/>
    <n v="12"/>
    <n v="5"/>
    <n v="16"/>
    <n v="3830"/>
    <n v="0"/>
    <n v="2249"/>
    <n v="6079"/>
    <n v="101.31666666666666"/>
    <n v="1.6886111111111111"/>
    <x v="1"/>
    <x v="0"/>
    <x v="0"/>
    <n v="5"/>
  </r>
  <r>
    <n v="85245"/>
    <d v="2024-06-13T00:00:00"/>
    <n v="2"/>
    <n v="32"/>
    <n v="19"/>
    <n v="0"/>
    <n v="0"/>
    <n v="32"/>
    <n v="0"/>
    <n v="82"/>
    <n v="31"/>
    <n v="40"/>
    <n v="2"/>
    <n v="21"/>
    <n v="27"/>
    <n v="19"/>
    <n v="2"/>
    <n v="0"/>
    <n v="0"/>
    <n v="7"/>
    <n v="49"/>
    <n v="17"/>
    <n v="4"/>
    <n v="29"/>
    <n v="5290"/>
    <n v="0"/>
    <n v="2088"/>
    <n v="7378"/>
    <n v="122.96666666666667"/>
    <n v="2.0494444444444446"/>
    <x v="1"/>
    <x v="0"/>
    <x v="0"/>
    <n v="5"/>
  </r>
  <r>
    <n v="85246"/>
    <d v="2024-06-14T00:00:00"/>
    <n v="1"/>
    <n v="33"/>
    <n v="20"/>
    <n v="0"/>
    <n v="0"/>
    <n v="33"/>
    <n v="0"/>
    <n v="57"/>
    <n v="30"/>
    <n v="36"/>
    <n v="1"/>
    <n v="25"/>
    <n v="26"/>
    <n v="24"/>
    <n v="1"/>
    <n v="0"/>
    <n v="0"/>
    <n v="17"/>
    <n v="37"/>
    <n v="22"/>
    <n v="5"/>
    <n v="22"/>
    <n v="4461"/>
    <n v="0"/>
    <n v="1795"/>
    <n v="6256"/>
    <n v="104.26666666666667"/>
    <n v="1.7377777777777779"/>
    <x v="1"/>
    <x v="0"/>
    <x v="0"/>
    <n v="6"/>
  </r>
  <r>
    <n v="85247"/>
    <d v="2024-06-14T00:00:00"/>
    <n v="2"/>
    <n v="33"/>
    <n v="21"/>
    <n v="0"/>
    <n v="0"/>
    <n v="33"/>
    <n v="0"/>
    <n v="31"/>
    <n v="30"/>
    <n v="38"/>
    <n v="3"/>
    <n v="29"/>
    <n v="26"/>
    <n v="30"/>
    <n v="3"/>
    <n v="0"/>
    <n v="0"/>
    <n v="14"/>
    <n v="26"/>
    <n v="27"/>
    <n v="4"/>
    <n v="15"/>
    <n v="3843"/>
    <n v="0"/>
    <n v="1677"/>
    <n v="5520"/>
    <n v="92"/>
    <n v="1.5333333333333334"/>
    <x v="1"/>
    <x v="0"/>
    <x v="0"/>
    <n v="6"/>
  </r>
  <r>
    <n v="85248"/>
    <d v="2024-06-15T00:00:00"/>
    <n v="1"/>
    <n v="35"/>
    <n v="22"/>
    <n v="0"/>
    <n v="0"/>
    <n v="35"/>
    <n v="0"/>
    <n v="65"/>
    <n v="32"/>
    <n v="34"/>
    <n v="2"/>
    <n v="13"/>
    <n v="26"/>
    <n v="15"/>
    <n v="1"/>
    <n v="0"/>
    <n v="1"/>
    <n v="12"/>
    <n v="64"/>
    <n v="13"/>
    <n v="5"/>
    <n v="28"/>
    <n v="4675"/>
    <n v="12"/>
    <n v="2490"/>
    <n v="7177"/>
    <n v="119.61666666666666"/>
    <n v="1.993611111111111"/>
    <x v="1"/>
    <x v="0"/>
    <x v="0"/>
    <n v="7"/>
  </r>
  <r>
    <n v="85249"/>
    <d v="2024-06-17T00:00:00"/>
    <n v="1"/>
    <n v="33"/>
    <n v="23"/>
    <n v="0"/>
    <n v="0"/>
    <n v="33"/>
    <n v="0"/>
    <n v="40"/>
    <n v="31"/>
    <n v="33"/>
    <n v="2"/>
    <n v="17"/>
    <n v="26"/>
    <n v="20"/>
    <n v="2"/>
    <n v="0"/>
    <n v="0"/>
    <n v="9"/>
    <n v="53"/>
    <n v="18"/>
    <n v="4"/>
    <n v="21"/>
    <n v="3769"/>
    <n v="0"/>
    <n v="2235"/>
    <n v="6004"/>
    <n v="100.06666666666666"/>
    <n v="1.6677777777777778"/>
    <x v="1"/>
    <x v="0"/>
    <x v="0"/>
    <n v="2"/>
  </r>
  <r>
    <n v="85250"/>
    <d v="2024-06-17T00:00:00"/>
    <n v="2"/>
    <n v="33"/>
    <n v="24"/>
    <n v="0"/>
    <n v="0"/>
    <n v="33"/>
    <n v="0"/>
    <n v="74"/>
    <n v="30"/>
    <n v="40"/>
    <n v="3"/>
    <n v="21"/>
    <n v="26"/>
    <n v="25"/>
    <n v="2"/>
    <n v="0"/>
    <n v="1"/>
    <n v="7"/>
    <n v="41"/>
    <n v="23"/>
    <n v="5"/>
    <n v="14"/>
    <n v="5172"/>
    <n v="7"/>
    <n v="1983"/>
    <n v="7162"/>
    <n v="119.36666666666666"/>
    <n v="1.9894444444444443"/>
    <x v="1"/>
    <x v="0"/>
    <x v="0"/>
    <n v="2"/>
  </r>
  <r>
    <n v="85251"/>
    <d v="2024-06-18T00:00:00"/>
    <n v="1"/>
    <n v="34"/>
    <n v="25"/>
    <n v="0"/>
    <n v="0"/>
    <n v="34"/>
    <n v="0"/>
    <n v="48"/>
    <n v="32"/>
    <n v="36"/>
    <n v="2"/>
    <n v="25"/>
    <n v="26"/>
    <n v="11"/>
    <n v="2"/>
    <n v="0"/>
    <n v="0"/>
    <n v="16"/>
    <n v="30"/>
    <n v="28"/>
    <n v="4"/>
    <n v="27"/>
    <n v="3968"/>
    <n v="0"/>
    <n v="1906"/>
    <n v="5874"/>
    <n v="97.9"/>
    <n v="1.6316666666666668"/>
    <x v="1"/>
    <x v="0"/>
    <x v="0"/>
    <n v="3"/>
  </r>
  <r>
    <n v="85252"/>
    <d v="2024-06-18T00:00:00"/>
    <n v="2"/>
    <n v="29"/>
    <n v="18"/>
    <n v="0"/>
    <n v="0"/>
    <n v="29"/>
    <n v="0"/>
    <n v="48"/>
    <n v="30"/>
    <n v="36"/>
    <n v="2"/>
    <n v="17"/>
    <n v="27"/>
    <n v="14"/>
    <n v="2"/>
    <n v="0"/>
    <n v="0"/>
    <n v="10"/>
    <n v="60"/>
    <n v="12"/>
    <n v="5"/>
    <n v="16"/>
    <n v="3702"/>
    <n v="0"/>
    <n v="2194"/>
    <n v="5896"/>
    <n v="98.266666666666666"/>
    <n v="1.6377777777777778"/>
    <x v="1"/>
    <x v="0"/>
    <x v="0"/>
    <n v="3"/>
  </r>
  <r>
    <n v="85253"/>
    <d v="2024-06-19T00:00:00"/>
    <n v="1"/>
    <n v="35"/>
    <n v="19"/>
    <n v="0"/>
    <n v="0"/>
    <n v="35"/>
    <n v="0"/>
    <n v="82"/>
    <n v="32"/>
    <n v="37"/>
    <n v="1"/>
    <n v="21"/>
    <n v="27"/>
    <n v="19"/>
    <n v="1"/>
    <n v="0"/>
    <n v="0"/>
    <n v="7"/>
    <n v="49"/>
    <n v="17"/>
    <n v="4"/>
    <n v="29"/>
    <n v="5526"/>
    <n v="0"/>
    <n v="2133"/>
    <n v="7659"/>
    <n v="127.65"/>
    <n v="2.1274999999999999"/>
    <x v="1"/>
    <x v="0"/>
    <x v="0"/>
    <n v="4"/>
  </r>
  <r>
    <n v="85254"/>
    <d v="2024-06-19T00:00:00"/>
    <n v="2"/>
    <n v="30"/>
    <n v="20"/>
    <n v="0"/>
    <n v="0"/>
    <n v="30"/>
    <n v="0"/>
    <n v="57"/>
    <n v="29"/>
    <n v="39"/>
    <n v="2"/>
    <n v="25"/>
    <n v="26"/>
    <n v="24"/>
    <n v="2"/>
    <n v="0"/>
    <n v="0"/>
    <n v="17"/>
    <n v="37"/>
    <n v="22"/>
    <n v="5"/>
    <n v="22"/>
    <n v="4291"/>
    <n v="0"/>
    <n v="1761"/>
    <n v="6052"/>
    <n v="100.86666666666666"/>
    <n v="1.681111111111111"/>
    <x v="1"/>
    <x v="0"/>
    <x v="0"/>
    <n v="4"/>
  </r>
  <r>
    <n v="85255"/>
    <d v="2024-06-20T00:00:00"/>
    <n v="1"/>
    <n v="36"/>
    <n v="21"/>
    <n v="0"/>
    <n v="0"/>
    <n v="36"/>
    <n v="0"/>
    <n v="31"/>
    <n v="31"/>
    <n v="35"/>
    <n v="2"/>
    <n v="29"/>
    <n v="26"/>
    <n v="30"/>
    <n v="2"/>
    <n v="0"/>
    <n v="0"/>
    <n v="14"/>
    <n v="26"/>
    <n v="27"/>
    <n v="4"/>
    <n v="15"/>
    <n v="3937"/>
    <n v="0"/>
    <n v="1701"/>
    <n v="5638"/>
    <n v="93.966666666666669"/>
    <n v="1.5661111111111112"/>
    <x v="1"/>
    <x v="0"/>
    <x v="0"/>
    <n v="5"/>
  </r>
  <r>
    <n v="85256"/>
    <d v="2024-06-20T00:00:00"/>
    <n v="2"/>
    <n v="32"/>
    <n v="22"/>
    <n v="0"/>
    <n v="0"/>
    <n v="32"/>
    <n v="0"/>
    <n v="65"/>
    <n v="31"/>
    <n v="37"/>
    <n v="3"/>
    <n v="13"/>
    <n v="26"/>
    <n v="15"/>
    <n v="2"/>
    <n v="0"/>
    <n v="1"/>
    <n v="12"/>
    <n v="64"/>
    <n v="13"/>
    <n v="5"/>
    <n v="28"/>
    <n v="4498"/>
    <n v="12"/>
    <n v="2426"/>
    <n v="6936"/>
    <n v="115.6"/>
    <n v="1.9266666666666665"/>
    <x v="1"/>
    <x v="0"/>
    <x v="0"/>
    <n v="5"/>
  </r>
  <r>
    <n v="85257"/>
    <d v="2024-06-21T00:00:00"/>
    <n v="1"/>
    <n v="33"/>
    <n v="23"/>
    <n v="0"/>
    <n v="0"/>
    <n v="33"/>
    <n v="0"/>
    <n v="40"/>
    <n v="31"/>
    <n v="33"/>
    <n v="2"/>
    <n v="17"/>
    <n v="26"/>
    <n v="20"/>
    <n v="2"/>
    <n v="0"/>
    <n v="0"/>
    <n v="9"/>
    <n v="53"/>
    <n v="18"/>
    <n v="4"/>
    <n v="21"/>
    <n v="3769"/>
    <n v="0"/>
    <n v="2235"/>
    <n v="6004"/>
    <n v="100.06666666666666"/>
    <n v="1.6677777777777778"/>
    <x v="1"/>
    <x v="0"/>
    <x v="0"/>
    <n v="6"/>
  </r>
  <r>
    <n v="85258"/>
    <d v="2024-06-21T00:00:00"/>
    <n v="2"/>
    <n v="33"/>
    <n v="24"/>
    <n v="0"/>
    <n v="0"/>
    <n v="33"/>
    <n v="0"/>
    <n v="74"/>
    <n v="30"/>
    <n v="40"/>
    <n v="3"/>
    <n v="21"/>
    <n v="26"/>
    <n v="25"/>
    <n v="2"/>
    <n v="0"/>
    <n v="1"/>
    <n v="7"/>
    <n v="41"/>
    <n v="23"/>
    <n v="5"/>
    <n v="14"/>
    <n v="5172"/>
    <n v="7"/>
    <n v="1983"/>
    <n v="7162"/>
    <n v="119.36666666666666"/>
    <n v="1.9894444444444443"/>
    <x v="1"/>
    <x v="0"/>
    <x v="0"/>
    <n v="6"/>
  </r>
  <r>
    <n v="85259"/>
    <d v="2024-06-22T00:00:00"/>
    <n v="1"/>
    <n v="34"/>
    <n v="25"/>
    <n v="0"/>
    <n v="0"/>
    <n v="34"/>
    <n v="0"/>
    <n v="48"/>
    <n v="32"/>
    <n v="36"/>
    <n v="2"/>
    <n v="25"/>
    <n v="26"/>
    <n v="11"/>
    <n v="2"/>
    <n v="0"/>
    <n v="0"/>
    <n v="16"/>
    <n v="30"/>
    <n v="28"/>
    <n v="4"/>
    <n v="27"/>
    <n v="3968"/>
    <n v="0"/>
    <n v="1906"/>
    <n v="5874"/>
    <n v="97.9"/>
    <n v="1.6316666666666668"/>
    <x v="1"/>
    <x v="0"/>
    <x v="0"/>
    <n v="7"/>
  </r>
  <r>
    <n v="85260"/>
    <d v="2024-06-24T00:00:00"/>
    <n v="1"/>
    <n v="32"/>
    <n v="18"/>
    <n v="0"/>
    <n v="0"/>
    <n v="32"/>
    <n v="0"/>
    <n v="48"/>
    <n v="31"/>
    <n v="33"/>
    <n v="1"/>
    <n v="17"/>
    <n v="27"/>
    <n v="14"/>
    <n v="1"/>
    <n v="0"/>
    <n v="0"/>
    <n v="10"/>
    <n v="60"/>
    <n v="12"/>
    <n v="5"/>
    <n v="16"/>
    <n v="3830"/>
    <n v="0"/>
    <n v="2249"/>
    <n v="6079"/>
    <n v="101.31666666666666"/>
    <n v="1.6886111111111111"/>
    <x v="1"/>
    <x v="0"/>
    <x v="0"/>
    <n v="2"/>
  </r>
  <r>
    <n v="85261"/>
    <d v="2024-06-24T00:00:00"/>
    <n v="2"/>
    <n v="32"/>
    <n v="19"/>
    <n v="0"/>
    <n v="0"/>
    <n v="32"/>
    <n v="0"/>
    <n v="82"/>
    <n v="31"/>
    <n v="40"/>
    <n v="2"/>
    <n v="21"/>
    <n v="27"/>
    <n v="19"/>
    <n v="2"/>
    <n v="0"/>
    <n v="0"/>
    <n v="7"/>
    <n v="49"/>
    <n v="17"/>
    <n v="4"/>
    <n v="29"/>
    <n v="5290"/>
    <n v="0"/>
    <n v="2088"/>
    <n v="7378"/>
    <n v="122.96666666666667"/>
    <n v="2.0494444444444446"/>
    <x v="1"/>
    <x v="0"/>
    <x v="0"/>
    <n v="2"/>
  </r>
  <r>
    <n v="85262"/>
    <d v="2024-06-25T00:00:00"/>
    <n v="1"/>
    <n v="33"/>
    <n v="20"/>
    <n v="0"/>
    <n v="0"/>
    <n v="33"/>
    <n v="0"/>
    <n v="57"/>
    <n v="30"/>
    <n v="36"/>
    <n v="1"/>
    <n v="25"/>
    <n v="26"/>
    <n v="24"/>
    <n v="1"/>
    <n v="0"/>
    <n v="0"/>
    <n v="17"/>
    <n v="37"/>
    <n v="22"/>
    <n v="5"/>
    <n v="22"/>
    <n v="4461"/>
    <n v="0"/>
    <n v="1795"/>
    <n v="6256"/>
    <n v="104.26666666666667"/>
    <n v="1.7377777777777779"/>
    <x v="1"/>
    <x v="0"/>
    <x v="0"/>
    <n v="3"/>
  </r>
  <r>
    <n v="85263"/>
    <d v="2024-06-25T00:00:00"/>
    <n v="2"/>
    <n v="33"/>
    <n v="21"/>
    <n v="0"/>
    <n v="0"/>
    <n v="33"/>
    <n v="0"/>
    <n v="31"/>
    <n v="30"/>
    <n v="38"/>
    <n v="3"/>
    <n v="29"/>
    <n v="26"/>
    <n v="30"/>
    <n v="3"/>
    <n v="0"/>
    <n v="0"/>
    <n v="14"/>
    <n v="26"/>
    <n v="27"/>
    <n v="4"/>
    <n v="15"/>
    <n v="3843"/>
    <n v="0"/>
    <n v="1677"/>
    <n v="5520"/>
    <n v="92"/>
    <n v="1.5333333333333334"/>
    <x v="1"/>
    <x v="0"/>
    <x v="0"/>
    <n v="3"/>
  </r>
  <r>
    <n v="85264"/>
    <d v="2024-06-26T00:00:00"/>
    <n v="1"/>
    <n v="35"/>
    <n v="22"/>
    <n v="0"/>
    <n v="0"/>
    <n v="35"/>
    <n v="0"/>
    <n v="65"/>
    <n v="32"/>
    <n v="34"/>
    <n v="2"/>
    <n v="13"/>
    <n v="26"/>
    <n v="15"/>
    <n v="1"/>
    <n v="0"/>
    <n v="1"/>
    <n v="12"/>
    <n v="64"/>
    <n v="13"/>
    <n v="5"/>
    <n v="28"/>
    <n v="4675"/>
    <n v="12"/>
    <n v="2490"/>
    <n v="7177"/>
    <n v="119.61666666666666"/>
    <n v="1.993611111111111"/>
    <x v="1"/>
    <x v="0"/>
    <x v="0"/>
    <n v="4"/>
  </r>
  <r>
    <n v="85265"/>
    <d v="2024-06-26T00:00:00"/>
    <n v="2"/>
    <n v="30"/>
    <n v="23"/>
    <n v="0"/>
    <n v="0"/>
    <n v="30"/>
    <n v="0"/>
    <n v="40"/>
    <n v="30"/>
    <n v="36"/>
    <n v="3"/>
    <n v="17"/>
    <n v="26"/>
    <n v="20"/>
    <n v="3"/>
    <n v="0"/>
    <n v="0"/>
    <n v="9"/>
    <n v="53"/>
    <n v="18"/>
    <n v="4"/>
    <n v="21"/>
    <n v="3660"/>
    <n v="0"/>
    <n v="2181"/>
    <n v="5841"/>
    <n v="97.35"/>
    <n v="1.6224999999999998"/>
    <x v="1"/>
    <x v="0"/>
    <x v="0"/>
    <n v="4"/>
  </r>
  <r>
    <n v="85266"/>
    <d v="2024-06-27T00:00:00"/>
    <n v="1"/>
    <n v="36"/>
    <n v="24"/>
    <n v="0"/>
    <n v="0"/>
    <n v="36"/>
    <n v="0"/>
    <n v="74"/>
    <n v="31"/>
    <n v="37"/>
    <n v="2"/>
    <n v="21"/>
    <n v="26"/>
    <n v="25"/>
    <n v="1"/>
    <n v="0"/>
    <n v="1"/>
    <n v="7"/>
    <n v="41"/>
    <n v="23"/>
    <n v="5"/>
    <n v="14"/>
    <n v="5392"/>
    <n v="7"/>
    <n v="2026"/>
    <n v="7425"/>
    <n v="123.75"/>
    <n v="2.0625"/>
    <x v="1"/>
    <x v="0"/>
    <x v="0"/>
    <n v="5"/>
  </r>
  <r>
    <n v="85267"/>
    <d v="2024-06-27T00:00:00"/>
    <n v="2"/>
    <n v="31"/>
    <n v="25"/>
    <n v="0"/>
    <n v="0"/>
    <n v="31"/>
    <n v="0"/>
    <n v="48"/>
    <n v="31"/>
    <n v="39"/>
    <n v="3"/>
    <n v="25"/>
    <n v="26"/>
    <n v="11"/>
    <n v="3"/>
    <n v="0"/>
    <n v="0"/>
    <n v="16"/>
    <n v="30"/>
    <n v="28"/>
    <n v="4"/>
    <n v="27"/>
    <n v="3844"/>
    <n v="0"/>
    <n v="1873"/>
    <n v="5717"/>
    <n v="95.283333333333331"/>
    <n v="1.5880555555555556"/>
    <x v="1"/>
    <x v="0"/>
    <x v="0"/>
    <n v="5"/>
  </r>
  <r>
    <n v="85268"/>
    <d v="2024-06-28T00:00:00"/>
    <n v="1"/>
    <n v="33"/>
    <n v="17"/>
    <n v="0"/>
    <n v="0"/>
    <n v="33"/>
    <n v="0"/>
    <n v="63"/>
    <n v="31"/>
    <n v="36"/>
    <n v="2"/>
    <n v="19"/>
    <n v="20"/>
    <n v="15"/>
    <n v="2"/>
    <n v="0"/>
    <n v="0"/>
    <n v="7"/>
    <n v="29"/>
    <n v="13"/>
    <n v="4"/>
    <n v="11"/>
    <n v="4280"/>
    <n v="0"/>
    <n v="1340"/>
    <n v="5620"/>
    <n v="93.666666666666671"/>
    <n v="1.5611111111111111"/>
    <x v="1"/>
    <x v="0"/>
    <x v="0"/>
    <n v="6"/>
  </r>
  <r>
    <n v="85269"/>
    <d v="2024-06-28T00:00:00"/>
    <n v="2"/>
    <n v="29"/>
    <n v="18"/>
    <n v="0"/>
    <n v="0"/>
    <n v="29"/>
    <n v="0"/>
    <n v="38"/>
    <n v="30"/>
    <n v="38"/>
    <n v="2"/>
    <n v="23"/>
    <n v="20"/>
    <n v="20"/>
    <n v="2"/>
    <n v="0"/>
    <n v="0"/>
    <n v="16"/>
    <n v="67"/>
    <n v="19"/>
    <n v="5"/>
    <n v="24"/>
    <n v="3442"/>
    <n v="0"/>
    <n v="2626"/>
    <n v="6068"/>
    <n v="101.13333333333334"/>
    <n v="1.6855555555555557"/>
    <x v="1"/>
    <x v="0"/>
    <x v="0"/>
    <n v="6"/>
  </r>
  <r>
    <n v="85270"/>
    <d v="2024-06-29T00:00:00"/>
    <n v="1"/>
    <n v="35"/>
    <n v="19"/>
    <n v="0"/>
    <n v="0"/>
    <n v="35"/>
    <n v="0"/>
    <n v="72"/>
    <n v="32"/>
    <n v="34"/>
    <n v="1"/>
    <n v="27"/>
    <n v="20"/>
    <n v="26"/>
    <n v="1"/>
    <n v="0"/>
    <n v="0"/>
    <n v="14"/>
    <n v="56"/>
    <n v="24"/>
    <n v="4"/>
    <n v="17"/>
    <n v="5080"/>
    <n v="0"/>
    <n v="2587"/>
    <n v="7667"/>
    <n v="127.78333333333333"/>
    <n v="2.1297222222222221"/>
    <x v="1"/>
    <x v="0"/>
    <x v="0"/>
    <n v="7"/>
  </r>
  <r>
    <n v="85271"/>
    <d v="2024-07-01T00:00:00"/>
    <n v="1"/>
    <n v="31"/>
    <n v="26"/>
    <n v="0"/>
    <n v="0"/>
    <n v="31"/>
    <n v="0"/>
    <n v="89"/>
    <n v="30"/>
    <n v="35"/>
    <n v="2"/>
    <n v="24"/>
    <n v="27"/>
    <n v="28"/>
    <n v="2"/>
    <n v="0"/>
    <n v="0"/>
    <n v="12"/>
    <n v="64"/>
    <n v="24"/>
    <n v="5"/>
    <n v="25"/>
    <n v="5459"/>
    <n v="0"/>
    <n v="2688"/>
    <n v="8147"/>
    <n v="135.78333333333333"/>
    <n v="2.2630555555555554"/>
    <x v="1"/>
    <x v="1"/>
    <x v="1"/>
    <n v="2"/>
  </r>
  <r>
    <n v="85272"/>
    <d v="2024-07-01T00:00:00"/>
    <n v="2"/>
    <n v="33"/>
    <n v="27"/>
    <n v="0"/>
    <n v="0"/>
    <n v="33"/>
    <n v="0"/>
    <n v="64"/>
    <n v="30"/>
    <n v="34"/>
    <n v="2"/>
    <n v="28"/>
    <n v="27"/>
    <n v="14"/>
    <n v="2"/>
    <n v="0"/>
    <n v="0"/>
    <n v="9"/>
    <n v="53"/>
    <n v="29"/>
    <n v="3"/>
    <n v="18"/>
    <n v="4362"/>
    <n v="0"/>
    <n v="2516"/>
    <n v="6878"/>
    <n v="114.63333333333334"/>
    <n v="1.9105555555555556"/>
    <x v="1"/>
    <x v="1"/>
    <x v="1"/>
    <n v="2"/>
  </r>
  <r>
    <n v="85273"/>
    <d v="2024-07-02T00:00:00"/>
    <n v="1"/>
    <n v="28"/>
    <n v="28"/>
    <n v="0"/>
    <n v="0"/>
    <n v="28"/>
    <n v="0"/>
    <n v="38"/>
    <n v="30"/>
    <n v="38"/>
    <n v="2"/>
    <n v="12"/>
    <n v="27"/>
    <n v="19"/>
    <n v="2"/>
    <n v="0"/>
    <n v="0"/>
    <n v="7"/>
    <n v="41"/>
    <n v="14"/>
    <n v="5"/>
    <n v="11"/>
    <n v="3584"/>
    <n v="0"/>
    <n v="1674"/>
    <n v="5258"/>
    <n v="87.63333333333334"/>
    <n v="1.4605555555555556"/>
    <x v="1"/>
    <x v="1"/>
    <x v="1"/>
    <n v="3"/>
  </r>
  <r>
    <n v="85274"/>
    <d v="2024-07-02T00:00:00"/>
    <n v="2"/>
    <n v="35"/>
    <n v="29"/>
    <n v="0"/>
    <n v="0"/>
    <n v="35"/>
    <n v="0"/>
    <n v="72"/>
    <n v="31"/>
    <n v="37"/>
    <n v="2"/>
    <n v="16"/>
    <n v="27"/>
    <n v="24"/>
    <n v="2"/>
    <n v="0"/>
    <n v="0"/>
    <n v="16"/>
    <n v="30"/>
    <n v="19"/>
    <n v="3"/>
    <n v="24"/>
    <n v="5248"/>
    <n v="0"/>
    <n v="1551"/>
    <n v="6799"/>
    <n v="113.31666666666666"/>
    <n v="1.888611111111111"/>
    <x v="1"/>
    <x v="1"/>
    <x v="1"/>
    <n v="3"/>
  </r>
  <r>
    <n v="85275"/>
    <d v="2024-07-03T00:00:00"/>
    <n v="1"/>
    <n v="29"/>
    <n v="30"/>
    <n v="0"/>
    <n v="0"/>
    <n v="29"/>
    <n v="0"/>
    <n v="47"/>
    <n v="29"/>
    <n v="36"/>
    <n v="2"/>
    <n v="20"/>
    <n v="26"/>
    <n v="29"/>
    <n v="2"/>
    <n v="0"/>
    <n v="0"/>
    <n v="14"/>
    <n v="68"/>
    <n v="24"/>
    <n v="5"/>
    <n v="17"/>
    <n v="4002"/>
    <n v="0"/>
    <n v="2708"/>
    <n v="6710"/>
    <n v="111.83333333333333"/>
    <n v="1.8638888888888887"/>
    <x v="1"/>
    <x v="1"/>
    <x v="1"/>
    <n v="4"/>
  </r>
  <r>
    <n v="85276"/>
    <d v="2024-07-03T00:00:00"/>
    <n v="2"/>
    <n v="32"/>
    <n v="11"/>
    <n v="0"/>
    <n v="0"/>
    <n v="32"/>
    <n v="0"/>
    <n v="81"/>
    <n v="31"/>
    <n v="35"/>
    <n v="3"/>
    <n v="24"/>
    <n v="26"/>
    <n v="15"/>
    <n v="3"/>
    <n v="0"/>
    <n v="0"/>
    <n v="11"/>
    <n v="57"/>
    <n v="30"/>
    <n v="3"/>
    <n v="30"/>
    <n v="4948"/>
    <n v="0"/>
    <n v="2769"/>
    <n v="7717"/>
    <n v="128.61666666666667"/>
    <n v="2.1436111111111114"/>
    <x v="1"/>
    <x v="1"/>
    <x v="1"/>
    <n v="4"/>
  </r>
  <r>
    <n v="85277"/>
    <d v="2024-07-04T00:00:00"/>
    <n v="1"/>
    <n v="31"/>
    <n v="12"/>
    <n v="0"/>
    <n v="0"/>
    <n v="31"/>
    <n v="0"/>
    <n v="55"/>
    <n v="30"/>
    <n v="34"/>
    <n v="3"/>
    <n v="28"/>
    <n v="26"/>
    <n v="20"/>
    <n v="2"/>
    <n v="0"/>
    <n v="1"/>
    <n v="9"/>
    <n v="45"/>
    <n v="15"/>
    <n v="5"/>
    <n v="23"/>
    <n v="4105"/>
    <n v="9"/>
    <n v="1884"/>
    <n v="5998"/>
    <n v="99.966666666666669"/>
    <n v="1.6661111111111111"/>
    <x v="1"/>
    <x v="1"/>
    <x v="1"/>
    <n v="5"/>
  </r>
  <r>
    <n v="85278"/>
    <d v="2024-07-04T00:00:00"/>
    <n v="2"/>
    <n v="32"/>
    <n v="25"/>
    <n v="0"/>
    <n v="0"/>
    <n v="32"/>
    <n v="0"/>
    <n v="55"/>
    <n v="31"/>
    <n v="36"/>
    <n v="3"/>
    <n v="20"/>
    <n v="27"/>
    <n v="23"/>
    <n v="3"/>
    <n v="0"/>
    <n v="0"/>
    <n v="14"/>
    <n v="26"/>
    <n v="18"/>
    <n v="3"/>
    <n v="12"/>
    <n v="4426"/>
    <n v="0"/>
    <n v="1424"/>
    <n v="5850"/>
    <n v="97.5"/>
    <n v="1.625"/>
    <x v="1"/>
    <x v="1"/>
    <x v="1"/>
    <n v="5"/>
  </r>
  <r>
    <n v="85279"/>
    <d v="2024-07-05T00:00:00"/>
    <n v="1"/>
    <n v="31"/>
    <n v="26"/>
    <n v="0"/>
    <n v="0"/>
    <n v="31"/>
    <n v="0"/>
    <n v="89"/>
    <n v="30"/>
    <n v="35"/>
    <n v="2"/>
    <n v="24"/>
    <n v="27"/>
    <n v="28"/>
    <n v="2"/>
    <n v="0"/>
    <n v="0"/>
    <n v="12"/>
    <n v="64"/>
    <n v="24"/>
    <n v="5"/>
    <n v="25"/>
    <n v="5459"/>
    <n v="0"/>
    <n v="2688"/>
    <n v="8147"/>
    <n v="135.78333333333333"/>
    <n v="2.2630555555555554"/>
    <x v="1"/>
    <x v="1"/>
    <x v="1"/>
    <n v="6"/>
  </r>
  <r>
    <n v="85280"/>
    <d v="2024-07-05T00:00:00"/>
    <n v="2"/>
    <n v="33"/>
    <n v="27"/>
    <n v="0"/>
    <n v="0"/>
    <n v="33"/>
    <n v="0"/>
    <n v="64"/>
    <n v="30"/>
    <n v="34"/>
    <n v="2"/>
    <n v="28"/>
    <n v="27"/>
    <n v="14"/>
    <n v="2"/>
    <n v="0"/>
    <n v="0"/>
    <n v="9"/>
    <n v="53"/>
    <n v="29"/>
    <n v="3"/>
    <n v="18"/>
    <n v="4362"/>
    <n v="0"/>
    <n v="2516"/>
    <n v="6878"/>
    <n v="114.63333333333334"/>
    <n v="1.9105555555555556"/>
    <x v="1"/>
    <x v="1"/>
    <x v="1"/>
    <n v="6"/>
  </r>
  <r>
    <n v="85281"/>
    <d v="2024-07-06T00:00:00"/>
    <n v="1"/>
    <n v="28"/>
    <n v="28"/>
    <n v="0"/>
    <n v="0"/>
    <n v="28"/>
    <n v="0"/>
    <n v="38"/>
    <n v="30"/>
    <n v="38"/>
    <n v="2"/>
    <n v="12"/>
    <n v="27"/>
    <n v="19"/>
    <n v="2"/>
    <n v="0"/>
    <n v="0"/>
    <n v="7"/>
    <n v="41"/>
    <n v="14"/>
    <n v="5"/>
    <n v="11"/>
    <n v="3584"/>
    <n v="0"/>
    <n v="1674"/>
    <n v="5258"/>
    <n v="87.63333333333334"/>
    <n v="1.4605555555555556"/>
    <x v="1"/>
    <x v="1"/>
    <x v="1"/>
    <n v="7"/>
  </r>
  <r>
    <n v="85282"/>
    <d v="2024-07-08T00:00:00"/>
    <n v="1"/>
    <n v="31"/>
    <n v="29"/>
    <n v="0"/>
    <n v="0"/>
    <n v="31"/>
    <n v="0"/>
    <n v="72"/>
    <n v="30"/>
    <n v="37"/>
    <n v="2"/>
    <n v="16"/>
    <n v="27"/>
    <n v="24"/>
    <n v="2"/>
    <n v="0"/>
    <n v="0"/>
    <n v="16"/>
    <n v="30"/>
    <n v="19"/>
    <n v="4"/>
    <n v="24"/>
    <n v="4872"/>
    <n v="0"/>
    <n v="1502"/>
    <n v="6374"/>
    <n v="106.23333333333333"/>
    <n v="1.7705555555555557"/>
    <x v="1"/>
    <x v="1"/>
    <x v="1"/>
    <n v="2"/>
  </r>
  <r>
    <n v="85283"/>
    <d v="2024-07-08T00:00:00"/>
    <n v="2"/>
    <n v="33"/>
    <n v="30"/>
    <n v="0"/>
    <n v="0"/>
    <n v="33"/>
    <n v="0"/>
    <n v="47"/>
    <n v="30"/>
    <n v="36"/>
    <n v="2"/>
    <n v="20"/>
    <n v="26"/>
    <n v="29"/>
    <n v="2"/>
    <n v="0"/>
    <n v="0"/>
    <n v="14"/>
    <n v="68"/>
    <n v="24"/>
    <n v="4"/>
    <n v="17"/>
    <n v="4281"/>
    <n v="0"/>
    <n v="2800"/>
    <n v="7081"/>
    <n v="118.01666666666667"/>
    <n v="1.9669444444444444"/>
    <x v="1"/>
    <x v="1"/>
    <x v="1"/>
    <n v="2"/>
  </r>
  <r>
    <n v="85284"/>
    <d v="2024-07-09T00:00:00"/>
    <n v="1"/>
    <n v="28"/>
    <n v="11"/>
    <n v="0"/>
    <n v="0"/>
    <n v="28"/>
    <n v="0"/>
    <n v="81"/>
    <n v="30"/>
    <n v="35"/>
    <n v="3"/>
    <n v="24"/>
    <n v="26"/>
    <n v="15"/>
    <n v="3"/>
    <n v="0"/>
    <n v="0"/>
    <n v="11"/>
    <n v="57"/>
    <n v="30"/>
    <n v="4"/>
    <n v="30"/>
    <n v="4548"/>
    <n v="0"/>
    <n v="2682"/>
    <n v="7230"/>
    <n v="120.5"/>
    <n v="2.0083333333333333"/>
    <x v="1"/>
    <x v="1"/>
    <x v="1"/>
    <n v="3"/>
  </r>
  <r>
    <n v="85285"/>
    <d v="2024-07-09T00:00:00"/>
    <n v="2"/>
    <n v="35"/>
    <n v="12"/>
    <n v="0"/>
    <n v="0"/>
    <n v="35"/>
    <n v="0"/>
    <n v="55"/>
    <n v="31"/>
    <n v="34"/>
    <n v="3"/>
    <n v="28"/>
    <n v="26"/>
    <n v="20"/>
    <n v="2"/>
    <n v="0"/>
    <n v="1"/>
    <n v="9"/>
    <n v="45"/>
    <n v="15"/>
    <n v="4"/>
    <n v="23"/>
    <n v="4405"/>
    <n v="9"/>
    <n v="1944"/>
    <n v="6358"/>
    <n v="105.96666666666667"/>
    <n v="1.7661111111111112"/>
    <x v="1"/>
    <x v="1"/>
    <x v="1"/>
    <n v="3"/>
  </r>
  <r>
    <n v="85286"/>
    <d v="2024-07-10T00:00:00"/>
    <n v="1"/>
    <n v="28"/>
    <n v="25"/>
    <n v="0"/>
    <n v="0"/>
    <n v="28"/>
    <n v="0"/>
    <n v="55"/>
    <n v="30"/>
    <n v="36"/>
    <n v="3"/>
    <n v="20"/>
    <n v="27"/>
    <n v="23"/>
    <n v="3"/>
    <n v="0"/>
    <n v="0"/>
    <n v="14"/>
    <n v="26"/>
    <n v="18"/>
    <n v="4"/>
    <n v="12"/>
    <n v="4120"/>
    <n v="0"/>
    <n v="1380"/>
    <n v="5500"/>
    <n v="91.666666666666671"/>
    <n v="1.5277777777777779"/>
    <x v="1"/>
    <x v="1"/>
    <x v="1"/>
    <n v="4"/>
  </r>
  <r>
    <n v="85287"/>
    <d v="2024-07-10T00:00:00"/>
    <n v="2"/>
    <n v="35"/>
    <n v="26"/>
    <n v="0"/>
    <n v="0"/>
    <n v="35"/>
    <n v="0"/>
    <n v="89"/>
    <n v="31"/>
    <n v="35"/>
    <n v="2"/>
    <n v="24"/>
    <n v="27"/>
    <n v="28"/>
    <n v="2"/>
    <n v="0"/>
    <n v="0"/>
    <n v="12"/>
    <n v="64"/>
    <n v="24"/>
    <n v="4"/>
    <n v="25"/>
    <n v="5905"/>
    <n v="0"/>
    <n v="2776"/>
    <n v="8681"/>
    <n v="144.68333333333334"/>
    <n v="2.4113888888888888"/>
    <x v="1"/>
    <x v="1"/>
    <x v="1"/>
    <n v="4"/>
  </r>
  <r>
    <n v="85288"/>
    <d v="2024-07-11T00:00:00"/>
    <n v="1"/>
    <n v="31"/>
    <n v="11"/>
    <n v="0"/>
    <n v="0"/>
    <n v="31"/>
    <n v="0"/>
    <n v="55"/>
    <n v="30"/>
    <n v="34"/>
    <n v="3"/>
    <n v="25"/>
    <n v="30"/>
    <n v="30"/>
    <n v="3"/>
    <n v="0"/>
    <n v="0"/>
    <n v="13"/>
    <n v="37"/>
    <n v="25"/>
    <n v="4"/>
    <n v="29"/>
    <n v="4525"/>
    <n v="0"/>
    <n v="1935"/>
    <n v="6460"/>
    <n v="107.66666666666667"/>
    <n v="1.7944444444444445"/>
    <x v="1"/>
    <x v="1"/>
    <x v="1"/>
    <n v="5"/>
  </r>
  <r>
    <n v="85289"/>
    <d v="2024-07-11T00:00:00"/>
    <n v="2"/>
    <n v="34"/>
    <n v="12"/>
    <n v="0"/>
    <n v="0"/>
    <n v="34"/>
    <n v="0"/>
    <n v="89"/>
    <n v="32"/>
    <n v="33"/>
    <n v="3"/>
    <n v="29"/>
    <n v="30"/>
    <n v="15"/>
    <n v="2"/>
    <n v="0"/>
    <n v="1"/>
    <n v="11"/>
    <n v="25"/>
    <n v="10"/>
    <n v="4"/>
    <n v="22"/>
    <n v="5522"/>
    <n v="11"/>
    <n v="1207"/>
    <n v="6740"/>
    <n v="112.33333333333333"/>
    <n v="1.8722222222222222"/>
    <x v="1"/>
    <x v="1"/>
    <x v="1"/>
    <n v="5"/>
  </r>
  <r>
    <n v="85290"/>
    <d v="2024-07-12T00:00:00"/>
    <n v="1"/>
    <n v="29"/>
    <n v="13"/>
    <n v="0"/>
    <n v="0"/>
    <n v="29"/>
    <n v="0"/>
    <n v="63"/>
    <n v="29"/>
    <n v="37"/>
    <n v="3"/>
    <n v="13"/>
    <n v="29"/>
    <n v="20"/>
    <n v="3"/>
    <n v="0"/>
    <n v="0"/>
    <n v="8"/>
    <n v="64"/>
    <n v="16"/>
    <n v="4"/>
    <n v="15"/>
    <n v="4321"/>
    <n v="0"/>
    <n v="2359"/>
    <n v="6680"/>
    <n v="111.33333333333333"/>
    <n v="1.8555555555555554"/>
    <x v="1"/>
    <x v="1"/>
    <x v="1"/>
    <n v="6"/>
  </r>
  <r>
    <n v="85291"/>
    <d v="2024-07-12T00:00:00"/>
    <n v="2"/>
    <n v="35"/>
    <n v="14"/>
    <n v="0"/>
    <n v="0"/>
    <n v="35"/>
    <n v="0"/>
    <n v="38"/>
    <n v="31"/>
    <n v="36"/>
    <n v="3"/>
    <n v="17"/>
    <n v="29"/>
    <n v="26"/>
    <n v="2"/>
    <n v="0"/>
    <n v="1"/>
    <n v="18"/>
    <n v="52"/>
    <n v="21"/>
    <n v="4"/>
    <n v="28"/>
    <n v="4151"/>
    <n v="18"/>
    <n v="2314"/>
    <n v="6483"/>
    <n v="108.05"/>
    <n v="1.8008333333333333"/>
    <x v="1"/>
    <x v="1"/>
    <x v="1"/>
    <n v="6"/>
  </r>
  <r>
    <n v="85292"/>
    <d v="2024-07-13T00:00:00"/>
    <n v="1"/>
    <n v="30"/>
    <n v="15"/>
    <n v="0"/>
    <n v="0"/>
    <n v="30"/>
    <n v="0"/>
    <n v="72"/>
    <n v="31"/>
    <n v="35"/>
    <n v="2"/>
    <n v="21"/>
    <n v="29"/>
    <n v="11"/>
    <n v="2"/>
    <n v="0"/>
    <n v="0"/>
    <n v="15"/>
    <n v="41"/>
    <n v="26"/>
    <n v="4"/>
    <n v="21"/>
    <n v="4485"/>
    <n v="0"/>
    <n v="2119"/>
    <n v="6604"/>
    <n v="110.06666666666666"/>
    <n v="1.8344444444444443"/>
    <x v="1"/>
    <x v="1"/>
    <x v="1"/>
    <n v="7"/>
  </r>
  <r>
    <n v="85293"/>
    <d v="2024-07-15T00:00:00"/>
    <n v="1"/>
    <n v="29"/>
    <n v="16"/>
    <n v="0"/>
    <n v="0"/>
    <n v="29"/>
    <n v="0"/>
    <n v="46"/>
    <n v="30"/>
    <n v="34"/>
    <n v="2"/>
    <n v="25"/>
    <n v="29"/>
    <n v="16"/>
    <n v="2"/>
    <n v="0"/>
    <n v="0"/>
    <n v="13"/>
    <n v="29"/>
    <n v="11"/>
    <n v="5"/>
    <n v="14"/>
    <n v="3704"/>
    <n v="0"/>
    <n v="1250"/>
    <n v="4954"/>
    <n v="82.566666666666663"/>
    <n v="1.3761111111111111"/>
    <x v="1"/>
    <x v="1"/>
    <x v="1"/>
    <n v="2"/>
  </r>
  <r>
    <n v="85294"/>
    <d v="2024-07-15T00:00:00"/>
    <n v="2"/>
    <n v="34"/>
    <n v="29"/>
    <n v="0"/>
    <n v="0"/>
    <n v="34"/>
    <n v="0"/>
    <n v="46"/>
    <n v="32"/>
    <n v="36"/>
    <n v="3"/>
    <n v="17"/>
    <n v="10"/>
    <n v="19"/>
    <n v="3"/>
    <n v="0"/>
    <n v="0"/>
    <n v="6"/>
    <n v="59"/>
    <n v="15"/>
    <n v="3"/>
    <n v="23"/>
    <n v="3644"/>
    <n v="0"/>
    <n v="2419"/>
    <n v="6063"/>
    <n v="101.05"/>
    <n v="1.6841666666666666"/>
    <x v="1"/>
    <x v="1"/>
    <x v="1"/>
    <n v="2"/>
  </r>
  <r>
    <n v="85295"/>
    <d v="2024-07-16T00:00:00"/>
    <n v="1"/>
    <n v="29"/>
    <n v="30"/>
    <n v="0"/>
    <n v="0"/>
    <n v="29"/>
    <n v="0"/>
    <n v="81"/>
    <n v="29"/>
    <n v="35"/>
    <n v="3"/>
    <n v="21"/>
    <n v="30"/>
    <n v="25"/>
    <n v="2"/>
    <n v="0"/>
    <n v="1"/>
    <n v="16"/>
    <n v="48"/>
    <n v="20"/>
    <n v="5"/>
    <n v="16"/>
    <n v="4959"/>
    <n v="16"/>
    <n v="2035"/>
    <n v="7010"/>
    <n v="116.83333333333333"/>
    <n v="1.9472222222222222"/>
    <x v="1"/>
    <x v="1"/>
    <x v="1"/>
    <n v="3"/>
  </r>
  <r>
    <n v="85296"/>
    <d v="2024-07-16T00:00:00"/>
    <n v="2"/>
    <n v="35"/>
    <n v="11"/>
    <n v="0"/>
    <n v="0"/>
    <n v="35"/>
    <n v="0"/>
    <n v="55"/>
    <n v="31"/>
    <n v="34"/>
    <n v="3"/>
    <n v="25"/>
    <n v="30"/>
    <n v="30"/>
    <n v="3"/>
    <n v="0"/>
    <n v="0"/>
    <n v="13"/>
    <n v="37"/>
    <n v="25"/>
    <n v="3"/>
    <n v="29"/>
    <n v="4839"/>
    <n v="0"/>
    <n v="1997"/>
    <n v="6836"/>
    <n v="113.93333333333334"/>
    <n v="1.8988888888888888"/>
    <x v="1"/>
    <x v="1"/>
    <x v="1"/>
    <n v="3"/>
  </r>
  <r>
    <n v="85297"/>
    <d v="2024-07-17T00:00:00"/>
    <n v="1"/>
    <n v="30"/>
    <n v="12"/>
    <n v="0"/>
    <n v="0"/>
    <n v="30"/>
    <n v="0"/>
    <n v="89"/>
    <n v="31"/>
    <n v="33"/>
    <n v="3"/>
    <n v="29"/>
    <n v="30"/>
    <n v="15"/>
    <n v="2"/>
    <n v="0"/>
    <n v="1"/>
    <n v="11"/>
    <n v="25"/>
    <n v="10"/>
    <n v="5"/>
    <n v="22"/>
    <n v="5088"/>
    <n v="11"/>
    <n v="1172"/>
    <n v="6271"/>
    <n v="104.51666666666667"/>
    <n v="1.7419444444444445"/>
    <x v="1"/>
    <x v="1"/>
    <x v="1"/>
    <n v="4"/>
  </r>
  <r>
    <n v="85298"/>
    <d v="2024-07-17T00:00:00"/>
    <n v="2"/>
    <n v="33"/>
    <n v="13"/>
    <n v="0"/>
    <n v="0"/>
    <n v="33"/>
    <n v="0"/>
    <n v="63"/>
    <n v="30"/>
    <n v="37"/>
    <n v="3"/>
    <n v="13"/>
    <n v="29"/>
    <n v="20"/>
    <n v="3"/>
    <n v="0"/>
    <n v="0"/>
    <n v="8"/>
    <n v="64"/>
    <n v="16"/>
    <n v="3"/>
    <n v="15"/>
    <n v="4659"/>
    <n v="0"/>
    <n v="2439"/>
    <n v="7098"/>
    <n v="118.3"/>
    <n v="1.9716666666666667"/>
    <x v="1"/>
    <x v="1"/>
    <x v="1"/>
    <n v="4"/>
  </r>
  <r>
    <n v="85299"/>
    <d v="2024-07-18T00:00:00"/>
    <n v="1"/>
    <n v="31"/>
    <n v="14"/>
    <n v="0"/>
    <n v="0"/>
    <n v="31"/>
    <n v="0"/>
    <n v="38"/>
    <n v="30"/>
    <n v="36"/>
    <n v="3"/>
    <n v="17"/>
    <n v="29"/>
    <n v="26"/>
    <n v="2"/>
    <n v="0"/>
    <n v="1"/>
    <n v="18"/>
    <n v="52"/>
    <n v="21"/>
    <n v="5"/>
    <n v="28"/>
    <n v="3908"/>
    <n v="18"/>
    <n v="2241"/>
    <n v="6167"/>
    <n v="102.78333333333333"/>
    <n v="1.7130555555555556"/>
    <x v="1"/>
    <x v="1"/>
    <x v="1"/>
    <n v="5"/>
  </r>
  <r>
    <n v="85300"/>
    <d v="2024-07-18T00:00:00"/>
    <n v="2"/>
    <n v="34"/>
    <n v="15"/>
    <n v="0"/>
    <n v="0"/>
    <n v="34"/>
    <n v="0"/>
    <n v="72"/>
    <n v="32"/>
    <n v="35"/>
    <n v="2"/>
    <n v="21"/>
    <n v="29"/>
    <n v="11"/>
    <n v="2"/>
    <n v="0"/>
    <n v="0"/>
    <n v="15"/>
    <n v="41"/>
    <n v="26"/>
    <n v="3"/>
    <n v="21"/>
    <n v="4848"/>
    <n v="0"/>
    <n v="2186"/>
    <n v="7034"/>
    <n v="117.23333333333333"/>
    <n v="1.953888888888889"/>
    <x v="1"/>
    <x v="1"/>
    <x v="1"/>
    <n v="5"/>
  </r>
  <r>
    <n v="85301"/>
    <d v="2024-07-19T00:00:00"/>
    <n v="1"/>
    <n v="29"/>
    <n v="16"/>
    <n v="0"/>
    <n v="0"/>
    <n v="29"/>
    <n v="0"/>
    <n v="46"/>
    <n v="30"/>
    <n v="34"/>
    <n v="2"/>
    <n v="25"/>
    <n v="29"/>
    <n v="16"/>
    <n v="2"/>
    <n v="0"/>
    <n v="0"/>
    <n v="13"/>
    <n v="29"/>
    <n v="11"/>
    <n v="5"/>
    <n v="14"/>
    <n v="3704"/>
    <n v="0"/>
    <n v="1250"/>
    <n v="4954"/>
    <n v="82.566666666666663"/>
    <n v="1.3761111111111111"/>
    <x v="1"/>
    <x v="1"/>
    <x v="1"/>
    <n v="6"/>
  </r>
  <r>
    <n v="85302"/>
    <d v="2024-07-19T00:00:00"/>
    <n v="2"/>
    <n v="34"/>
    <n v="29"/>
    <n v="0"/>
    <n v="0"/>
    <n v="34"/>
    <n v="0"/>
    <n v="46"/>
    <n v="32"/>
    <n v="36"/>
    <n v="3"/>
    <n v="17"/>
    <n v="10"/>
    <n v="19"/>
    <n v="3"/>
    <n v="0"/>
    <n v="0"/>
    <n v="6"/>
    <n v="59"/>
    <n v="15"/>
    <n v="3"/>
    <n v="23"/>
    <n v="3644"/>
    <n v="0"/>
    <n v="2419"/>
    <n v="6063"/>
    <n v="101.05"/>
    <n v="1.6841666666666666"/>
    <x v="1"/>
    <x v="1"/>
    <x v="1"/>
    <n v="6"/>
  </r>
  <r>
    <n v="85303"/>
    <d v="2024-07-20T00:00:00"/>
    <n v="1"/>
    <n v="29"/>
    <n v="30"/>
    <n v="0"/>
    <n v="0"/>
    <n v="29"/>
    <n v="0"/>
    <n v="81"/>
    <n v="29"/>
    <n v="35"/>
    <n v="3"/>
    <n v="21"/>
    <n v="30"/>
    <n v="25"/>
    <n v="2"/>
    <n v="0"/>
    <n v="1"/>
    <n v="16"/>
    <n v="48"/>
    <n v="20"/>
    <n v="5"/>
    <n v="16"/>
    <n v="4959"/>
    <n v="16"/>
    <n v="2035"/>
    <n v="7010"/>
    <n v="116.83333333333333"/>
    <n v="1.9472222222222222"/>
    <x v="1"/>
    <x v="1"/>
    <x v="1"/>
    <n v="7"/>
  </r>
  <r>
    <n v="85304"/>
    <d v="2024-07-22T00:00:00"/>
    <n v="1"/>
    <n v="31"/>
    <n v="11"/>
    <n v="0"/>
    <n v="0"/>
    <n v="31"/>
    <n v="0"/>
    <n v="55"/>
    <n v="30"/>
    <n v="34"/>
    <n v="3"/>
    <n v="25"/>
    <n v="30"/>
    <n v="30"/>
    <n v="3"/>
    <n v="0"/>
    <n v="0"/>
    <n v="13"/>
    <n v="37"/>
    <n v="25"/>
    <n v="4"/>
    <n v="29"/>
    <n v="4525"/>
    <n v="0"/>
    <n v="1935"/>
    <n v="6460"/>
    <n v="107.66666666666667"/>
    <n v="1.7944444444444445"/>
    <x v="1"/>
    <x v="1"/>
    <x v="1"/>
    <n v="2"/>
  </r>
  <r>
    <n v="85305"/>
    <d v="2024-07-22T00:00:00"/>
    <n v="2"/>
    <n v="34"/>
    <n v="12"/>
    <n v="0"/>
    <n v="0"/>
    <n v="34"/>
    <n v="0"/>
    <n v="89"/>
    <n v="32"/>
    <n v="33"/>
    <n v="3"/>
    <n v="29"/>
    <n v="30"/>
    <n v="15"/>
    <n v="2"/>
    <n v="0"/>
    <n v="1"/>
    <n v="11"/>
    <n v="25"/>
    <n v="10"/>
    <n v="4"/>
    <n v="22"/>
    <n v="5522"/>
    <n v="11"/>
    <n v="1207"/>
    <n v="6740"/>
    <n v="112.33333333333333"/>
    <n v="1.8722222222222222"/>
    <x v="1"/>
    <x v="1"/>
    <x v="1"/>
    <n v="2"/>
  </r>
  <r>
    <n v="85306"/>
    <d v="2024-07-23T00:00:00"/>
    <n v="1"/>
    <n v="29"/>
    <n v="13"/>
    <n v="0"/>
    <n v="0"/>
    <n v="29"/>
    <n v="0"/>
    <n v="63"/>
    <n v="29"/>
    <n v="37"/>
    <n v="3"/>
    <n v="13"/>
    <n v="29"/>
    <n v="20"/>
    <n v="3"/>
    <n v="0"/>
    <n v="0"/>
    <n v="8"/>
    <n v="64"/>
    <n v="16"/>
    <n v="4"/>
    <n v="15"/>
    <n v="4321"/>
    <n v="0"/>
    <n v="2359"/>
    <n v="6680"/>
    <n v="111.33333333333333"/>
    <n v="1.8555555555555554"/>
    <x v="1"/>
    <x v="1"/>
    <x v="1"/>
    <n v="3"/>
  </r>
  <r>
    <n v="85307"/>
    <d v="2024-07-23T00:00:00"/>
    <n v="2"/>
    <n v="35"/>
    <n v="14"/>
    <n v="0"/>
    <n v="0"/>
    <n v="35"/>
    <n v="0"/>
    <n v="38"/>
    <n v="31"/>
    <n v="36"/>
    <n v="3"/>
    <n v="17"/>
    <n v="29"/>
    <n v="26"/>
    <n v="2"/>
    <n v="0"/>
    <n v="1"/>
    <n v="18"/>
    <n v="52"/>
    <n v="21"/>
    <n v="4"/>
    <n v="28"/>
    <n v="4151"/>
    <n v="18"/>
    <n v="2314"/>
    <n v="6483"/>
    <n v="108.05"/>
    <n v="1.8008333333333333"/>
    <x v="1"/>
    <x v="1"/>
    <x v="1"/>
    <n v="3"/>
  </r>
  <r>
    <n v="85308"/>
    <d v="2024-07-24T00:00:00"/>
    <n v="1"/>
    <n v="30"/>
    <n v="15"/>
    <n v="0"/>
    <n v="0"/>
    <n v="30"/>
    <n v="0"/>
    <n v="72"/>
    <n v="31"/>
    <n v="35"/>
    <n v="2"/>
    <n v="21"/>
    <n v="29"/>
    <n v="11"/>
    <n v="2"/>
    <n v="0"/>
    <n v="0"/>
    <n v="15"/>
    <n v="41"/>
    <n v="26"/>
    <n v="4"/>
    <n v="21"/>
    <n v="4485"/>
    <n v="0"/>
    <n v="2119"/>
    <n v="6604"/>
    <n v="110.06666666666666"/>
    <n v="1.8344444444444443"/>
    <x v="1"/>
    <x v="1"/>
    <x v="1"/>
    <n v="4"/>
  </r>
  <r>
    <n v="85309"/>
    <d v="2024-07-24T00:00:00"/>
    <n v="2"/>
    <n v="33"/>
    <n v="16"/>
    <n v="0"/>
    <n v="0"/>
    <n v="33"/>
    <n v="0"/>
    <n v="46"/>
    <n v="31"/>
    <n v="34"/>
    <n v="2"/>
    <n v="25"/>
    <n v="29"/>
    <n v="16"/>
    <n v="2"/>
    <n v="0"/>
    <n v="0"/>
    <n v="13"/>
    <n v="29"/>
    <n v="11"/>
    <n v="4"/>
    <n v="14"/>
    <n v="3967"/>
    <n v="0"/>
    <n v="1290"/>
    <n v="5257"/>
    <n v="87.61666666666666"/>
    <n v="1.4602777777777776"/>
    <x v="1"/>
    <x v="1"/>
    <x v="1"/>
    <n v="4"/>
  </r>
  <r>
    <n v="85310"/>
    <d v="2024-07-25T00:00:00"/>
    <n v="1"/>
    <n v="30"/>
    <n v="29"/>
    <n v="0"/>
    <n v="0"/>
    <n v="30"/>
    <n v="0"/>
    <n v="46"/>
    <n v="31"/>
    <n v="36"/>
    <n v="3"/>
    <n v="17"/>
    <n v="10"/>
    <n v="19"/>
    <n v="3"/>
    <n v="0"/>
    <n v="0"/>
    <n v="6"/>
    <n v="59"/>
    <n v="15"/>
    <n v="4"/>
    <n v="23"/>
    <n v="3395"/>
    <n v="0"/>
    <n v="2345"/>
    <n v="5740"/>
    <n v="95.666666666666671"/>
    <n v="1.5944444444444446"/>
    <x v="1"/>
    <x v="1"/>
    <x v="1"/>
    <n v="5"/>
  </r>
  <r>
    <n v="85311"/>
    <d v="2024-07-25T00:00:00"/>
    <n v="2"/>
    <n v="33"/>
    <n v="30"/>
    <n v="0"/>
    <n v="0"/>
    <n v="33"/>
    <n v="0"/>
    <n v="81"/>
    <n v="30"/>
    <n v="35"/>
    <n v="3"/>
    <n v="21"/>
    <n v="30"/>
    <n v="25"/>
    <n v="2"/>
    <n v="0"/>
    <n v="1"/>
    <n v="16"/>
    <n v="48"/>
    <n v="20"/>
    <n v="4"/>
    <n v="16"/>
    <n v="5373"/>
    <n v="16"/>
    <n v="2103"/>
    <n v="7492"/>
    <n v="124.86666666666666"/>
    <n v="2.0811111111111109"/>
    <x v="1"/>
    <x v="1"/>
    <x v="1"/>
    <n v="5"/>
  </r>
  <r>
    <n v="85312"/>
    <d v="2024-07-26T00:00:00"/>
    <n v="1"/>
    <n v="31"/>
    <n v="11"/>
    <n v="0"/>
    <n v="0"/>
    <n v="31"/>
    <n v="0"/>
    <n v="55"/>
    <n v="30"/>
    <n v="34"/>
    <n v="3"/>
    <n v="25"/>
    <n v="30"/>
    <n v="30"/>
    <n v="3"/>
    <n v="0"/>
    <n v="0"/>
    <n v="13"/>
    <n v="37"/>
    <n v="25"/>
    <n v="4"/>
    <n v="29"/>
    <n v="4525"/>
    <n v="0"/>
    <n v="1935"/>
    <n v="6460"/>
    <n v="107.66666666666667"/>
    <n v="1.7944444444444445"/>
    <x v="1"/>
    <x v="1"/>
    <x v="1"/>
    <n v="6"/>
  </r>
  <r>
    <n v="85313"/>
    <d v="2024-07-26T00:00:00"/>
    <n v="2"/>
    <n v="34"/>
    <n v="12"/>
    <n v="0"/>
    <n v="0"/>
    <n v="34"/>
    <n v="0"/>
    <n v="89"/>
    <n v="32"/>
    <n v="33"/>
    <n v="3"/>
    <n v="29"/>
    <n v="30"/>
    <n v="15"/>
    <n v="2"/>
    <n v="0"/>
    <n v="1"/>
    <n v="11"/>
    <n v="25"/>
    <n v="10"/>
    <n v="4"/>
    <n v="22"/>
    <n v="5522"/>
    <n v="11"/>
    <n v="1207"/>
    <n v="6740"/>
    <n v="112.33333333333333"/>
    <n v="1.8722222222222222"/>
    <x v="1"/>
    <x v="1"/>
    <x v="1"/>
    <n v="6"/>
  </r>
  <r>
    <n v="85314"/>
    <d v="2024-07-27T00:00:00"/>
    <n v="1"/>
    <n v="29"/>
    <n v="13"/>
    <n v="0"/>
    <n v="0"/>
    <n v="29"/>
    <n v="0"/>
    <n v="63"/>
    <n v="29"/>
    <n v="37"/>
    <n v="3"/>
    <n v="13"/>
    <n v="29"/>
    <n v="20"/>
    <n v="3"/>
    <n v="0"/>
    <n v="0"/>
    <n v="8"/>
    <n v="64"/>
    <n v="16"/>
    <n v="4"/>
    <n v="15"/>
    <n v="4321"/>
    <n v="0"/>
    <n v="2359"/>
    <n v="6680"/>
    <n v="111.33333333333333"/>
    <n v="1.8555555555555554"/>
    <x v="1"/>
    <x v="1"/>
    <x v="1"/>
    <n v="7"/>
  </r>
  <r>
    <n v="85315"/>
    <d v="2024-07-29T00:00:00"/>
    <n v="1"/>
    <n v="31"/>
    <n v="14"/>
    <n v="0"/>
    <n v="0"/>
    <n v="31"/>
    <n v="0"/>
    <n v="38"/>
    <n v="30"/>
    <n v="36"/>
    <n v="3"/>
    <n v="17"/>
    <n v="29"/>
    <n v="26"/>
    <n v="2"/>
    <n v="0"/>
    <n v="1"/>
    <n v="18"/>
    <n v="52"/>
    <n v="21"/>
    <n v="5"/>
    <n v="28"/>
    <n v="3908"/>
    <n v="18"/>
    <n v="2241"/>
    <n v="6167"/>
    <n v="102.78333333333333"/>
    <n v="1.7130555555555556"/>
    <x v="1"/>
    <x v="1"/>
    <x v="1"/>
    <n v="2"/>
  </r>
  <r>
    <n v="85316"/>
    <d v="2024-07-29T00:00:00"/>
    <n v="2"/>
    <n v="34"/>
    <n v="15"/>
    <n v="0"/>
    <n v="0"/>
    <n v="34"/>
    <n v="0"/>
    <n v="72"/>
    <n v="32"/>
    <n v="35"/>
    <n v="2"/>
    <n v="21"/>
    <n v="29"/>
    <n v="11"/>
    <n v="2"/>
    <n v="0"/>
    <n v="0"/>
    <n v="15"/>
    <n v="41"/>
    <n v="26"/>
    <n v="3"/>
    <n v="21"/>
    <n v="4848"/>
    <n v="0"/>
    <n v="2186"/>
    <n v="7034"/>
    <n v="117.23333333333333"/>
    <n v="1.953888888888889"/>
    <x v="1"/>
    <x v="1"/>
    <x v="1"/>
    <n v="2"/>
  </r>
  <r>
    <n v="85317"/>
    <d v="2024-07-30T00:00:00"/>
    <n v="1"/>
    <n v="29"/>
    <n v="16"/>
    <n v="0"/>
    <n v="0"/>
    <n v="29"/>
    <n v="0"/>
    <n v="46"/>
    <n v="30"/>
    <n v="34"/>
    <n v="2"/>
    <n v="25"/>
    <n v="29"/>
    <n v="16"/>
    <n v="2"/>
    <n v="0"/>
    <n v="0"/>
    <n v="13"/>
    <n v="29"/>
    <n v="11"/>
    <n v="5"/>
    <n v="14"/>
    <n v="3704"/>
    <n v="0"/>
    <n v="1250"/>
    <n v="4954"/>
    <n v="82.566666666666663"/>
    <n v="1.3761111111111111"/>
    <x v="1"/>
    <x v="1"/>
    <x v="1"/>
    <n v="3"/>
  </r>
  <r>
    <n v="85318"/>
    <d v="2024-07-30T00:00:00"/>
    <n v="2"/>
    <n v="34"/>
    <n v="29"/>
    <n v="0"/>
    <n v="0"/>
    <n v="34"/>
    <n v="0"/>
    <n v="46"/>
    <n v="32"/>
    <n v="36"/>
    <n v="3"/>
    <n v="17"/>
    <n v="10"/>
    <n v="19"/>
    <n v="3"/>
    <n v="0"/>
    <n v="0"/>
    <n v="6"/>
    <n v="59"/>
    <n v="15"/>
    <n v="3"/>
    <n v="23"/>
    <n v="3644"/>
    <n v="0"/>
    <n v="2419"/>
    <n v="6063"/>
    <n v="101.05"/>
    <n v="1.6841666666666666"/>
    <x v="1"/>
    <x v="1"/>
    <x v="1"/>
    <n v="3"/>
  </r>
  <r>
    <n v="85319"/>
    <d v="2024-07-31T00:00:00"/>
    <n v="1"/>
    <n v="29"/>
    <n v="30"/>
    <n v="0"/>
    <n v="0"/>
    <n v="29"/>
    <n v="0"/>
    <n v="81"/>
    <n v="29"/>
    <n v="35"/>
    <n v="3"/>
    <n v="21"/>
    <n v="30"/>
    <n v="25"/>
    <n v="2"/>
    <n v="0"/>
    <n v="1"/>
    <n v="16"/>
    <n v="48"/>
    <n v="20"/>
    <n v="5"/>
    <n v="16"/>
    <n v="4959"/>
    <n v="16"/>
    <n v="2035"/>
    <n v="7010"/>
    <n v="116.83333333333333"/>
    <n v="1.9472222222222222"/>
    <x v="1"/>
    <x v="1"/>
    <x v="1"/>
    <n v="4"/>
  </r>
  <r>
    <n v="85320"/>
    <d v="2024-07-31T00:00:00"/>
    <n v="2"/>
    <n v="35"/>
    <n v="11"/>
    <n v="0"/>
    <n v="0"/>
    <n v="35"/>
    <n v="0"/>
    <n v="55"/>
    <n v="31"/>
    <n v="34"/>
    <n v="3"/>
    <n v="25"/>
    <n v="30"/>
    <n v="30"/>
    <n v="3"/>
    <n v="0"/>
    <n v="0"/>
    <n v="13"/>
    <n v="37"/>
    <n v="25"/>
    <n v="3"/>
    <n v="29"/>
    <n v="4839"/>
    <n v="0"/>
    <n v="1997"/>
    <n v="6836"/>
    <n v="113.93333333333334"/>
    <n v="1.8988888888888888"/>
    <x v="1"/>
    <x v="1"/>
    <x v="1"/>
    <n v="4"/>
  </r>
  <r>
    <n v="85321"/>
    <d v="2024-08-01T00:00:00"/>
    <n v="1"/>
    <n v="30"/>
    <n v="22"/>
    <n v="0"/>
    <n v="0"/>
    <n v="30"/>
    <n v="0"/>
    <n v="46"/>
    <n v="30"/>
    <n v="38"/>
    <n v="1"/>
    <n v="19"/>
    <n v="14"/>
    <n v="19"/>
    <n v="1"/>
    <n v="0"/>
    <n v="0"/>
    <n v="10"/>
    <n v="56"/>
    <n v="12"/>
    <n v="4"/>
    <n v="12"/>
    <n v="3510"/>
    <n v="0"/>
    <n v="2059"/>
    <n v="5569"/>
    <n v="92.816666666666663"/>
    <n v="1.5469444444444445"/>
    <x v="1"/>
    <x v="2"/>
    <x v="1"/>
    <n v="5"/>
  </r>
  <r>
    <n v="85322"/>
    <d v="2024-08-01T00:00:00"/>
    <n v="2"/>
    <n v="29"/>
    <n v="19"/>
    <n v="0"/>
    <n v="0"/>
    <n v="29"/>
    <n v="0"/>
    <n v="63"/>
    <n v="30"/>
    <n v="38"/>
    <n v="1"/>
    <n v="27"/>
    <n v="14"/>
    <n v="23"/>
    <n v="1"/>
    <n v="0"/>
    <n v="0"/>
    <n v="18"/>
    <n v="40"/>
    <n v="16"/>
    <n v="4"/>
    <n v="13"/>
    <n v="4077"/>
    <n v="0"/>
    <n v="1707"/>
    <n v="5784"/>
    <n v="96.4"/>
    <n v="1.6066666666666667"/>
    <x v="1"/>
    <x v="2"/>
    <x v="1"/>
    <n v="5"/>
  </r>
  <r>
    <n v="85323"/>
    <d v="2024-08-02T00:00:00"/>
    <n v="1"/>
    <n v="31"/>
    <n v="24"/>
    <n v="0"/>
    <n v="0"/>
    <n v="31"/>
    <n v="0"/>
    <n v="54"/>
    <n v="30"/>
    <n v="36"/>
    <n v="1"/>
    <n v="27"/>
    <n v="13"/>
    <n v="30"/>
    <n v="1"/>
    <n v="0"/>
    <n v="0"/>
    <n v="17"/>
    <n v="33"/>
    <n v="22"/>
    <n v="4"/>
    <n v="18"/>
    <n v="4044"/>
    <n v="0"/>
    <n v="1677"/>
    <n v="5721"/>
    <n v="95.35"/>
    <n v="1.5891666666666666"/>
    <x v="1"/>
    <x v="2"/>
    <x v="1"/>
    <n v="6"/>
  </r>
  <r>
    <n v="85324"/>
    <d v="2024-08-02T00:00:00"/>
    <n v="2"/>
    <n v="30"/>
    <n v="21"/>
    <n v="0"/>
    <n v="0"/>
    <n v="30"/>
    <n v="0"/>
    <n v="71"/>
    <n v="30"/>
    <n v="36"/>
    <n v="1"/>
    <n v="15"/>
    <n v="14"/>
    <n v="14"/>
    <n v="1"/>
    <n v="0"/>
    <n v="0"/>
    <n v="13"/>
    <n v="67"/>
    <n v="27"/>
    <n v="4"/>
    <n v="19"/>
    <n v="4050"/>
    <n v="0"/>
    <n v="2835"/>
    <n v="6885"/>
    <n v="114.75"/>
    <n v="1.9125000000000001"/>
    <x v="1"/>
    <x v="2"/>
    <x v="1"/>
    <n v="6"/>
  </r>
  <r>
    <n v="85325"/>
    <d v="2024-08-03T00:00:00"/>
    <n v="1"/>
    <n v="32"/>
    <n v="18"/>
    <n v="0"/>
    <n v="0"/>
    <n v="32"/>
    <n v="0"/>
    <n v="88"/>
    <n v="30"/>
    <n v="37"/>
    <n v="2"/>
    <n v="23"/>
    <n v="14"/>
    <n v="18"/>
    <n v="1"/>
    <n v="0"/>
    <n v="1"/>
    <n v="8"/>
    <n v="52"/>
    <n v="11"/>
    <n v="4"/>
    <n v="20"/>
    <n v="4886"/>
    <n v="8"/>
    <n v="1936"/>
    <n v="6830"/>
    <n v="113.83333333333333"/>
    <n v="1.8972222222222221"/>
    <x v="1"/>
    <x v="2"/>
    <x v="1"/>
    <n v="7"/>
  </r>
  <r>
    <n v="85326"/>
    <d v="2024-08-05T00:00:00"/>
    <n v="1"/>
    <n v="33"/>
    <n v="23"/>
    <n v="0"/>
    <n v="0"/>
    <n v="33"/>
    <n v="0"/>
    <n v="80"/>
    <n v="29"/>
    <n v="37"/>
    <n v="1"/>
    <n v="23"/>
    <n v="13"/>
    <n v="24"/>
    <n v="1"/>
    <n v="0"/>
    <n v="0"/>
    <n v="8"/>
    <n v="44"/>
    <n v="17"/>
    <n v="5"/>
    <n v="25"/>
    <n v="4786"/>
    <n v="0"/>
    <n v="1792"/>
    <n v="6578"/>
    <n v="109.63333333333334"/>
    <n v="1.8272222222222223"/>
    <x v="1"/>
    <x v="2"/>
    <x v="1"/>
    <n v="2"/>
  </r>
  <r>
    <n v="85327"/>
    <d v="2024-08-05T00:00:00"/>
    <n v="2"/>
    <n v="32"/>
    <n v="20"/>
    <n v="0"/>
    <n v="0"/>
    <n v="32"/>
    <n v="0"/>
    <n v="37"/>
    <n v="31"/>
    <n v="37"/>
    <n v="1"/>
    <n v="11"/>
    <n v="14"/>
    <n v="29"/>
    <n v="1"/>
    <n v="0"/>
    <n v="0"/>
    <n v="15"/>
    <n v="29"/>
    <n v="21"/>
    <n v="3"/>
    <n v="26"/>
    <n v="3664"/>
    <n v="0"/>
    <n v="1561"/>
    <n v="5225"/>
    <n v="87.083333333333329"/>
    <n v="1.4513888888888888"/>
    <x v="1"/>
    <x v="2"/>
    <x v="1"/>
    <n v="2"/>
  </r>
  <r>
    <n v="85328"/>
    <d v="2024-08-06T00:00:00"/>
    <n v="1"/>
    <n v="33"/>
    <n v="17"/>
    <n v="0"/>
    <n v="0"/>
    <n v="33"/>
    <n v="0"/>
    <n v="54"/>
    <n v="31"/>
    <n v="38"/>
    <n v="2"/>
    <n v="19"/>
    <n v="14"/>
    <n v="13"/>
    <n v="2"/>
    <n v="0"/>
    <n v="0"/>
    <n v="11"/>
    <n v="63"/>
    <n v="26"/>
    <n v="5"/>
    <n v="27"/>
    <n v="3797"/>
    <n v="0"/>
    <n v="2797"/>
    <n v="6594"/>
    <n v="109.9"/>
    <n v="1.8316666666666668"/>
    <x v="1"/>
    <x v="2"/>
    <x v="1"/>
    <n v="3"/>
  </r>
  <r>
    <n v="85329"/>
    <d v="2024-08-06T00:00:00"/>
    <n v="2"/>
    <n v="29"/>
    <n v="22"/>
    <n v="0"/>
    <n v="0"/>
    <n v="29"/>
    <n v="0"/>
    <n v="46"/>
    <n v="30"/>
    <n v="40"/>
    <n v="1"/>
    <n v="19"/>
    <n v="14"/>
    <n v="19"/>
    <n v="1"/>
    <n v="0"/>
    <n v="0"/>
    <n v="10"/>
    <n v="56"/>
    <n v="12"/>
    <n v="3"/>
    <n v="12"/>
    <n v="3524"/>
    <n v="0"/>
    <n v="2059"/>
    <n v="5583"/>
    <n v="93.05"/>
    <n v="1.5508333333333333"/>
    <x v="1"/>
    <x v="2"/>
    <x v="1"/>
    <n v="3"/>
  </r>
  <r>
    <n v="85330"/>
    <d v="2024-08-07T00:00:00"/>
    <n v="1"/>
    <n v="30"/>
    <n v="19"/>
    <n v="0"/>
    <n v="0"/>
    <n v="30"/>
    <n v="0"/>
    <n v="63"/>
    <n v="30"/>
    <n v="36"/>
    <n v="1"/>
    <n v="27"/>
    <n v="14"/>
    <n v="23"/>
    <n v="1"/>
    <n v="0"/>
    <n v="0"/>
    <n v="18"/>
    <n v="40"/>
    <n v="16"/>
    <n v="5"/>
    <n v="13"/>
    <n v="4080"/>
    <n v="0"/>
    <n v="1707"/>
    <n v="5787"/>
    <n v="96.45"/>
    <n v="1.6075000000000002"/>
    <x v="1"/>
    <x v="2"/>
    <x v="1"/>
    <n v="4"/>
  </r>
  <r>
    <n v="85331"/>
    <d v="2024-08-07T00:00:00"/>
    <n v="2"/>
    <n v="30"/>
    <n v="24"/>
    <n v="0"/>
    <n v="0"/>
    <n v="30"/>
    <n v="0"/>
    <n v="54"/>
    <n v="30"/>
    <n v="38"/>
    <n v="1"/>
    <n v="27"/>
    <n v="13"/>
    <n v="30"/>
    <n v="1"/>
    <n v="0"/>
    <n v="0"/>
    <n v="17"/>
    <n v="33"/>
    <n v="22"/>
    <n v="3"/>
    <n v="18"/>
    <n v="4050"/>
    <n v="0"/>
    <n v="1677"/>
    <n v="5727"/>
    <n v="95.45"/>
    <n v="1.5908333333333333"/>
    <x v="1"/>
    <x v="2"/>
    <x v="1"/>
    <n v="4"/>
  </r>
  <r>
    <n v="85332"/>
    <d v="2024-08-08T00:00:00"/>
    <n v="1"/>
    <n v="31"/>
    <n v="21"/>
    <n v="0"/>
    <n v="0"/>
    <n v="31"/>
    <n v="0"/>
    <n v="71"/>
    <n v="30"/>
    <n v="34"/>
    <n v="1"/>
    <n v="15"/>
    <n v="14"/>
    <n v="14"/>
    <n v="1"/>
    <n v="0"/>
    <n v="0"/>
    <n v="13"/>
    <n v="67"/>
    <n v="27"/>
    <n v="5"/>
    <n v="19"/>
    <n v="4061"/>
    <n v="0"/>
    <n v="2835"/>
    <n v="6896"/>
    <n v="114.93333333333334"/>
    <n v="1.9155555555555557"/>
    <x v="1"/>
    <x v="2"/>
    <x v="1"/>
    <n v="5"/>
  </r>
  <r>
    <n v="85333"/>
    <d v="2024-08-08T00:00:00"/>
    <n v="2"/>
    <n v="31"/>
    <n v="18"/>
    <n v="0"/>
    <n v="0"/>
    <n v="31"/>
    <n v="0"/>
    <n v="88"/>
    <n v="30"/>
    <n v="39"/>
    <n v="2"/>
    <n v="23"/>
    <n v="14"/>
    <n v="18"/>
    <n v="2"/>
    <n v="0"/>
    <n v="0"/>
    <n v="8"/>
    <n v="52"/>
    <n v="11"/>
    <n v="3"/>
    <n v="20"/>
    <n v="4858"/>
    <n v="0"/>
    <n v="1936"/>
    <n v="6794"/>
    <n v="113.23333333333333"/>
    <n v="1.8872222222222221"/>
    <x v="1"/>
    <x v="2"/>
    <x v="1"/>
    <n v="5"/>
  </r>
  <r>
    <n v="85334"/>
    <d v="2024-08-09T00:00:00"/>
    <n v="1"/>
    <n v="33"/>
    <n v="23"/>
    <n v="0"/>
    <n v="0"/>
    <n v="33"/>
    <n v="0"/>
    <n v="80"/>
    <n v="29"/>
    <n v="37"/>
    <n v="1"/>
    <n v="23"/>
    <n v="13"/>
    <n v="24"/>
    <n v="1"/>
    <n v="0"/>
    <n v="0"/>
    <n v="8"/>
    <n v="44"/>
    <n v="17"/>
    <n v="5"/>
    <n v="25"/>
    <n v="4786"/>
    <n v="0"/>
    <n v="1792"/>
    <n v="6578"/>
    <n v="109.63333333333334"/>
    <n v="1.8272222222222223"/>
    <x v="1"/>
    <x v="2"/>
    <x v="1"/>
    <n v="6"/>
  </r>
  <r>
    <n v="85335"/>
    <d v="2024-08-09T00:00:00"/>
    <n v="2"/>
    <n v="32"/>
    <n v="20"/>
    <n v="0"/>
    <n v="0"/>
    <n v="32"/>
    <n v="0"/>
    <n v="37"/>
    <n v="31"/>
    <n v="37"/>
    <n v="1"/>
    <n v="11"/>
    <n v="14"/>
    <n v="29"/>
    <n v="1"/>
    <n v="0"/>
    <n v="0"/>
    <n v="15"/>
    <n v="29"/>
    <n v="21"/>
    <n v="3"/>
    <n v="26"/>
    <n v="3664"/>
    <n v="0"/>
    <n v="1561"/>
    <n v="5225"/>
    <n v="87.083333333333329"/>
    <n v="1.4513888888888888"/>
    <x v="1"/>
    <x v="2"/>
    <x v="1"/>
    <n v="6"/>
  </r>
  <r>
    <n v="85336"/>
    <d v="2024-08-10T00:00:00"/>
    <n v="1"/>
    <n v="33"/>
    <n v="17"/>
    <n v="0"/>
    <n v="0"/>
    <n v="33"/>
    <n v="0"/>
    <n v="54"/>
    <n v="31"/>
    <n v="38"/>
    <n v="2"/>
    <n v="19"/>
    <n v="14"/>
    <n v="13"/>
    <n v="2"/>
    <n v="0"/>
    <n v="0"/>
    <n v="11"/>
    <n v="63"/>
    <n v="26"/>
    <n v="5"/>
    <n v="27"/>
    <n v="3797"/>
    <n v="0"/>
    <n v="2797"/>
    <n v="6594"/>
    <n v="109.9"/>
    <n v="1.8316666666666668"/>
    <x v="1"/>
    <x v="2"/>
    <x v="1"/>
    <n v="7"/>
  </r>
  <r>
    <n v="85337"/>
    <d v="2024-08-12T00:00:00"/>
    <n v="1"/>
    <n v="30"/>
    <n v="22"/>
    <n v="0"/>
    <n v="0"/>
    <n v="30"/>
    <n v="0"/>
    <n v="46"/>
    <n v="30"/>
    <n v="38"/>
    <n v="1"/>
    <n v="19"/>
    <n v="14"/>
    <n v="19"/>
    <n v="1"/>
    <n v="0"/>
    <n v="0"/>
    <n v="10"/>
    <n v="56"/>
    <n v="12"/>
    <n v="4"/>
    <n v="12"/>
    <n v="3510"/>
    <n v="0"/>
    <n v="2059"/>
    <n v="5569"/>
    <n v="92.816666666666663"/>
    <n v="1.5469444444444445"/>
    <x v="1"/>
    <x v="2"/>
    <x v="1"/>
    <n v="2"/>
  </r>
  <r>
    <n v="85338"/>
    <d v="2024-08-12T00:00:00"/>
    <n v="2"/>
    <n v="29"/>
    <n v="19"/>
    <n v="0"/>
    <n v="0"/>
    <n v="29"/>
    <n v="0"/>
    <n v="63"/>
    <n v="30"/>
    <n v="38"/>
    <n v="1"/>
    <n v="27"/>
    <n v="14"/>
    <n v="23"/>
    <n v="1"/>
    <n v="0"/>
    <n v="0"/>
    <n v="18"/>
    <n v="40"/>
    <n v="16"/>
    <n v="4"/>
    <n v="13"/>
    <n v="4077"/>
    <n v="0"/>
    <n v="1707"/>
    <n v="5784"/>
    <n v="96.4"/>
    <n v="1.6066666666666667"/>
    <x v="1"/>
    <x v="2"/>
    <x v="1"/>
    <n v="2"/>
  </r>
  <r>
    <n v="85339"/>
    <d v="2024-08-13T00:00:00"/>
    <n v="1"/>
    <n v="31"/>
    <n v="24"/>
    <n v="0"/>
    <n v="0"/>
    <n v="31"/>
    <n v="0"/>
    <n v="54"/>
    <n v="30"/>
    <n v="36"/>
    <n v="1"/>
    <n v="27"/>
    <n v="13"/>
    <n v="30"/>
    <n v="1"/>
    <n v="0"/>
    <n v="0"/>
    <n v="17"/>
    <n v="33"/>
    <n v="22"/>
    <n v="4"/>
    <n v="18"/>
    <n v="4044"/>
    <n v="0"/>
    <n v="1677"/>
    <n v="5721"/>
    <n v="95.35"/>
    <n v="1.5891666666666666"/>
    <x v="1"/>
    <x v="2"/>
    <x v="1"/>
    <n v="3"/>
  </r>
  <r>
    <n v="85340"/>
    <d v="2024-08-13T00:00:00"/>
    <n v="2"/>
    <n v="30"/>
    <n v="21"/>
    <n v="0"/>
    <n v="0"/>
    <n v="30"/>
    <n v="0"/>
    <n v="71"/>
    <n v="30"/>
    <n v="36"/>
    <n v="1"/>
    <n v="15"/>
    <n v="14"/>
    <n v="14"/>
    <n v="1"/>
    <n v="0"/>
    <n v="0"/>
    <n v="13"/>
    <n v="67"/>
    <n v="27"/>
    <n v="4"/>
    <n v="19"/>
    <n v="4050"/>
    <n v="0"/>
    <n v="2835"/>
    <n v="6885"/>
    <n v="114.75"/>
    <n v="1.9125000000000001"/>
    <x v="1"/>
    <x v="2"/>
    <x v="1"/>
    <n v="3"/>
  </r>
  <r>
    <n v="85341"/>
    <d v="2024-08-14T00:00:00"/>
    <n v="1"/>
    <n v="33"/>
    <n v="22"/>
    <n v="0"/>
    <n v="0"/>
    <n v="33"/>
    <n v="0"/>
    <n v="79"/>
    <n v="31"/>
    <n v="38"/>
    <n v="1"/>
    <n v="19"/>
    <n v="17"/>
    <n v="14"/>
    <n v="1"/>
    <n v="0"/>
    <n v="0"/>
    <n v="12"/>
    <n v="36"/>
    <n v="27"/>
    <n v="4"/>
    <n v="11"/>
    <n v="4746"/>
    <n v="0"/>
    <n v="1972"/>
    <n v="6718"/>
    <n v="111.96666666666667"/>
    <n v="1.8661111111111111"/>
    <x v="1"/>
    <x v="2"/>
    <x v="1"/>
    <n v="4"/>
  </r>
  <r>
    <n v="85342"/>
    <d v="2024-08-14T00:00:00"/>
    <n v="2"/>
    <n v="30"/>
    <n v="27"/>
    <n v="0"/>
    <n v="0"/>
    <n v="30"/>
    <n v="0"/>
    <n v="71"/>
    <n v="30"/>
    <n v="40"/>
    <n v="2"/>
    <n v="19"/>
    <n v="16"/>
    <n v="21"/>
    <n v="2"/>
    <n v="0"/>
    <n v="0"/>
    <n v="12"/>
    <n v="28"/>
    <n v="14"/>
    <n v="4"/>
    <n v="16"/>
    <n v="4440"/>
    <n v="0"/>
    <n v="1298"/>
    <n v="5738"/>
    <n v="95.63333333333334"/>
    <n v="1.5938888888888889"/>
    <x v="1"/>
    <x v="2"/>
    <x v="1"/>
    <n v="4"/>
  </r>
  <r>
    <n v="85343"/>
    <d v="2024-08-15T00:00:00"/>
    <n v="1"/>
    <n v="31"/>
    <n v="24"/>
    <n v="0"/>
    <n v="0"/>
    <n v="31"/>
    <n v="0"/>
    <n v="88"/>
    <n v="30"/>
    <n v="36"/>
    <n v="2"/>
    <n v="27"/>
    <n v="17"/>
    <n v="25"/>
    <n v="1"/>
    <n v="0"/>
    <n v="1"/>
    <n v="7"/>
    <n v="63"/>
    <n v="18"/>
    <n v="4"/>
    <n v="17"/>
    <n v="5068"/>
    <n v="7"/>
    <n v="2484"/>
    <n v="7559"/>
    <n v="125.98333333333333"/>
    <n v="2.0997222222222223"/>
    <x v="1"/>
    <x v="2"/>
    <x v="1"/>
    <n v="5"/>
  </r>
  <r>
    <n v="85344"/>
    <d v="2024-08-15T00:00:00"/>
    <n v="2"/>
    <n v="30"/>
    <n v="21"/>
    <n v="0"/>
    <n v="0"/>
    <n v="30"/>
    <n v="0"/>
    <n v="45"/>
    <n v="30"/>
    <n v="41"/>
    <n v="1"/>
    <n v="15"/>
    <n v="17"/>
    <n v="29"/>
    <n v="1"/>
    <n v="0"/>
    <n v="0"/>
    <n v="15"/>
    <n v="47"/>
    <n v="22"/>
    <n v="4"/>
    <n v="18"/>
    <n v="3960"/>
    <n v="0"/>
    <n v="2085"/>
    <n v="6045"/>
    <n v="100.75"/>
    <n v="1.6791666666666667"/>
    <x v="1"/>
    <x v="2"/>
    <x v="1"/>
    <n v="5"/>
  </r>
  <r>
    <n v="85345"/>
    <d v="2024-08-16T00:00:00"/>
    <n v="1"/>
    <n v="32"/>
    <n v="26"/>
    <n v="0"/>
    <n v="0"/>
    <n v="32"/>
    <n v="0"/>
    <n v="37"/>
    <n v="29"/>
    <n v="39"/>
    <n v="2"/>
    <n v="15"/>
    <n v="16"/>
    <n v="15"/>
    <n v="1"/>
    <n v="0"/>
    <n v="1"/>
    <n v="14"/>
    <n v="40"/>
    <n v="28"/>
    <n v="4"/>
    <n v="23"/>
    <n v="3214"/>
    <n v="14"/>
    <n v="2002"/>
    <n v="5230"/>
    <n v="87.166666666666671"/>
    <n v="1.4527777777777779"/>
    <x v="1"/>
    <x v="2"/>
    <x v="1"/>
    <n v="6"/>
  </r>
  <r>
    <n v="85346"/>
    <d v="2024-08-16T00:00:00"/>
    <n v="2"/>
    <n v="31"/>
    <n v="23"/>
    <n v="0"/>
    <n v="0"/>
    <n v="31"/>
    <n v="0"/>
    <n v="54"/>
    <n v="29"/>
    <n v="39"/>
    <n v="2"/>
    <n v="23"/>
    <n v="17"/>
    <n v="20"/>
    <n v="2"/>
    <n v="0"/>
    <n v="0"/>
    <n v="10"/>
    <n v="74"/>
    <n v="13"/>
    <n v="4"/>
    <n v="24"/>
    <n v="3878"/>
    <n v="0"/>
    <n v="2569"/>
    <n v="6447"/>
    <n v="107.45"/>
    <n v="1.7908333333333333"/>
    <x v="1"/>
    <x v="2"/>
    <x v="1"/>
    <n v="6"/>
  </r>
  <r>
    <n v="85347"/>
    <d v="2024-08-17T00:00:00"/>
    <n v="1"/>
    <n v="33"/>
    <n v="28"/>
    <n v="0"/>
    <n v="0"/>
    <n v="33"/>
    <n v="0"/>
    <n v="45"/>
    <n v="31"/>
    <n v="37"/>
    <n v="1"/>
    <n v="23"/>
    <n v="16"/>
    <n v="26"/>
    <n v="1"/>
    <n v="0"/>
    <n v="0"/>
    <n v="9"/>
    <n v="67"/>
    <n v="19"/>
    <n v="4"/>
    <n v="29"/>
    <n v="3934"/>
    <n v="0"/>
    <n v="2689"/>
    <n v="6623"/>
    <n v="110.38333333333334"/>
    <n v="1.8397222222222223"/>
    <x v="1"/>
    <x v="2"/>
    <x v="1"/>
    <n v="7"/>
  </r>
  <r>
    <n v="85348"/>
    <d v="2024-08-19T00:00:00"/>
    <n v="1"/>
    <n v="33"/>
    <n v="25"/>
    <n v="0"/>
    <n v="0"/>
    <n v="33"/>
    <n v="0"/>
    <n v="62"/>
    <n v="31"/>
    <n v="35"/>
    <n v="2"/>
    <n v="11"/>
    <n v="16"/>
    <n v="10"/>
    <n v="2"/>
    <n v="0"/>
    <n v="0"/>
    <n v="17"/>
    <n v="51"/>
    <n v="23"/>
    <n v="5"/>
    <n v="30"/>
    <n v="3937"/>
    <n v="0"/>
    <n v="2316"/>
    <n v="6253"/>
    <n v="104.21666666666667"/>
    <n v="1.7369444444444444"/>
    <x v="1"/>
    <x v="2"/>
    <x v="1"/>
    <n v="2"/>
  </r>
  <r>
    <n v="85349"/>
    <d v="2024-08-19T00:00:00"/>
    <n v="2"/>
    <n v="32"/>
    <n v="22"/>
    <n v="0"/>
    <n v="0"/>
    <n v="32"/>
    <n v="0"/>
    <n v="79"/>
    <n v="31"/>
    <n v="40"/>
    <n v="1"/>
    <n v="19"/>
    <n v="17"/>
    <n v="14"/>
    <n v="1"/>
    <n v="0"/>
    <n v="0"/>
    <n v="12"/>
    <n v="36"/>
    <n v="27"/>
    <n v="3"/>
    <n v="11"/>
    <n v="4729"/>
    <n v="0"/>
    <n v="1972"/>
    <n v="6701"/>
    <n v="111.68333333333334"/>
    <n v="1.861388888888889"/>
    <x v="1"/>
    <x v="2"/>
    <x v="1"/>
    <n v="2"/>
  </r>
  <r>
    <n v="85350"/>
    <d v="2024-08-20T00:00:00"/>
    <n v="1"/>
    <n v="31"/>
    <n v="27"/>
    <n v="0"/>
    <n v="0"/>
    <n v="31"/>
    <n v="0"/>
    <n v="71"/>
    <n v="30"/>
    <n v="38"/>
    <n v="2"/>
    <n v="19"/>
    <n v="16"/>
    <n v="21"/>
    <n v="2"/>
    <n v="0"/>
    <n v="0"/>
    <n v="12"/>
    <n v="28"/>
    <n v="14"/>
    <n v="5"/>
    <n v="16"/>
    <n v="4451"/>
    <n v="0"/>
    <n v="1298"/>
    <n v="5749"/>
    <n v="95.816666666666663"/>
    <n v="1.5969444444444443"/>
    <x v="1"/>
    <x v="2"/>
    <x v="1"/>
    <n v="3"/>
  </r>
  <r>
    <n v="85351"/>
    <d v="2024-08-20T00:00:00"/>
    <n v="2"/>
    <n v="30"/>
    <n v="24"/>
    <n v="0"/>
    <n v="0"/>
    <n v="30"/>
    <n v="0"/>
    <n v="88"/>
    <n v="30"/>
    <n v="38"/>
    <n v="2"/>
    <n v="27"/>
    <n v="17"/>
    <n v="25"/>
    <n v="2"/>
    <n v="0"/>
    <n v="0"/>
    <n v="7"/>
    <n v="63"/>
    <n v="18"/>
    <n v="3"/>
    <n v="17"/>
    <n v="5040"/>
    <n v="0"/>
    <n v="2484"/>
    <n v="7524"/>
    <n v="125.4"/>
    <n v="2.0900000000000003"/>
    <x v="1"/>
    <x v="2"/>
    <x v="1"/>
    <n v="3"/>
  </r>
  <r>
    <n v="85352"/>
    <d v="2024-08-21T00:00:00"/>
    <n v="1"/>
    <n v="31"/>
    <n v="21"/>
    <n v="0"/>
    <n v="0"/>
    <n v="31"/>
    <n v="0"/>
    <n v="45"/>
    <n v="30"/>
    <n v="39"/>
    <n v="1"/>
    <n v="15"/>
    <n v="17"/>
    <n v="29"/>
    <n v="1"/>
    <n v="0"/>
    <n v="0"/>
    <n v="15"/>
    <n v="47"/>
    <n v="22"/>
    <n v="5"/>
    <n v="18"/>
    <n v="3945"/>
    <n v="0"/>
    <n v="2085"/>
    <n v="6030"/>
    <n v="100.5"/>
    <n v="1.675"/>
    <x v="1"/>
    <x v="2"/>
    <x v="1"/>
    <n v="4"/>
  </r>
  <r>
    <n v="85353"/>
    <d v="2024-08-21T00:00:00"/>
    <n v="2"/>
    <n v="31"/>
    <n v="26"/>
    <n v="0"/>
    <n v="0"/>
    <n v="31"/>
    <n v="0"/>
    <n v="37"/>
    <n v="29"/>
    <n v="41"/>
    <n v="2"/>
    <n v="15"/>
    <n v="16"/>
    <n v="15"/>
    <n v="2"/>
    <n v="0"/>
    <n v="0"/>
    <n v="14"/>
    <n v="40"/>
    <n v="28"/>
    <n v="3"/>
    <n v="23"/>
    <n v="3235"/>
    <n v="0"/>
    <n v="2002"/>
    <n v="5237"/>
    <n v="87.283333333333331"/>
    <n v="1.4547222222222222"/>
    <x v="1"/>
    <x v="2"/>
    <x v="1"/>
    <n v="4"/>
  </r>
  <r>
    <n v="85354"/>
    <d v="2024-08-22T00:00:00"/>
    <n v="1"/>
    <n v="32"/>
    <n v="23"/>
    <n v="0"/>
    <n v="0"/>
    <n v="32"/>
    <n v="0"/>
    <n v="54"/>
    <n v="29"/>
    <n v="37"/>
    <n v="2"/>
    <n v="23"/>
    <n v="17"/>
    <n v="20"/>
    <n v="2"/>
    <n v="0"/>
    <n v="0"/>
    <n v="10"/>
    <n v="74"/>
    <n v="13"/>
    <n v="5"/>
    <n v="24"/>
    <n v="3874"/>
    <n v="0"/>
    <n v="2569"/>
    <n v="6443"/>
    <n v="107.38333333333334"/>
    <n v="1.7897222222222224"/>
    <x v="1"/>
    <x v="2"/>
    <x v="1"/>
    <n v="5"/>
  </r>
  <r>
    <n v="85355"/>
    <d v="2024-08-22T00:00:00"/>
    <n v="2"/>
    <n v="32"/>
    <n v="28"/>
    <n v="0"/>
    <n v="0"/>
    <n v="32"/>
    <n v="0"/>
    <n v="45"/>
    <n v="31"/>
    <n v="39"/>
    <n v="1"/>
    <n v="23"/>
    <n v="16"/>
    <n v="26"/>
    <n v="1"/>
    <n v="0"/>
    <n v="0"/>
    <n v="9"/>
    <n v="67"/>
    <n v="19"/>
    <n v="3"/>
    <n v="29"/>
    <n v="3951"/>
    <n v="0"/>
    <n v="2689"/>
    <n v="6640"/>
    <n v="110.66666666666667"/>
    <n v="1.8444444444444446"/>
    <x v="1"/>
    <x v="2"/>
    <x v="1"/>
    <n v="5"/>
  </r>
  <r>
    <n v="85356"/>
    <d v="2024-08-23T00:00:00"/>
    <n v="1"/>
    <n v="33"/>
    <n v="25"/>
    <n v="0"/>
    <n v="0"/>
    <n v="33"/>
    <n v="0"/>
    <n v="62"/>
    <n v="31"/>
    <n v="35"/>
    <n v="2"/>
    <n v="11"/>
    <n v="16"/>
    <n v="10"/>
    <n v="2"/>
    <n v="0"/>
    <n v="0"/>
    <n v="17"/>
    <n v="51"/>
    <n v="23"/>
    <n v="5"/>
    <n v="30"/>
    <n v="3937"/>
    <n v="0"/>
    <n v="2316"/>
    <n v="6253"/>
    <n v="104.21666666666667"/>
    <n v="1.7369444444444444"/>
    <x v="1"/>
    <x v="2"/>
    <x v="1"/>
    <n v="6"/>
  </r>
  <r>
    <n v="85357"/>
    <d v="2024-08-23T00:00:00"/>
    <n v="2"/>
    <n v="32"/>
    <n v="22"/>
    <n v="0"/>
    <n v="0"/>
    <n v="32"/>
    <n v="0"/>
    <n v="79"/>
    <n v="31"/>
    <n v="40"/>
    <n v="1"/>
    <n v="19"/>
    <n v="17"/>
    <n v="14"/>
    <n v="1"/>
    <n v="0"/>
    <n v="0"/>
    <n v="12"/>
    <n v="36"/>
    <n v="27"/>
    <n v="3"/>
    <n v="11"/>
    <n v="4729"/>
    <n v="0"/>
    <n v="1972"/>
    <n v="6701"/>
    <n v="111.68333333333334"/>
    <n v="1.861388888888889"/>
    <x v="1"/>
    <x v="2"/>
    <x v="1"/>
    <n v="6"/>
  </r>
  <r>
    <n v="85358"/>
    <d v="2024-08-24T00:00:00"/>
    <n v="1"/>
    <n v="31"/>
    <n v="27"/>
    <n v="0"/>
    <n v="0"/>
    <n v="31"/>
    <n v="0"/>
    <n v="71"/>
    <n v="30"/>
    <n v="38"/>
    <n v="2"/>
    <n v="19"/>
    <n v="16"/>
    <n v="21"/>
    <n v="2"/>
    <n v="0"/>
    <n v="0"/>
    <n v="12"/>
    <n v="28"/>
    <n v="14"/>
    <n v="5"/>
    <n v="16"/>
    <n v="4451"/>
    <n v="0"/>
    <n v="1298"/>
    <n v="5749"/>
    <n v="95.816666666666663"/>
    <n v="1.5969444444444443"/>
    <x v="1"/>
    <x v="2"/>
    <x v="1"/>
    <n v="7"/>
  </r>
  <r>
    <n v="85359"/>
    <d v="2024-08-26T00:00:00"/>
    <n v="1"/>
    <n v="31"/>
    <n v="24"/>
    <n v="0"/>
    <n v="0"/>
    <n v="31"/>
    <n v="0"/>
    <n v="88"/>
    <n v="30"/>
    <n v="36"/>
    <n v="2"/>
    <n v="27"/>
    <n v="17"/>
    <n v="25"/>
    <n v="1"/>
    <n v="0"/>
    <n v="1"/>
    <n v="7"/>
    <n v="63"/>
    <n v="18"/>
    <n v="4"/>
    <n v="17"/>
    <n v="5068"/>
    <n v="7"/>
    <n v="2484"/>
    <n v="7559"/>
    <n v="125.98333333333333"/>
    <n v="2.0997222222222223"/>
    <x v="1"/>
    <x v="2"/>
    <x v="1"/>
    <n v="2"/>
  </r>
  <r>
    <n v="85360"/>
    <d v="2024-08-26T00:00:00"/>
    <n v="2"/>
    <n v="30"/>
    <n v="21"/>
    <n v="0"/>
    <n v="0"/>
    <n v="30"/>
    <n v="0"/>
    <n v="45"/>
    <n v="30"/>
    <n v="41"/>
    <n v="1"/>
    <n v="15"/>
    <n v="17"/>
    <n v="29"/>
    <n v="1"/>
    <n v="0"/>
    <n v="0"/>
    <n v="15"/>
    <n v="47"/>
    <n v="22"/>
    <n v="4"/>
    <n v="18"/>
    <n v="3960"/>
    <n v="0"/>
    <n v="2085"/>
    <n v="6045"/>
    <n v="100.75"/>
    <n v="1.6791666666666667"/>
    <x v="1"/>
    <x v="2"/>
    <x v="1"/>
    <n v="2"/>
  </r>
  <r>
    <n v="85361"/>
    <d v="2024-08-27T00:00:00"/>
    <n v="1"/>
    <n v="32"/>
    <n v="26"/>
    <n v="0"/>
    <n v="0"/>
    <n v="32"/>
    <n v="0"/>
    <n v="37"/>
    <n v="29"/>
    <n v="39"/>
    <n v="2"/>
    <n v="15"/>
    <n v="16"/>
    <n v="15"/>
    <n v="1"/>
    <n v="0"/>
    <n v="1"/>
    <n v="14"/>
    <n v="40"/>
    <n v="28"/>
    <n v="4"/>
    <n v="23"/>
    <n v="3214"/>
    <n v="14"/>
    <n v="2002"/>
    <n v="5230"/>
    <n v="87.166666666666671"/>
    <n v="1.4527777777777779"/>
    <x v="1"/>
    <x v="2"/>
    <x v="1"/>
    <n v="3"/>
  </r>
  <r>
    <n v="85362"/>
    <d v="2024-08-27T00:00:00"/>
    <n v="2"/>
    <n v="31"/>
    <n v="23"/>
    <n v="0"/>
    <n v="0"/>
    <n v="31"/>
    <n v="0"/>
    <n v="54"/>
    <n v="29"/>
    <n v="39"/>
    <n v="2"/>
    <n v="23"/>
    <n v="17"/>
    <n v="20"/>
    <n v="2"/>
    <n v="0"/>
    <n v="0"/>
    <n v="10"/>
    <n v="74"/>
    <n v="13"/>
    <n v="4"/>
    <n v="24"/>
    <n v="3878"/>
    <n v="0"/>
    <n v="2569"/>
    <n v="6447"/>
    <n v="107.45"/>
    <n v="1.7908333333333333"/>
    <x v="1"/>
    <x v="2"/>
    <x v="1"/>
    <n v="3"/>
  </r>
  <r>
    <n v="85363"/>
    <d v="2024-08-28T00:00:00"/>
    <n v="1"/>
    <n v="33"/>
    <n v="28"/>
    <n v="0"/>
    <n v="0"/>
    <n v="33"/>
    <n v="0"/>
    <n v="45"/>
    <n v="31"/>
    <n v="37"/>
    <n v="1"/>
    <n v="23"/>
    <n v="16"/>
    <n v="26"/>
    <n v="1"/>
    <n v="0"/>
    <n v="0"/>
    <n v="9"/>
    <n v="67"/>
    <n v="19"/>
    <n v="4"/>
    <n v="29"/>
    <n v="3934"/>
    <n v="0"/>
    <n v="2689"/>
    <n v="6623"/>
    <n v="110.38333333333334"/>
    <n v="1.8397222222222223"/>
    <x v="1"/>
    <x v="2"/>
    <x v="1"/>
    <n v="4"/>
  </r>
  <r>
    <n v="85364"/>
    <d v="2024-08-28T00:00:00"/>
    <n v="2"/>
    <n v="32"/>
    <n v="25"/>
    <n v="0"/>
    <n v="0"/>
    <n v="32"/>
    <n v="0"/>
    <n v="62"/>
    <n v="31"/>
    <n v="37"/>
    <n v="2"/>
    <n v="11"/>
    <n v="16"/>
    <n v="10"/>
    <n v="2"/>
    <n v="0"/>
    <n v="0"/>
    <n v="17"/>
    <n v="51"/>
    <n v="23"/>
    <n v="4"/>
    <n v="30"/>
    <n v="3937"/>
    <n v="0"/>
    <n v="2316"/>
    <n v="6253"/>
    <n v="104.21666666666667"/>
    <n v="1.7369444444444444"/>
    <x v="1"/>
    <x v="2"/>
    <x v="1"/>
    <n v="4"/>
  </r>
  <r>
    <n v="85365"/>
    <d v="2024-08-29T00:00:00"/>
    <n v="1"/>
    <n v="33"/>
    <n v="22"/>
    <n v="0"/>
    <n v="0"/>
    <n v="33"/>
    <n v="0"/>
    <n v="79"/>
    <n v="31"/>
    <n v="38"/>
    <n v="1"/>
    <n v="19"/>
    <n v="17"/>
    <n v="14"/>
    <n v="1"/>
    <n v="0"/>
    <n v="0"/>
    <n v="12"/>
    <n v="36"/>
    <n v="27"/>
    <n v="4"/>
    <n v="11"/>
    <n v="4746"/>
    <n v="0"/>
    <n v="1972"/>
    <n v="6718"/>
    <n v="111.96666666666667"/>
    <n v="1.8661111111111111"/>
    <x v="1"/>
    <x v="2"/>
    <x v="1"/>
    <n v="5"/>
  </r>
  <r>
    <n v="85366"/>
    <d v="2024-08-29T00:00:00"/>
    <n v="2"/>
    <n v="30"/>
    <n v="27"/>
    <n v="0"/>
    <n v="0"/>
    <n v="30"/>
    <n v="0"/>
    <n v="71"/>
    <n v="30"/>
    <n v="40"/>
    <n v="2"/>
    <n v="19"/>
    <n v="16"/>
    <n v="21"/>
    <n v="2"/>
    <n v="0"/>
    <n v="0"/>
    <n v="12"/>
    <n v="28"/>
    <n v="14"/>
    <n v="4"/>
    <n v="16"/>
    <n v="4440"/>
    <n v="0"/>
    <n v="1298"/>
    <n v="5738"/>
    <n v="95.63333333333334"/>
    <n v="1.5938888888888889"/>
    <x v="1"/>
    <x v="2"/>
    <x v="1"/>
    <n v="5"/>
  </r>
  <r>
    <n v="85367"/>
    <d v="2024-08-30T00:00:00"/>
    <n v="1"/>
    <n v="31"/>
    <n v="24"/>
    <n v="0"/>
    <n v="0"/>
    <n v="31"/>
    <n v="0"/>
    <n v="88"/>
    <n v="30"/>
    <n v="36"/>
    <n v="2"/>
    <n v="27"/>
    <n v="17"/>
    <n v="25"/>
    <n v="1"/>
    <n v="0"/>
    <n v="1"/>
    <n v="7"/>
    <n v="63"/>
    <n v="18"/>
    <n v="4"/>
    <n v="17"/>
    <n v="5068"/>
    <n v="7"/>
    <n v="2484"/>
    <n v="7559"/>
    <n v="125.98333333333333"/>
    <n v="2.0997222222222223"/>
    <x v="1"/>
    <x v="2"/>
    <x v="1"/>
    <n v="6"/>
  </r>
  <r>
    <n v="85368"/>
    <d v="2024-08-30T00:00:00"/>
    <n v="2"/>
    <n v="30"/>
    <n v="21"/>
    <n v="0"/>
    <n v="0"/>
    <n v="30"/>
    <n v="0"/>
    <n v="45"/>
    <n v="30"/>
    <n v="41"/>
    <n v="1"/>
    <n v="15"/>
    <n v="17"/>
    <n v="29"/>
    <n v="1"/>
    <n v="0"/>
    <n v="0"/>
    <n v="15"/>
    <n v="47"/>
    <n v="22"/>
    <n v="4"/>
    <n v="18"/>
    <n v="3960"/>
    <n v="0"/>
    <n v="2085"/>
    <n v="6045"/>
    <n v="100.75"/>
    <n v="1.6791666666666667"/>
    <x v="1"/>
    <x v="2"/>
    <x v="1"/>
    <n v="6"/>
  </r>
  <r>
    <n v="85369"/>
    <d v="2024-08-31T00:00:00"/>
    <n v="1"/>
    <n v="32"/>
    <n v="26"/>
    <n v="0"/>
    <n v="0"/>
    <n v="32"/>
    <n v="0"/>
    <n v="37"/>
    <n v="29"/>
    <n v="39"/>
    <n v="2"/>
    <n v="15"/>
    <n v="16"/>
    <n v="15"/>
    <n v="1"/>
    <n v="0"/>
    <n v="1"/>
    <n v="14"/>
    <n v="40"/>
    <n v="28"/>
    <n v="4"/>
    <n v="23"/>
    <n v="3214"/>
    <n v="14"/>
    <n v="2002"/>
    <n v="5230"/>
    <n v="87.166666666666671"/>
    <n v="1.4527777777777779"/>
    <x v="1"/>
    <x v="2"/>
    <x v="1"/>
    <n v="7"/>
  </r>
  <r>
    <s v=""/>
    <s v=""/>
    <s v=""/>
    <s v="22794"/>
    <s v=""/>
    <s v=""/>
    <s v=""/>
    <s v=""/>
    <s v=""/>
    <s v=""/>
    <s v=""/>
    <s v=""/>
    <s v=""/>
    <s v=""/>
    <s v=""/>
    <s v=""/>
    <s v=""/>
    <s v=""/>
    <s v=""/>
    <s v=""/>
    <s v=""/>
    <s v=""/>
    <s v=""/>
    <s v=""/>
    <m/>
    <m/>
    <m/>
    <m/>
    <m/>
    <m/>
    <x v="2"/>
    <x v="12"/>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78D89-1A0B-418B-965A-5375143F101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8:L16" firstHeaderRow="0" firstDataRow="1" firstDataCol="1" rowPageCount="1" colPageCount="1"/>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0"/>
        <item x="1"/>
        <item x="2"/>
        <item t="default"/>
      </items>
    </pivotField>
    <pivotField axis="axisRow" showAll="0">
      <items count="14">
        <item x="7"/>
        <item x="8"/>
        <item x="9"/>
        <item x="10"/>
        <item x="11"/>
        <item x="0"/>
        <item x="1"/>
        <item x="2"/>
        <item x="3"/>
        <item x="4"/>
        <item x="5"/>
        <item x="6"/>
        <item x="12"/>
        <item t="default"/>
      </items>
    </pivotField>
    <pivotField axis="axisPage" multipleItemSelectionAllowed="1" showAll="0">
      <items count="6">
        <item h="1" x="3"/>
        <item h="1" x="0"/>
        <item x="1"/>
        <item h="1" x="2"/>
        <item h="1" x="4"/>
        <item t="default"/>
      </items>
    </pivotField>
    <pivotField showAll="0"/>
  </pivotFields>
  <rowFields count="2">
    <field x="30"/>
    <field x="31"/>
  </rowFields>
  <rowItems count="8">
    <i>
      <x/>
    </i>
    <i r="1">
      <x v="6"/>
    </i>
    <i r="1">
      <x v="7"/>
    </i>
    <i r="1">
      <x v="8"/>
    </i>
    <i>
      <x v="1"/>
    </i>
    <i r="1">
      <x v="6"/>
    </i>
    <i r="1">
      <x v="7"/>
    </i>
    <i t="grand">
      <x/>
    </i>
  </rowItems>
  <colFields count="1">
    <field x="-2"/>
  </colFields>
  <colItems count="4">
    <i>
      <x/>
    </i>
    <i i="1">
      <x v="1"/>
    </i>
    <i i="2">
      <x v="2"/>
    </i>
    <i i="3">
      <x v="3"/>
    </i>
  </colItems>
  <pageFields count="1">
    <pageField fld="32" hier="-1"/>
  </pageFields>
  <dataFields count="4">
    <dataField name="Count of Busyness Hrs" fld="29" subtotal="count" baseField="30" baseItem="0"/>
    <dataField name="Min of Busyness Hrs2" fld="29" subtotal="min" baseField="30" baseItem="0"/>
    <dataField name="Max of Busyness Hrs3" fld="29" subtotal="max" baseField="30" baseItem="0"/>
    <dataField name="Average of Busyness Hrs4" fld="29" subtotal="average" baseField="30" baseItem="0"/>
  </dataFields>
  <formats count="1">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25C3FE-79C9-47BA-ABDC-9987D46AFE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8:S13" firstHeaderRow="0" firstDataRow="1" firstDataCol="1" rowPageCount="1" colPageCount="1"/>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0"/>
        <item x="1"/>
        <item x="2"/>
        <item t="default"/>
      </items>
    </pivotField>
    <pivotField axis="axisRow" showAll="0">
      <items count="14">
        <item x="7"/>
        <item x="8"/>
        <item x="9"/>
        <item x="10"/>
        <item x="11"/>
        <item x="0"/>
        <item x="1"/>
        <item x="2"/>
        <item x="3"/>
        <item x="4"/>
        <item x="5"/>
        <item x="6"/>
        <item x="12"/>
        <item t="default"/>
      </items>
    </pivotField>
    <pivotField axis="axisPage" multipleItemSelectionAllowed="1" showAll="0">
      <items count="6">
        <item h="1" x="3"/>
        <item h="1" x="0"/>
        <item h="1" x="1"/>
        <item x="2"/>
        <item h="1" x="4"/>
        <item t="default"/>
      </items>
    </pivotField>
    <pivotField showAll="0"/>
  </pivotFields>
  <rowFields count="2">
    <field x="30"/>
    <field x="31"/>
  </rowFields>
  <rowItems count="5">
    <i>
      <x/>
    </i>
    <i r="1">
      <x v="9"/>
    </i>
    <i r="1">
      <x v="10"/>
    </i>
    <i r="1">
      <x v="11"/>
    </i>
    <i t="grand">
      <x/>
    </i>
  </rowItems>
  <colFields count="1">
    <field x="-2"/>
  </colFields>
  <colItems count="4">
    <i>
      <x/>
    </i>
    <i i="1">
      <x v="1"/>
    </i>
    <i i="2">
      <x v="2"/>
    </i>
    <i i="3">
      <x v="3"/>
    </i>
  </colItems>
  <pageFields count="1">
    <pageField fld="32" hier="-1"/>
  </pageFields>
  <dataFields count="4">
    <dataField name="Count of Busyness Hrs" fld="29" subtotal="count" baseField="30" baseItem="0"/>
    <dataField name="Min of Busyness Hrs2" fld="29" subtotal="min" baseField="30" baseItem="0"/>
    <dataField name="Max of Busyness Hrs3" fld="29" subtotal="max" baseField="30" baseItem="0"/>
    <dataField name="Average of Busyness Hrs4" fld="29" subtotal="average" baseField="30" baseItem="0"/>
  </dataFields>
  <formats count="1">
    <format dxfId="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824DE2-E25F-4C42-BC5F-1B4A6BC8A9F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E15" firstHeaderRow="0" firstDataRow="1" firstDataCol="1" rowPageCount="1" colPageCount="1"/>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0"/>
        <item x="1"/>
        <item x="2"/>
        <item t="default"/>
      </items>
    </pivotField>
    <pivotField axis="axisRow" showAll="0">
      <items count="14">
        <item x="7"/>
        <item x="8"/>
        <item x="9"/>
        <item x="10"/>
        <item x="11"/>
        <item x="0"/>
        <item x="1"/>
        <item x="2"/>
        <item x="3"/>
        <item x="4"/>
        <item x="5"/>
        <item x="6"/>
        <item x="12"/>
        <item t="default"/>
      </items>
    </pivotField>
    <pivotField axis="axisPage" multipleItemSelectionAllowed="1" showAll="0">
      <items count="6">
        <item h="1" x="3"/>
        <item x="0"/>
        <item h="1" x="1"/>
        <item h="1" x="2"/>
        <item h="1" x="4"/>
        <item t="default"/>
      </items>
    </pivotField>
    <pivotField showAll="0"/>
  </pivotFields>
  <rowFields count="2">
    <field x="30"/>
    <field x="31"/>
  </rowFields>
  <rowItems count="7">
    <i>
      <x/>
    </i>
    <i r="1">
      <x v="5"/>
    </i>
    <i>
      <x v="1"/>
    </i>
    <i r="1">
      <x v="3"/>
    </i>
    <i r="1">
      <x v="4"/>
    </i>
    <i r="1">
      <x v="5"/>
    </i>
    <i t="grand">
      <x/>
    </i>
  </rowItems>
  <colFields count="1">
    <field x="-2"/>
  </colFields>
  <colItems count="4">
    <i>
      <x/>
    </i>
    <i i="1">
      <x v="1"/>
    </i>
    <i i="2">
      <x v="2"/>
    </i>
    <i i="3">
      <x v="3"/>
    </i>
  </colItems>
  <pageFields count="1">
    <pageField fld="32" hier="-1"/>
  </pageFields>
  <dataFields count="4">
    <dataField name="Count of Busyness Hrs" fld="29" subtotal="count" baseField="30" baseItem="0"/>
    <dataField name="Min of Busyness Hrs2" fld="29" subtotal="min" baseField="30" baseItem="0"/>
    <dataField name="Max of Busyness Hrs3" fld="29" subtotal="max" baseField="30" baseItem="0"/>
    <dataField name="Average of Busyness Hrs4" fld="29" subtotal="average" baseField="30" baseItem="0"/>
  </dataFields>
  <formats count="2">
    <format dxfId="3">
      <pivotArea dataOnly="0" labelOnly="1" outline="0" fieldPosition="0">
        <references count="1">
          <reference field="4294967294" count="4">
            <x v="0"/>
            <x v="1"/>
            <x v="2"/>
            <x v="3"/>
          </reference>
        </references>
      </pivotArea>
    </format>
    <format dxfId="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921246-13BD-4FD8-82D2-D13A79CE17C5}" name="Table1" displayName="Table1" ref="A10:M18" totalsRowShown="0" headerRowDxfId="139" headerRowBorderDxfId="138" tableBorderDxfId="137" totalsRowBorderDxfId="136">
  <autoFilter ref="A10:M18" xr:uid="{10921246-13BD-4FD8-82D2-D13A79CE17C5}"/>
  <tableColumns count="13">
    <tableColumn id="1" xr3:uid="{8CB01828-D563-4D9B-8C11-2AD3FEEEBC33}" name="Deliverable ID" dataDxfId="135"/>
    <tableColumn id="2" xr3:uid="{CCB7C6F8-21BD-4245-A901-2EC68E38F32E}" name="Deliverable Name" dataDxfId="134"/>
    <tableColumn id="3" xr3:uid="{BEBA4A61-F4D6-42E4-BDC2-1F5DE754C01A}" name="Description" dataDxfId="133"/>
    <tableColumn id="4" xr3:uid="{33F724E3-1909-4403-AE5B-24A82289D7C6}" name="Type" dataDxfId="132"/>
    <tableColumn id="5" xr3:uid="{C574B9AC-575C-4862-A973-9F0A83B010ED}" name="Requirement ID" dataDxfId="131"/>
    <tableColumn id="6" xr3:uid="{B44EA9EC-F07A-49B4-8F9E-11D8182ED534}" name="Started Date" dataDxfId="130"/>
    <tableColumn id="7" xr3:uid="{A4D7304A-5EB4-4B91-96BB-8D520BD63527}" name="Started Time" dataDxfId="129"/>
    <tableColumn id="8" xr3:uid="{39C04BA7-EAEF-4722-B1E6-4F7E8D0E8E0B}" name="Done Date" dataDxfId="128"/>
    <tableColumn id="9" xr3:uid="{78CB4E0F-2E75-4F5F-B7D9-929A62063293}" name="Done Time" dataDxfId="127"/>
    <tableColumn id="10" xr3:uid="{0FC5119B-6D3B-43B3-AC29-DC51F37DCAB5}" name="QC OK Date" dataDxfId="126"/>
    <tableColumn id="11" xr3:uid="{181BBA8B-859B-495B-B051-CB2572321F53}" name="QC OK Time" dataDxfId="125"/>
    <tableColumn id="12" xr3:uid="{F05B7887-7B83-4A63-8FC3-7A3C7233594F}" name="Done By" dataDxfId="124"/>
    <tableColumn id="13" xr3:uid="{5BC9AD76-DE04-4C4B-B33E-34BAD20FED75}" name="QC By" dataDxfId="123"/>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10171B2-9BA5-44E4-B750-0CDF3E150029}" name="Table10" displayName="Table10" ref="B7:AI728" totalsRowShown="0" headerRowDxfId="39" dataDxfId="38" headerRowCellStyle="Normal_Sheet1" dataCellStyle="Normal_Sheet1">
  <autoFilter ref="B7:AI728" xr:uid="{610171B2-9BA5-44E4-B750-0CDF3E150029}"/>
  <tableColumns count="34">
    <tableColumn id="1" xr3:uid="{01B5CB2F-EF35-48A0-B89F-B9E114EC65FD}" name="NY-T-CustServsID" dataDxfId="37" dataCellStyle="Normal_Sheet1"/>
    <tableColumn id="2" xr3:uid="{71035EFA-B556-4335-B02A-F9A2769A5E46}" name="ShiftDate" dataDxfId="36" dataCellStyle="Normal_Sheet1"/>
    <tableColumn id="3" xr3:uid="{E3003503-AAC8-438F-849B-C13E15F02E61}" name="ShiftNbr" dataDxfId="35" dataCellStyle="Normal_Sheet1"/>
    <tableColumn id="4" xr3:uid="{C9B55A58-6DAD-46DF-BFD6-3EB53B89CF79}" name="Mode71" dataDxfId="34" dataCellStyle="Normal_Sheet1"/>
    <tableColumn id="5" xr3:uid="{B6D9E186-0FAA-4A64-857F-F0967E969DCC}" name="Mode71Dur" dataDxfId="33" dataCellStyle="Normal_Sheet1"/>
    <tableColumn id="6" xr3:uid="{65F1BE1E-803A-4995-8AAF-1F5F18D5FCCE}" name="Mode72" dataDxfId="32" dataCellStyle="Normal_Sheet1"/>
    <tableColumn id="7" xr3:uid="{7B3449E0-FB7C-4098-BC68-5F9E880DEC2B}" name="Mode72Dur" dataDxfId="31" dataCellStyle="Normal_Sheet1"/>
    <tableColumn id="8" xr3:uid="{FD50BF11-1715-4B29-817E-4345486A15E0}" name="Mode73" dataDxfId="30" dataCellStyle="Normal_Sheet1"/>
    <tableColumn id="9" xr3:uid="{E12ED4CE-F023-46B2-A2F3-8D3DD9D0AC12}" name="Mode73Dur" dataDxfId="29" dataCellStyle="Normal_Sheet1"/>
    <tableColumn id="10" xr3:uid="{074DB57B-C470-4086-B08E-890AE75A1749}" name="Mode74Dur" dataDxfId="28" dataCellStyle="Normal_Sheet1"/>
    <tableColumn id="11" xr3:uid="{B52EB740-499D-4F18-98C8-C8505B5384C3}" name="Mode75" dataDxfId="27" dataCellStyle="Normal_Sheet1"/>
    <tableColumn id="12" xr3:uid="{6DC08B0C-C6EA-4432-96E0-AF0DDB04AA12}" name="Mode75Dur" dataDxfId="26" dataCellStyle="Normal_Sheet1"/>
    <tableColumn id="13" xr3:uid="{39BF6D0D-C0A6-416A-855F-BE3E0C9EE777}" name="Mode76" dataDxfId="25" dataCellStyle="Normal_Sheet1"/>
    <tableColumn id="14" xr3:uid="{E9C0135B-64B4-4F23-981A-8DC90ABD455A}" name="Mode76Dur" dataDxfId="24" dataCellStyle="Normal_Sheet1"/>
    <tableColumn id="15" xr3:uid="{A655D136-D860-4284-A9FC-D6D9591F1F0F}" name="Mode77Dur" dataDxfId="23" dataCellStyle="Normal_Sheet1"/>
    <tableColumn id="16" xr3:uid="{09B6A21A-6C67-4F57-94B2-CFA517717E49}" name="Mode78Dur" dataDxfId="22" dataCellStyle="Normal_Sheet1"/>
    <tableColumn id="17" xr3:uid="{ADD589B0-5D89-4E89-AF38-CD46C8C00FFF}" name="Mode79" dataDxfId="21" dataCellStyle="Normal_Sheet1"/>
    <tableColumn id="18" xr3:uid="{9A526AD8-CD0A-458C-B230-21FAAD3CB3EE}" name="Mode79Dur" dataDxfId="20" dataCellStyle="Normal_Sheet1"/>
    <tableColumn id="19" xr3:uid="{939154A9-ABEE-4F37-B8FC-923E4C9B318F}" name="Mode80" dataDxfId="19" dataCellStyle="Normal_Sheet1"/>
    <tableColumn id="20" xr3:uid="{801A8D04-2951-4723-B495-80A719BDA369}" name="Mode80Dur" dataDxfId="18" dataCellStyle="Normal_Sheet1"/>
    <tableColumn id="21" xr3:uid="{9CC2C972-F42A-4EDC-9DDF-5D9C50C9C17F}" name="Mode81Dur" dataDxfId="17" dataCellStyle="Normal_Sheet1"/>
    <tableColumn id="22" xr3:uid="{AC76FD93-208A-41A3-A264-C4DA4A26D168}" name="Mode82Dur" dataDxfId="16" dataCellStyle="Normal_Sheet1"/>
    <tableColumn id="23" xr3:uid="{AA6A3FC7-89D5-440E-A20A-1792AAF6B83A}" name="Mode83" dataDxfId="15" dataCellStyle="Normal_Sheet1"/>
    <tableColumn id="24" xr3:uid="{7B08E235-8AAE-4177-AF29-345F4C877C25}" name="Mode83Dur" dataDxfId="14" dataCellStyle="Normal_Sheet1"/>
    <tableColumn id="25" xr3:uid="{CC0E4FE8-4E73-4BD5-AC27-9CFF7BE5F025}" name="Part1" dataDxfId="13" dataCellStyle="Normal_Sheet1"/>
    <tableColumn id="26" xr3:uid="{707D27E4-2D3E-4F99-8476-912018C8F8D6}" name="Part 2" dataDxfId="12" dataCellStyle="Normal_Sheet1"/>
    <tableColumn id="27" xr3:uid="{CE86B138-23C7-4DB6-81D7-D47C62935A50}" name="Part 3" dataDxfId="11" dataCellStyle="Normal_Sheet1"/>
    <tableColumn id="28" xr3:uid="{19D839CE-5FBE-4214-97A4-95A02639DDDF}" name="Busyness Secs" dataDxfId="10" dataCellStyle="Normal_Sheet1"/>
    <tableColumn id="29" xr3:uid="{FF8EC6F3-BDEB-41DB-8BA8-0F7AB609022F}" name="Busyness Mins" dataDxfId="9" dataCellStyle="Normal_Sheet1"/>
    <tableColumn id="30" xr3:uid="{3597140E-F60E-418B-BFE7-ED1F390F61F0}" name="Busyness Hrs" dataDxfId="8" dataCellStyle="Normal_Sheet1"/>
    <tableColumn id="31" xr3:uid="{086A8B1E-9126-4183-AD5F-AF1933E0F41F}" name="Year" dataDxfId="7" dataCellStyle="Normal_Sheet1"/>
    <tableColumn id="32" xr3:uid="{E48C7B3F-C3F3-4CE3-A768-C74C4D1FFCB9}" name="Month" dataDxfId="6" dataCellStyle="Normal_Sheet1"/>
    <tableColumn id="33" xr3:uid="{E1460E8A-6BD8-4D7C-AEA3-6C793108EB33}" name="Quarter" dataDxfId="5" dataCellStyle="Normal_Sheet1"/>
    <tableColumn id="34" xr3:uid="{84C8D702-A60F-4E17-822A-251CE5EE8F12}" name="WeekDay" dataDxfId="4" dataCellStyle="Normal_Sheet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D7BCBB-F2D5-43AE-92F1-26156A85C29A}" name="Table2" displayName="Table2" ref="A7:H108" totalsRowShown="0" headerRowDxfId="122" headerRowBorderDxfId="121" tableBorderDxfId="120">
  <autoFilter ref="A7:H108" xr:uid="{85D7BCBB-F2D5-43AE-92F1-26156A85C29A}"/>
  <tableColumns count="8">
    <tableColumn id="1" xr3:uid="{B0F18996-E84A-457B-82F4-5E743C936F5E}" name="Mode"/>
    <tableColumn id="2" xr3:uid="{DA7B56FD-E4F7-471A-A5F3-BCD365E002ED}" name="Agent Type"/>
    <tableColumn id="3" xr3:uid="{A89CBD22-C930-4834-802A-57F90BD951AA}" name="Prev Mode(s)"/>
    <tableColumn id="4" xr3:uid="{7DC85D29-4FC6-4644-BCFA-97F4856D5C4F}" name="Call Done"/>
    <tableColumn id="5" xr3:uid="{E9C49FE4-CD62-4C65-B248-549EAF43E39B}" name="DB FieldName">
      <calculatedColumnFormula>"Mode"&amp;A8</calculatedColumnFormula>
    </tableColumn>
    <tableColumn id="6" xr3:uid="{23489A27-6FE0-4D03-ADCC-8C978AF20FA3}" name="Description" dataDxfId="119"/>
    <tableColumn id="7" xr3:uid="{0BC23D9D-1FFB-46EB-97D0-0978D466C09C}" name="Column1"/>
    <tableColumn id="8" xr3:uid="{5EC2B171-0D82-47C5-B356-60C17C67ED9E}" name="Commen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88A023-6623-4E44-97CD-3DECBD213F3D}" name="Table3" displayName="Table3" ref="B11:R33" totalsRowShown="0" headerRowDxfId="118" headerRowBorderDxfId="117" tableBorderDxfId="116" totalsRowBorderDxfId="115">
  <autoFilter ref="B11:R33" xr:uid="{ED88A023-6623-4E44-97CD-3DECBD213F3D}"/>
  <tableColumns count="17">
    <tableColumn id="1" xr3:uid="{FC6E88A6-E7A3-4D50-881E-788134D728B8}" name="ID" dataDxfId="114"/>
    <tableColumn id="2" xr3:uid="{48D99C87-B491-4A73-B2D9-8E76902F220B}" name="Table(s) Involved" dataDxfId="113"/>
    <tableColumn id="3" xr3:uid="{0F244916-EEAA-4DD5-8714-5E9914EB5766}" name="Data Test Name" dataDxfId="112"/>
    <tableColumn id="4" xr3:uid="{AD01A5FA-A93A-4245-BC9E-FEB1A46FA1C3}" name="Data Test Type" dataDxfId="111"/>
    <tableColumn id="5" xr3:uid="{C3B94FF2-A271-4432-8D17-648210FDA2F0}" name="Data Test Description" dataDxfId="110"/>
    <tableColumn id="6" xr3:uid="{C7E32688-405D-4EDD-AFF4-3B9553F7A89B}" name="Issue Name" dataDxfId="109"/>
    <tableColumn id="7" xr3:uid="{7D56717A-4F74-4441-A393-98E1FF7FF6F8}" name="Issue Description" dataDxfId="108"/>
    <tableColumn id="8" xr3:uid="{98447940-4D60-47B3-9378-B98E75A6CF2E}" name="Sample Size" dataDxfId="107"/>
    <tableColumn id="9" xr3:uid="{C9A2055B-E621-4908-9277-D02DCE2F476F}" name="Found Date" dataDxfId="106"/>
    <tableColumn id="10" xr3:uid="{87C7F20A-A801-47CD-9AE8-42DBD195928E}" name="Found Time" dataDxfId="105"/>
    <tableColumn id="11" xr3:uid="{DC5555A9-EC32-4D83-AF50-847164F7CC43}" name="Found By" dataDxfId="104"/>
    <tableColumn id="12" xr3:uid="{6173EC20-425D-4954-923B-1F5AD4D76B59}" name="Priority of Issue to be Fixed" dataDxfId="103"/>
    <tableColumn id="13" xr3:uid="{6CAC8C05-D161-46B4-B33B-B8C330B67349}" name="Method to Fix" dataDxfId="102"/>
    <tableColumn id="14" xr3:uid="{ABAA4941-8456-4847-AE08-9370D2B5B250}" name="Reason to Fix Data" dataDxfId="101"/>
    <tableColumn id="15" xr3:uid="{6A13C4D9-1543-4B3A-8277-22886E0428CE}" name="Result" dataDxfId="100"/>
    <tableColumn id="16" xr3:uid="{9570A50C-9B7B-4934-AE7C-999147157D13}" name="Done Date" dataDxfId="99"/>
    <tableColumn id="17" xr3:uid="{51F1AE08-8EBD-46DD-B8B4-87F6D230A4C2}" name="Done Time" dataDxfId="98"/>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B24FA5-BBD0-4082-8D54-D5251230D1FF}" name="Table4" displayName="Table4" ref="B7:D406" totalsRowShown="0" headerRowDxfId="97" dataDxfId="95" headerRowBorderDxfId="96" tableBorderDxfId="94" totalsRowBorderDxfId="93" headerRowCellStyle="Normal_AreCodes" dataCellStyle="Normal_AreCodes">
  <autoFilter ref="B7:D406" xr:uid="{CCB24FA5-BBD0-4082-8D54-D5251230D1FF}"/>
  <tableColumns count="3">
    <tableColumn id="1" xr3:uid="{C5EE2469-BD21-4CAE-8BB6-9F1EFE212603}" name="AreaCodeID" dataDxfId="92" dataCellStyle="Normal_AreCodes"/>
    <tableColumn id="2" xr3:uid="{684B96AC-3813-4B23-B60D-8D11144ED448}" name="AreaCode" dataDxfId="91" dataCellStyle="Normal_AreCodes"/>
    <tableColumn id="3" xr3:uid="{C70777DE-B2C1-4371-B288-96B8B83B82DD}" name="ProvStateID" dataDxfId="90" dataCellStyle="Normal_AreCode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E61718-3901-4152-8925-C88CDA8CBF78}" name="Table5" displayName="Table5" ref="B7:C13" totalsRowShown="0" headerRowDxfId="89" headerRowBorderDxfId="88" tableBorderDxfId="87" totalsRowBorderDxfId="86" headerRowCellStyle="Normal_Countries">
  <autoFilter ref="B7:C13" xr:uid="{E3E61718-3901-4152-8925-C88CDA8CBF78}"/>
  <tableColumns count="2">
    <tableColumn id="1" xr3:uid="{4DBF698D-B034-4CE1-AB2C-86A0752D4823}" name="CountryID" dataDxfId="85" dataCellStyle="Normal_Countries"/>
    <tableColumn id="2" xr3:uid="{CD1DB9AD-0E1B-42D3-BA97-604EC5F9B94B}" name="Country" dataDxfId="84" dataCellStyle="Normal_Countries"/>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2EC97CF-6884-4C5A-AE81-D28160450A73}" name="Table6" displayName="Table6" ref="B17:F24" totalsRowShown="0" headerRowDxfId="83" headerRowBorderDxfId="82" tableBorderDxfId="81" totalsRowBorderDxfId="80" headerRowCellStyle="Normal_Sheet9">
  <autoFilter ref="B17:F24" xr:uid="{A2EC97CF-6884-4C5A-AE81-D28160450A73}"/>
  <tableColumns count="5">
    <tableColumn id="1" xr3:uid="{7A4CB433-CA32-45D3-95E5-9198551A5F10}" name="ProductID" dataDxfId="79" dataCellStyle="Normal_Sheet9"/>
    <tableColumn id="2" xr3:uid="{10D5947D-FCCC-4AA5-B547-0F1D6B3D3679}" name="ProductCode" dataDxfId="78" dataCellStyle="Normal_Sheet9"/>
    <tableColumn id="3" xr3:uid="{E3CD7E0C-EA31-4A30-BC09-EB0520CE7A19}" name="ProductFullName" dataDxfId="77" dataCellStyle="Normal_Sheet9"/>
    <tableColumn id="4" xr3:uid="{9A7DAA34-B184-4C8C-BF87-47D768E3AB84}" name="ApproxSellPrice" dataDxfId="76" dataCellStyle="Normal_Sheet9"/>
    <tableColumn id="5" xr3:uid="{D95B3102-85AB-4DEF-9BCC-636A7DD7D2C0}" name="CountUnitsInPackage" dataDxfId="75" dataCellStyle="Normal_Sheet9"/>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BB693A-197B-4BB5-AA77-5E57E97BCBE3}" name="Table7" displayName="Table7" ref="B28:E33" totalsRowShown="0" headerRowDxfId="74" headerRowBorderDxfId="73" tableBorderDxfId="72" totalsRowBorderDxfId="71" headerRowCellStyle="Normal_Terms">
  <autoFilter ref="B28:E33" xr:uid="{30BB693A-197B-4BB5-AA77-5E57E97BCBE3}"/>
  <tableColumns count="4">
    <tableColumn id="1" xr3:uid="{F8722782-0E7C-4221-9E3E-FFF5CBB94293}" name="TermsID" dataDxfId="70" dataCellStyle="Normal_Terms"/>
    <tableColumn id="2" xr3:uid="{33EF717D-A3C1-4DF3-92E6-C0C8FEC0F96E}" name="TermCode" dataDxfId="69" dataCellStyle="Normal_Terms"/>
    <tableColumn id="3" xr3:uid="{EA65CE7F-5FDB-4E7E-9FFA-29E244604722}" name="DaysToPay" dataDxfId="68" dataCellStyle="Normal_Terms"/>
    <tableColumn id="4" xr3:uid="{3AEE0987-B294-4010-8554-5278EE3CDDDA}" name="DiscountPercent" dataDxfId="67" dataCellStyle="Normal_Terms"/>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FC932-1ABE-430E-9A3F-6E123217E3B1}" name="Table8" displayName="Table8" ref="B7:Q1129" totalsRowShown="0" headerRowDxfId="66" dataDxfId="64" headerRowBorderDxfId="65" tableBorderDxfId="63" headerRowCellStyle="Normal_Greeters" dataCellStyle="Normal_Greeters">
  <autoFilter ref="B7:Q1129" xr:uid="{DE0FC932-1ABE-430E-9A3F-6E123217E3B1}"/>
  <tableColumns count="16">
    <tableColumn id="1" xr3:uid="{EDFB32CF-36A1-46FC-B40A-370A4D0B8E00}" name="NY-FD-ID" dataDxfId="62" dataCellStyle="Normal_Greeters"/>
    <tableColumn id="2" xr3:uid="{DC8B9FBE-1674-4A3D-920B-EA6933AB2039}" name="ShiftDate" dataDxfId="61" dataCellStyle="Normal_Greeters"/>
    <tableColumn id="3" xr3:uid="{6A08755F-C39E-44E9-AF4E-5FFCA42DA590}" name="ShiftNbr" dataDxfId="60" dataCellStyle="Normal_Greeters"/>
    <tableColumn id="4" xr3:uid="{A46854F0-DFDE-4923-BECA-F9BDE89EE2EF}" name="Mode00" dataDxfId="59" dataCellStyle="Normal_Greeters"/>
    <tableColumn id="5" xr3:uid="{EF7394F8-859B-4CB5-8874-57128D829AB8}" name="Mode00Dur" dataDxfId="58" dataCellStyle="Normal_Greeters"/>
    <tableColumn id="6" xr3:uid="{C2B543A9-5235-4606-8B90-DE7470546232}" name="PhoneLinesCount" dataDxfId="57" dataCellStyle="Normal_Greeters"/>
    <tableColumn id="7" xr3:uid="{96D7AE12-6622-4783-B56A-A0FA48D75B96}" name="Mode01" dataDxfId="56" dataCellStyle="Normal_Greeters"/>
    <tableColumn id="8" xr3:uid="{BACAD7B3-2F9B-4CE1-89F1-BFA79E5EE4B1}" name="Mode02" dataDxfId="55" dataCellStyle="Normal_Greeters"/>
    <tableColumn id="9" xr3:uid="{3FF2C698-09FB-4A46-9AA3-C91FF4547579}" name="Mode02Dur" dataDxfId="54" dataCellStyle="Normal_Greeters"/>
    <tableColumn id="10" xr3:uid="{53E76BDF-2CBB-4A76-9DAC-961B3FB4C13C}" name="Mode03" dataDxfId="53" dataCellStyle="Normal_Greeters"/>
    <tableColumn id="11" xr3:uid="{BAF89245-9263-4663-8218-BF47C7FB0687}" name="Mode04Dur" dataDxfId="52" dataCellStyle="Normal_Greeters"/>
    <tableColumn id="12" xr3:uid="{C1FF342E-0896-4D54-AB04-C44B9B406C28}" name="Mode05" dataDxfId="51" dataCellStyle="Normal_Greeters"/>
    <tableColumn id="13" xr3:uid="{C84A53EE-D8E1-4A79-AFE5-C46122E475DD}" name="Mode26" dataDxfId="50" dataCellStyle="Normal_Greeters"/>
    <tableColumn id="14" xr3:uid="{77F09262-E6EB-4098-9132-B1533F3AB585}" name="Mode50" dataDxfId="49" dataCellStyle="Normal_Greeters"/>
    <tableColumn id="15" xr3:uid="{A8F0B597-12D9-4FA8-8DDA-576C541315CE}" name="Mode71" dataDxfId="48" dataCellStyle="Normal_Greeters"/>
    <tableColumn id="16" xr3:uid="{D8C06A43-8A69-4488-BCE7-64B4521AB8D3}" name="Mode99" dataDxfId="47" dataCellStyle="Normal_Greeters"/>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EBF36BA-55EE-4BD2-9E83-F4C0A14AC9D1}" name="Table9" displayName="Table9" ref="B7:G929" totalsRowShown="0" headerRowDxfId="46" headerRowBorderDxfId="45" tableBorderDxfId="44" headerRowCellStyle="Normal_Sheet8">
  <autoFilter ref="B7:G929" xr:uid="{3EBF36BA-55EE-4BD2-9E83-F4C0A14AC9D1}"/>
  <tableColumns count="6">
    <tableColumn id="1" xr3:uid="{E1F575E0-76BA-41E2-B725-CF135352FAE0}" name="PlacesID" dataDxfId="43" dataCellStyle="Normal_Sheet8"/>
    <tableColumn id="2" xr3:uid="{C65473C2-B124-43F6-B284-00A9FF378A8F}" name="Place" dataDxfId="42" dataCellStyle="Normal_Sheet8"/>
    <tableColumn id="3" xr3:uid="{6E3E077D-E62C-4421-9172-4EB4B5B945DE}" name="ProvStateID" dataDxfId="41" dataCellStyle="Normal_Sheet8"/>
    <tableColumn id="4" xr3:uid="{8C042C53-6BDC-44FC-988E-2147A4C77D09}" name="ProvStatesNames" dataDxfId="40" dataCellStyle="Normal_Sheet8">
      <calculatedColumnFormula>VLOOKUP(D8,[2]ProvStates!$B$8:$D$95,3,FALSE)</calculatedColumnFormula>
    </tableColumn>
    <tableColumn id="5" xr3:uid="{8CF90473-13D3-482D-BE34-D434B4F19E1B}" name="CountryID">
      <calculatedColumnFormula>VLOOKUP(D8,[2]Customers!$J$8:$N$1412,5,FALSE)</calculatedColumnFormula>
    </tableColumn>
    <tableColumn id="6" xr3:uid="{50136DEF-D935-4379-8BEF-6A16863BAD4A}" name="CountryName">
      <calculatedColumnFormula>VLOOKUP(F8,[2]Customers!$N$8:$O$1412,2,FALSE)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9.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D47A0-0613-47ED-8BB1-0BA7A42C8EF5}">
  <dimension ref="A1:G59"/>
  <sheetViews>
    <sheetView workbookViewId="0">
      <pane ySplit="24" topLeftCell="A25" activePane="bottomLeft" state="frozen"/>
      <selection pane="bottomLeft" activeCell="A25" sqref="A25"/>
    </sheetView>
  </sheetViews>
  <sheetFormatPr defaultRowHeight="14.4" x14ac:dyDescent="0.3"/>
  <cols>
    <col min="1" max="1" width="23.44140625" bestFit="1" customWidth="1"/>
    <col min="2" max="2" width="33.33203125" bestFit="1" customWidth="1"/>
    <col min="3" max="3" width="55.5546875" bestFit="1" customWidth="1"/>
    <col min="4" max="4" width="11.21875" bestFit="1" customWidth="1"/>
    <col min="5" max="5" width="24" bestFit="1" customWidth="1"/>
    <col min="6" max="6" width="22.6640625" bestFit="1" customWidth="1"/>
    <col min="7" max="7" width="10.6640625" bestFit="1" customWidth="1"/>
  </cols>
  <sheetData>
    <row r="1" spans="1:7" ht="18" x14ac:dyDescent="0.35">
      <c r="A1" s="13" t="s">
        <v>55</v>
      </c>
      <c r="C1" s="7" t="s">
        <v>54</v>
      </c>
    </row>
    <row r="3" spans="1:7" x14ac:dyDescent="0.3">
      <c r="A3" s="7" t="s">
        <v>53</v>
      </c>
    </row>
    <row r="4" spans="1:7" x14ac:dyDescent="0.3">
      <c r="B4" t="s">
        <v>8251</v>
      </c>
      <c r="C4" s="11" t="s">
        <v>159</v>
      </c>
    </row>
    <row r="5" spans="1:7" x14ac:dyDescent="0.3">
      <c r="B5" t="s">
        <v>52</v>
      </c>
      <c r="C5" t="s">
        <v>51</v>
      </c>
    </row>
    <row r="6" spans="1:7" x14ac:dyDescent="0.3">
      <c r="B6" t="s">
        <v>50</v>
      </c>
      <c r="C6" s="12">
        <v>45340</v>
      </c>
    </row>
    <row r="7" spans="1:7" x14ac:dyDescent="0.3">
      <c r="C7" t="s">
        <v>49</v>
      </c>
    </row>
    <row r="8" spans="1:7" x14ac:dyDescent="0.3">
      <c r="C8" s="12"/>
    </row>
    <row r="9" spans="1:7" x14ac:dyDescent="0.3">
      <c r="A9" s="7" t="s">
        <v>48</v>
      </c>
    </row>
    <row r="10" spans="1:7" x14ac:dyDescent="0.3">
      <c r="A10">
        <v>1</v>
      </c>
      <c r="B10" s="11" t="s">
        <v>47</v>
      </c>
      <c r="C10" s="11"/>
    </row>
    <row r="11" spans="1:7" x14ac:dyDescent="0.3">
      <c r="C11" s="11"/>
    </row>
    <row r="12" spans="1:7" x14ac:dyDescent="0.3">
      <c r="B12" s="6" t="s">
        <v>46</v>
      </c>
      <c r="C12" s="6" t="s">
        <v>45</v>
      </c>
      <c r="D12" s="6" t="s">
        <v>44</v>
      </c>
      <c r="E12" s="6" t="s">
        <v>43</v>
      </c>
      <c r="F12" s="6" t="s">
        <v>42</v>
      </c>
      <c r="G12" s="6" t="s">
        <v>41</v>
      </c>
    </row>
    <row r="13" spans="1:7" x14ac:dyDescent="0.3">
      <c r="B13" s="9" t="s">
        <v>40</v>
      </c>
      <c r="C13" s="5" t="s">
        <v>39</v>
      </c>
      <c r="D13" s="10">
        <v>8946252</v>
      </c>
      <c r="E13" s="9" t="s">
        <v>38</v>
      </c>
      <c r="F13" s="9" t="s">
        <v>10</v>
      </c>
      <c r="G13" s="9" t="s">
        <v>37</v>
      </c>
    </row>
    <row r="14" spans="1:7" x14ac:dyDescent="0.3">
      <c r="B14" s="9" t="s">
        <v>36</v>
      </c>
      <c r="C14" s="5" t="s">
        <v>35</v>
      </c>
      <c r="D14" s="10">
        <v>8832774</v>
      </c>
      <c r="E14" s="9" t="s">
        <v>34</v>
      </c>
      <c r="F14" s="9" t="s">
        <v>33</v>
      </c>
      <c r="G14" s="9" t="s">
        <v>32</v>
      </c>
    </row>
    <row r="15" spans="1:7" x14ac:dyDescent="0.3">
      <c r="B15" s="9" t="s">
        <v>31</v>
      </c>
      <c r="C15" s="5" t="s">
        <v>30</v>
      </c>
      <c r="D15" s="10">
        <v>8934061</v>
      </c>
      <c r="E15" s="9" t="s">
        <v>29</v>
      </c>
      <c r="F15" s="9" t="s">
        <v>28</v>
      </c>
      <c r="G15" s="9" t="s">
        <v>27</v>
      </c>
    </row>
    <row r="16" spans="1:7" x14ac:dyDescent="0.3">
      <c r="B16" s="8"/>
      <c r="E16" s="8"/>
      <c r="F16" s="8"/>
      <c r="G16" s="8"/>
    </row>
    <row r="17" spans="1:7" x14ac:dyDescent="0.3">
      <c r="A17" s="7" t="s">
        <v>26</v>
      </c>
      <c r="B17" s="8"/>
      <c r="E17" s="8"/>
      <c r="F17" s="8"/>
      <c r="G17" s="8"/>
    </row>
    <row r="18" spans="1:7" x14ac:dyDescent="0.3">
      <c r="A18">
        <v>1</v>
      </c>
      <c r="B18" s="8" t="s">
        <v>139</v>
      </c>
      <c r="E18" s="8"/>
      <c r="F18" s="8"/>
      <c r="G18" s="8"/>
    </row>
    <row r="19" spans="1:7" x14ac:dyDescent="0.3">
      <c r="A19">
        <v>2</v>
      </c>
      <c r="B19" s="64" t="s">
        <v>8220</v>
      </c>
      <c r="D19" s="8"/>
      <c r="E19" s="8"/>
      <c r="F19" s="8"/>
    </row>
    <row r="20" spans="1:7" x14ac:dyDescent="0.3">
      <c r="A20">
        <v>3</v>
      </c>
      <c r="B20" s="8" t="s">
        <v>25</v>
      </c>
      <c r="E20" s="8"/>
      <c r="F20" s="8"/>
      <c r="G20" s="8"/>
    </row>
    <row r="21" spans="1:7" x14ac:dyDescent="0.3">
      <c r="E21" s="8"/>
      <c r="F21" s="8"/>
      <c r="G21" s="8"/>
    </row>
    <row r="23" spans="1:7" x14ac:dyDescent="0.3">
      <c r="A23" s="7" t="s">
        <v>24</v>
      </c>
    </row>
    <row r="24" spans="1:7" x14ac:dyDescent="0.3">
      <c r="A24" s="6" t="s">
        <v>23</v>
      </c>
      <c r="B24" s="6" t="s">
        <v>22</v>
      </c>
      <c r="C24" s="6" t="s">
        <v>21</v>
      </c>
    </row>
    <row r="25" spans="1:7" x14ac:dyDescent="0.3">
      <c r="A25" s="4">
        <v>1</v>
      </c>
      <c r="B25" s="3" t="s">
        <v>20</v>
      </c>
      <c r="C25" s="5" t="s">
        <v>19</v>
      </c>
    </row>
    <row r="26" spans="1:7" x14ac:dyDescent="0.3">
      <c r="A26" s="4">
        <v>2</v>
      </c>
      <c r="B26" s="3" t="s">
        <v>18</v>
      </c>
      <c r="C26" s="5" t="s">
        <v>17</v>
      </c>
    </row>
    <row r="27" spans="1:7" x14ac:dyDescent="0.3">
      <c r="A27" s="4">
        <v>3</v>
      </c>
      <c r="B27" s="3" t="s">
        <v>16</v>
      </c>
      <c r="C27" s="5" t="s">
        <v>15</v>
      </c>
    </row>
    <row r="28" spans="1:7" ht="28.8" x14ac:dyDescent="0.3">
      <c r="A28" s="4">
        <v>4</v>
      </c>
      <c r="B28" s="3" t="s">
        <v>1</v>
      </c>
      <c r="C28" s="2" t="s">
        <v>0</v>
      </c>
    </row>
    <row r="29" spans="1:7" x14ac:dyDescent="0.3">
      <c r="A29" s="4">
        <v>5</v>
      </c>
      <c r="B29" s="3" t="s">
        <v>14</v>
      </c>
      <c r="C29" s="2" t="s">
        <v>13</v>
      </c>
    </row>
    <row r="30" spans="1:7" x14ac:dyDescent="0.3">
      <c r="A30" s="4">
        <v>6</v>
      </c>
      <c r="B30" s="3" t="s">
        <v>12</v>
      </c>
      <c r="C30" s="5" t="s">
        <v>11</v>
      </c>
    </row>
    <row r="31" spans="1:7" x14ac:dyDescent="0.3">
      <c r="A31" s="4">
        <v>7</v>
      </c>
      <c r="B31" s="3" t="s">
        <v>10</v>
      </c>
      <c r="C31" s="2" t="s">
        <v>9</v>
      </c>
    </row>
    <row r="32" spans="1:7" x14ac:dyDescent="0.3">
      <c r="A32" s="4">
        <v>8</v>
      </c>
      <c r="B32" s="3" t="s">
        <v>8</v>
      </c>
      <c r="C32" s="5" t="s">
        <v>7</v>
      </c>
    </row>
    <row r="33" spans="1:3" x14ac:dyDescent="0.3">
      <c r="A33" s="4">
        <v>9</v>
      </c>
      <c r="B33" s="3" t="s">
        <v>6</v>
      </c>
      <c r="C33" s="5" t="s">
        <v>5</v>
      </c>
    </row>
    <row r="34" spans="1:3" x14ac:dyDescent="0.3">
      <c r="A34" s="4">
        <v>10</v>
      </c>
      <c r="B34" s="3" t="s">
        <v>4</v>
      </c>
      <c r="C34" s="5" t="s">
        <v>3</v>
      </c>
    </row>
    <row r="35" spans="1:3" x14ac:dyDescent="0.3">
      <c r="A35" s="4">
        <v>11</v>
      </c>
      <c r="B35" s="3" t="s">
        <v>2</v>
      </c>
      <c r="C35" s="5" t="s">
        <v>8244</v>
      </c>
    </row>
    <row r="44" spans="1:3" x14ac:dyDescent="0.3">
      <c r="B44" s="1"/>
    </row>
    <row r="59" spans="2:2" x14ac:dyDescent="0.3">
      <c r="B59" s="1"/>
    </row>
  </sheetData>
  <hyperlinks>
    <hyperlink ref="B34" location="'CSR DM'!A1" display="CSR DM" xr:uid="{11C38E39-79DD-4144-B146-9EBCBCAC8282}"/>
    <hyperlink ref="B29" location="AreaCodes!A1" display="AreaCodes" xr:uid="{B88C84EB-ACE5-44DB-B671-9E264FE36703}"/>
    <hyperlink ref="B31" location="Customers!A1" display="Customers" xr:uid="{B03D3DB3-F798-4291-8159-94CE67EF3DEB}"/>
    <hyperlink ref="B33" location="Places!A1" display="Places" xr:uid="{5E544182-1BD3-4954-AC9D-286039DE5789}"/>
    <hyperlink ref="B30" location="'Other Data'!A1" display="Other Data" xr:uid="{BEC45739-06CD-4AB4-8FB0-CDFA9B5C9649}"/>
    <hyperlink ref="B27" location="Modes!A1" display="Modes" xr:uid="{40DF8797-4E6D-434C-8994-897D5418DEB7}"/>
    <hyperlink ref="B25" location="ReadMeFirst!A1" display="ReadMeFirst" xr:uid="{0E309BDF-0484-4F39-B943-BE7698CAD4FD}"/>
    <hyperlink ref="B32" location="'Greeters DM'!A1" display="Greeters Dm" xr:uid="{0BC73714-D1FE-4FF8-AA07-86AEACA8644B}"/>
    <hyperlink ref="B26" location="Deliverables!A1" display="Deliverables" xr:uid="{0D616539-1B05-4885-8700-4ED24B116285}"/>
    <hyperlink ref="B35" location="'CSR PTs'!A1" display="CSR PTs" xr:uid="{1C81A874-C26F-46AA-9D19-9C354043E1C9}"/>
    <hyperlink ref="B28" location="'DS Inspection'!A1" display="DS Inspection" xr:uid="{D9D6BA76-1F7C-4CBD-8DBE-D7F6F3DC80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67B54-1D28-4FDE-8B94-E3923E3B7814}">
  <dimension ref="A1:AI728"/>
  <sheetViews>
    <sheetView workbookViewId="0">
      <pane ySplit="7" topLeftCell="A8" activePane="bottomLeft" state="frozen"/>
      <selection pane="bottomLeft" activeCell="G4" sqref="G4"/>
    </sheetView>
  </sheetViews>
  <sheetFormatPr defaultRowHeight="14.4" x14ac:dyDescent="0.3"/>
  <cols>
    <col min="1" max="1" width="12.21875" bestFit="1" customWidth="1"/>
    <col min="2" max="2" width="17.109375" customWidth="1"/>
    <col min="3" max="3" width="10.44140625" customWidth="1"/>
    <col min="4" max="4" width="9.5546875" customWidth="1"/>
    <col min="5" max="5" width="14.109375" bestFit="1" customWidth="1"/>
    <col min="6" max="6" width="12.5546875" customWidth="1"/>
    <col min="7" max="7" width="9.6640625" customWidth="1"/>
    <col min="8" max="8" width="12.5546875" customWidth="1"/>
    <col min="9" max="9" width="9.6640625" customWidth="1"/>
    <col min="10" max="11" width="12.5546875" customWidth="1"/>
    <col min="12" max="12" width="9.6640625" customWidth="1"/>
    <col min="13" max="13" width="12.5546875" customWidth="1"/>
    <col min="14" max="14" width="9.6640625" customWidth="1"/>
    <col min="15" max="17" width="12.5546875" customWidth="1"/>
    <col min="18" max="18" width="9.6640625" customWidth="1"/>
    <col min="19" max="19" width="12.5546875" customWidth="1"/>
    <col min="20" max="20" width="9.6640625" customWidth="1"/>
    <col min="21" max="23" width="12.5546875" customWidth="1"/>
    <col min="24" max="24" width="9.6640625" customWidth="1"/>
    <col min="25" max="25" width="12.5546875" customWidth="1"/>
    <col min="26" max="26" width="21.109375" bestFit="1" customWidth="1"/>
    <col min="27" max="27" width="13.44140625" bestFit="1" customWidth="1"/>
    <col min="28" max="28" width="20.44140625" bestFit="1" customWidth="1"/>
    <col min="29" max="29" width="14.21875" customWidth="1"/>
    <col min="30" max="30" width="14.5546875" customWidth="1"/>
    <col min="31" max="31" width="13.33203125" customWidth="1"/>
    <col min="32" max="32" width="9.6640625" bestFit="1" customWidth="1"/>
    <col min="33" max="33" width="12.109375" bestFit="1" customWidth="1"/>
    <col min="34" max="34" width="15" bestFit="1" customWidth="1"/>
    <col min="35" max="35" width="13.88671875" bestFit="1" customWidth="1"/>
  </cols>
  <sheetData>
    <row r="1" spans="1:35" s="8" customFormat="1" ht="23.4" x14ac:dyDescent="0.45">
      <c r="A1" s="25" t="s">
        <v>4</v>
      </c>
      <c r="D1" s="26" t="s">
        <v>137</v>
      </c>
      <c r="E1" s="26" t="s">
        <v>139</v>
      </c>
      <c r="G1" s="8" t="s">
        <v>135</v>
      </c>
      <c r="H1" s="8" t="s">
        <v>159</v>
      </c>
    </row>
    <row r="2" spans="1:35" x14ac:dyDescent="0.3">
      <c r="A2" s="24" t="s">
        <v>20</v>
      </c>
      <c r="Z2" s="123" t="s">
        <v>8164</v>
      </c>
    </row>
    <row r="3" spans="1:35" x14ac:dyDescent="0.3">
      <c r="AA3" s="123" t="s">
        <v>8165</v>
      </c>
    </row>
    <row r="4" spans="1:35" x14ac:dyDescent="0.3">
      <c r="E4" s="123" t="s">
        <v>8166</v>
      </c>
      <c r="F4" s="123"/>
      <c r="G4" s="123"/>
      <c r="H4" s="123"/>
      <c r="I4" s="123"/>
      <c r="J4" s="123"/>
      <c r="K4" s="123"/>
      <c r="L4" s="123"/>
      <c r="M4" s="123"/>
      <c r="AB4" s="123" t="s">
        <v>8167</v>
      </c>
    </row>
    <row r="5" spans="1:35" x14ac:dyDescent="0.3">
      <c r="E5" s="120" t="str">
        <f>IF(ISERROR(VLOOKUP(E7,Modes!$E$8:$F$108,2,FALSE)),"",VLOOKUP(E7,Modes!$E$8:$F$108,2,FALSE))</f>
        <v>Queued for &lt;Div A&gt; Sales</v>
      </c>
      <c r="F5" s="120"/>
      <c r="G5" s="120" t="str">
        <f>IF(ISERROR(VLOOKUP(G7,Modes!$E$8:$F$108,2,FALSE)),"",VLOOKUP(G7,Modes!$E$8:$F$108,2,FALSE))</f>
        <v>Sales Wait aborted by Caller</v>
      </c>
      <c r="H5" s="120"/>
      <c r="I5" s="120" t="str">
        <f>IF(ISERROR(VLOOKUP(I7,Modes!$E$8:$F$108,2,FALSE)),"",VLOOKUP(I7,Modes!$E$8:$F$108,2,FALSE))</f>
        <v>Accepted by Sales</v>
      </c>
      <c r="J5" s="120"/>
      <c r="K5" t="str">
        <f>IF(ISERROR(VLOOKUP(K7,Modes!$E$8:$F$108,2,FALSE)),"",VLOOKUP(K7,Modes!$E$8:$F$108,2,FALSE))</f>
        <v/>
      </c>
      <c r="L5" s="120" t="str">
        <f>IF(ISERROR(VLOOKUP(L7,Modes!$E$8:$F$108,2,FALSE)),"",VLOOKUP(L7,Modes!$E$8:$F$108,2,FALSE))</f>
        <v>Info Accepted</v>
      </c>
      <c r="M5" s="120"/>
      <c r="N5" s="120" t="str">
        <f>IF(ISERROR(VLOOKUP(N7,Modes!$E$8:$F$108,2,FALSE)),"",VLOOKUP(N7,Modes!$E$8:$F$108,2,FALSE))</f>
        <v>&lt;Div A&gt; Order to be Cancelled</v>
      </c>
      <c r="O5" s="120"/>
      <c r="P5" t="str">
        <f>IF(ISERROR(VLOOKUP(P7,Modes!$E$8:$F$108,2,FALSE)),"",VLOOKUP(P7,Modes!$E$8:$F$108,2,FALSE))</f>
        <v/>
      </c>
      <c r="Q5" t="str">
        <f>IF(ISERROR(VLOOKUP(Q7,Modes!$E$8:$F$108,2,FALSE)),"",VLOOKUP(Q7,Modes!$E$8:$F$108,2,FALSE))</f>
        <v/>
      </c>
      <c r="R5" s="120" t="str">
        <f>IF(ISERROR(VLOOKUP(R7,Modes!$E$8:$F$108,2,FALSE)),"",VLOOKUP(R7,Modes!$E$8:$F$108,2,FALSE))</f>
        <v>NewCaller CRM Setup</v>
      </c>
      <c r="S5" s="120"/>
      <c r="T5" s="120" t="str">
        <f>IF(ISERROR(VLOOKUP(T7,Modes!$E$8:$F$108,2,FALSE)),"",VLOOKUP(T7,Modes!$E$8:$F$108,2,FALSE))</f>
        <v>Repeat Caller CRM Verify/Update</v>
      </c>
      <c r="U5" s="120"/>
      <c r="V5" t="str">
        <f>IF(ISERROR(VLOOKUP(V7,Modes!$E$8:$F$108,2,FALSE)),"",VLOOKUP(V7,Modes!$E$8:$F$108,2,FALSE))</f>
        <v/>
      </c>
      <c r="W5" t="str">
        <f>IF(ISERROR(VLOOKUP(W7,Modes!$E$8:$F$108,2,FALSE)),"",VLOOKUP(W7,Modes!$E$8:$F$108,2,FALSE))</f>
        <v/>
      </c>
      <c r="X5" s="120" t="str">
        <f>IF(ISERROR(VLOOKUP(X7,Modes!$E$8:$F$108,2,FALSE)),"",VLOOKUP(X7,Modes!$E$8:$F$108,2,FALSE))</f>
        <v>Queued for Refund / Return</v>
      </c>
      <c r="Y5" s="120"/>
      <c r="AC5" s="123" t="s">
        <v>8168</v>
      </c>
      <c r="AD5" s="123" t="s">
        <v>8169</v>
      </c>
      <c r="AE5" s="123" t="s">
        <v>8170</v>
      </c>
      <c r="AF5" s="123" t="s">
        <v>8171</v>
      </c>
      <c r="AG5" s="123" t="s">
        <v>8172</v>
      </c>
      <c r="AH5" s="123" t="s">
        <v>8173</v>
      </c>
      <c r="AI5" s="123" t="s">
        <v>8174</v>
      </c>
    </row>
    <row r="7" spans="1:35" x14ac:dyDescent="0.3">
      <c r="B7" s="57" t="s">
        <v>8175</v>
      </c>
      <c r="C7" s="57" t="s">
        <v>7260</v>
      </c>
      <c r="D7" s="57" t="s">
        <v>7261</v>
      </c>
      <c r="E7" s="57" t="s">
        <v>7273</v>
      </c>
      <c r="F7" s="57" t="s">
        <v>8176</v>
      </c>
      <c r="G7" s="57" t="s">
        <v>8177</v>
      </c>
      <c r="H7" s="57" t="s">
        <v>8178</v>
      </c>
      <c r="I7" s="57" t="s">
        <v>8179</v>
      </c>
      <c r="J7" s="57" t="s">
        <v>8180</v>
      </c>
      <c r="K7" s="57" t="s">
        <v>8181</v>
      </c>
      <c r="L7" s="57" t="s">
        <v>8182</v>
      </c>
      <c r="M7" s="57" t="s">
        <v>8183</v>
      </c>
      <c r="N7" s="57" t="s">
        <v>8184</v>
      </c>
      <c r="O7" s="57" t="s">
        <v>8185</v>
      </c>
      <c r="P7" s="57" t="s">
        <v>8186</v>
      </c>
      <c r="Q7" s="57" t="s">
        <v>8187</v>
      </c>
      <c r="R7" s="57" t="s">
        <v>8188</v>
      </c>
      <c r="S7" s="57" t="s">
        <v>8189</v>
      </c>
      <c r="T7" s="57" t="s">
        <v>8190</v>
      </c>
      <c r="U7" s="57" t="s">
        <v>8191</v>
      </c>
      <c r="V7" s="57" t="s">
        <v>8192</v>
      </c>
      <c r="W7" s="57" t="s">
        <v>8193</v>
      </c>
      <c r="X7" s="57" t="s">
        <v>8194</v>
      </c>
      <c r="Y7" s="57" t="s">
        <v>8195</v>
      </c>
      <c r="Z7" s="57" t="s">
        <v>8196</v>
      </c>
      <c r="AA7" s="57" t="s">
        <v>8197</v>
      </c>
      <c r="AB7" s="57" t="s">
        <v>8198</v>
      </c>
      <c r="AC7" s="57" t="s">
        <v>8199</v>
      </c>
      <c r="AD7" s="57" t="s">
        <v>8200</v>
      </c>
      <c r="AE7" s="58" t="s">
        <v>8201</v>
      </c>
      <c r="AF7" s="59" t="s">
        <v>8202</v>
      </c>
      <c r="AG7" s="59" t="s">
        <v>8203</v>
      </c>
      <c r="AH7" s="59" t="s">
        <v>8204</v>
      </c>
      <c r="AI7" s="59" t="s">
        <v>8205</v>
      </c>
    </row>
    <row r="8" spans="1:35" x14ac:dyDescent="0.3">
      <c r="B8" s="60">
        <v>84650</v>
      </c>
      <c r="C8" s="61">
        <v>45078</v>
      </c>
      <c r="D8" s="60">
        <v>1</v>
      </c>
      <c r="E8" s="60">
        <v>28</v>
      </c>
      <c r="F8" s="60">
        <v>26</v>
      </c>
      <c r="G8" s="60">
        <v>0</v>
      </c>
      <c r="H8" s="60">
        <v>0</v>
      </c>
      <c r="I8" s="60">
        <v>28</v>
      </c>
      <c r="J8" s="60">
        <v>0</v>
      </c>
      <c r="K8" s="60">
        <v>88</v>
      </c>
      <c r="L8" s="60">
        <v>24</v>
      </c>
      <c r="M8" s="60">
        <v>39</v>
      </c>
      <c r="N8" s="60">
        <v>1</v>
      </c>
      <c r="O8" s="60">
        <v>22</v>
      </c>
      <c r="P8" s="60">
        <v>20</v>
      </c>
      <c r="Q8" s="60">
        <v>11</v>
      </c>
      <c r="R8" s="60">
        <v>0</v>
      </c>
      <c r="S8" s="60">
        <v>0</v>
      </c>
      <c r="T8" s="60">
        <v>1</v>
      </c>
      <c r="U8" s="60">
        <v>16</v>
      </c>
      <c r="V8" s="60">
        <v>29</v>
      </c>
      <c r="W8" s="60">
        <v>13</v>
      </c>
      <c r="X8" s="60">
        <v>2</v>
      </c>
      <c r="Y8" s="60">
        <v>21</v>
      </c>
      <c r="Z8" s="60">
        <f>I8*K8+L8*(M8+P8+Q8)</f>
        <v>4144</v>
      </c>
      <c r="AA8" s="60">
        <f>R8*S8+T8*U8</f>
        <v>16</v>
      </c>
      <c r="AB8" s="60">
        <f>L8*(V8+W8)+(N8*O8)</f>
        <v>1030</v>
      </c>
      <c r="AC8" s="60">
        <f>SUM(Z8:AB8)</f>
        <v>5190</v>
      </c>
      <c r="AD8" s="60">
        <f>AC8/60</f>
        <v>86.5</v>
      </c>
      <c r="AE8" s="60">
        <f>AD8/60</f>
        <v>1.4416666666666667</v>
      </c>
      <c r="AF8" s="60">
        <f>YEAR(C8)</f>
        <v>2023</v>
      </c>
      <c r="AG8" s="60">
        <f>MONTH(C8)</f>
        <v>6</v>
      </c>
      <c r="AH8" s="60">
        <f>INT((AG8+2)/3)</f>
        <v>2</v>
      </c>
      <c r="AI8" s="60">
        <f>WEEKDAY(C8)</f>
        <v>5</v>
      </c>
    </row>
    <row r="9" spans="1:35" x14ac:dyDescent="0.3">
      <c r="B9" s="60">
        <v>84651</v>
      </c>
      <c r="C9" s="61">
        <v>45078</v>
      </c>
      <c r="D9" s="60">
        <v>2</v>
      </c>
      <c r="E9" s="60">
        <v>25</v>
      </c>
      <c r="F9" s="60">
        <v>11</v>
      </c>
      <c r="G9" s="60">
        <v>0</v>
      </c>
      <c r="H9" s="60">
        <v>0</v>
      </c>
      <c r="I9" s="60">
        <v>25</v>
      </c>
      <c r="J9" s="60">
        <v>0</v>
      </c>
      <c r="K9" s="60">
        <v>79</v>
      </c>
      <c r="L9" s="60">
        <v>23</v>
      </c>
      <c r="M9" s="60">
        <v>39</v>
      </c>
      <c r="N9" s="60">
        <v>2</v>
      </c>
      <c r="O9" s="60">
        <v>22</v>
      </c>
      <c r="P9" s="60">
        <v>19</v>
      </c>
      <c r="Q9" s="60">
        <v>17</v>
      </c>
      <c r="R9" s="60">
        <v>0</v>
      </c>
      <c r="S9" s="60">
        <v>0</v>
      </c>
      <c r="T9" s="60">
        <v>2</v>
      </c>
      <c r="U9" s="60">
        <v>15</v>
      </c>
      <c r="V9" s="60">
        <v>71</v>
      </c>
      <c r="W9" s="60">
        <v>19</v>
      </c>
      <c r="X9" s="60">
        <v>0</v>
      </c>
      <c r="Y9" s="60">
        <v>26</v>
      </c>
      <c r="Z9" s="60">
        <f t="shared" ref="Z9:Z72" si="0">I9*K9+L9*(M9+P9+Q9)</f>
        <v>3700</v>
      </c>
      <c r="AA9" s="60">
        <f t="shared" ref="AA9:AA72" si="1">R9*S9+T9*U9</f>
        <v>30</v>
      </c>
      <c r="AB9" s="60">
        <f t="shared" ref="AB9:AB72" si="2">L9*(V9+W9)+(N9*O9)</f>
        <v>2114</v>
      </c>
      <c r="AC9" s="60">
        <f t="shared" ref="AC9:AC72" si="3">SUM(Z9:AB9)</f>
        <v>5844</v>
      </c>
      <c r="AD9" s="60">
        <f t="shared" ref="AD9:AE72" si="4">AC9/60</f>
        <v>97.4</v>
      </c>
      <c r="AE9" s="60">
        <f t="shared" si="4"/>
        <v>1.6233333333333335</v>
      </c>
      <c r="AF9" s="60">
        <f t="shared" ref="AF9:AF72" si="5">YEAR(C9)</f>
        <v>2023</v>
      </c>
      <c r="AG9" s="60">
        <f t="shared" ref="AG9:AG72" si="6">MONTH(C9)</f>
        <v>6</v>
      </c>
      <c r="AH9" s="60">
        <f t="shared" ref="AH9:AH72" si="7">INT((AG9+2)/3)</f>
        <v>2</v>
      </c>
      <c r="AI9" s="60">
        <f t="shared" ref="AI9:AI72" si="8">WEEKDAY(C9)</f>
        <v>5</v>
      </c>
    </row>
    <row r="10" spans="1:35" x14ac:dyDescent="0.3">
      <c r="B10" s="60">
        <v>84652</v>
      </c>
      <c r="C10" s="61">
        <v>45079</v>
      </c>
      <c r="D10" s="60">
        <v>1</v>
      </c>
      <c r="E10" s="60">
        <v>30</v>
      </c>
      <c r="F10" s="60">
        <v>28</v>
      </c>
      <c r="G10" s="60">
        <v>0</v>
      </c>
      <c r="H10" s="60">
        <v>0</v>
      </c>
      <c r="I10" s="60">
        <v>30</v>
      </c>
      <c r="J10" s="60">
        <v>0</v>
      </c>
      <c r="K10" s="60">
        <v>36</v>
      </c>
      <c r="L10" s="60">
        <v>23</v>
      </c>
      <c r="M10" s="60">
        <v>37</v>
      </c>
      <c r="N10" s="60">
        <v>1</v>
      </c>
      <c r="O10" s="60">
        <v>10</v>
      </c>
      <c r="P10" s="60">
        <v>19</v>
      </c>
      <c r="Q10" s="60">
        <v>22</v>
      </c>
      <c r="R10" s="60">
        <v>0</v>
      </c>
      <c r="S10" s="60">
        <v>0</v>
      </c>
      <c r="T10" s="60">
        <v>1</v>
      </c>
      <c r="U10" s="60">
        <v>9</v>
      </c>
      <c r="V10" s="60">
        <v>56</v>
      </c>
      <c r="W10" s="60">
        <v>23</v>
      </c>
      <c r="X10" s="60">
        <v>2</v>
      </c>
      <c r="Y10" s="60">
        <v>27</v>
      </c>
      <c r="Z10" s="60">
        <f t="shared" si="0"/>
        <v>2874</v>
      </c>
      <c r="AA10" s="60">
        <f t="shared" si="1"/>
        <v>9</v>
      </c>
      <c r="AB10" s="60">
        <f t="shared" si="2"/>
        <v>1827</v>
      </c>
      <c r="AC10" s="60">
        <f t="shared" si="3"/>
        <v>4710</v>
      </c>
      <c r="AD10" s="60">
        <f t="shared" si="4"/>
        <v>78.5</v>
      </c>
      <c r="AE10" s="60">
        <f t="shared" si="4"/>
        <v>1.3083333333333333</v>
      </c>
      <c r="AF10" s="60">
        <f t="shared" si="5"/>
        <v>2023</v>
      </c>
      <c r="AG10" s="60">
        <f t="shared" si="6"/>
        <v>6</v>
      </c>
      <c r="AH10" s="60">
        <f t="shared" si="7"/>
        <v>2</v>
      </c>
      <c r="AI10" s="60">
        <f t="shared" si="8"/>
        <v>6</v>
      </c>
    </row>
    <row r="11" spans="1:35" x14ac:dyDescent="0.3">
      <c r="B11" s="60">
        <v>84653</v>
      </c>
      <c r="C11" s="61">
        <v>45079</v>
      </c>
      <c r="D11" s="60">
        <v>2</v>
      </c>
      <c r="E11" s="60">
        <v>26</v>
      </c>
      <c r="F11" s="60">
        <v>25</v>
      </c>
      <c r="G11" s="60">
        <v>0</v>
      </c>
      <c r="H11" s="60">
        <v>0</v>
      </c>
      <c r="I11" s="60">
        <v>26</v>
      </c>
      <c r="J11" s="60">
        <v>0</v>
      </c>
      <c r="K11" s="60">
        <v>53</v>
      </c>
      <c r="L11" s="60">
        <v>23</v>
      </c>
      <c r="M11" s="60">
        <v>40</v>
      </c>
      <c r="N11" s="60">
        <v>1</v>
      </c>
      <c r="O11" s="60">
        <v>18</v>
      </c>
      <c r="P11" s="60">
        <v>20</v>
      </c>
      <c r="Q11" s="60">
        <v>26</v>
      </c>
      <c r="R11" s="60">
        <v>0</v>
      </c>
      <c r="S11" s="60">
        <v>0</v>
      </c>
      <c r="T11" s="60">
        <v>1</v>
      </c>
      <c r="U11" s="60">
        <v>19</v>
      </c>
      <c r="V11" s="60">
        <v>40</v>
      </c>
      <c r="W11" s="60">
        <v>27</v>
      </c>
      <c r="X11" s="60">
        <v>0</v>
      </c>
      <c r="Y11" s="60">
        <v>28</v>
      </c>
      <c r="Z11" s="60">
        <f t="shared" si="0"/>
        <v>3356</v>
      </c>
      <c r="AA11" s="60">
        <f t="shared" si="1"/>
        <v>19</v>
      </c>
      <c r="AB11" s="60">
        <f t="shared" si="2"/>
        <v>1559</v>
      </c>
      <c r="AC11" s="60">
        <f t="shared" si="3"/>
        <v>4934</v>
      </c>
      <c r="AD11" s="60">
        <f t="shared" si="4"/>
        <v>82.233333333333334</v>
      </c>
      <c r="AE11" s="60">
        <f t="shared" si="4"/>
        <v>1.3705555555555555</v>
      </c>
      <c r="AF11" s="60">
        <f t="shared" si="5"/>
        <v>2023</v>
      </c>
      <c r="AG11" s="60">
        <f t="shared" si="6"/>
        <v>6</v>
      </c>
      <c r="AH11" s="60">
        <f t="shared" si="7"/>
        <v>2</v>
      </c>
      <c r="AI11" s="60">
        <f t="shared" si="8"/>
        <v>6</v>
      </c>
    </row>
    <row r="12" spans="1:35" x14ac:dyDescent="0.3">
      <c r="B12" s="60">
        <v>84654</v>
      </c>
      <c r="C12" s="61">
        <v>45080</v>
      </c>
      <c r="D12" s="60">
        <v>1</v>
      </c>
      <c r="E12" s="60">
        <v>31</v>
      </c>
      <c r="F12" s="60">
        <v>10</v>
      </c>
      <c r="G12" s="60">
        <v>0</v>
      </c>
      <c r="H12" s="60">
        <v>0</v>
      </c>
      <c r="I12" s="60">
        <v>31</v>
      </c>
      <c r="J12" s="60">
        <v>0</v>
      </c>
      <c r="K12" s="60">
        <v>45</v>
      </c>
      <c r="L12" s="60">
        <v>25</v>
      </c>
      <c r="M12" s="60">
        <v>40</v>
      </c>
      <c r="N12" s="60">
        <v>2</v>
      </c>
      <c r="O12" s="60">
        <v>18</v>
      </c>
      <c r="P12" s="60">
        <v>19</v>
      </c>
      <c r="Q12" s="60">
        <v>12</v>
      </c>
      <c r="R12" s="60">
        <v>0</v>
      </c>
      <c r="S12" s="60">
        <v>0</v>
      </c>
      <c r="T12" s="60">
        <v>2</v>
      </c>
      <c r="U12" s="60">
        <v>18</v>
      </c>
      <c r="V12" s="60">
        <v>33</v>
      </c>
      <c r="W12" s="60">
        <v>13</v>
      </c>
      <c r="X12" s="60">
        <v>2</v>
      </c>
      <c r="Y12" s="60">
        <v>13</v>
      </c>
      <c r="Z12" s="60">
        <f t="shared" si="0"/>
        <v>3170</v>
      </c>
      <c r="AA12" s="60">
        <f t="shared" si="1"/>
        <v>36</v>
      </c>
      <c r="AB12" s="60">
        <f t="shared" si="2"/>
        <v>1186</v>
      </c>
      <c r="AC12" s="60">
        <f t="shared" si="3"/>
        <v>4392</v>
      </c>
      <c r="AD12" s="60">
        <f t="shared" si="4"/>
        <v>73.2</v>
      </c>
      <c r="AE12" s="60">
        <f t="shared" si="4"/>
        <v>1.22</v>
      </c>
      <c r="AF12" s="60">
        <f t="shared" si="5"/>
        <v>2023</v>
      </c>
      <c r="AG12" s="60">
        <f t="shared" si="6"/>
        <v>6</v>
      </c>
      <c r="AH12" s="60">
        <f t="shared" si="7"/>
        <v>2</v>
      </c>
      <c r="AI12" s="60">
        <f t="shared" si="8"/>
        <v>7</v>
      </c>
    </row>
    <row r="13" spans="1:35" x14ac:dyDescent="0.3">
      <c r="B13" s="60">
        <v>84655</v>
      </c>
      <c r="C13" s="61">
        <v>45082</v>
      </c>
      <c r="D13" s="60">
        <v>1</v>
      </c>
      <c r="E13" s="60">
        <v>31</v>
      </c>
      <c r="F13" s="60">
        <v>27</v>
      </c>
      <c r="G13" s="60">
        <v>0</v>
      </c>
      <c r="H13" s="60">
        <v>0</v>
      </c>
      <c r="I13" s="60">
        <v>31</v>
      </c>
      <c r="J13" s="60">
        <v>0</v>
      </c>
      <c r="K13" s="60">
        <v>62</v>
      </c>
      <c r="L13" s="60">
        <v>25</v>
      </c>
      <c r="M13" s="60">
        <v>38</v>
      </c>
      <c r="N13" s="60">
        <v>1</v>
      </c>
      <c r="O13" s="60">
        <v>26</v>
      </c>
      <c r="P13" s="60">
        <v>19</v>
      </c>
      <c r="Q13" s="60">
        <v>16</v>
      </c>
      <c r="R13" s="60">
        <v>0</v>
      </c>
      <c r="S13" s="60">
        <v>0</v>
      </c>
      <c r="T13" s="60">
        <v>1</v>
      </c>
      <c r="U13" s="60">
        <v>12</v>
      </c>
      <c r="V13" s="60">
        <v>67</v>
      </c>
      <c r="W13" s="60">
        <v>18</v>
      </c>
      <c r="X13" s="60">
        <v>1</v>
      </c>
      <c r="Y13" s="60">
        <v>14</v>
      </c>
      <c r="Z13" s="60">
        <f t="shared" si="0"/>
        <v>3747</v>
      </c>
      <c r="AA13" s="60">
        <f t="shared" si="1"/>
        <v>12</v>
      </c>
      <c r="AB13" s="60">
        <f t="shared" si="2"/>
        <v>2151</v>
      </c>
      <c r="AC13" s="60">
        <f t="shared" si="3"/>
        <v>5910</v>
      </c>
      <c r="AD13" s="60">
        <f t="shared" si="4"/>
        <v>98.5</v>
      </c>
      <c r="AE13" s="60">
        <f t="shared" si="4"/>
        <v>1.6416666666666666</v>
      </c>
      <c r="AF13" s="60">
        <f t="shared" si="5"/>
        <v>2023</v>
      </c>
      <c r="AG13" s="60">
        <f t="shared" si="6"/>
        <v>6</v>
      </c>
      <c r="AH13" s="60">
        <f t="shared" si="7"/>
        <v>2</v>
      </c>
      <c r="AI13" s="60">
        <f t="shared" si="8"/>
        <v>2</v>
      </c>
    </row>
    <row r="14" spans="1:35" x14ac:dyDescent="0.3">
      <c r="B14" s="60">
        <v>84656</v>
      </c>
      <c r="C14" s="61">
        <v>45082</v>
      </c>
      <c r="D14" s="60">
        <v>2</v>
      </c>
      <c r="E14" s="60">
        <v>24</v>
      </c>
      <c r="F14" s="60">
        <v>12</v>
      </c>
      <c r="G14" s="60">
        <v>0</v>
      </c>
      <c r="H14" s="60">
        <v>0</v>
      </c>
      <c r="I14" s="60">
        <v>24</v>
      </c>
      <c r="J14" s="60">
        <v>0</v>
      </c>
      <c r="K14" s="60">
        <v>54</v>
      </c>
      <c r="L14" s="60">
        <v>24</v>
      </c>
      <c r="M14" s="60">
        <v>38</v>
      </c>
      <c r="N14" s="60">
        <v>2</v>
      </c>
      <c r="O14" s="60">
        <v>26</v>
      </c>
      <c r="P14" s="60">
        <v>19</v>
      </c>
      <c r="Q14" s="60">
        <v>22</v>
      </c>
      <c r="R14" s="60">
        <v>0</v>
      </c>
      <c r="S14" s="60">
        <v>0</v>
      </c>
      <c r="T14" s="60">
        <v>2</v>
      </c>
      <c r="U14" s="60">
        <v>12</v>
      </c>
      <c r="V14" s="60">
        <v>60</v>
      </c>
      <c r="W14" s="60">
        <v>24</v>
      </c>
      <c r="X14" s="60">
        <v>1</v>
      </c>
      <c r="Y14" s="60">
        <v>19</v>
      </c>
      <c r="Z14" s="60">
        <f t="shared" si="0"/>
        <v>3192</v>
      </c>
      <c r="AA14" s="60">
        <f t="shared" si="1"/>
        <v>24</v>
      </c>
      <c r="AB14" s="60">
        <f t="shared" si="2"/>
        <v>2068</v>
      </c>
      <c r="AC14" s="60">
        <f t="shared" si="3"/>
        <v>5284</v>
      </c>
      <c r="AD14" s="60">
        <f t="shared" si="4"/>
        <v>88.066666666666663</v>
      </c>
      <c r="AE14" s="60">
        <f t="shared" si="4"/>
        <v>1.4677777777777776</v>
      </c>
      <c r="AF14" s="60">
        <f t="shared" si="5"/>
        <v>2023</v>
      </c>
      <c r="AG14" s="60">
        <f t="shared" si="6"/>
        <v>6</v>
      </c>
      <c r="AH14" s="60">
        <f t="shared" si="7"/>
        <v>2</v>
      </c>
      <c r="AI14" s="60">
        <f t="shared" si="8"/>
        <v>2</v>
      </c>
    </row>
    <row r="15" spans="1:35" x14ac:dyDescent="0.3">
      <c r="B15" s="60">
        <v>84657</v>
      </c>
      <c r="C15" s="61">
        <v>45083</v>
      </c>
      <c r="D15" s="60">
        <v>1</v>
      </c>
      <c r="E15" s="60">
        <v>28</v>
      </c>
      <c r="F15" s="60">
        <v>29</v>
      </c>
      <c r="G15" s="60">
        <v>0</v>
      </c>
      <c r="H15" s="60">
        <v>0</v>
      </c>
      <c r="I15" s="60">
        <v>28</v>
      </c>
      <c r="J15" s="60">
        <v>0</v>
      </c>
      <c r="K15" s="60">
        <v>71</v>
      </c>
      <c r="L15" s="60">
        <v>24</v>
      </c>
      <c r="M15" s="60">
        <v>41</v>
      </c>
      <c r="N15" s="60">
        <v>2</v>
      </c>
      <c r="O15" s="60">
        <v>14</v>
      </c>
      <c r="P15" s="60">
        <v>19</v>
      </c>
      <c r="Q15" s="60">
        <v>27</v>
      </c>
      <c r="R15" s="60">
        <v>0</v>
      </c>
      <c r="S15" s="60">
        <v>0</v>
      </c>
      <c r="T15" s="60">
        <v>2</v>
      </c>
      <c r="U15" s="60">
        <v>22</v>
      </c>
      <c r="V15" s="60">
        <v>44</v>
      </c>
      <c r="W15" s="60">
        <v>28</v>
      </c>
      <c r="X15" s="60">
        <v>1</v>
      </c>
      <c r="Y15" s="60">
        <v>20</v>
      </c>
      <c r="Z15" s="60">
        <f t="shared" si="0"/>
        <v>4076</v>
      </c>
      <c r="AA15" s="60">
        <f t="shared" si="1"/>
        <v>44</v>
      </c>
      <c r="AB15" s="60">
        <f t="shared" si="2"/>
        <v>1756</v>
      </c>
      <c r="AC15" s="60">
        <f t="shared" si="3"/>
        <v>5876</v>
      </c>
      <c r="AD15" s="60">
        <f t="shared" si="4"/>
        <v>97.933333333333337</v>
      </c>
      <c r="AE15" s="60">
        <f t="shared" si="4"/>
        <v>1.6322222222222222</v>
      </c>
      <c r="AF15" s="60">
        <f t="shared" si="5"/>
        <v>2023</v>
      </c>
      <c r="AG15" s="60">
        <f t="shared" si="6"/>
        <v>6</v>
      </c>
      <c r="AH15" s="60">
        <f t="shared" si="7"/>
        <v>2</v>
      </c>
      <c r="AI15" s="60">
        <f t="shared" si="8"/>
        <v>3</v>
      </c>
    </row>
    <row r="16" spans="1:35" x14ac:dyDescent="0.3">
      <c r="B16" s="60">
        <v>84658</v>
      </c>
      <c r="C16" s="61">
        <v>45083</v>
      </c>
      <c r="D16" s="60">
        <v>2</v>
      </c>
      <c r="E16" s="60">
        <v>24</v>
      </c>
      <c r="F16" s="60">
        <v>26</v>
      </c>
      <c r="G16" s="60">
        <v>0</v>
      </c>
      <c r="H16" s="60">
        <v>0</v>
      </c>
      <c r="I16" s="60">
        <v>24</v>
      </c>
      <c r="J16" s="60">
        <v>0</v>
      </c>
      <c r="K16" s="60">
        <v>88</v>
      </c>
      <c r="L16" s="60">
        <v>24</v>
      </c>
      <c r="M16" s="60">
        <v>39</v>
      </c>
      <c r="N16" s="60">
        <v>1</v>
      </c>
      <c r="O16" s="60">
        <v>22</v>
      </c>
      <c r="P16" s="60">
        <v>20</v>
      </c>
      <c r="Q16" s="60">
        <v>11</v>
      </c>
      <c r="R16" s="60">
        <v>0</v>
      </c>
      <c r="S16" s="60">
        <v>0</v>
      </c>
      <c r="T16" s="60">
        <v>1</v>
      </c>
      <c r="U16" s="60">
        <v>16</v>
      </c>
      <c r="V16" s="60">
        <v>29</v>
      </c>
      <c r="W16" s="60">
        <v>13</v>
      </c>
      <c r="X16" s="60">
        <v>1</v>
      </c>
      <c r="Y16" s="60">
        <v>21</v>
      </c>
      <c r="Z16" s="60">
        <f t="shared" si="0"/>
        <v>3792</v>
      </c>
      <c r="AA16" s="60">
        <f t="shared" si="1"/>
        <v>16</v>
      </c>
      <c r="AB16" s="60">
        <f t="shared" si="2"/>
        <v>1030</v>
      </c>
      <c r="AC16" s="60">
        <f t="shared" si="3"/>
        <v>4838</v>
      </c>
      <c r="AD16" s="60">
        <f t="shared" si="4"/>
        <v>80.63333333333334</v>
      </c>
      <c r="AE16" s="60">
        <f t="shared" si="4"/>
        <v>1.3438888888888889</v>
      </c>
      <c r="AF16" s="60">
        <f t="shared" si="5"/>
        <v>2023</v>
      </c>
      <c r="AG16" s="60">
        <f t="shared" si="6"/>
        <v>6</v>
      </c>
      <c r="AH16" s="60">
        <f t="shared" si="7"/>
        <v>2</v>
      </c>
      <c r="AI16" s="60">
        <f t="shared" si="8"/>
        <v>3</v>
      </c>
    </row>
    <row r="17" spans="2:35" x14ac:dyDescent="0.3">
      <c r="B17" s="60">
        <v>84659</v>
      </c>
      <c r="C17" s="61">
        <v>45084</v>
      </c>
      <c r="D17" s="60">
        <v>1</v>
      </c>
      <c r="E17" s="60">
        <v>29</v>
      </c>
      <c r="F17" s="60">
        <v>11</v>
      </c>
      <c r="G17" s="60">
        <v>0</v>
      </c>
      <c r="H17" s="60">
        <v>0</v>
      </c>
      <c r="I17" s="60">
        <v>29</v>
      </c>
      <c r="J17" s="60">
        <v>0</v>
      </c>
      <c r="K17" s="60">
        <v>79</v>
      </c>
      <c r="L17" s="60">
        <v>23</v>
      </c>
      <c r="M17" s="60">
        <v>39</v>
      </c>
      <c r="N17" s="60">
        <v>2</v>
      </c>
      <c r="O17" s="60">
        <v>22</v>
      </c>
      <c r="P17" s="60">
        <v>19</v>
      </c>
      <c r="Q17" s="60">
        <v>17</v>
      </c>
      <c r="R17" s="60">
        <v>0</v>
      </c>
      <c r="S17" s="60">
        <v>0</v>
      </c>
      <c r="T17" s="60">
        <v>2</v>
      </c>
      <c r="U17" s="60">
        <v>15</v>
      </c>
      <c r="V17" s="60">
        <v>71</v>
      </c>
      <c r="W17" s="60">
        <v>19</v>
      </c>
      <c r="X17" s="60">
        <v>1</v>
      </c>
      <c r="Y17" s="60">
        <v>26</v>
      </c>
      <c r="Z17" s="60">
        <f t="shared" si="0"/>
        <v>4016</v>
      </c>
      <c r="AA17" s="60">
        <f t="shared" si="1"/>
        <v>30</v>
      </c>
      <c r="AB17" s="60">
        <f t="shared" si="2"/>
        <v>2114</v>
      </c>
      <c r="AC17" s="60">
        <f t="shared" si="3"/>
        <v>6160</v>
      </c>
      <c r="AD17" s="60">
        <f t="shared" si="4"/>
        <v>102.66666666666667</v>
      </c>
      <c r="AE17" s="60">
        <f t="shared" si="4"/>
        <v>1.7111111111111112</v>
      </c>
      <c r="AF17" s="60">
        <f t="shared" si="5"/>
        <v>2023</v>
      </c>
      <c r="AG17" s="60">
        <f t="shared" si="6"/>
        <v>6</v>
      </c>
      <c r="AH17" s="60">
        <f t="shared" si="7"/>
        <v>2</v>
      </c>
      <c r="AI17" s="60">
        <f t="shared" si="8"/>
        <v>4</v>
      </c>
    </row>
    <row r="18" spans="2:35" x14ac:dyDescent="0.3">
      <c r="B18" s="60">
        <v>84660</v>
      </c>
      <c r="C18" s="61">
        <v>45084</v>
      </c>
      <c r="D18" s="60">
        <v>2</v>
      </c>
      <c r="E18" s="60">
        <v>26</v>
      </c>
      <c r="F18" s="60">
        <v>28</v>
      </c>
      <c r="G18" s="60">
        <v>0</v>
      </c>
      <c r="H18" s="60">
        <v>0</v>
      </c>
      <c r="I18" s="60">
        <v>26</v>
      </c>
      <c r="J18" s="60">
        <v>0</v>
      </c>
      <c r="K18" s="60">
        <v>36</v>
      </c>
      <c r="L18" s="60">
        <v>23</v>
      </c>
      <c r="M18" s="60">
        <v>37</v>
      </c>
      <c r="N18" s="60">
        <v>1</v>
      </c>
      <c r="O18" s="60">
        <v>10</v>
      </c>
      <c r="P18" s="60">
        <v>19</v>
      </c>
      <c r="Q18" s="60">
        <v>22</v>
      </c>
      <c r="R18" s="60">
        <v>0</v>
      </c>
      <c r="S18" s="60">
        <v>0</v>
      </c>
      <c r="T18" s="60">
        <v>1</v>
      </c>
      <c r="U18" s="60">
        <v>9</v>
      </c>
      <c r="V18" s="60">
        <v>56</v>
      </c>
      <c r="W18" s="60">
        <v>23</v>
      </c>
      <c r="X18" s="60">
        <v>1</v>
      </c>
      <c r="Y18" s="60">
        <v>27</v>
      </c>
      <c r="Z18" s="60">
        <f t="shared" si="0"/>
        <v>2730</v>
      </c>
      <c r="AA18" s="60">
        <f t="shared" si="1"/>
        <v>9</v>
      </c>
      <c r="AB18" s="60">
        <f t="shared" si="2"/>
        <v>1827</v>
      </c>
      <c r="AC18" s="60">
        <f t="shared" si="3"/>
        <v>4566</v>
      </c>
      <c r="AD18" s="60">
        <f t="shared" si="4"/>
        <v>76.099999999999994</v>
      </c>
      <c r="AE18" s="60">
        <f t="shared" si="4"/>
        <v>1.2683333333333333</v>
      </c>
      <c r="AF18" s="60">
        <f t="shared" si="5"/>
        <v>2023</v>
      </c>
      <c r="AG18" s="60">
        <f t="shared" si="6"/>
        <v>6</v>
      </c>
      <c r="AH18" s="60">
        <f t="shared" si="7"/>
        <v>2</v>
      </c>
      <c r="AI18" s="60">
        <f t="shared" si="8"/>
        <v>4</v>
      </c>
    </row>
    <row r="19" spans="2:35" x14ac:dyDescent="0.3">
      <c r="B19" s="60">
        <v>84661</v>
      </c>
      <c r="C19" s="61">
        <v>45085</v>
      </c>
      <c r="D19" s="60">
        <v>1</v>
      </c>
      <c r="E19" s="60">
        <v>30</v>
      </c>
      <c r="F19" s="60">
        <v>25</v>
      </c>
      <c r="G19" s="60">
        <v>0</v>
      </c>
      <c r="H19" s="60">
        <v>0</v>
      </c>
      <c r="I19" s="60">
        <v>30</v>
      </c>
      <c r="J19" s="60">
        <v>0</v>
      </c>
      <c r="K19" s="60">
        <v>53</v>
      </c>
      <c r="L19" s="60">
        <v>23</v>
      </c>
      <c r="M19" s="60">
        <v>40</v>
      </c>
      <c r="N19" s="60">
        <v>1</v>
      </c>
      <c r="O19" s="60">
        <v>18</v>
      </c>
      <c r="P19" s="60">
        <v>20</v>
      </c>
      <c r="Q19" s="60">
        <v>26</v>
      </c>
      <c r="R19" s="60">
        <v>0</v>
      </c>
      <c r="S19" s="60">
        <v>0</v>
      </c>
      <c r="T19" s="60">
        <v>1</v>
      </c>
      <c r="U19" s="60">
        <v>19</v>
      </c>
      <c r="V19" s="60">
        <v>40</v>
      </c>
      <c r="W19" s="60">
        <v>27</v>
      </c>
      <c r="X19" s="60">
        <v>1</v>
      </c>
      <c r="Y19" s="60">
        <v>28</v>
      </c>
      <c r="Z19" s="60">
        <f t="shared" si="0"/>
        <v>3568</v>
      </c>
      <c r="AA19" s="60">
        <f t="shared" si="1"/>
        <v>19</v>
      </c>
      <c r="AB19" s="60">
        <f t="shared" si="2"/>
        <v>1559</v>
      </c>
      <c r="AC19" s="60">
        <f t="shared" si="3"/>
        <v>5146</v>
      </c>
      <c r="AD19" s="60">
        <f t="shared" si="4"/>
        <v>85.766666666666666</v>
      </c>
      <c r="AE19" s="60">
        <f t="shared" si="4"/>
        <v>1.4294444444444445</v>
      </c>
      <c r="AF19" s="60">
        <f t="shared" si="5"/>
        <v>2023</v>
      </c>
      <c r="AG19" s="60">
        <f t="shared" si="6"/>
        <v>6</v>
      </c>
      <c r="AH19" s="60">
        <f t="shared" si="7"/>
        <v>2</v>
      </c>
      <c r="AI19" s="60">
        <f t="shared" si="8"/>
        <v>5</v>
      </c>
    </row>
    <row r="20" spans="2:35" x14ac:dyDescent="0.3">
      <c r="B20" s="60">
        <v>84662</v>
      </c>
      <c r="C20" s="61">
        <v>45085</v>
      </c>
      <c r="D20" s="60">
        <v>2</v>
      </c>
      <c r="E20" s="60">
        <v>27</v>
      </c>
      <c r="F20" s="60">
        <v>10</v>
      </c>
      <c r="G20" s="60">
        <v>0</v>
      </c>
      <c r="H20" s="60">
        <v>0</v>
      </c>
      <c r="I20" s="60">
        <v>27</v>
      </c>
      <c r="J20" s="60">
        <v>0</v>
      </c>
      <c r="K20" s="60">
        <v>45</v>
      </c>
      <c r="L20" s="60">
        <v>25</v>
      </c>
      <c r="M20" s="60">
        <v>40</v>
      </c>
      <c r="N20" s="60">
        <v>2</v>
      </c>
      <c r="O20" s="60">
        <v>18</v>
      </c>
      <c r="P20" s="60">
        <v>19</v>
      </c>
      <c r="Q20" s="60">
        <v>12</v>
      </c>
      <c r="R20" s="60">
        <v>0</v>
      </c>
      <c r="S20" s="60">
        <v>0</v>
      </c>
      <c r="T20" s="60">
        <v>2</v>
      </c>
      <c r="U20" s="60">
        <v>18</v>
      </c>
      <c r="V20" s="60">
        <v>33</v>
      </c>
      <c r="W20" s="60">
        <v>13</v>
      </c>
      <c r="X20" s="60">
        <v>1</v>
      </c>
      <c r="Y20" s="60">
        <v>13</v>
      </c>
      <c r="Z20" s="60">
        <f t="shared" si="0"/>
        <v>2990</v>
      </c>
      <c r="AA20" s="60">
        <f t="shared" si="1"/>
        <v>36</v>
      </c>
      <c r="AB20" s="60">
        <f t="shared" si="2"/>
        <v>1186</v>
      </c>
      <c r="AC20" s="60">
        <f t="shared" si="3"/>
        <v>4212</v>
      </c>
      <c r="AD20" s="60">
        <f t="shared" si="4"/>
        <v>70.2</v>
      </c>
      <c r="AE20" s="60">
        <f t="shared" si="4"/>
        <v>1.1700000000000002</v>
      </c>
      <c r="AF20" s="60">
        <f t="shared" si="5"/>
        <v>2023</v>
      </c>
      <c r="AG20" s="60">
        <f t="shared" si="6"/>
        <v>6</v>
      </c>
      <c r="AH20" s="60">
        <f t="shared" si="7"/>
        <v>2</v>
      </c>
      <c r="AI20" s="60">
        <f t="shared" si="8"/>
        <v>5</v>
      </c>
    </row>
    <row r="21" spans="2:35" x14ac:dyDescent="0.3">
      <c r="B21" s="60">
        <v>84663</v>
      </c>
      <c r="C21" s="61">
        <v>45086</v>
      </c>
      <c r="D21" s="60">
        <v>1</v>
      </c>
      <c r="E21" s="60">
        <v>31</v>
      </c>
      <c r="F21" s="60">
        <v>27</v>
      </c>
      <c r="G21" s="60">
        <v>0</v>
      </c>
      <c r="H21" s="60">
        <v>0</v>
      </c>
      <c r="I21" s="60">
        <v>31</v>
      </c>
      <c r="J21" s="60">
        <v>0</v>
      </c>
      <c r="K21" s="60">
        <v>62</v>
      </c>
      <c r="L21" s="60">
        <v>25</v>
      </c>
      <c r="M21" s="60">
        <v>38</v>
      </c>
      <c r="N21" s="60">
        <v>1</v>
      </c>
      <c r="O21" s="60">
        <v>26</v>
      </c>
      <c r="P21" s="60">
        <v>19</v>
      </c>
      <c r="Q21" s="60">
        <v>16</v>
      </c>
      <c r="R21" s="60">
        <v>0</v>
      </c>
      <c r="S21" s="60">
        <v>0</v>
      </c>
      <c r="T21" s="60">
        <v>1</v>
      </c>
      <c r="U21" s="60">
        <v>12</v>
      </c>
      <c r="V21" s="60">
        <v>67</v>
      </c>
      <c r="W21" s="60">
        <v>18</v>
      </c>
      <c r="X21" s="60">
        <v>1</v>
      </c>
      <c r="Y21" s="60">
        <v>14</v>
      </c>
      <c r="Z21" s="60">
        <f t="shared" si="0"/>
        <v>3747</v>
      </c>
      <c r="AA21" s="60">
        <f t="shared" si="1"/>
        <v>12</v>
      </c>
      <c r="AB21" s="60">
        <f t="shared" si="2"/>
        <v>2151</v>
      </c>
      <c r="AC21" s="60">
        <f t="shared" si="3"/>
        <v>5910</v>
      </c>
      <c r="AD21" s="60">
        <f t="shared" si="4"/>
        <v>98.5</v>
      </c>
      <c r="AE21" s="60">
        <f t="shared" si="4"/>
        <v>1.6416666666666666</v>
      </c>
      <c r="AF21" s="60">
        <f t="shared" si="5"/>
        <v>2023</v>
      </c>
      <c r="AG21" s="60">
        <f t="shared" si="6"/>
        <v>6</v>
      </c>
      <c r="AH21" s="60">
        <f t="shared" si="7"/>
        <v>2</v>
      </c>
      <c r="AI21" s="60">
        <f t="shared" si="8"/>
        <v>6</v>
      </c>
    </row>
    <row r="22" spans="2:35" x14ac:dyDescent="0.3">
      <c r="B22" s="60">
        <v>84664</v>
      </c>
      <c r="C22" s="61">
        <v>45086</v>
      </c>
      <c r="D22" s="60">
        <v>2</v>
      </c>
      <c r="E22" s="60">
        <v>24</v>
      </c>
      <c r="F22" s="60">
        <v>12</v>
      </c>
      <c r="G22" s="60">
        <v>0</v>
      </c>
      <c r="H22" s="60">
        <v>0</v>
      </c>
      <c r="I22" s="60">
        <v>24</v>
      </c>
      <c r="J22" s="60">
        <v>0</v>
      </c>
      <c r="K22" s="60">
        <v>54</v>
      </c>
      <c r="L22" s="60">
        <v>24</v>
      </c>
      <c r="M22" s="60">
        <v>38</v>
      </c>
      <c r="N22" s="60">
        <v>2</v>
      </c>
      <c r="O22" s="60">
        <v>26</v>
      </c>
      <c r="P22" s="60">
        <v>19</v>
      </c>
      <c r="Q22" s="60">
        <v>22</v>
      </c>
      <c r="R22" s="60">
        <v>0</v>
      </c>
      <c r="S22" s="60">
        <v>0</v>
      </c>
      <c r="T22" s="60">
        <v>2</v>
      </c>
      <c r="U22" s="60">
        <v>12</v>
      </c>
      <c r="V22" s="60">
        <v>60</v>
      </c>
      <c r="W22" s="60">
        <v>24</v>
      </c>
      <c r="X22" s="60">
        <v>1</v>
      </c>
      <c r="Y22" s="60">
        <v>19</v>
      </c>
      <c r="Z22" s="60">
        <f t="shared" si="0"/>
        <v>3192</v>
      </c>
      <c r="AA22" s="60">
        <f t="shared" si="1"/>
        <v>24</v>
      </c>
      <c r="AB22" s="60">
        <f t="shared" si="2"/>
        <v>2068</v>
      </c>
      <c r="AC22" s="60">
        <f t="shared" si="3"/>
        <v>5284</v>
      </c>
      <c r="AD22" s="60">
        <f t="shared" si="4"/>
        <v>88.066666666666663</v>
      </c>
      <c r="AE22" s="60">
        <f t="shared" si="4"/>
        <v>1.4677777777777776</v>
      </c>
      <c r="AF22" s="60">
        <f t="shared" si="5"/>
        <v>2023</v>
      </c>
      <c r="AG22" s="60">
        <f t="shared" si="6"/>
        <v>6</v>
      </c>
      <c r="AH22" s="60">
        <f t="shared" si="7"/>
        <v>2</v>
      </c>
      <c r="AI22" s="60">
        <f t="shared" si="8"/>
        <v>6</v>
      </c>
    </row>
    <row r="23" spans="2:35" x14ac:dyDescent="0.3">
      <c r="B23" s="60">
        <v>84665</v>
      </c>
      <c r="C23" s="61">
        <v>45087</v>
      </c>
      <c r="D23" s="60">
        <v>1</v>
      </c>
      <c r="E23" s="60">
        <v>28</v>
      </c>
      <c r="F23" s="60">
        <v>29</v>
      </c>
      <c r="G23" s="60">
        <v>0</v>
      </c>
      <c r="H23" s="60">
        <v>0</v>
      </c>
      <c r="I23" s="60">
        <v>28</v>
      </c>
      <c r="J23" s="60">
        <v>0</v>
      </c>
      <c r="K23" s="60">
        <v>71</v>
      </c>
      <c r="L23" s="60">
        <v>24</v>
      </c>
      <c r="M23" s="60">
        <v>41</v>
      </c>
      <c r="N23" s="60">
        <v>2</v>
      </c>
      <c r="O23" s="60">
        <v>14</v>
      </c>
      <c r="P23" s="60">
        <v>19</v>
      </c>
      <c r="Q23" s="60">
        <v>27</v>
      </c>
      <c r="R23" s="60">
        <v>0</v>
      </c>
      <c r="S23" s="60">
        <v>0</v>
      </c>
      <c r="T23" s="60">
        <v>2</v>
      </c>
      <c r="U23" s="60">
        <v>22</v>
      </c>
      <c r="V23" s="60">
        <v>44</v>
      </c>
      <c r="W23" s="60">
        <v>28</v>
      </c>
      <c r="X23" s="60">
        <v>1</v>
      </c>
      <c r="Y23" s="60">
        <v>20</v>
      </c>
      <c r="Z23" s="60">
        <f t="shared" si="0"/>
        <v>4076</v>
      </c>
      <c r="AA23" s="60">
        <f t="shared" si="1"/>
        <v>44</v>
      </c>
      <c r="AB23" s="60">
        <f t="shared" si="2"/>
        <v>1756</v>
      </c>
      <c r="AC23" s="60">
        <f t="shared" si="3"/>
        <v>5876</v>
      </c>
      <c r="AD23" s="60">
        <f t="shared" si="4"/>
        <v>97.933333333333337</v>
      </c>
      <c r="AE23" s="60">
        <f t="shared" si="4"/>
        <v>1.6322222222222222</v>
      </c>
      <c r="AF23" s="60">
        <f t="shared" si="5"/>
        <v>2023</v>
      </c>
      <c r="AG23" s="60">
        <f t="shared" si="6"/>
        <v>6</v>
      </c>
      <c r="AH23" s="60">
        <f t="shared" si="7"/>
        <v>2</v>
      </c>
      <c r="AI23" s="60">
        <f t="shared" si="8"/>
        <v>7</v>
      </c>
    </row>
    <row r="24" spans="2:35" x14ac:dyDescent="0.3">
      <c r="B24" s="60">
        <v>84666</v>
      </c>
      <c r="C24" s="61">
        <v>45089</v>
      </c>
      <c r="D24" s="60">
        <v>1</v>
      </c>
      <c r="E24" s="60">
        <v>28</v>
      </c>
      <c r="F24" s="60">
        <v>26</v>
      </c>
      <c r="G24" s="60">
        <v>0</v>
      </c>
      <c r="H24" s="60">
        <v>0</v>
      </c>
      <c r="I24" s="60">
        <v>28</v>
      </c>
      <c r="J24" s="60">
        <v>0</v>
      </c>
      <c r="K24" s="60">
        <v>88</v>
      </c>
      <c r="L24" s="60">
        <v>24</v>
      </c>
      <c r="M24" s="60">
        <v>39</v>
      </c>
      <c r="N24" s="60">
        <v>1</v>
      </c>
      <c r="O24" s="60">
        <v>22</v>
      </c>
      <c r="P24" s="60">
        <v>20</v>
      </c>
      <c r="Q24" s="60">
        <v>11</v>
      </c>
      <c r="R24" s="60">
        <v>0</v>
      </c>
      <c r="S24" s="60">
        <v>0</v>
      </c>
      <c r="T24" s="60">
        <v>1</v>
      </c>
      <c r="U24" s="60">
        <v>16</v>
      </c>
      <c r="V24" s="60">
        <v>29</v>
      </c>
      <c r="W24" s="60">
        <v>13</v>
      </c>
      <c r="X24" s="60">
        <v>2</v>
      </c>
      <c r="Y24" s="60">
        <v>21</v>
      </c>
      <c r="Z24" s="60">
        <f t="shared" si="0"/>
        <v>4144</v>
      </c>
      <c r="AA24" s="60">
        <f t="shared" si="1"/>
        <v>16</v>
      </c>
      <c r="AB24" s="60">
        <f t="shared" si="2"/>
        <v>1030</v>
      </c>
      <c r="AC24" s="60">
        <f t="shared" si="3"/>
        <v>5190</v>
      </c>
      <c r="AD24" s="60">
        <f t="shared" si="4"/>
        <v>86.5</v>
      </c>
      <c r="AE24" s="60">
        <f t="shared" si="4"/>
        <v>1.4416666666666667</v>
      </c>
      <c r="AF24" s="60">
        <f t="shared" si="5"/>
        <v>2023</v>
      </c>
      <c r="AG24" s="60">
        <f t="shared" si="6"/>
        <v>6</v>
      </c>
      <c r="AH24" s="60">
        <f t="shared" si="7"/>
        <v>2</v>
      </c>
      <c r="AI24" s="60">
        <f t="shared" si="8"/>
        <v>2</v>
      </c>
    </row>
    <row r="25" spans="2:35" x14ac:dyDescent="0.3">
      <c r="B25" s="60">
        <v>84667</v>
      </c>
      <c r="C25" s="61">
        <v>45089</v>
      </c>
      <c r="D25" s="60">
        <v>2</v>
      </c>
      <c r="E25" s="60">
        <v>25</v>
      </c>
      <c r="F25" s="60">
        <v>11</v>
      </c>
      <c r="G25" s="60">
        <v>0</v>
      </c>
      <c r="H25" s="60">
        <v>0</v>
      </c>
      <c r="I25" s="60">
        <v>25</v>
      </c>
      <c r="J25" s="60">
        <v>0</v>
      </c>
      <c r="K25" s="60">
        <v>79</v>
      </c>
      <c r="L25" s="60">
        <v>23</v>
      </c>
      <c r="M25" s="60">
        <v>39</v>
      </c>
      <c r="N25" s="60">
        <v>2</v>
      </c>
      <c r="O25" s="60">
        <v>22</v>
      </c>
      <c r="P25" s="60">
        <v>19</v>
      </c>
      <c r="Q25" s="60">
        <v>17</v>
      </c>
      <c r="R25" s="60">
        <v>0</v>
      </c>
      <c r="S25" s="60">
        <v>0</v>
      </c>
      <c r="T25" s="60">
        <v>2</v>
      </c>
      <c r="U25" s="60">
        <v>15</v>
      </c>
      <c r="V25" s="60">
        <v>71</v>
      </c>
      <c r="W25" s="60">
        <v>19</v>
      </c>
      <c r="X25" s="60">
        <v>0</v>
      </c>
      <c r="Y25" s="60">
        <v>26</v>
      </c>
      <c r="Z25" s="60">
        <f t="shared" si="0"/>
        <v>3700</v>
      </c>
      <c r="AA25" s="60">
        <f t="shared" si="1"/>
        <v>30</v>
      </c>
      <c r="AB25" s="60">
        <f t="shared" si="2"/>
        <v>2114</v>
      </c>
      <c r="AC25" s="60">
        <f t="shared" si="3"/>
        <v>5844</v>
      </c>
      <c r="AD25" s="60">
        <f t="shared" si="4"/>
        <v>97.4</v>
      </c>
      <c r="AE25" s="60">
        <f t="shared" si="4"/>
        <v>1.6233333333333335</v>
      </c>
      <c r="AF25" s="60">
        <f t="shared" si="5"/>
        <v>2023</v>
      </c>
      <c r="AG25" s="60">
        <f t="shared" si="6"/>
        <v>6</v>
      </c>
      <c r="AH25" s="60">
        <f t="shared" si="7"/>
        <v>2</v>
      </c>
      <c r="AI25" s="60">
        <f t="shared" si="8"/>
        <v>2</v>
      </c>
    </row>
    <row r="26" spans="2:35" x14ac:dyDescent="0.3">
      <c r="B26" s="60">
        <v>84668</v>
      </c>
      <c r="C26" s="61">
        <v>45090</v>
      </c>
      <c r="D26" s="60">
        <v>1</v>
      </c>
      <c r="E26" s="60">
        <v>30</v>
      </c>
      <c r="F26" s="60">
        <v>28</v>
      </c>
      <c r="G26" s="60">
        <v>0</v>
      </c>
      <c r="H26" s="60">
        <v>0</v>
      </c>
      <c r="I26" s="60">
        <v>30</v>
      </c>
      <c r="J26" s="60">
        <v>0</v>
      </c>
      <c r="K26" s="60">
        <v>36</v>
      </c>
      <c r="L26" s="60">
        <v>23</v>
      </c>
      <c r="M26" s="60">
        <v>37</v>
      </c>
      <c r="N26" s="60">
        <v>1</v>
      </c>
      <c r="O26" s="60">
        <v>10</v>
      </c>
      <c r="P26" s="60">
        <v>19</v>
      </c>
      <c r="Q26" s="60">
        <v>22</v>
      </c>
      <c r="R26" s="60">
        <v>0</v>
      </c>
      <c r="S26" s="60">
        <v>0</v>
      </c>
      <c r="T26" s="60">
        <v>1</v>
      </c>
      <c r="U26" s="60">
        <v>9</v>
      </c>
      <c r="V26" s="60">
        <v>56</v>
      </c>
      <c r="W26" s="60">
        <v>23</v>
      </c>
      <c r="X26" s="60">
        <v>2</v>
      </c>
      <c r="Y26" s="60">
        <v>27</v>
      </c>
      <c r="Z26" s="60">
        <f t="shared" si="0"/>
        <v>2874</v>
      </c>
      <c r="AA26" s="60">
        <f t="shared" si="1"/>
        <v>9</v>
      </c>
      <c r="AB26" s="60">
        <f t="shared" si="2"/>
        <v>1827</v>
      </c>
      <c r="AC26" s="60">
        <f t="shared" si="3"/>
        <v>4710</v>
      </c>
      <c r="AD26" s="60">
        <f t="shared" si="4"/>
        <v>78.5</v>
      </c>
      <c r="AE26" s="60">
        <f t="shared" si="4"/>
        <v>1.3083333333333333</v>
      </c>
      <c r="AF26" s="60">
        <f t="shared" si="5"/>
        <v>2023</v>
      </c>
      <c r="AG26" s="60">
        <f t="shared" si="6"/>
        <v>6</v>
      </c>
      <c r="AH26" s="60">
        <f t="shared" si="7"/>
        <v>2</v>
      </c>
      <c r="AI26" s="60">
        <f t="shared" si="8"/>
        <v>3</v>
      </c>
    </row>
    <row r="27" spans="2:35" x14ac:dyDescent="0.3">
      <c r="B27" s="60">
        <v>84669</v>
      </c>
      <c r="C27" s="61">
        <v>45090</v>
      </c>
      <c r="D27" s="60">
        <v>2</v>
      </c>
      <c r="E27" s="60">
        <v>26</v>
      </c>
      <c r="F27" s="60">
        <v>25</v>
      </c>
      <c r="G27" s="60">
        <v>0</v>
      </c>
      <c r="H27" s="60">
        <v>0</v>
      </c>
      <c r="I27" s="60">
        <v>26</v>
      </c>
      <c r="J27" s="60">
        <v>0</v>
      </c>
      <c r="K27" s="60">
        <v>53</v>
      </c>
      <c r="L27" s="60">
        <v>23</v>
      </c>
      <c r="M27" s="60">
        <v>40</v>
      </c>
      <c r="N27" s="60">
        <v>1</v>
      </c>
      <c r="O27" s="60">
        <v>18</v>
      </c>
      <c r="P27" s="60">
        <v>20</v>
      </c>
      <c r="Q27" s="60">
        <v>26</v>
      </c>
      <c r="R27" s="60">
        <v>0</v>
      </c>
      <c r="S27" s="60">
        <v>0</v>
      </c>
      <c r="T27" s="60">
        <v>1</v>
      </c>
      <c r="U27" s="60">
        <v>19</v>
      </c>
      <c r="V27" s="60">
        <v>40</v>
      </c>
      <c r="W27" s="60">
        <v>27</v>
      </c>
      <c r="X27" s="60">
        <v>0</v>
      </c>
      <c r="Y27" s="60">
        <v>28</v>
      </c>
      <c r="Z27" s="60">
        <f t="shared" si="0"/>
        <v>3356</v>
      </c>
      <c r="AA27" s="60">
        <f t="shared" si="1"/>
        <v>19</v>
      </c>
      <c r="AB27" s="60">
        <f t="shared" si="2"/>
        <v>1559</v>
      </c>
      <c r="AC27" s="60">
        <f t="shared" si="3"/>
        <v>4934</v>
      </c>
      <c r="AD27" s="60">
        <f t="shared" si="4"/>
        <v>82.233333333333334</v>
      </c>
      <c r="AE27" s="60">
        <f t="shared" si="4"/>
        <v>1.3705555555555555</v>
      </c>
      <c r="AF27" s="60">
        <f t="shared" si="5"/>
        <v>2023</v>
      </c>
      <c r="AG27" s="60">
        <f t="shared" si="6"/>
        <v>6</v>
      </c>
      <c r="AH27" s="60">
        <f t="shared" si="7"/>
        <v>2</v>
      </c>
      <c r="AI27" s="60">
        <f t="shared" si="8"/>
        <v>3</v>
      </c>
    </row>
    <row r="28" spans="2:35" x14ac:dyDescent="0.3">
      <c r="B28" s="60">
        <v>84670</v>
      </c>
      <c r="C28" s="61">
        <v>45091</v>
      </c>
      <c r="D28" s="60">
        <v>1</v>
      </c>
      <c r="E28" s="60">
        <v>31</v>
      </c>
      <c r="F28" s="60">
        <v>10</v>
      </c>
      <c r="G28" s="60">
        <v>0</v>
      </c>
      <c r="H28" s="60">
        <v>0</v>
      </c>
      <c r="I28" s="60">
        <v>31</v>
      </c>
      <c r="J28" s="60">
        <v>0</v>
      </c>
      <c r="K28" s="60">
        <v>45</v>
      </c>
      <c r="L28" s="60">
        <v>25</v>
      </c>
      <c r="M28" s="60">
        <v>40</v>
      </c>
      <c r="N28" s="60">
        <v>2</v>
      </c>
      <c r="O28" s="60">
        <v>18</v>
      </c>
      <c r="P28" s="60">
        <v>19</v>
      </c>
      <c r="Q28" s="60">
        <v>12</v>
      </c>
      <c r="R28" s="60">
        <v>0</v>
      </c>
      <c r="S28" s="60">
        <v>0</v>
      </c>
      <c r="T28" s="60">
        <v>2</v>
      </c>
      <c r="U28" s="60">
        <v>18</v>
      </c>
      <c r="V28" s="60">
        <v>33</v>
      </c>
      <c r="W28" s="60">
        <v>13</v>
      </c>
      <c r="X28" s="60">
        <v>2</v>
      </c>
      <c r="Y28" s="60">
        <v>13</v>
      </c>
      <c r="Z28" s="60">
        <f t="shared" si="0"/>
        <v>3170</v>
      </c>
      <c r="AA28" s="60">
        <f t="shared" si="1"/>
        <v>36</v>
      </c>
      <c r="AB28" s="60">
        <f t="shared" si="2"/>
        <v>1186</v>
      </c>
      <c r="AC28" s="60">
        <f t="shared" si="3"/>
        <v>4392</v>
      </c>
      <c r="AD28" s="60">
        <f t="shared" si="4"/>
        <v>73.2</v>
      </c>
      <c r="AE28" s="60">
        <f t="shared" si="4"/>
        <v>1.22</v>
      </c>
      <c r="AF28" s="60">
        <f t="shared" si="5"/>
        <v>2023</v>
      </c>
      <c r="AG28" s="60">
        <f t="shared" si="6"/>
        <v>6</v>
      </c>
      <c r="AH28" s="60">
        <f t="shared" si="7"/>
        <v>2</v>
      </c>
      <c r="AI28" s="60">
        <f t="shared" si="8"/>
        <v>4</v>
      </c>
    </row>
    <row r="29" spans="2:35" x14ac:dyDescent="0.3">
      <c r="B29" s="60">
        <v>84671</v>
      </c>
      <c r="C29" s="61">
        <v>45091</v>
      </c>
      <c r="D29" s="60">
        <v>2</v>
      </c>
      <c r="E29" s="60">
        <v>27</v>
      </c>
      <c r="F29" s="60">
        <v>27</v>
      </c>
      <c r="G29" s="60">
        <v>0</v>
      </c>
      <c r="H29" s="60">
        <v>0</v>
      </c>
      <c r="I29" s="60">
        <v>27</v>
      </c>
      <c r="J29" s="60">
        <v>0</v>
      </c>
      <c r="K29" s="60">
        <v>62</v>
      </c>
      <c r="L29" s="60">
        <v>25</v>
      </c>
      <c r="M29" s="60">
        <v>38</v>
      </c>
      <c r="N29" s="60">
        <v>1</v>
      </c>
      <c r="O29" s="60">
        <v>26</v>
      </c>
      <c r="P29" s="60">
        <v>19</v>
      </c>
      <c r="Q29" s="60">
        <v>16</v>
      </c>
      <c r="R29" s="60">
        <v>0</v>
      </c>
      <c r="S29" s="60">
        <v>0</v>
      </c>
      <c r="T29" s="60">
        <v>1</v>
      </c>
      <c r="U29" s="60">
        <v>12</v>
      </c>
      <c r="V29" s="60">
        <v>67</v>
      </c>
      <c r="W29" s="60">
        <v>18</v>
      </c>
      <c r="X29" s="60">
        <v>0</v>
      </c>
      <c r="Y29" s="60">
        <v>14</v>
      </c>
      <c r="Z29" s="60">
        <f t="shared" si="0"/>
        <v>3499</v>
      </c>
      <c r="AA29" s="60">
        <f t="shared" si="1"/>
        <v>12</v>
      </c>
      <c r="AB29" s="60">
        <f t="shared" si="2"/>
        <v>2151</v>
      </c>
      <c r="AC29" s="60">
        <f t="shared" si="3"/>
        <v>5662</v>
      </c>
      <c r="AD29" s="60">
        <f t="shared" si="4"/>
        <v>94.36666666666666</v>
      </c>
      <c r="AE29" s="60">
        <f t="shared" si="4"/>
        <v>1.5727777777777776</v>
      </c>
      <c r="AF29" s="60">
        <f t="shared" si="5"/>
        <v>2023</v>
      </c>
      <c r="AG29" s="60">
        <f t="shared" si="6"/>
        <v>6</v>
      </c>
      <c r="AH29" s="60">
        <f t="shared" si="7"/>
        <v>2</v>
      </c>
      <c r="AI29" s="60">
        <f t="shared" si="8"/>
        <v>4</v>
      </c>
    </row>
    <row r="30" spans="2:35" x14ac:dyDescent="0.3">
      <c r="B30" s="60">
        <v>84672</v>
      </c>
      <c r="C30" s="61">
        <v>45092</v>
      </c>
      <c r="D30" s="60">
        <v>1</v>
      </c>
      <c r="E30" s="60">
        <v>28</v>
      </c>
      <c r="F30" s="60">
        <v>12</v>
      </c>
      <c r="G30" s="60">
        <v>0</v>
      </c>
      <c r="H30" s="60">
        <v>0</v>
      </c>
      <c r="I30" s="60">
        <v>28</v>
      </c>
      <c r="J30" s="60">
        <v>0</v>
      </c>
      <c r="K30" s="60">
        <v>54</v>
      </c>
      <c r="L30" s="60">
        <v>24</v>
      </c>
      <c r="M30" s="60">
        <v>38</v>
      </c>
      <c r="N30" s="60">
        <v>2</v>
      </c>
      <c r="O30" s="60">
        <v>26</v>
      </c>
      <c r="P30" s="60">
        <v>19</v>
      </c>
      <c r="Q30" s="60">
        <v>22</v>
      </c>
      <c r="R30" s="60">
        <v>0</v>
      </c>
      <c r="S30" s="60">
        <v>0</v>
      </c>
      <c r="T30" s="60">
        <v>2</v>
      </c>
      <c r="U30" s="60">
        <v>12</v>
      </c>
      <c r="V30" s="60">
        <v>60</v>
      </c>
      <c r="W30" s="60">
        <v>24</v>
      </c>
      <c r="X30" s="60">
        <v>2</v>
      </c>
      <c r="Y30" s="60">
        <v>19</v>
      </c>
      <c r="Z30" s="60">
        <f t="shared" si="0"/>
        <v>3408</v>
      </c>
      <c r="AA30" s="60">
        <f t="shared" si="1"/>
        <v>24</v>
      </c>
      <c r="AB30" s="60">
        <f t="shared" si="2"/>
        <v>2068</v>
      </c>
      <c r="AC30" s="60">
        <f t="shared" si="3"/>
        <v>5500</v>
      </c>
      <c r="AD30" s="60">
        <f t="shared" si="4"/>
        <v>91.666666666666671</v>
      </c>
      <c r="AE30" s="60">
        <f t="shared" si="4"/>
        <v>1.5277777777777779</v>
      </c>
      <c r="AF30" s="60">
        <f t="shared" si="5"/>
        <v>2023</v>
      </c>
      <c r="AG30" s="60">
        <f t="shared" si="6"/>
        <v>6</v>
      </c>
      <c r="AH30" s="60">
        <f t="shared" si="7"/>
        <v>2</v>
      </c>
      <c r="AI30" s="60">
        <f t="shared" si="8"/>
        <v>5</v>
      </c>
    </row>
    <row r="31" spans="2:35" x14ac:dyDescent="0.3">
      <c r="B31" s="60">
        <v>84673</v>
      </c>
      <c r="C31" s="61">
        <v>45092</v>
      </c>
      <c r="D31" s="60">
        <v>2</v>
      </c>
      <c r="E31" s="60">
        <v>24</v>
      </c>
      <c r="F31" s="60">
        <v>29</v>
      </c>
      <c r="G31" s="60">
        <v>0</v>
      </c>
      <c r="H31" s="60">
        <v>0</v>
      </c>
      <c r="I31" s="60">
        <v>24</v>
      </c>
      <c r="J31" s="60">
        <v>0</v>
      </c>
      <c r="K31" s="60">
        <v>71</v>
      </c>
      <c r="L31" s="60">
        <v>24</v>
      </c>
      <c r="M31" s="60">
        <v>41</v>
      </c>
      <c r="N31" s="60">
        <v>2</v>
      </c>
      <c r="O31" s="60">
        <v>14</v>
      </c>
      <c r="P31" s="60">
        <v>19</v>
      </c>
      <c r="Q31" s="60">
        <v>27</v>
      </c>
      <c r="R31" s="60">
        <v>0</v>
      </c>
      <c r="S31" s="60">
        <v>0</v>
      </c>
      <c r="T31" s="60">
        <v>2</v>
      </c>
      <c r="U31" s="60">
        <v>22</v>
      </c>
      <c r="V31" s="60">
        <v>44</v>
      </c>
      <c r="W31" s="60">
        <v>28</v>
      </c>
      <c r="X31" s="60">
        <v>0</v>
      </c>
      <c r="Y31" s="60">
        <v>20</v>
      </c>
      <c r="Z31" s="60">
        <f t="shared" si="0"/>
        <v>3792</v>
      </c>
      <c r="AA31" s="60">
        <f t="shared" si="1"/>
        <v>44</v>
      </c>
      <c r="AB31" s="60">
        <f t="shared" si="2"/>
        <v>1756</v>
      </c>
      <c r="AC31" s="60">
        <f t="shared" si="3"/>
        <v>5592</v>
      </c>
      <c r="AD31" s="60">
        <f t="shared" si="4"/>
        <v>93.2</v>
      </c>
      <c r="AE31" s="60">
        <f t="shared" si="4"/>
        <v>1.5533333333333335</v>
      </c>
      <c r="AF31" s="60">
        <f t="shared" si="5"/>
        <v>2023</v>
      </c>
      <c r="AG31" s="60">
        <f t="shared" si="6"/>
        <v>6</v>
      </c>
      <c r="AH31" s="60">
        <f t="shared" si="7"/>
        <v>2</v>
      </c>
      <c r="AI31" s="60">
        <f t="shared" si="8"/>
        <v>5</v>
      </c>
    </row>
    <row r="32" spans="2:35" x14ac:dyDescent="0.3">
      <c r="B32" s="60">
        <v>84674</v>
      </c>
      <c r="C32" s="61">
        <v>45093</v>
      </c>
      <c r="D32" s="60">
        <v>1</v>
      </c>
      <c r="E32" s="60">
        <v>28</v>
      </c>
      <c r="F32" s="60">
        <v>26</v>
      </c>
      <c r="G32" s="60">
        <v>0</v>
      </c>
      <c r="H32" s="60">
        <v>0</v>
      </c>
      <c r="I32" s="60">
        <v>28</v>
      </c>
      <c r="J32" s="60">
        <v>0</v>
      </c>
      <c r="K32" s="60">
        <v>88</v>
      </c>
      <c r="L32" s="60">
        <v>24</v>
      </c>
      <c r="M32" s="60">
        <v>39</v>
      </c>
      <c r="N32" s="60">
        <v>1</v>
      </c>
      <c r="O32" s="60">
        <v>22</v>
      </c>
      <c r="P32" s="60">
        <v>20</v>
      </c>
      <c r="Q32" s="60">
        <v>11</v>
      </c>
      <c r="R32" s="60">
        <v>0</v>
      </c>
      <c r="S32" s="60">
        <v>0</v>
      </c>
      <c r="T32" s="60">
        <v>1</v>
      </c>
      <c r="U32" s="60">
        <v>16</v>
      </c>
      <c r="V32" s="60">
        <v>29</v>
      </c>
      <c r="W32" s="60">
        <v>13</v>
      </c>
      <c r="X32" s="60">
        <v>2</v>
      </c>
      <c r="Y32" s="60">
        <v>21</v>
      </c>
      <c r="Z32" s="60">
        <f t="shared" si="0"/>
        <v>4144</v>
      </c>
      <c r="AA32" s="60">
        <f t="shared" si="1"/>
        <v>16</v>
      </c>
      <c r="AB32" s="60">
        <f t="shared" si="2"/>
        <v>1030</v>
      </c>
      <c r="AC32" s="60">
        <f t="shared" si="3"/>
        <v>5190</v>
      </c>
      <c r="AD32" s="60">
        <f t="shared" si="4"/>
        <v>86.5</v>
      </c>
      <c r="AE32" s="60">
        <f t="shared" si="4"/>
        <v>1.4416666666666667</v>
      </c>
      <c r="AF32" s="60">
        <f t="shared" si="5"/>
        <v>2023</v>
      </c>
      <c r="AG32" s="60">
        <f t="shared" si="6"/>
        <v>6</v>
      </c>
      <c r="AH32" s="60">
        <f t="shared" si="7"/>
        <v>2</v>
      </c>
      <c r="AI32" s="60">
        <f t="shared" si="8"/>
        <v>6</v>
      </c>
    </row>
    <row r="33" spans="2:35" x14ac:dyDescent="0.3">
      <c r="B33" s="60">
        <v>84675</v>
      </c>
      <c r="C33" s="61">
        <v>45093</v>
      </c>
      <c r="D33" s="60">
        <v>2</v>
      </c>
      <c r="E33" s="60">
        <v>23</v>
      </c>
      <c r="F33" s="60">
        <v>15</v>
      </c>
      <c r="G33" s="60">
        <v>0</v>
      </c>
      <c r="H33" s="60">
        <v>0</v>
      </c>
      <c r="I33" s="60">
        <v>23</v>
      </c>
      <c r="J33" s="60">
        <v>0</v>
      </c>
      <c r="K33" s="60">
        <v>70</v>
      </c>
      <c r="L33" s="60">
        <v>25</v>
      </c>
      <c r="M33" s="60">
        <v>40</v>
      </c>
      <c r="N33" s="60">
        <v>1</v>
      </c>
      <c r="O33" s="60">
        <v>19</v>
      </c>
      <c r="P33" s="60">
        <v>21</v>
      </c>
      <c r="Q33" s="60">
        <v>13</v>
      </c>
      <c r="R33" s="60">
        <v>0</v>
      </c>
      <c r="S33" s="60">
        <v>0</v>
      </c>
      <c r="T33" s="60">
        <v>1</v>
      </c>
      <c r="U33" s="60">
        <v>20</v>
      </c>
      <c r="V33" s="60">
        <v>55</v>
      </c>
      <c r="W33" s="60">
        <v>15</v>
      </c>
      <c r="X33" s="60">
        <v>0</v>
      </c>
      <c r="Y33" s="60">
        <v>17</v>
      </c>
      <c r="Z33" s="60">
        <f t="shared" si="0"/>
        <v>3460</v>
      </c>
      <c r="AA33" s="60">
        <f t="shared" si="1"/>
        <v>20</v>
      </c>
      <c r="AB33" s="60">
        <f t="shared" si="2"/>
        <v>1769</v>
      </c>
      <c r="AC33" s="60">
        <f t="shared" si="3"/>
        <v>5249</v>
      </c>
      <c r="AD33" s="60">
        <f t="shared" si="4"/>
        <v>87.483333333333334</v>
      </c>
      <c r="AE33" s="60">
        <f t="shared" si="4"/>
        <v>1.4580555555555557</v>
      </c>
      <c r="AF33" s="60">
        <f t="shared" si="5"/>
        <v>2023</v>
      </c>
      <c r="AG33" s="60">
        <f t="shared" si="6"/>
        <v>6</v>
      </c>
      <c r="AH33" s="60">
        <f t="shared" si="7"/>
        <v>2</v>
      </c>
      <c r="AI33" s="60">
        <f t="shared" si="8"/>
        <v>6</v>
      </c>
    </row>
    <row r="34" spans="2:35" x14ac:dyDescent="0.3">
      <c r="B34" s="60">
        <v>84676</v>
      </c>
      <c r="C34" s="61">
        <v>45094</v>
      </c>
      <c r="D34" s="60">
        <v>1</v>
      </c>
      <c r="E34" s="60">
        <v>27</v>
      </c>
      <c r="F34" s="60">
        <v>12</v>
      </c>
      <c r="G34" s="60">
        <v>0</v>
      </c>
      <c r="H34" s="60">
        <v>0</v>
      </c>
      <c r="I34" s="60">
        <v>27</v>
      </c>
      <c r="J34" s="60">
        <v>0</v>
      </c>
      <c r="K34" s="60">
        <v>87</v>
      </c>
      <c r="L34" s="60">
        <v>24</v>
      </c>
      <c r="M34" s="60">
        <v>38</v>
      </c>
      <c r="N34" s="60">
        <v>2</v>
      </c>
      <c r="O34" s="60">
        <v>27</v>
      </c>
      <c r="P34" s="60">
        <v>22</v>
      </c>
      <c r="Q34" s="60">
        <v>18</v>
      </c>
      <c r="R34" s="60">
        <v>0</v>
      </c>
      <c r="S34" s="60">
        <v>0</v>
      </c>
      <c r="T34" s="60">
        <v>2</v>
      </c>
      <c r="U34" s="60">
        <v>15</v>
      </c>
      <c r="V34" s="60">
        <v>39</v>
      </c>
      <c r="W34" s="60">
        <v>19</v>
      </c>
      <c r="X34" s="60">
        <v>2</v>
      </c>
      <c r="Y34" s="60">
        <v>18</v>
      </c>
      <c r="Z34" s="60">
        <f t="shared" si="0"/>
        <v>4221</v>
      </c>
      <c r="AA34" s="60">
        <f t="shared" si="1"/>
        <v>30</v>
      </c>
      <c r="AB34" s="60">
        <f t="shared" si="2"/>
        <v>1446</v>
      </c>
      <c r="AC34" s="60">
        <f t="shared" si="3"/>
        <v>5697</v>
      </c>
      <c r="AD34" s="60">
        <f t="shared" si="4"/>
        <v>94.95</v>
      </c>
      <c r="AE34" s="60">
        <f t="shared" si="4"/>
        <v>1.5825</v>
      </c>
      <c r="AF34" s="60">
        <f t="shared" si="5"/>
        <v>2023</v>
      </c>
      <c r="AG34" s="60">
        <f t="shared" si="6"/>
        <v>6</v>
      </c>
      <c r="AH34" s="60">
        <f t="shared" si="7"/>
        <v>2</v>
      </c>
      <c r="AI34" s="60">
        <f t="shared" si="8"/>
        <v>7</v>
      </c>
    </row>
    <row r="35" spans="2:35" x14ac:dyDescent="0.3">
      <c r="B35" s="60">
        <v>84677</v>
      </c>
      <c r="C35" s="61">
        <v>45096</v>
      </c>
      <c r="D35" s="60">
        <v>1</v>
      </c>
      <c r="E35" s="60">
        <v>28</v>
      </c>
      <c r="F35" s="60">
        <v>29</v>
      </c>
      <c r="G35" s="60">
        <v>0</v>
      </c>
      <c r="H35" s="60">
        <v>0</v>
      </c>
      <c r="I35" s="60">
        <v>28</v>
      </c>
      <c r="J35" s="60">
        <v>0</v>
      </c>
      <c r="K35" s="60">
        <v>44</v>
      </c>
      <c r="L35" s="60">
        <v>24</v>
      </c>
      <c r="M35" s="60">
        <v>40</v>
      </c>
      <c r="N35" s="60">
        <v>2</v>
      </c>
      <c r="O35" s="60">
        <v>15</v>
      </c>
      <c r="P35" s="60">
        <v>22</v>
      </c>
      <c r="Q35" s="60">
        <v>22</v>
      </c>
      <c r="R35" s="60">
        <v>0</v>
      </c>
      <c r="S35" s="60">
        <v>0</v>
      </c>
      <c r="T35" s="60">
        <v>2</v>
      </c>
      <c r="U35" s="60">
        <v>9</v>
      </c>
      <c r="V35" s="60">
        <v>74</v>
      </c>
      <c r="W35" s="60">
        <v>24</v>
      </c>
      <c r="X35" s="60">
        <v>1</v>
      </c>
      <c r="Y35" s="60">
        <v>19</v>
      </c>
      <c r="Z35" s="60">
        <f t="shared" si="0"/>
        <v>3248</v>
      </c>
      <c r="AA35" s="60">
        <f t="shared" si="1"/>
        <v>18</v>
      </c>
      <c r="AB35" s="60">
        <f t="shared" si="2"/>
        <v>2382</v>
      </c>
      <c r="AC35" s="60">
        <f t="shared" si="3"/>
        <v>5648</v>
      </c>
      <c r="AD35" s="60">
        <f t="shared" si="4"/>
        <v>94.13333333333334</v>
      </c>
      <c r="AE35" s="60">
        <f t="shared" si="4"/>
        <v>1.568888888888889</v>
      </c>
      <c r="AF35" s="60">
        <f t="shared" si="5"/>
        <v>2023</v>
      </c>
      <c r="AG35" s="60">
        <f t="shared" si="6"/>
        <v>6</v>
      </c>
      <c r="AH35" s="60">
        <f t="shared" si="7"/>
        <v>2</v>
      </c>
      <c r="AI35" s="60">
        <f t="shared" si="8"/>
        <v>2</v>
      </c>
    </row>
    <row r="36" spans="2:35" x14ac:dyDescent="0.3">
      <c r="B36" s="60">
        <v>84678</v>
      </c>
      <c r="C36" s="61">
        <v>45096</v>
      </c>
      <c r="D36" s="60">
        <v>2</v>
      </c>
      <c r="E36" s="60">
        <v>25</v>
      </c>
      <c r="F36" s="60">
        <v>14</v>
      </c>
      <c r="G36" s="60">
        <v>0</v>
      </c>
      <c r="H36" s="60">
        <v>0</v>
      </c>
      <c r="I36" s="60">
        <v>25</v>
      </c>
      <c r="J36" s="60">
        <v>0</v>
      </c>
      <c r="K36" s="60">
        <v>36</v>
      </c>
      <c r="L36" s="60">
        <v>24</v>
      </c>
      <c r="M36" s="60">
        <v>41</v>
      </c>
      <c r="N36" s="60">
        <v>1</v>
      </c>
      <c r="O36" s="60">
        <v>15</v>
      </c>
      <c r="P36" s="60">
        <v>22</v>
      </c>
      <c r="Q36" s="60">
        <v>28</v>
      </c>
      <c r="R36" s="60">
        <v>0</v>
      </c>
      <c r="S36" s="60">
        <v>0</v>
      </c>
      <c r="T36" s="60">
        <v>1</v>
      </c>
      <c r="U36" s="60">
        <v>24</v>
      </c>
      <c r="V36" s="60">
        <v>66</v>
      </c>
      <c r="W36" s="60">
        <v>30</v>
      </c>
      <c r="X36" s="60">
        <v>1</v>
      </c>
      <c r="Y36" s="60">
        <v>24</v>
      </c>
      <c r="Z36" s="60">
        <f t="shared" si="0"/>
        <v>3084</v>
      </c>
      <c r="AA36" s="60">
        <f t="shared" si="1"/>
        <v>24</v>
      </c>
      <c r="AB36" s="60">
        <f t="shared" si="2"/>
        <v>2319</v>
      </c>
      <c r="AC36" s="60">
        <f t="shared" si="3"/>
        <v>5427</v>
      </c>
      <c r="AD36" s="60">
        <f t="shared" si="4"/>
        <v>90.45</v>
      </c>
      <c r="AE36" s="60">
        <f t="shared" si="4"/>
        <v>1.5075000000000001</v>
      </c>
      <c r="AF36" s="60">
        <f t="shared" si="5"/>
        <v>2023</v>
      </c>
      <c r="AG36" s="60">
        <f t="shared" si="6"/>
        <v>6</v>
      </c>
      <c r="AH36" s="60">
        <f t="shared" si="7"/>
        <v>2</v>
      </c>
      <c r="AI36" s="60">
        <f t="shared" si="8"/>
        <v>2</v>
      </c>
    </row>
    <row r="37" spans="2:35" x14ac:dyDescent="0.3">
      <c r="B37" s="60">
        <v>84679</v>
      </c>
      <c r="C37" s="61">
        <v>45097</v>
      </c>
      <c r="D37" s="60">
        <v>1</v>
      </c>
      <c r="E37" s="60">
        <v>29</v>
      </c>
      <c r="F37" s="60">
        <v>11</v>
      </c>
      <c r="G37" s="60">
        <v>0</v>
      </c>
      <c r="H37" s="60">
        <v>0</v>
      </c>
      <c r="I37" s="60">
        <v>29</v>
      </c>
      <c r="J37" s="60">
        <v>0</v>
      </c>
      <c r="K37" s="60">
        <v>53</v>
      </c>
      <c r="L37" s="60">
        <v>24</v>
      </c>
      <c r="M37" s="60">
        <v>39</v>
      </c>
      <c r="N37" s="60">
        <v>2</v>
      </c>
      <c r="O37" s="60">
        <v>23</v>
      </c>
      <c r="P37" s="60">
        <v>22</v>
      </c>
      <c r="Q37" s="60">
        <v>13</v>
      </c>
      <c r="R37" s="60">
        <v>0</v>
      </c>
      <c r="S37" s="60">
        <v>0</v>
      </c>
      <c r="T37" s="60">
        <v>2</v>
      </c>
      <c r="U37" s="60">
        <v>18</v>
      </c>
      <c r="V37" s="60">
        <v>51</v>
      </c>
      <c r="W37" s="60">
        <v>14</v>
      </c>
      <c r="X37" s="60">
        <v>1</v>
      </c>
      <c r="Y37" s="60">
        <v>25</v>
      </c>
      <c r="Z37" s="60">
        <f t="shared" si="0"/>
        <v>3313</v>
      </c>
      <c r="AA37" s="60">
        <f t="shared" si="1"/>
        <v>36</v>
      </c>
      <c r="AB37" s="60">
        <f t="shared" si="2"/>
        <v>1606</v>
      </c>
      <c r="AC37" s="60">
        <f t="shared" si="3"/>
        <v>4955</v>
      </c>
      <c r="AD37" s="60">
        <f t="shared" si="4"/>
        <v>82.583333333333329</v>
      </c>
      <c r="AE37" s="60">
        <f t="shared" si="4"/>
        <v>1.3763888888888889</v>
      </c>
      <c r="AF37" s="60">
        <f t="shared" si="5"/>
        <v>2023</v>
      </c>
      <c r="AG37" s="60">
        <f t="shared" si="6"/>
        <v>6</v>
      </c>
      <c r="AH37" s="60">
        <f t="shared" si="7"/>
        <v>2</v>
      </c>
      <c r="AI37" s="60">
        <f t="shared" si="8"/>
        <v>3</v>
      </c>
    </row>
    <row r="38" spans="2:35" x14ac:dyDescent="0.3">
      <c r="B38" s="60">
        <v>84680</v>
      </c>
      <c r="C38" s="61">
        <v>45097</v>
      </c>
      <c r="D38" s="60">
        <v>2</v>
      </c>
      <c r="E38" s="60">
        <v>26</v>
      </c>
      <c r="F38" s="60">
        <v>16</v>
      </c>
      <c r="G38" s="60">
        <v>0</v>
      </c>
      <c r="H38" s="60">
        <v>0</v>
      </c>
      <c r="I38" s="60">
        <v>26</v>
      </c>
      <c r="J38" s="60">
        <v>0</v>
      </c>
      <c r="K38" s="60">
        <v>45</v>
      </c>
      <c r="L38" s="60">
        <v>23</v>
      </c>
      <c r="M38" s="60">
        <v>39</v>
      </c>
      <c r="N38" s="60">
        <v>1</v>
      </c>
      <c r="O38" s="60">
        <v>23</v>
      </c>
      <c r="P38" s="60">
        <v>21</v>
      </c>
      <c r="Q38" s="60">
        <v>19</v>
      </c>
      <c r="R38" s="60">
        <v>0</v>
      </c>
      <c r="S38" s="60">
        <v>0</v>
      </c>
      <c r="T38" s="60">
        <v>1</v>
      </c>
      <c r="U38" s="60">
        <v>17</v>
      </c>
      <c r="V38" s="60">
        <v>44</v>
      </c>
      <c r="W38" s="60">
        <v>20</v>
      </c>
      <c r="X38" s="60">
        <v>1</v>
      </c>
      <c r="Y38" s="60">
        <v>10</v>
      </c>
      <c r="Z38" s="60">
        <f t="shared" si="0"/>
        <v>2987</v>
      </c>
      <c r="AA38" s="60">
        <f t="shared" si="1"/>
        <v>17</v>
      </c>
      <c r="AB38" s="60">
        <f t="shared" si="2"/>
        <v>1495</v>
      </c>
      <c r="AC38" s="60">
        <f t="shared" si="3"/>
        <v>4499</v>
      </c>
      <c r="AD38" s="60">
        <f t="shared" si="4"/>
        <v>74.983333333333334</v>
      </c>
      <c r="AE38" s="60">
        <f t="shared" si="4"/>
        <v>1.2497222222222222</v>
      </c>
      <c r="AF38" s="60">
        <f t="shared" si="5"/>
        <v>2023</v>
      </c>
      <c r="AG38" s="60">
        <f t="shared" si="6"/>
        <v>6</v>
      </c>
      <c r="AH38" s="60">
        <f t="shared" si="7"/>
        <v>2</v>
      </c>
      <c r="AI38" s="60">
        <f t="shared" si="8"/>
        <v>3</v>
      </c>
    </row>
    <row r="39" spans="2:35" x14ac:dyDescent="0.3">
      <c r="B39" s="60">
        <v>84681</v>
      </c>
      <c r="C39" s="61">
        <v>45098</v>
      </c>
      <c r="D39" s="60">
        <v>1</v>
      </c>
      <c r="E39" s="60">
        <v>30</v>
      </c>
      <c r="F39" s="60">
        <v>13</v>
      </c>
      <c r="G39" s="60">
        <v>0</v>
      </c>
      <c r="H39" s="60">
        <v>0</v>
      </c>
      <c r="I39" s="60">
        <v>30</v>
      </c>
      <c r="J39" s="60">
        <v>0</v>
      </c>
      <c r="K39" s="60">
        <v>62</v>
      </c>
      <c r="L39" s="60">
        <v>23</v>
      </c>
      <c r="M39" s="60">
        <v>42</v>
      </c>
      <c r="N39" s="60">
        <v>1</v>
      </c>
      <c r="O39" s="60">
        <v>11</v>
      </c>
      <c r="P39" s="60">
        <v>22</v>
      </c>
      <c r="Q39" s="60">
        <v>23</v>
      </c>
      <c r="R39" s="60">
        <v>0</v>
      </c>
      <c r="S39" s="60">
        <v>0</v>
      </c>
      <c r="T39" s="60">
        <v>1</v>
      </c>
      <c r="U39" s="60">
        <v>11</v>
      </c>
      <c r="V39" s="60">
        <v>28</v>
      </c>
      <c r="W39" s="60">
        <v>25</v>
      </c>
      <c r="X39" s="60">
        <v>1</v>
      </c>
      <c r="Y39" s="60">
        <v>11</v>
      </c>
      <c r="Z39" s="60">
        <f t="shared" si="0"/>
        <v>3861</v>
      </c>
      <c r="AA39" s="60">
        <f t="shared" si="1"/>
        <v>11</v>
      </c>
      <c r="AB39" s="60">
        <f t="shared" si="2"/>
        <v>1230</v>
      </c>
      <c r="AC39" s="60">
        <f t="shared" si="3"/>
        <v>5102</v>
      </c>
      <c r="AD39" s="60">
        <f t="shared" si="4"/>
        <v>85.033333333333331</v>
      </c>
      <c r="AE39" s="60">
        <f t="shared" si="4"/>
        <v>1.4172222222222222</v>
      </c>
      <c r="AF39" s="60">
        <f t="shared" si="5"/>
        <v>2023</v>
      </c>
      <c r="AG39" s="60">
        <f t="shared" si="6"/>
        <v>6</v>
      </c>
      <c r="AH39" s="60">
        <f t="shared" si="7"/>
        <v>2</v>
      </c>
      <c r="AI39" s="60">
        <f t="shared" si="8"/>
        <v>4</v>
      </c>
    </row>
    <row r="40" spans="2:35" x14ac:dyDescent="0.3">
      <c r="B40" s="60">
        <v>84682</v>
      </c>
      <c r="C40" s="61">
        <v>45098</v>
      </c>
      <c r="D40" s="60">
        <v>2</v>
      </c>
      <c r="E40" s="60">
        <v>26</v>
      </c>
      <c r="F40" s="60">
        <v>10</v>
      </c>
      <c r="G40" s="60">
        <v>0</v>
      </c>
      <c r="H40" s="60">
        <v>0</v>
      </c>
      <c r="I40" s="60">
        <v>26</v>
      </c>
      <c r="J40" s="60">
        <v>0</v>
      </c>
      <c r="K40" s="60">
        <v>79</v>
      </c>
      <c r="L40" s="60">
        <v>23</v>
      </c>
      <c r="M40" s="60">
        <v>40</v>
      </c>
      <c r="N40" s="60">
        <v>2</v>
      </c>
      <c r="O40" s="60">
        <v>19</v>
      </c>
      <c r="P40" s="60">
        <v>22</v>
      </c>
      <c r="Q40" s="60">
        <v>27</v>
      </c>
      <c r="R40" s="60">
        <v>0</v>
      </c>
      <c r="S40" s="60">
        <v>0</v>
      </c>
      <c r="T40" s="60">
        <v>2</v>
      </c>
      <c r="U40" s="60">
        <v>21</v>
      </c>
      <c r="V40" s="60">
        <v>62</v>
      </c>
      <c r="W40" s="60">
        <v>29</v>
      </c>
      <c r="X40" s="60">
        <v>1</v>
      </c>
      <c r="Y40" s="60">
        <v>12</v>
      </c>
      <c r="Z40" s="60">
        <f t="shared" si="0"/>
        <v>4101</v>
      </c>
      <c r="AA40" s="60">
        <f t="shared" si="1"/>
        <v>42</v>
      </c>
      <c r="AB40" s="60">
        <f t="shared" si="2"/>
        <v>2131</v>
      </c>
      <c r="AC40" s="60">
        <f t="shared" si="3"/>
        <v>6274</v>
      </c>
      <c r="AD40" s="60">
        <f t="shared" si="4"/>
        <v>104.56666666666666</v>
      </c>
      <c r="AE40" s="60">
        <f t="shared" si="4"/>
        <v>1.7427777777777778</v>
      </c>
      <c r="AF40" s="60">
        <f t="shared" si="5"/>
        <v>2023</v>
      </c>
      <c r="AG40" s="60">
        <f t="shared" si="6"/>
        <v>6</v>
      </c>
      <c r="AH40" s="60">
        <f t="shared" si="7"/>
        <v>2</v>
      </c>
      <c r="AI40" s="60">
        <f t="shared" si="8"/>
        <v>4</v>
      </c>
    </row>
    <row r="41" spans="2:35" x14ac:dyDescent="0.3">
      <c r="B41" s="60">
        <v>84683</v>
      </c>
      <c r="C41" s="61">
        <v>45099</v>
      </c>
      <c r="D41" s="60">
        <v>1</v>
      </c>
      <c r="E41" s="60">
        <v>27</v>
      </c>
      <c r="F41" s="60">
        <v>15</v>
      </c>
      <c r="G41" s="60">
        <v>0</v>
      </c>
      <c r="H41" s="60">
        <v>0</v>
      </c>
      <c r="I41" s="60">
        <v>27</v>
      </c>
      <c r="J41" s="60">
        <v>0</v>
      </c>
      <c r="K41" s="60">
        <v>70</v>
      </c>
      <c r="L41" s="60">
        <v>25</v>
      </c>
      <c r="M41" s="60">
        <v>40</v>
      </c>
      <c r="N41" s="60">
        <v>1</v>
      </c>
      <c r="O41" s="60">
        <v>19</v>
      </c>
      <c r="P41" s="60">
        <v>21</v>
      </c>
      <c r="Q41" s="60">
        <v>13</v>
      </c>
      <c r="R41" s="60">
        <v>0</v>
      </c>
      <c r="S41" s="60">
        <v>0</v>
      </c>
      <c r="T41" s="60">
        <v>1</v>
      </c>
      <c r="U41" s="60">
        <v>20</v>
      </c>
      <c r="V41" s="60">
        <v>55</v>
      </c>
      <c r="W41" s="60">
        <v>15</v>
      </c>
      <c r="X41" s="60">
        <v>1</v>
      </c>
      <c r="Y41" s="60">
        <v>17</v>
      </c>
      <c r="Z41" s="60">
        <f t="shared" si="0"/>
        <v>3740</v>
      </c>
      <c r="AA41" s="60">
        <f t="shared" si="1"/>
        <v>20</v>
      </c>
      <c r="AB41" s="60">
        <f t="shared" si="2"/>
        <v>1769</v>
      </c>
      <c r="AC41" s="60">
        <f t="shared" si="3"/>
        <v>5529</v>
      </c>
      <c r="AD41" s="60">
        <f t="shared" si="4"/>
        <v>92.15</v>
      </c>
      <c r="AE41" s="60">
        <f t="shared" si="4"/>
        <v>1.5358333333333334</v>
      </c>
      <c r="AF41" s="60">
        <f t="shared" si="5"/>
        <v>2023</v>
      </c>
      <c r="AG41" s="60">
        <f t="shared" si="6"/>
        <v>6</v>
      </c>
      <c r="AH41" s="60">
        <f t="shared" si="7"/>
        <v>2</v>
      </c>
      <c r="AI41" s="60">
        <f t="shared" si="8"/>
        <v>5</v>
      </c>
    </row>
    <row r="42" spans="2:35" x14ac:dyDescent="0.3">
      <c r="B42" s="60">
        <v>84684</v>
      </c>
      <c r="C42" s="61">
        <v>45099</v>
      </c>
      <c r="D42" s="60">
        <v>2</v>
      </c>
      <c r="E42" s="60">
        <v>23</v>
      </c>
      <c r="F42" s="60">
        <v>12</v>
      </c>
      <c r="G42" s="60">
        <v>0</v>
      </c>
      <c r="H42" s="60">
        <v>0</v>
      </c>
      <c r="I42" s="60">
        <v>23</v>
      </c>
      <c r="J42" s="60">
        <v>0</v>
      </c>
      <c r="K42" s="60">
        <v>87</v>
      </c>
      <c r="L42" s="60">
        <v>24</v>
      </c>
      <c r="M42" s="60">
        <v>38</v>
      </c>
      <c r="N42" s="60">
        <v>2</v>
      </c>
      <c r="O42" s="60">
        <v>27</v>
      </c>
      <c r="P42" s="60">
        <v>22</v>
      </c>
      <c r="Q42" s="60">
        <v>18</v>
      </c>
      <c r="R42" s="60">
        <v>0</v>
      </c>
      <c r="S42" s="60">
        <v>0</v>
      </c>
      <c r="T42" s="60">
        <v>2</v>
      </c>
      <c r="U42" s="60">
        <v>15</v>
      </c>
      <c r="V42" s="60">
        <v>39</v>
      </c>
      <c r="W42" s="60">
        <v>19</v>
      </c>
      <c r="X42" s="60">
        <v>1</v>
      </c>
      <c r="Y42" s="60">
        <v>18</v>
      </c>
      <c r="Z42" s="60">
        <f t="shared" si="0"/>
        <v>3873</v>
      </c>
      <c r="AA42" s="60">
        <f t="shared" si="1"/>
        <v>30</v>
      </c>
      <c r="AB42" s="60">
        <f t="shared" si="2"/>
        <v>1446</v>
      </c>
      <c r="AC42" s="60">
        <f t="shared" si="3"/>
        <v>5349</v>
      </c>
      <c r="AD42" s="60">
        <f t="shared" si="4"/>
        <v>89.15</v>
      </c>
      <c r="AE42" s="60">
        <f t="shared" si="4"/>
        <v>1.4858333333333333</v>
      </c>
      <c r="AF42" s="60">
        <f t="shared" si="5"/>
        <v>2023</v>
      </c>
      <c r="AG42" s="60">
        <f t="shared" si="6"/>
        <v>6</v>
      </c>
      <c r="AH42" s="60">
        <f t="shared" si="7"/>
        <v>2</v>
      </c>
      <c r="AI42" s="60">
        <f t="shared" si="8"/>
        <v>5</v>
      </c>
    </row>
    <row r="43" spans="2:35" x14ac:dyDescent="0.3">
      <c r="B43" s="60">
        <v>84685</v>
      </c>
      <c r="C43" s="61">
        <v>45100</v>
      </c>
      <c r="D43" s="60">
        <v>1</v>
      </c>
      <c r="E43" s="60">
        <v>28</v>
      </c>
      <c r="F43" s="60">
        <v>29</v>
      </c>
      <c r="G43" s="60">
        <v>0</v>
      </c>
      <c r="H43" s="60">
        <v>0</v>
      </c>
      <c r="I43" s="60">
        <v>28</v>
      </c>
      <c r="J43" s="60">
        <v>0</v>
      </c>
      <c r="K43" s="60">
        <v>44</v>
      </c>
      <c r="L43" s="60">
        <v>24</v>
      </c>
      <c r="M43" s="60">
        <v>40</v>
      </c>
      <c r="N43" s="60">
        <v>2</v>
      </c>
      <c r="O43" s="60">
        <v>15</v>
      </c>
      <c r="P43" s="60">
        <v>22</v>
      </c>
      <c r="Q43" s="60">
        <v>22</v>
      </c>
      <c r="R43" s="60">
        <v>0</v>
      </c>
      <c r="S43" s="60">
        <v>0</v>
      </c>
      <c r="T43" s="60">
        <v>2</v>
      </c>
      <c r="U43" s="60">
        <v>9</v>
      </c>
      <c r="V43" s="60">
        <v>74</v>
      </c>
      <c r="W43" s="60">
        <v>24</v>
      </c>
      <c r="X43" s="60">
        <v>1</v>
      </c>
      <c r="Y43" s="60">
        <v>19</v>
      </c>
      <c r="Z43" s="60">
        <f t="shared" si="0"/>
        <v>3248</v>
      </c>
      <c r="AA43" s="60">
        <f t="shared" si="1"/>
        <v>18</v>
      </c>
      <c r="AB43" s="60">
        <f t="shared" si="2"/>
        <v>2382</v>
      </c>
      <c r="AC43" s="60">
        <f t="shared" si="3"/>
        <v>5648</v>
      </c>
      <c r="AD43" s="60">
        <f t="shared" si="4"/>
        <v>94.13333333333334</v>
      </c>
      <c r="AE43" s="60">
        <f t="shared" si="4"/>
        <v>1.568888888888889</v>
      </c>
      <c r="AF43" s="60">
        <f t="shared" si="5"/>
        <v>2023</v>
      </c>
      <c r="AG43" s="60">
        <f t="shared" si="6"/>
        <v>6</v>
      </c>
      <c r="AH43" s="60">
        <f t="shared" si="7"/>
        <v>2</v>
      </c>
      <c r="AI43" s="60">
        <f t="shared" si="8"/>
        <v>6</v>
      </c>
    </row>
    <row r="44" spans="2:35" x14ac:dyDescent="0.3">
      <c r="B44" s="60">
        <v>84686</v>
      </c>
      <c r="C44" s="61">
        <v>45100</v>
      </c>
      <c r="D44" s="60">
        <v>2</v>
      </c>
      <c r="E44" s="60">
        <v>25</v>
      </c>
      <c r="F44" s="60">
        <v>14</v>
      </c>
      <c r="G44" s="60">
        <v>0</v>
      </c>
      <c r="H44" s="60">
        <v>0</v>
      </c>
      <c r="I44" s="60">
        <v>25</v>
      </c>
      <c r="J44" s="60">
        <v>0</v>
      </c>
      <c r="K44" s="60">
        <v>36</v>
      </c>
      <c r="L44" s="60">
        <v>24</v>
      </c>
      <c r="M44" s="60">
        <v>41</v>
      </c>
      <c r="N44" s="60">
        <v>1</v>
      </c>
      <c r="O44" s="60">
        <v>15</v>
      </c>
      <c r="P44" s="60">
        <v>22</v>
      </c>
      <c r="Q44" s="60">
        <v>28</v>
      </c>
      <c r="R44" s="60">
        <v>0</v>
      </c>
      <c r="S44" s="60">
        <v>0</v>
      </c>
      <c r="T44" s="60">
        <v>1</v>
      </c>
      <c r="U44" s="60">
        <v>24</v>
      </c>
      <c r="V44" s="60">
        <v>66</v>
      </c>
      <c r="W44" s="60">
        <v>30</v>
      </c>
      <c r="X44" s="60">
        <v>1</v>
      </c>
      <c r="Y44" s="60">
        <v>24</v>
      </c>
      <c r="Z44" s="60">
        <f t="shared" si="0"/>
        <v>3084</v>
      </c>
      <c r="AA44" s="60">
        <f t="shared" si="1"/>
        <v>24</v>
      </c>
      <c r="AB44" s="60">
        <f t="shared" si="2"/>
        <v>2319</v>
      </c>
      <c r="AC44" s="60">
        <f t="shared" si="3"/>
        <v>5427</v>
      </c>
      <c r="AD44" s="60">
        <f t="shared" si="4"/>
        <v>90.45</v>
      </c>
      <c r="AE44" s="60">
        <f t="shared" si="4"/>
        <v>1.5075000000000001</v>
      </c>
      <c r="AF44" s="60">
        <f t="shared" si="5"/>
        <v>2023</v>
      </c>
      <c r="AG44" s="60">
        <f t="shared" si="6"/>
        <v>6</v>
      </c>
      <c r="AH44" s="60">
        <f t="shared" si="7"/>
        <v>2</v>
      </c>
      <c r="AI44" s="60">
        <f t="shared" si="8"/>
        <v>6</v>
      </c>
    </row>
    <row r="45" spans="2:35" x14ac:dyDescent="0.3">
      <c r="B45" s="60">
        <v>84687</v>
      </c>
      <c r="C45" s="61">
        <v>45101</v>
      </c>
      <c r="D45" s="60">
        <v>1</v>
      </c>
      <c r="E45" s="60">
        <v>29</v>
      </c>
      <c r="F45" s="60">
        <v>11</v>
      </c>
      <c r="G45" s="60">
        <v>0</v>
      </c>
      <c r="H45" s="60">
        <v>0</v>
      </c>
      <c r="I45" s="60">
        <v>29</v>
      </c>
      <c r="J45" s="60">
        <v>0</v>
      </c>
      <c r="K45" s="60">
        <v>53</v>
      </c>
      <c r="L45" s="60">
        <v>24</v>
      </c>
      <c r="M45" s="60">
        <v>39</v>
      </c>
      <c r="N45" s="60">
        <v>2</v>
      </c>
      <c r="O45" s="60">
        <v>23</v>
      </c>
      <c r="P45" s="60">
        <v>22</v>
      </c>
      <c r="Q45" s="60">
        <v>13</v>
      </c>
      <c r="R45" s="60">
        <v>0</v>
      </c>
      <c r="S45" s="60">
        <v>0</v>
      </c>
      <c r="T45" s="60">
        <v>2</v>
      </c>
      <c r="U45" s="60">
        <v>18</v>
      </c>
      <c r="V45" s="60">
        <v>51</v>
      </c>
      <c r="W45" s="60">
        <v>14</v>
      </c>
      <c r="X45" s="60">
        <v>1</v>
      </c>
      <c r="Y45" s="60">
        <v>25</v>
      </c>
      <c r="Z45" s="60">
        <f t="shared" si="0"/>
        <v>3313</v>
      </c>
      <c r="AA45" s="60">
        <f t="shared" si="1"/>
        <v>36</v>
      </c>
      <c r="AB45" s="60">
        <f t="shared" si="2"/>
        <v>1606</v>
      </c>
      <c r="AC45" s="60">
        <f t="shared" si="3"/>
        <v>4955</v>
      </c>
      <c r="AD45" s="60">
        <f t="shared" si="4"/>
        <v>82.583333333333329</v>
      </c>
      <c r="AE45" s="60">
        <f t="shared" si="4"/>
        <v>1.3763888888888889</v>
      </c>
      <c r="AF45" s="60">
        <f t="shared" si="5"/>
        <v>2023</v>
      </c>
      <c r="AG45" s="60">
        <f t="shared" si="6"/>
        <v>6</v>
      </c>
      <c r="AH45" s="60">
        <f t="shared" si="7"/>
        <v>2</v>
      </c>
      <c r="AI45" s="60">
        <f t="shared" si="8"/>
        <v>7</v>
      </c>
    </row>
    <row r="46" spans="2:35" x14ac:dyDescent="0.3">
      <c r="B46" s="60">
        <v>84688</v>
      </c>
      <c r="C46" s="61">
        <v>45103</v>
      </c>
      <c r="D46" s="60">
        <v>1</v>
      </c>
      <c r="E46" s="60">
        <v>30</v>
      </c>
      <c r="F46" s="60">
        <v>16</v>
      </c>
      <c r="G46" s="60">
        <v>0</v>
      </c>
      <c r="H46" s="60">
        <v>0</v>
      </c>
      <c r="I46" s="60">
        <v>30</v>
      </c>
      <c r="J46" s="60">
        <v>0</v>
      </c>
      <c r="K46" s="60">
        <v>45</v>
      </c>
      <c r="L46" s="60">
        <v>23</v>
      </c>
      <c r="M46" s="60">
        <v>39</v>
      </c>
      <c r="N46" s="60">
        <v>1</v>
      </c>
      <c r="O46" s="60">
        <v>23</v>
      </c>
      <c r="P46" s="60">
        <v>21</v>
      </c>
      <c r="Q46" s="60">
        <v>19</v>
      </c>
      <c r="R46" s="60">
        <v>0</v>
      </c>
      <c r="S46" s="60">
        <v>0</v>
      </c>
      <c r="T46" s="60">
        <v>1</v>
      </c>
      <c r="U46" s="60">
        <v>17</v>
      </c>
      <c r="V46" s="60">
        <v>44</v>
      </c>
      <c r="W46" s="60">
        <v>20</v>
      </c>
      <c r="X46" s="60">
        <v>2</v>
      </c>
      <c r="Y46" s="60">
        <v>10</v>
      </c>
      <c r="Z46" s="60">
        <f t="shared" si="0"/>
        <v>3167</v>
      </c>
      <c r="AA46" s="60">
        <f t="shared" si="1"/>
        <v>17</v>
      </c>
      <c r="AB46" s="60">
        <f t="shared" si="2"/>
        <v>1495</v>
      </c>
      <c r="AC46" s="60">
        <f t="shared" si="3"/>
        <v>4679</v>
      </c>
      <c r="AD46" s="60">
        <f t="shared" si="4"/>
        <v>77.983333333333334</v>
      </c>
      <c r="AE46" s="60">
        <f t="shared" si="4"/>
        <v>1.2997222222222222</v>
      </c>
      <c r="AF46" s="60">
        <f t="shared" si="5"/>
        <v>2023</v>
      </c>
      <c r="AG46" s="60">
        <f t="shared" si="6"/>
        <v>6</v>
      </c>
      <c r="AH46" s="60">
        <f t="shared" si="7"/>
        <v>2</v>
      </c>
      <c r="AI46" s="60">
        <f t="shared" si="8"/>
        <v>2</v>
      </c>
    </row>
    <row r="47" spans="2:35" x14ac:dyDescent="0.3">
      <c r="B47" s="60">
        <v>84689</v>
      </c>
      <c r="C47" s="61">
        <v>45103</v>
      </c>
      <c r="D47" s="60">
        <v>2</v>
      </c>
      <c r="E47" s="60">
        <v>26</v>
      </c>
      <c r="F47" s="60">
        <v>13</v>
      </c>
      <c r="G47" s="60">
        <v>0</v>
      </c>
      <c r="H47" s="60">
        <v>0</v>
      </c>
      <c r="I47" s="60">
        <v>26</v>
      </c>
      <c r="J47" s="60">
        <v>0</v>
      </c>
      <c r="K47" s="60">
        <v>62</v>
      </c>
      <c r="L47" s="60">
        <v>23</v>
      </c>
      <c r="M47" s="60">
        <v>42</v>
      </c>
      <c r="N47" s="60">
        <v>1</v>
      </c>
      <c r="O47" s="60">
        <v>11</v>
      </c>
      <c r="P47" s="60">
        <v>22</v>
      </c>
      <c r="Q47" s="60">
        <v>23</v>
      </c>
      <c r="R47" s="60">
        <v>0</v>
      </c>
      <c r="S47" s="60">
        <v>0</v>
      </c>
      <c r="T47" s="60">
        <v>1</v>
      </c>
      <c r="U47" s="60">
        <v>11</v>
      </c>
      <c r="V47" s="60">
        <v>28</v>
      </c>
      <c r="W47" s="60">
        <v>25</v>
      </c>
      <c r="X47" s="60">
        <v>0</v>
      </c>
      <c r="Y47" s="60">
        <v>11</v>
      </c>
      <c r="Z47" s="60">
        <f t="shared" si="0"/>
        <v>3613</v>
      </c>
      <c r="AA47" s="60">
        <f t="shared" si="1"/>
        <v>11</v>
      </c>
      <c r="AB47" s="60">
        <f t="shared" si="2"/>
        <v>1230</v>
      </c>
      <c r="AC47" s="60">
        <f t="shared" si="3"/>
        <v>4854</v>
      </c>
      <c r="AD47" s="60">
        <f t="shared" si="4"/>
        <v>80.900000000000006</v>
      </c>
      <c r="AE47" s="60">
        <f t="shared" si="4"/>
        <v>1.3483333333333334</v>
      </c>
      <c r="AF47" s="60">
        <f t="shared" si="5"/>
        <v>2023</v>
      </c>
      <c r="AG47" s="60">
        <f t="shared" si="6"/>
        <v>6</v>
      </c>
      <c r="AH47" s="60">
        <f t="shared" si="7"/>
        <v>2</v>
      </c>
      <c r="AI47" s="60">
        <f t="shared" si="8"/>
        <v>2</v>
      </c>
    </row>
    <row r="48" spans="2:35" x14ac:dyDescent="0.3">
      <c r="B48" s="60">
        <v>84690</v>
      </c>
      <c r="C48" s="61">
        <v>45104</v>
      </c>
      <c r="D48" s="60">
        <v>1</v>
      </c>
      <c r="E48" s="60">
        <v>30</v>
      </c>
      <c r="F48" s="60">
        <v>10</v>
      </c>
      <c r="G48" s="60">
        <v>0</v>
      </c>
      <c r="H48" s="60">
        <v>0</v>
      </c>
      <c r="I48" s="60">
        <v>30</v>
      </c>
      <c r="J48" s="60">
        <v>0</v>
      </c>
      <c r="K48" s="60">
        <v>79</v>
      </c>
      <c r="L48" s="60">
        <v>23</v>
      </c>
      <c r="M48" s="60">
        <v>40</v>
      </c>
      <c r="N48" s="60">
        <v>2</v>
      </c>
      <c r="O48" s="60">
        <v>19</v>
      </c>
      <c r="P48" s="60">
        <v>22</v>
      </c>
      <c r="Q48" s="60">
        <v>27</v>
      </c>
      <c r="R48" s="60">
        <v>0</v>
      </c>
      <c r="S48" s="60">
        <v>0</v>
      </c>
      <c r="T48" s="60">
        <v>2</v>
      </c>
      <c r="U48" s="60">
        <v>21</v>
      </c>
      <c r="V48" s="60">
        <v>62</v>
      </c>
      <c r="W48" s="60">
        <v>29</v>
      </c>
      <c r="X48" s="60">
        <v>2</v>
      </c>
      <c r="Y48" s="60">
        <v>12</v>
      </c>
      <c r="Z48" s="60">
        <f t="shared" si="0"/>
        <v>4417</v>
      </c>
      <c r="AA48" s="60">
        <f t="shared" si="1"/>
        <v>42</v>
      </c>
      <c r="AB48" s="60">
        <f t="shared" si="2"/>
        <v>2131</v>
      </c>
      <c r="AC48" s="60">
        <f t="shared" si="3"/>
        <v>6590</v>
      </c>
      <c r="AD48" s="60">
        <f t="shared" si="4"/>
        <v>109.83333333333333</v>
      </c>
      <c r="AE48" s="60">
        <f t="shared" si="4"/>
        <v>1.8305555555555555</v>
      </c>
      <c r="AF48" s="60">
        <f t="shared" si="5"/>
        <v>2023</v>
      </c>
      <c r="AG48" s="60">
        <f t="shared" si="6"/>
        <v>6</v>
      </c>
      <c r="AH48" s="60">
        <f t="shared" si="7"/>
        <v>2</v>
      </c>
      <c r="AI48" s="60">
        <f t="shared" si="8"/>
        <v>3</v>
      </c>
    </row>
    <row r="49" spans="2:35" x14ac:dyDescent="0.3">
      <c r="B49" s="60">
        <v>84691</v>
      </c>
      <c r="C49" s="61">
        <v>45104</v>
      </c>
      <c r="D49" s="60">
        <v>2</v>
      </c>
      <c r="E49" s="60">
        <v>23</v>
      </c>
      <c r="F49" s="60">
        <v>15</v>
      </c>
      <c r="G49" s="60">
        <v>0</v>
      </c>
      <c r="H49" s="60">
        <v>0</v>
      </c>
      <c r="I49" s="60">
        <v>23</v>
      </c>
      <c r="J49" s="60">
        <v>0</v>
      </c>
      <c r="K49" s="60">
        <v>70</v>
      </c>
      <c r="L49" s="60">
        <v>25</v>
      </c>
      <c r="M49" s="60">
        <v>40</v>
      </c>
      <c r="N49" s="60">
        <v>1</v>
      </c>
      <c r="O49" s="60">
        <v>19</v>
      </c>
      <c r="P49" s="60">
        <v>21</v>
      </c>
      <c r="Q49" s="60">
        <v>13</v>
      </c>
      <c r="R49" s="60">
        <v>0</v>
      </c>
      <c r="S49" s="60">
        <v>0</v>
      </c>
      <c r="T49" s="60">
        <v>1</v>
      </c>
      <c r="U49" s="60">
        <v>20</v>
      </c>
      <c r="V49" s="60">
        <v>55</v>
      </c>
      <c r="W49" s="60">
        <v>15</v>
      </c>
      <c r="X49" s="60">
        <v>0</v>
      </c>
      <c r="Y49" s="60">
        <v>17</v>
      </c>
      <c r="Z49" s="60">
        <f t="shared" si="0"/>
        <v>3460</v>
      </c>
      <c r="AA49" s="60">
        <f t="shared" si="1"/>
        <v>20</v>
      </c>
      <c r="AB49" s="60">
        <f t="shared" si="2"/>
        <v>1769</v>
      </c>
      <c r="AC49" s="60">
        <f t="shared" si="3"/>
        <v>5249</v>
      </c>
      <c r="AD49" s="60">
        <f t="shared" si="4"/>
        <v>87.483333333333334</v>
      </c>
      <c r="AE49" s="60">
        <f t="shared" si="4"/>
        <v>1.4580555555555557</v>
      </c>
      <c r="AF49" s="60">
        <f t="shared" si="5"/>
        <v>2023</v>
      </c>
      <c r="AG49" s="60">
        <f t="shared" si="6"/>
        <v>6</v>
      </c>
      <c r="AH49" s="60">
        <f t="shared" si="7"/>
        <v>2</v>
      </c>
      <c r="AI49" s="60">
        <f t="shared" si="8"/>
        <v>3</v>
      </c>
    </row>
    <row r="50" spans="2:35" x14ac:dyDescent="0.3">
      <c r="B50" s="60">
        <v>84692</v>
      </c>
      <c r="C50" s="61">
        <v>45105</v>
      </c>
      <c r="D50" s="60">
        <v>1</v>
      </c>
      <c r="E50" s="60">
        <v>27</v>
      </c>
      <c r="F50" s="60">
        <v>12</v>
      </c>
      <c r="G50" s="60">
        <v>0</v>
      </c>
      <c r="H50" s="60">
        <v>0</v>
      </c>
      <c r="I50" s="60">
        <v>27</v>
      </c>
      <c r="J50" s="60">
        <v>0</v>
      </c>
      <c r="K50" s="60">
        <v>87</v>
      </c>
      <c r="L50" s="60">
        <v>24</v>
      </c>
      <c r="M50" s="60">
        <v>38</v>
      </c>
      <c r="N50" s="60">
        <v>2</v>
      </c>
      <c r="O50" s="60">
        <v>27</v>
      </c>
      <c r="P50" s="60">
        <v>22</v>
      </c>
      <c r="Q50" s="60">
        <v>18</v>
      </c>
      <c r="R50" s="60">
        <v>0</v>
      </c>
      <c r="S50" s="60">
        <v>0</v>
      </c>
      <c r="T50" s="60">
        <v>2</v>
      </c>
      <c r="U50" s="60">
        <v>15</v>
      </c>
      <c r="V50" s="60">
        <v>39</v>
      </c>
      <c r="W50" s="60">
        <v>19</v>
      </c>
      <c r="X50" s="60">
        <v>2</v>
      </c>
      <c r="Y50" s="60">
        <v>18</v>
      </c>
      <c r="Z50" s="60">
        <f t="shared" si="0"/>
        <v>4221</v>
      </c>
      <c r="AA50" s="60">
        <f t="shared" si="1"/>
        <v>30</v>
      </c>
      <c r="AB50" s="60">
        <f t="shared" si="2"/>
        <v>1446</v>
      </c>
      <c r="AC50" s="60">
        <f t="shared" si="3"/>
        <v>5697</v>
      </c>
      <c r="AD50" s="60">
        <f t="shared" si="4"/>
        <v>94.95</v>
      </c>
      <c r="AE50" s="60">
        <f t="shared" si="4"/>
        <v>1.5825</v>
      </c>
      <c r="AF50" s="60">
        <f t="shared" si="5"/>
        <v>2023</v>
      </c>
      <c r="AG50" s="60">
        <f t="shared" si="6"/>
        <v>6</v>
      </c>
      <c r="AH50" s="60">
        <f t="shared" si="7"/>
        <v>2</v>
      </c>
      <c r="AI50" s="60">
        <f t="shared" si="8"/>
        <v>4</v>
      </c>
    </row>
    <row r="51" spans="2:35" x14ac:dyDescent="0.3">
      <c r="B51" s="60">
        <v>84693</v>
      </c>
      <c r="C51" s="61">
        <v>45105</v>
      </c>
      <c r="D51" s="60">
        <v>2</v>
      </c>
      <c r="E51" s="60">
        <v>24</v>
      </c>
      <c r="F51" s="60">
        <v>29</v>
      </c>
      <c r="G51" s="60">
        <v>0</v>
      </c>
      <c r="H51" s="60">
        <v>0</v>
      </c>
      <c r="I51" s="60">
        <v>24</v>
      </c>
      <c r="J51" s="60">
        <v>0</v>
      </c>
      <c r="K51" s="60">
        <v>44</v>
      </c>
      <c r="L51" s="60">
        <v>24</v>
      </c>
      <c r="M51" s="60">
        <v>40</v>
      </c>
      <c r="N51" s="60">
        <v>2</v>
      </c>
      <c r="O51" s="60">
        <v>15</v>
      </c>
      <c r="P51" s="60">
        <v>22</v>
      </c>
      <c r="Q51" s="60">
        <v>22</v>
      </c>
      <c r="R51" s="60">
        <v>0</v>
      </c>
      <c r="S51" s="60">
        <v>0</v>
      </c>
      <c r="T51" s="60">
        <v>2</v>
      </c>
      <c r="U51" s="60">
        <v>9</v>
      </c>
      <c r="V51" s="60">
        <v>74</v>
      </c>
      <c r="W51" s="60">
        <v>24</v>
      </c>
      <c r="X51" s="60">
        <v>0</v>
      </c>
      <c r="Y51" s="60">
        <v>19</v>
      </c>
      <c r="Z51" s="60">
        <f t="shared" si="0"/>
        <v>3072</v>
      </c>
      <c r="AA51" s="60">
        <f t="shared" si="1"/>
        <v>18</v>
      </c>
      <c r="AB51" s="60">
        <f t="shared" si="2"/>
        <v>2382</v>
      </c>
      <c r="AC51" s="60">
        <f t="shared" si="3"/>
        <v>5472</v>
      </c>
      <c r="AD51" s="60">
        <f t="shared" si="4"/>
        <v>91.2</v>
      </c>
      <c r="AE51" s="60">
        <f t="shared" si="4"/>
        <v>1.52</v>
      </c>
      <c r="AF51" s="60">
        <f t="shared" si="5"/>
        <v>2023</v>
      </c>
      <c r="AG51" s="60">
        <f t="shared" si="6"/>
        <v>6</v>
      </c>
      <c r="AH51" s="60">
        <f t="shared" si="7"/>
        <v>2</v>
      </c>
      <c r="AI51" s="60">
        <f t="shared" si="8"/>
        <v>4</v>
      </c>
    </row>
    <row r="52" spans="2:35" x14ac:dyDescent="0.3">
      <c r="B52" s="60">
        <v>84694</v>
      </c>
      <c r="C52" s="61">
        <v>45106</v>
      </c>
      <c r="D52" s="60">
        <v>1</v>
      </c>
      <c r="E52" s="60">
        <v>29</v>
      </c>
      <c r="F52" s="60">
        <v>14</v>
      </c>
      <c r="G52" s="60">
        <v>0</v>
      </c>
      <c r="H52" s="60">
        <v>0</v>
      </c>
      <c r="I52" s="60">
        <v>29</v>
      </c>
      <c r="J52" s="60">
        <v>0</v>
      </c>
      <c r="K52" s="60">
        <v>36</v>
      </c>
      <c r="L52" s="60">
        <v>24</v>
      </c>
      <c r="M52" s="60">
        <v>41</v>
      </c>
      <c r="N52" s="60">
        <v>1</v>
      </c>
      <c r="O52" s="60">
        <v>15</v>
      </c>
      <c r="P52" s="60">
        <v>22</v>
      </c>
      <c r="Q52" s="60">
        <v>28</v>
      </c>
      <c r="R52" s="60">
        <v>0</v>
      </c>
      <c r="S52" s="60">
        <v>0</v>
      </c>
      <c r="T52" s="60">
        <v>1</v>
      </c>
      <c r="U52" s="60">
        <v>24</v>
      </c>
      <c r="V52" s="60">
        <v>66</v>
      </c>
      <c r="W52" s="60">
        <v>30</v>
      </c>
      <c r="X52" s="60">
        <v>2</v>
      </c>
      <c r="Y52" s="60">
        <v>24</v>
      </c>
      <c r="Z52" s="60">
        <f t="shared" si="0"/>
        <v>3228</v>
      </c>
      <c r="AA52" s="60">
        <f t="shared" si="1"/>
        <v>24</v>
      </c>
      <c r="AB52" s="60">
        <f t="shared" si="2"/>
        <v>2319</v>
      </c>
      <c r="AC52" s="60">
        <f t="shared" si="3"/>
        <v>5571</v>
      </c>
      <c r="AD52" s="60">
        <f t="shared" si="4"/>
        <v>92.85</v>
      </c>
      <c r="AE52" s="60">
        <f t="shared" si="4"/>
        <v>1.5474999999999999</v>
      </c>
      <c r="AF52" s="60">
        <f t="shared" si="5"/>
        <v>2023</v>
      </c>
      <c r="AG52" s="60">
        <f t="shared" si="6"/>
        <v>6</v>
      </c>
      <c r="AH52" s="60">
        <f t="shared" si="7"/>
        <v>2</v>
      </c>
      <c r="AI52" s="60">
        <f t="shared" si="8"/>
        <v>5</v>
      </c>
    </row>
    <row r="53" spans="2:35" x14ac:dyDescent="0.3">
      <c r="B53" s="60">
        <v>84695</v>
      </c>
      <c r="C53" s="61">
        <v>45106</v>
      </c>
      <c r="D53" s="60">
        <v>2</v>
      </c>
      <c r="E53" s="60">
        <v>25</v>
      </c>
      <c r="F53" s="60">
        <v>11</v>
      </c>
      <c r="G53" s="60">
        <v>0</v>
      </c>
      <c r="H53" s="60">
        <v>0</v>
      </c>
      <c r="I53" s="60">
        <v>25</v>
      </c>
      <c r="J53" s="60">
        <v>0</v>
      </c>
      <c r="K53" s="60">
        <v>53</v>
      </c>
      <c r="L53" s="60">
        <v>24</v>
      </c>
      <c r="M53" s="60">
        <v>39</v>
      </c>
      <c r="N53" s="60">
        <v>2</v>
      </c>
      <c r="O53" s="60">
        <v>23</v>
      </c>
      <c r="P53" s="60">
        <v>22</v>
      </c>
      <c r="Q53" s="60">
        <v>13</v>
      </c>
      <c r="R53" s="60">
        <v>0</v>
      </c>
      <c r="S53" s="60">
        <v>0</v>
      </c>
      <c r="T53" s="60">
        <v>2</v>
      </c>
      <c r="U53" s="60">
        <v>18</v>
      </c>
      <c r="V53" s="60">
        <v>51</v>
      </c>
      <c r="W53" s="60">
        <v>14</v>
      </c>
      <c r="X53" s="60">
        <v>0</v>
      </c>
      <c r="Y53" s="60">
        <v>25</v>
      </c>
      <c r="Z53" s="60">
        <f t="shared" si="0"/>
        <v>3101</v>
      </c>
      <c r="AA53" s="60">
        <f t="shared" si="1"/>
        <v>36</v>
      </c>
      <c r="AB53" s="60">
        <f t="shared" si="2"/>
        <v>1606</v>
      </c>
      <c r="AC53" s="60">
        <f t="shared" si="3"/>
        <v>4743</v>
      </c>
      <c r="AD53" s="60">
        <f t="shared" si="4"/>
        <v>79.05</v>
      </c>
      <c r="AE53" s="60">
        <f t="shared" si="4"/>
        <v>1.3174999999999999</v>
      </c>
      <c r="AF53" s="60">
        <f t="shared" si="5"/>
        <v>2023</v>
      </c>
      <c r="AG53" s="60">
        <f t="shared" si="6"/>
        <v>6</v>
      </c>
      <c r="AH53" s="60">
        <f t="shared" si="7"/>
        <v>2</v>
      </c>
      <c r="AI53" s="60">
        <f t="shared" si="8"/>
        <v>5</v>
      </c>
    </row>
    <row r="54" spans="2:35" x14ac:dyDescent="0.3">
      <c r="B54" s="60">
        <v>84696</v>
      </c>
      <c r="C54" s="61">
        <v>45107</v>
      </c>
      <c r="D54" s="60">
        <v>1</v>
      </c>
      <c r="E54" s="60">
        <v>30</v>
      </c>
      <c r="F54" s="60">
        <v>16</v>
      </c>
      <c r="G54" s="60">
        <v>0</v>
      </c>
      <c r="H54" s="60">
        <v>0</v>
      </c>
      <c r="I54" s="60">
        <v>30</v>
      </c>
      <c r="J54" s="60">
        <v>0</v>
      </c>
      <c r="K54" s="60">
        <v>45</v>
      </c>
      <c r="L54" s="60">
        <v>23</v>
      </c>
      <c r="M54" s="60">
        <v>39</v>
      </c>
      <c r="N54" s="60">
        <v>1</v>
      </c>
      <c r="O54" s="60">
        <v>23</v>
      </c>
      <c r="P54" s="60">
        <v>21</v>
      </c>
      <c r="Q54" s="60">
        <v>19</v>
      </c>
      <c r="R54" s="60">
        <v>0</v>
      </c>
      <c r="S54" s="60">
        <v>0</v>
      </c>
      <c r="T54" s="60">
        <v>1</v>
      </c>
      <c r="U54" s="60">
        <v>17</v>
      </c>
      <c r="V54" s="60">
        <v>44</v>
      </c>
      <c r="W54" s="60">
        <v>20</v>
      </c>
      <c r="X54" s="60">
        <v>2</v>
      </c>
      <c r="Y54" s="60">
        <v>10</v>
      </c>
      <c r="Z54" s="60">
        <f t="shared" si="0"/>
        <v>3167</v>
      </c>
      <c r="AA54" s="60">
        <f t="shared" si="1"/>
        <v>17</v>
      </c>
      <c r="AB54" s="60">
        <f t="shared" si="2"/>
        <v>1495</v>
      </c>
      <c r="AC54" s="60">
        <f t="shared" si="3"/>
        <v>4679</v>
      </c>
      <c r="AD54" s="60">
        <f t="shared" si="4"/>
        <v>77.983333333333334</v>
      </c>
      <c r="AE54" s="60">
        <f t="shared" si="4"/>
        <v>1.2997222222222222</v>
      </c>
      <c r="AF54" s="60">
        <f t="shared" si="5"/>
        <v>2023</v>
      </c>
      <c r="AG54" s="60">
        <f t="shared" si="6"/>
        <v>6</v>
      </c>
      <c r="AH54" s="60">
        <f t="shared" si="7"/>
        <v>2</v>
      </c>
      <c r="AI54" s="60">
        <f t="shared" si="8"/>
        <v>6</v>
      </c>
    </row>
    <row r="55" spans="2:35" x14ac:dyDescent="0.3">
      <c r="B55" s="60">
        <v>84697</v>
      </c>
      <c r="C55" s="61">
        <v>45107</v>
      </c>
      <c r="D55" s="60">
        <v>2</v>
      </c>
      <c r="E55" s="60">
        <v>26</v>
      </c>
      <c r="F55" s="60">
        <v>13</v>
      </c>
      <c r="G55" s="60">
        <v>0</v>
      </c>
      <c r="H55" s="60">
        <v>0</v>
      </c>
      <c r="I55" s="60">
        <v>26</v>
      </c>
      <c r="J55" s="60">
        <v>0</v>
      </c>
      <c r="K55" s="60">
        <v>62</v>
      </c>
      <c r="L55" s="60">
        <v>23</v>
      </c>
      <c r="M55" s="60">
        <v>42</v>
      </c>
      <c r="N55" s="60">
        <v>1</v>
      </c>
      <c r="O55" s="60">
        <v>11</v>
      </c>
      <c r="P55" s="60">
        <v>22</v>
      </c>
      <c r="Q55" s="60">
        <v>23</v>
      </c>
      <c r="R55" s="60">
        <v>0</v>
      </c>
      <c r="S55" s="60">
        <v>0</v>
      </c>
      <c r="T55" s="60">
        <v>1</v>
      </c>
      <c r="U55" s="60">
        <v>11</v>
      </c>
      <c r="V55" s="60">
        <v>28</v>
      </c>
      <c r="W55" s="60">
        <v>25</v>
      </c>
      <c r="X55" s="60">
        <v>0</v>
      </c>
      <c r="Y55" s="60">
        <v>11</v>
      </c>
      <c r="Z55" s="60">
        <f t="shared" si="0"/>
        <v>3613</v>
      </c>
      <c r="AA55" s="60">
        <f t="shared" si="1"/>
        <v>11</v>
      </c>
      <c r="AB55" s="60">
        <f t="shared" si="2"/>
        <v>1230</v>
      </c>
      <c r="AC55" s="60">
        <f t="shared" si="3"/>
        <v>4854</v>
      </c>
      <c r="AD55" s="60">
        <f t="shared" si="4"/>
        <v>80.900000000000006</v>
      </c>
      <c r="AE55" s="60">
        <f t="shared" si="4"/>
        <v>1.3483333333333334</v>
      </c>
      <c r="AF55" s="60">
        <f t="shared" si="5"/>
        <v>2023</v>
      </c>
      <c r="AG55" s="60">
        <f t="shared" si="6"/>
        <v>6</v>
      </c>
      <c r="AH55" s="60">
        <f t="shared" si="7"/>
        <v>2</v>
      </c>
      <c r="AI55" s="60">
        <f t="shared" si="8"/>
        <v>6</v>
      </c>
    </row>
    <row r="56" spans="2:35" x14ac:dyDescent="0.3">
      <c r="B56" s="60">
        <v>84698</v>
      </c>
      <c r="C56" s="61">
        <v>45108</v>
      </c>
      <c r="D56" s="60">
        <v>1</v>
      </c>
      <c r="E56" s="60">
        <v>30</v>
      </c>
      <c r="F56" s="60">
        <v>26</v>
      </c>
      <c r="G56" s="60">
        <v>0</v>
      </c>
      <c r="H56" s="60">
        <v>0</v>
      </c>
      <c r="I56" s="60">
        <v>30</v>
      </c>
      <c r="J56" s="60">
        <v>0</v>
      </c>
      <c r="K56" s="60">
        <v>59</v>
      </c>
      <c r="L56" s="60">
        <v>29</v>
      </c>
      <c r="M56" s="60">
        <v>40</v>
      </c>
      <c r="N56" s="60">
        <v>1</v>
      </c>
      <c r="O56" s="60">
        <v>15</v>
      </c>
      <c r="P56" s="60">
        <v>17</v>
      </c>
      <c r="Q56" s="60">
        <v>15</v>
      </c>
      <c r="R56" s="60">
        <v>1</v>
      </c>
      <c r="S56" s="60">
        <v>0</v>
      </c>
      <c r="T56" s="60">
        <v>0</v>
      </c>
      <c r="U56" s="60">
        <v>7</v>
      </c>
      <c r="V56" s="60">
        <v>41</v>
      </c>
      <c r="W56" s="60">
        <v>18</v>
      </c>
      <c r="X56" s="60">
        <v>5</v>
      </c>
      <c r="Y56" s="60">
        <v>15</v>
      </c>
      <c r="Z56" s="60">
        <f t="shared" si="0"/>
        <v>3858</v>
      </c>
      <c r="AA56" s="60">
        <f t="shared" si="1"/>
        <v>0</v>
      </c>
      <c r="AB56" s="60">
        <f t="shared" si="2"/>
        <v>1726</v>
      </c>
      <c r="AC56" s="60">
        <f t="shared" si="3"/>
        <v>5584</v>
      </c>
      <c r="AD56" s="60">
        <f t="shared" si="4"/>
        <v>93.066666666666663</v>
      </c>
      <c r="AE56" s="60">
        <f t="shared" si="4"/>
        <v>1.5511111111111111</v>
      </c>
      <c r="AF56" s="60">
        <f t="shared" si="5"/>
        <v>2023</v>
      </c>
      <c r="AG56" s="60">
        <f t="shared" si="6"/>
        <v>7</v>
      </c>
      <c r="AH56" s="60">
        <f t="shared" si="7"/>
        <v>3</v>
      </c>
      <c r="AI56" s="60">
        <f t="shared" si="8"/>
        <v>7</v>
      </c>
    </row>
    <row r="57" spans="2:35" x14ac:dyDescent="0.3">
      <c r="B57" s="60">
        <v>84699</v>
      </c>
      <c r="C57" s="61">
        <v>45110</v>
      </c>
      <c r="D57" s="60">
        <v>1</v>
      </c>
      <c r="E57" s="60">
        <v>32</v>
      </c>
      <c r="F57" s="60">
        <v>27</v>
      </c>
      <c r="G57" s="60">
        <v>0</v>
      </c>
      <c r="H57" s="60">
        <v>0</v>
      </c>
      <c r="I57" s="60">
        <v>32</v>
      </c>
      <c r="J57" s="60">
        <v>0</v>
      </c>
      <c r="K57" s="60">
        <v>34</v>
      </c>
      <c r="L57" s="60">
        <v>30</v>
      </c>
      <c r="M57" s="60">
        <v>39</v>
      </c>
      <c r="N57" s="60">
        <v>1</v>
      </c>
      <c r="O57" s="60">
        <v>19</v>
      </c>
      <c r="P57" s="60">
        <v>17</v>
      </c>
      <c r="Q57" s="60">
        <v>20</v>
      </c>
      <c r="R57" s="60">
        <v>1</v>
      </c>
      <c r="S57" s="60">
        <v>0</v>
      </c>
      <c r="T57" s="60">
        <v>0</v>
      </c>
      <c r="U57" s="60">
        <v>16</v>
      </c>
      <c r="V57" s="60">
        <v>29</v>
      </c>
      <c r="W57" s="60">
        <v>23</v>
      </c>
      <c r="X57" s="60">
        <v>4</v>
      </c>
      <c r="Y57" s="60">
        <v>28</v>
      </c>
      <c r="Z57" s="60">
        <f t="shared" si="0"/>
        <v>3368</v>
      </c>
      <c r="AA57" s="60">
        <f t="shared" si="1"/>
        <v>0</v>
      </c>
      <c r="AB57" s="60">
        <f t="shared" si="2"/>
        <v>1579</v>
      </c>
      <c r="AC57" s="60">
        <f t="shared" si="3"/>
        <v>4947</v>
      </c>
      <c r="AD57" s="60">
        <f t="shared" si="4"/>
        <v>82.45</v>
      </c>
      <c r="AE57" s="60">
        <f t="shared" si="4"/>
        <v>1.3741666666666668</v>
      </c>
      <c r="AF57" s="60">
        <f t="shared" si="5"/>
        <v>2023</v>
      </c>
      <c r="AG57" s="60">
        <f t="shared" si="6"/>
        <v>7</v>
      </c>
      <c r="AH57" s="60">
        <f t="shared" si="7"/>
        <v>3</v>
      </c>
      <c r="AI57" s="60">
        <f t="shared" si="8"/>
        <v>2</v>
      </c>
    </row>
    <row r="58" spans="2:35" x14ac:dyDescent="0.3">
      <c r="B58" s="60">
        <v>84700</v>
      </c>
      <c r="C58" s="61">
        <v>45110</v>
      </c>
      <c r="D58" s="60">
        <v>2</v>
      </c>
      <c r="E58" s="60">
        <v>32</v>
      </c>
      <c r="F58" s="60">
        <v>28</v>
      </c>
      <c r="G58" s="60">
        <v>0</v>
      </c>
      <c r="H58" s="60">
        <v>0</v>
      </c>
      <c r="I58" s="60">
        <v>32</v>
      </c>
      <c r="J58" s="60">
        <v>0</v>
      </c>
      <c r="K58" s="60">
        <v>68</v>
      </c>
      <c r="L58" s="60">
        <v>31</v>
      </c>
      <c r="M58" s="60">
        <v>38</v>
      </c>
      <c r="N58" s="60">
        <v>2</v>
      </c>
      <c r="O58" s="60">
        <v>23</v>
      </c>
      <c r="P58" s="60">
        <v>17</v>
      </c>
      <c r="Q58" s="60">
        <v>26</v>
      </c>
      <c r="R58" s="60">
        <v>2</v>
      </c>
      <c r="S58" s="60">
        <v>0</v>
      </c>
      <c r="T58" s="60">
        <v>0</v>
      </c>
      <c r="U58" s="60">
        <v>14</v>
      </c>
      <c r="V58" s="60">
        <v>68</v>
      </c>
      <c r="W58" s="60">
        <v>28</v>
      </c>
      <c r="X58" s="60">
        <v>5</v>
      </c>
      <c r="Y58" s="60">
        <v>21</v>
      </c>
      <c r="Z58" s="60">
        <f t="shared" si="0"/>
        <v>4687</v>
      </c>
      <c r="AA58" s="60">
        <f t="shared" si="1"/>
        <v>0</v>
      </c>
      <c r="AB58" s="60">
        <f t="shared" si="2"/>
        <v>3022</v>
      </c>
      <c r="AC58" s="60">
        <f t="shared" si="3"/>
        <v>7709</v>
      </c>
      <c r="AD58" s="60">
        <f t="shared" si="4"/>
        <v>128.48333333333332</v>
      </c>
      <c r="AE58" s="60">
        <f t="shared" si="4"/>
        <v>2.1413888888888888</v>
      </c>
      <c r="AF58" s="60">
        <f t="shared" si="5"/>
        <v>2023</v>
      </c>
      <c r="AG58" s="60">
        <f t="shared" si="6"/>
        <v>7</v>
      </c>
      <c r="AH58" s="60">
        <f t="shared" si="7"/>
        <v>3</v>
      </c>
      <c r="AI58" s="60">
        <f t="shared" si="8"/>
        <v>2</v>
      </c>
    </row>
    <row r="59" spans="2:35" x14ac:dyDescent="0.3">
      <c r="B59" s="60">
        <v>84701</v>
      </c>
      <c r="C59" s="61">
        <v>45111</v>
      </c>
      <c r="D59" s="60">
        <v>1</v>
      </c>
      <c r="E59" s="60">
        <v>30</v>
      </c>
      <c r="F59" s="60">
        <v>29</v>
      </c>
      <c r="G59" s="60">
        <v>0</v>
      </c>
      <c r="H59" s="60">
        <v>0</v>
      </c>
      <c r="I59" s="60">
        <v>30</v>
      </c>
      <c r="J59" s="60">
        <v>0</v>
      </c>
      <c r="K59" s="60">
        <v>42</v>
      </c>
      <c r="L59" s="60">
        <v>29</v>
      </c>
      <c r="M59" s="60">
        <v>37</v>
      </c>
      <c r="N59" s="60">
        <v>2</v>
      </c>
      <c r="O59" s="60">
        <v>27</v>
      </c>
      <c r="P59" s="60">
        <v>17</v>
      </c>
      <c r="Q59" s="60">
        <v>11</v>
      </c>
      <c r="R59" s="60">
        <v>1</v>
      </c>
      <c r="S59" s="60">
        <v>0</v>
      </c>
      <c r="T59" s="60">
        <v>1</v>
      </c>
      <c r="U59" s="60">
        <v>11</v>
      </c>
      <c r="V59" s="60">
        <v>56</v>
      </c>
      <c r="W59" s="60">
        <v>13</v>
      </c>
      <c r="X59" s="60">
        <v>4</v>
      </c>
      <c r="Y59" s="60">
        <v>15</v>
      </c>
      <c r="Z59" s="60">
        <f t="shared" si="0"/>
        <v>3145</v>
      </c>
      <c r="AA59" s="60">
        <f t="shared" si="1"/>
        <v>11</v>
      </c>
      <c r="AB59" s="60">
        <f t="shared" si="2"/>
        <v>2055</v>
      </c>
      <c r="AC59" s="60">
        <f t="shared" si="3"/>
        <v>5211</v>
      </c>
      <c r="AD59" s="60">
        <f t="shared" si="4"/>
        <v>86.85</v>
      </c>
      <c r="AE59" s="60">
        <f t="shared" si="4"/>
        <v>1.4475</v>
      </c>
      <c r="AF59" s="60">
        <f t="shared" si="5"/>
        <v>2023</v>
      </c>
      <c r="AG59" s="60">
        <f t="shared" si="6"/>
        <v>7</v>
      </c>
      <c r="AH59" s="60">
        <f t="shared" si="7"/>
        <v>3</v>
      </c>
      <c r="AI59" s="60">
        <f t="shared" si="8"/>
        <v>3</v>
      </c>
    </row>
    <row r="60" spans="2:35" x14ac:dyDescent="0.3">
      <c r="B60" s="60">
        <v>84702</v>
      </c>
      <c r="C60" s="61">
        <v>45111</v>
      </c>
      <c r="D60" s="60">
        <v>2</v>
      </c>
      <c r="E60" s="60">
        <v>33</v>
      </c>
      <c r="F60" s="60">
        <v>10</v>
      </c>
      <c r="G60" s="60">
        <v>0</v>
      </c>
      <c r="H60" s="60">
        <v>0</v>
      </c>
      <c r="I60" s="60">
        <v>33</v>
      </c>
      <c r="J60" s="60">
        <v>0</v>
      </c>
      <c r="K60" s="60">
        <v>76</v>
      </c>
      <c r="L60" s="60">
        <v>30</v>
      </c>
      <c r="M60" s="60">
        <v>42</v>
      </c>
      <c r="N60" s="60">
        <v>2</v>
      </c>
      <c r="O60" s="60">
        <v>11</v>
      </c>
      <c r="P60" s="60">
        <v>16</v>
      </c>
      <c r="Q60" s="60">
        <v>16</v>
      </c>
      <c r="R60" s="60">
        <v>2</v>
      </c>
      <c r="S60" s="60">
        <v>0</v>
      </c>
      <c r="T60" s="60">
        <v>0</v>
      </c>
      <c r="U60" s="60">
        <v>9</v>
      </c>
      <c r="V60" s="60">
        <v>45</v>
      </c>
      <c r="W60" s="60">
        <v>18</v>
      </c>
      <c r="X60" s="60">
        <v>5</v>
      </c>
      <c r="Y60" s="60">
        <v>28</v>
      </c>
      <c r="Z60" s="60">
        <f t="shared" si="0"/>
        <v>4728</v>
      </c>
      <c r="AA60" s="60">
        <f t="shared" si="1"/>
        <v>0</v>
      </c>
      <c r="AB60" s="60">
        <f t="shared" si="2"/>
        <v>1912</v>
      </c>
      <c r="AC60" s="60">
        <f t="shared" si="3"/>
        <v>6640</v>
      </c>
      <c r="AD60" s="60">
        <f t="shared" si="4"/>
        <v>110.66666666666667</v>
      </c>
      <c r="AE60" s="60">
        <f t="shared" si="4"/>
        <v>1.8444444444444446</v>
      </c>
      <c r="AF60" s="60">
        <f t="shared" si="5"/>
        <v>2023</v>
      </c>
      <c r="AG60" s="60">
        <f t="shared" si="6"/>
        <v>7</v>
      </c>
      <c r="AH60" s="60">
        <f t="shared" si="7"/>
        <v>3</v>
      </c>
      <c r="AI60" s="60">
        <f t="shared" si="8"/>
        <v>3</v>
      </c>
    </row>
    <row r="61" spans="2:35" x14ac:dyDescent="0.3">
      <c r="B61" s="60">
        <v>84703</v>
      </c>
      <c r="C61" s="61">
        <v>45112</v>
      </c>
      <c r="D61" s="60">
        <v>1</v>
      </c>
      <c r="E61" s="60">
        <v>31</v>
      </c>
      <c r="F61" s="60">
        <v>11</v>
      </c>
      <c r="G61" s="60">
        <v>0</v>
      </c>
      <c r="H61" s="60">
        <v>0</v>
      </c>
      <c r="I61" s="60">
        <v>31</v>
      </c>
      <c r="J61" s="60">
        <v>0</v>
      </c>
      <c r="K61" s="60">
        <v>51</v>
      </c>
      <c r="L61" s="60">
        <v>31</v>
      </c>
      <c r="M61" s="60">
        <v>41</v>
      </c>
      <c r="N61" s="60">
        <v>2</v>
      </c>
      <c r="O61" s="60">
        <v>15</v>
      </c>
      <c r="P61" s="60">
        <v>16</v>
      </c>
      <c r="Q61" s="60">
        <v>21</v>
      </c>
      <c r="R61" s="60">
        <v>1</v>
      </c>
      <c r="S61" s="60">
        <v>0</v>
      </c>
      <c r="T61" s="60">
        <v>1</v>
      </c>
      <c r="U61" s="60">
        <v>6</v>
      </c>
      <c r="V61" s="60">
        <v>33</v>
      </c>
      <c r="W61" s="60">
        <v>24</v>
      </c>
      <c r="X61" s="60">
        <v>4</v>
      </c>
      <c r="Y61" s="60">
        <v>21</v>
      </c>
      <c r="Z61" s="60">
        <f t="shared" si="0"/>
        <v>3999</v>
      </c>
      <c r="AA61" s="60">
        <f t="shared" si="1"/>
        <v>6</v>
      </c>
      <c r="AB61" s="60">
        <f t="shared" si="2"/>
        <v>1797</v>
      </c>
      <c r="AC61" s="60">
        <f t="shared" si="3"/>
        <v>5802</v>
      </c>
      <c r="AD61" s="60">
        <f t="shared" si="4"/>
        <v>96.7</v>
      </c>
      <c r="AE61" s="60">
        <f t="shared" si="4"/>
        <v>1.6116666666666668</v>
      </c>
      <c r="AF61" s="60">
        <f t="shared" si="5"/>
        <v>2023</v>
      </c>
      <c r="AG61" s="60">
        <f t="shared" si="6"/>
        <v>7</v>
      </c>
      <c r="AH61" s="60">
        <f t="shared" si="7"/>
        <v>3</v>
      </c>
      <c r="AI61" s="60">
        <f t="shared" si="8"/>
        <v>4</v>
      </c>
    </row>
    <row r="62" spans="2:35" x14ac:dyDescent="0.3">
      <c r="B62" s="60">
        <v>84704</v>
      </c>
      <c r="C62" s="61">
        <v>45112</v>
      </c>
      <c r="D62" s="60">
        <v>2</v>
      </c>
      <c r="E62" s="60">
        <v>34</v>
      </c>
      <c r="F62" s="60">
        <v>24</v>
      </c>
      <c r="G62" s="60">
        <v>0</v>
      </c>
      <c r="H62" s="60">
        <v>0</v>
      </c>
      <c r="I62" s="60">
        <v>34</v>
      </c>
      <c r="J62" s="60">
        <v>0</v>
      </c>
      <c r="K62" s="60">
        <v>51</v>
      </c>
      <c r="L62" s="60">
        <v>30</v>
      </c>
      <c r="M62" s="60">
        <v>37</v>
      </c>
      <c r="N62" s="60">
        <v>1</v>
      </c>
      <c r="O62" s="60">
        <v>27</v>
      </c>
      <c r="P62" s="60">
        <v>17</v>
      </c>
      <c r="Q62" s="60">
        <v>25</v>
      </c>
      <c r="R62" s="60">
        <v>1</v>
      </c>
      <c r="S62" s="60">
        <v>0</v>
      </c>
      <c r="T62" s="60">
        <v>0</v>
      </c>
      <c r="U62" s="60">
        <v>12</v>
      </c>
      <c r="V62" s="60">
        <v>64</v>
      </c>
      <c r="W62" s="60">
        <v>27</v>
      </c>
      <c r="X62" s="60">
        <v>5</v>
      </c>
      <c r="Y62" s="60">
        <v>29</v>
      </c>
      <c r="Z62" s="60">
        <f t="shared" si="0"/>
        <v>4104</v>
      </c>
      <c r="AA62" s="60">
        <f t="shared" si="1"/>
        <v>0</v>
      </c>
      <c r="AB62" s="60">
        <f t="shared" si="2"/>
        <v>2757</v>
      </c>
      <c r="AC62" s="60">
        <f t="shared" si="3"/>
        <v>6861</v>
      </c>
      <c r="AD62" s="60">
        <f t="shared" si="4"/>
        <v>114.35</v>
      </c>
      <c r="AE62" s="60">
        <f t="shared" si="4"/>
        <v>1.9058333333333333</v>
      </c>
      <c r="AF62" s="60">
        <f t="shared" si="5"/>
        <v>2023</v>
      </c>
      <c r="AG62" s="60">
        <f t="shared" si="6"/>
        <v>7</v>
      </c>
      <c r="AH62" s="60">
        <f t="shared" si="7"/>
        <v>3</v>
      </c>
      <c r="AI62" s="60">
        <f t="shared" si="8"/>
        <v>4</v>
      </c>
    </row>
    <row r="63" spans="2:35" x14ac:dyDescent="0.3">
      <c r="B63" s="60">
        <v>84705</v>
      </c>
      <c r="C63" s="61">
        <v>45113</v>
      </c>
      <c r="D63" s="60">
        <v>1</v>
      </c>
      <c r="E63" s="60">
        <v>31</v>
      </c>
      <c r="F63" s="60">
        <v>25</v>
      </c>
      <c r="G63" s="60">
        <v>0</v>
      </c>
      <c r="H63" s="60">
        <v>0</v>
      </c>
      <c r="I63" s="60">
        <v>31</v>
      </c>
      <c r="J63" s="60">
        <v>0</v>
      </c>
      <c r="K63" s="60">
        <v>85</v>
      </c>
      <c r="L63" s="60">
        <v>31</v>
      </c>
      <c r="M63" s="60">
        <v>41</v>
      </c>
      <c r="N63" s="60">
        <v>1</v>
      </c>
      <c r="O63" s="60">
        <v>11</v>
      </c>
      <c r="P63" s="60">
        <v>17</v>
      </c>
      <c r="Q63" s="60">
        <v>30</v>
      </c>
      <c r="R63" s="60">
        <v>1</v>
      </c>
      <c r="S63" s="60">
        <v>0</v>
      </c>
      <c r="T63" s="60">
        <v>0</v>
      </c>
      <c r="U63" s="60">
        <v>9</v>
      </c>
      <c r="V63" s="60">
        <v>52</v>
      </c>
      <c r="W63" s="60">
        <v>12</v>
      </c>
      <c r="X63" s="60">
        <v>4</v>
      </c>
      <c r="Y63" s="60">
        <v>22</v>
      </c>
      <c r="Z63" s="60">
        <f t="shared" si="0"/>
        <v>5363</v>
      </c>
      <c r="AA63" s="60">
        <f t="shared" si="1"/>
        <v>0</v>
      </c>
      <c r="AB63" s="60">
        <f t="shared" si="2"/>
        <v>1995</v>
      </c>
      <c r="AC63" s="60">
        <f t="shared" si="3"/>
        <v>7358</v>
      </c>
      <c r="AD63" s="60">
        <f t="shared" si="4"/>
        <v>122.63333333333334</v>
      </c>
      <c r="AE63" s="60">
        <f t="shared" si="4"/>
        <v>2.0438888888888891</v>
      </c>
      <c r="AF63" s="60">
        <f t="shared" si="5"/>
        <v>2023</v>
      </c>
      <c r="AG63" s="60">
        <f t="shared" si="6"/>
        <v>7</v>
      </c>
      <c r="AH63" s="60">
        <f t="shared" si="7"/>
        <v>3</v>
      </c>
      <c r="AI63" s="60">
        <f t="shared" si="8"/>
        <v>5</v>
      </c>
    </row>
    <row r="64" spans="2:35" x14ac:dyDescent="0.3">
      <c r="B64" s="60">
        <v>84706</v>
      </c>
      <c r="C64" s="61">
        <v>45113</v>
      </c>
      <c r="D64" s="60">
        <v>2</v>
      </c>
      <c r="E64" s="60">
        <v>32</v>
      </c>
      <c r="F64" s="60">
        <v>25</v>
      </c>
      <c r="G64" s="60">
        <v>0</v>
      </c>
      <c r="H64" s="60">
        <v>0</v>
      </c>
      <c r="I64" s="60">
        <v>32</v>
      </c>
      <c r="J64" s="60">
        <v>0</v>
      </c>
      <c r="K64" s="60">
        <v>75</v>
      </c>
      <c r="L64" s="60">
        <v>31</v>
      </c>
      <c r="M64" s="60">
        <v>38</v>
      </c>
      <c r="N64" s="60">
        <v>1</v>
      </c>
      <c r="O64" s="60">
        <v>17</v>
      </c>
      <c r="P64" s="60">
        <v>11</v>
      </c>
      <c r="Q64" s="60">
        <v>16</v>
      </c>
      <c r="R64" s="60">
        <v>1</v>
      </c>
      <c r="S64" s="60">
        <v>0</v>
      </c>
      <c r="T64" s="60">
        <v>0</v>
      </c>
      <c r="U64" s="60">
        <v>15</v>
      </c>
      <c r="V64" s="60">
        <v>60</v>
      </c>
      <c r="W64" s="60">
        <v>19</v>
      </c>
      <c r="X64" s="60">
        <v>5</v>
      </c>
      <c r="Y64" s="60">
        <v>11</v>
      </c>
      <c r="Z64" s="60">
        <f t="shared" si="0"/>
        <v>4415</v>
      </c>
      <c r="AA64" s="60">
        <f t="shared" si="1"/>
        <v>0</v>
      </c>
      <c r="AB64" s="60">
        <f t="shared" si="2"/>
        <v>2466</v>
      </c>
      <c r="AC64" s="60">
        <f t="shared" si="3"/>
        <v>6881</v>
      </c>
      <c r="AD64" s="60">
        <f t="shared" si="4"/>
        <v>114.68333333333334</v>
      </c>
      <c r="AE64" s="60">
        <f t="shared" si="4"/>
        <v>1.911388888888889</v>
      </c>
      <c r="AF64" s="60">
        <f t="shared" si="5"/>
        <v>2023</v>
      </c>
      <c r="AG64" s="60">
        <f t="shared" si="6"/>
        <v>7</v>
      </c>
      <c r="AH64" s="60">
        <f t="shared" si="7"/>
        <v>3</v>
      </c>
      <c r="AI64" s="60">
        <f t="shared" si="8"/>
        <v>5</v>
      </c>
    </row>
    <row r="65" spans="2:35" x14ac:dyDescent="0.3">
      <c r="B65" s="60">
        <v>84707</v>
      </c>
      <c r="C65" s="61">
        <v>45114</v>
      </c>
      <c r="D65" s="60">
        <v>1</v>
      </c>
      <c r="E65" s="60">
        <v>30</v>
      </c>
      <c r="F65" s="60">
        <v>26</v>
      </c>
      <c r="G65" s="60">
        <v>0</v>
      </c>
      <c r="H65" s="60">
        <v>0</v>
      </c>
      <c r="I65" s="60">
        <v>30</v>
      </c>
      <c r="J65" s="60">
        <v>0</v>
      </c>
      <c r="K65" s="60">
        <v>49</v>
      </c>
      <c r="L65" s="60">
        <v>29</v>
      </c>
      <c r="M65" s="60">
        <v>42</v>
      </c>
      <c r="N65" s="60">
        <v>1</v>
      </c>
      <c r="O65" s="60">
        <v>21</v>
      </c>
      <c r="P65" s="60">
        <v>10</v>
      </c>
      <c r="Q65" s="60">
        <v>22</v>
      </c>
      <c r="R65" s="60">
        <v>1</v>
      </c>
      <c r="S65" s="60">
        <v>0</v>
      </c>
      <c r="T65" s="60">
        <v>0</v>
      </c>
      <c r="U65" s="60">
        <v>13</v>
      </c>
      <c r="V65" s="60">
        <v>48</v>
      </c>
      <c r="W65" s="60">
        <v>25</v>
      </c>
      <c r="X65" s="60">
        <v>4</v>
      </c>
      <c r="Y65" s="60">
        <v>24</v>
      </c>
      <c r="Z65" s="60">
        <f t="shared" si="0"/>
        <v>3616</v>
      </c>
      <c r="AA65" s="60">
        <f t="shared" si="1"/>
        <v>0</v>
      </c>
      <c r="AB65" s="60">
        <f t="shared" si="2"/>
        <v>2138</v>
      </c>
      <c r="AC65" s="60">
        <f t="shared" si="3"/>
        <v>5754</v>
      </c>
      <c r="AD65" s="60">
        <f t="shared" si="4"/>
        <v>95.9</v>
      </c>
      <c r="AE65" s="60">
        <f t="shared" si="4"/>
        <v>1.5983333333333334</v>
      </c>
      <c r="AF65" s="60">
        <f t="shared" si="5"/>
        <v>2023</v>
      </c>
      <c r="AG65" s="60">
        <f t="shared" si="6"/>
        <v>7</v>
      </c>
      <c r="AH65" s="60">
        <f t="shared" si="7"/>
        <v>3</v>
      </c>
      <c r="AI65" s="60">
        <f t="shared" si="8"/>
        <v>6</v>
      </c>
    </row>
    <row r="66" spans="2:35" x14ac:dyDescent="0.3">
      <c r="B66" s="60">
        <v>84708</v>
      </c>
      <c r="C66" s="61">
        <v>45114</v>
      </c>
      <c r="D66" s="60">
        <v>2</v>
      </c>
      <c r="E66" s="60">
        <v>33</v>
      </c>
      <c r="F66" s="60">
        <v>27</v>
      </c>
      <c r="G66" s="60">
        <v>0</v>
      </c>
      <c r="H66" s="60">
        <v>0</v>
      </c>
      <c r="I66" s="60">
        <v>33</v>
      </c>
      <c r="J66" s="60">
        <v>0</v>
      </c>
      <c r="K66" s="60">
        <v>83</v>
      </c>
      <c r="L66" s="60">
        <v>30</v>
      </c>
      <c r="M66" s="60">
        <v>41</v>
      </c>
      <c r="N66" s="60">
        <v>1</v>
      </c>
      <c r="O66" s="60">
        <v>25</v>
      </c>
      <c r="P66" s="60">
        <v>10</v>
      </c>
      <c r="Q66" s="60">
        <v>27</v>
      </c>
      <c r="R66" s="60">
        <v>1</v>
      </c>
      <c r="S66" s="60">
        <v>0</v>
      </c>
      <c r="T66" s="60">
        <v>0</v>
      </c>
      <c r="U66" s="60">
        <v>10</v>
      </c>
      <c r="V66" s="60">
        <v>37</v>
      </c>
      <c r="W66" s="60">
        <v>30</v>
      </c>
      <c r="X66" s="60">
        <v>5</v>
      </c>
      <c r="Y66" s="60">
        <v>17</v>
      </c>
      <c r="Z66" s="60">
        <f t="shared" si="0"/>
        <v>5079</v>
      </c>
      <c r="AA66" s="60">
        <f t="shared" si="1"/>
        <v>0</v>
      </c>
      <c r="AB66" s="60">
        <f t="shared" si="2"/>
        <v>2035</v>
      </c>
      <c r="AC66" s="60">
        <f t="shared" si="3"/>
        <v>7114</v>
      </c>
      <c r="AD66" s="60">
        <f t="shared" si="4"/>
        <v>118.56666666666666</v>
      </c>
      <c r="AE66" s="60">
        <f t="shared" si="4"/>
        <v>1.9761111111111112</v>
      </c>
      <c r="AF66" s="60">
        <f t="shared" si="5"/>
        <v>2023</v>
      </c>
      <c r="AG66" s="60">
        <f t="shared" si="6"/>
        <v>7</v>
      </c>
      <c r="AH66" s="60">
        <f t="shared" si="7"/>
        <v>3</v>
      </c>
      <c r="AI66" s="60">
        <f t="shared" si="8"/>
        <v>6</v>
      </c>
    </row>
    <row r="67" spans="2:35" x14ac:dyDescent="0.3">
      <c r="B67" s="60">
        <v>84709</v>
      </c>
      <c r="C67" s="61">
        <v>45115</v>
      </c>
      <c r="D67" s="60">
        <v>1</v>
      </c>
      <c r="E67" s="60">
        <v>31</v>
      </c>
      <c r="F67" s="60">
        <v>28</v>
      </c>
      <c r="G67" s="60">
        <v>0</v>
      </c>
      <c r="H67" s="60">
        <v>0</v>
      </c>
      <c r="I67" s="60">
        <v>31</v>
      </c>
      <c r="J67" s="60">
        <v>0</v>
      </c>
      <c r="K67" s="60">
        <v>58</v>
      </c>
      <c r="L67" s="60">
        <v>31</v>
      </c>
      <c r="M67" s="60">
        <v>40</v>
      </c>
      <c r="N67" s="60">
        <v>1</v>
      </c>
      <c r="O67" s="60">
        <v>29</v>
      </c>
      <c r="P67" s="60">
        <v>10</v>
      </c>
      <c r="Q67" s="60">
        <v>12</v>
      </c>
      <c r="R67" s="60">
        <v>1</v>
      </c>
      <c r="S67" s="60">
        <v>0</v>
      </c>
      <c r="T67" s="60">
        <v>0</v>
      </c>
      <c r="U67" s="60">
        <v>8</v>
      </c>
      <c r="V67" s="60">
        <v>25</v>
      </c>
      <c r="W67" s="60">
        <v>15</v>
      </c>
      <c r="X67" s="60">
        <v>4</v>
      </c>
      <c r="Y67" s="60">
        <v>30</v>
      </c>
      <c r="Z67" s="60">
        <f t="shared" si="0"/>
        <v>3720</v>
      </c>
      <c r="AA67" s="60">
        <f t="shared" si="1"/>
        <v>0</v>
      </c>
      <c r="AB67" s="60">
        <f t="shared" si="2"/>
        <v>1269</v>
      </c>
      <c r="AC67" s="60">
        <f t="shared" si="3"/>
        <v>4989</v>
      </c>
      <c r="AD67" s="60">
        <f t="shared" si="4"/>
        <v>83.15</v>
      </c>
      <c r="AE67" s="60">
        <f t="shared" si="4"/>
        <v>1.3858333333333335</v>
      </c>
      <c r="AF67" s="60">
        <f t="shared" si="5"/>
        <v>2023</v>
      </c>
      <c r="AG67" s="60">
        <f t="shared" si="6"/>
        <v>7</v>
      </c>
      <c r="AH67" s="60">
        <f t="shared" si="7"/>
        <v>3</v>
      </c>
      <c r="AI67" s="60">
        <f t="shared" si="8"/>
        <v>7</v>
      </c>
    </row>
    <row r="68" spans="2:35" x14ac:dyDescent="0.3">
      <c r="B68" s="60">
        <v>84710</v>
      </c>
      <c r="C68" s="61">
        <v>45117</v>
      </c>
      <c r="D68" s="60">
        <v>1</v>
      </c>
      <c r="E68" s="60">
        <v>30</v>
      </c>
      <c r="F68" s="60">
        <v>29</v>
      </c>
      <c r="G68" s="60">
        <v>0</v>
      </c>
      <c r="H68" s="60">
        <v>0</v>
      </c>
      <c r="I68" s="60">
        <v>30</v>
      </c>
      <c r="J68" s="60">
        <v>0</v>
      </c>
      <c r="K68" s="60">
        <v>32</v>
      </c>
      <c r="L68" s="60">
        <v>30</v>
      </c>
      <c r="M68" s="60">
        <v>39</v>
      </c>
      <c r="N68" s="60">
        <v>1</v>
      </c>
      <c r="O68" s="60">
        <v>13</v>
      </c>
      <c r="P68" s="60">
        <v>30</v>
      </c>
      <c r="Q68" s="60">
        <v>17</v>
      </c>
      <c r="R68" s="60">
        <v>1</v>
      </c>
      <c r="S68" s="60">
        <v>0</v>
      </c>
      <c r="T68" s="60">
        <v>0</v>
      </c>
      <c r="U68" s="60">
        <v>17</v>
      </c>
      <c r="V68" s="60">
        <v>64</v>
      </c>
      <c r="W68" s="60">
        <v>20</v>
      </c>
      <c r="X68" s="60">
        <v>5</v>
      </c>
      <c r="Y68" s="60">
        <v>23</v>
      </c>
      <c r="Z68" s="60">
        <f t="shared" si="0"/>
        <v>3540</v>
      </c>
      <c r="AA68" s="60">
        <f t="shared" si="1"/>
        <v>0</v>
      </c>
      <c r="AB68" s="60">
        <f t="shared" si="2"/>
        <v>2533</v>
      </c>
      <c r="AC68" s="60">
        <f t="shared" si="3"/>
        <v>6073</v>
      </c>
      <c r="AD68" s="60">
        <f t="shared" si="4"/>
        <v>101.21666666666667</v>
      </c>
      <c r="AE68" s="60">
        <f t="shared" si="4"/>
        <v>1.6869444444444446</v>
      </c>
      <c r="AF68" s="60">
        <f t="shared" si="5"/>
        <v>2023</v>
      </c>
      <c r="AG68" s="60">
        <f t="shared" si="6"/>
        <v>7</v>
      </c>
      <c r="AH68" s="60">
        <f t="shared" si="7"/>
        <v>3</v>
      </c>
      <c r="AI68" s="60">
        <f t="shared" si="8"/>
        <v>2</v>
      </c>
    </row>
    <row r="69" spans="2:35" x14ac:dyDescent="0.3">
      <c r="B69" s="60">
        <v>84711</v>
      </c>
      <c r="C69" s="61">
        <v>45117</v>
      </c>
      <c r="D69" s="60">
        <v>2</v>
      </c>
      <c r="E69" s="60">
        <v>33</v>
      </c>
      <c r="F69" s="60">
        <v>10</v>
      </c>
      <c r="G69" s="60">
        <v>0</v>
      </c>
      <c r="H69" s="60">
        <v>0</v>
      </c>
      <c r="I69" s="60">
        <v>33</v>
      </c>
      <c r="J69" s="60">
        <v>0</v>
      </c>
      <c r="K69" s="60">
        <v>66</v>
      </c>
      <c r="L69" s="60">
        <v>30</v>
      </c>
      <c r="M69" s="60">
        <v>38</v>
      </c>
      <c r="N69" s="60">
        <v>2</v>
      </c>
      <c r="O69" s="60">
        <v>17</v>
      </c>
      <c r="P69" s="60">
        <v>30</v>
      </c>
      <c r="Q69" s="60">
        <v>23</v>
      </c>
      <c r="R69" s="60">
        <v>2</v>
      </c>
      <c r="S69" s="60">
        <v>0</v>
      </c>
      <c r="T69" s="60">
        <v>0</v>
      </c>
      <c r="U69" s="60">
        <v>15</v>
      </c>
      <c r="V69" s="60">
        <v>52</v>
      </c>
      <c r="W69" s="60">
        <v>26</v>
      </c>
      <c r="X69" s="60">
        <v>4</v>
      </c>
      <c r="Y69" s="60">
        <v>16</v>
      </c>
      <c r="Z69" s="60">
        <f t="shared" si="0"/>
        <v>4908</v>
      </c>
      <c r="AA69" s="60">
        <f t="shared" si="1"/>
        <v>0</v>
      </c>
      <c r="AB69" s="60">
        <f t="shared" si="2"/>
        <v>2374</v>
      </c>
      <c r="AC69" s="60">
        <f t="shared" si="3"/>
        <v>7282</v>
      </c>
      <c r="AD69" s="60">
        <f t="shared" si="4"/>
        <v>121.36666666666666</v>
      </c>
      <c r="AE69" s="60">
        <f t="shared" si="4"/>
        <v>2.0227777777777778</v>
      </c>
      <c r="AF69" s="60">
        <f t="shared" si="5"/>
        <v>2023</v>
      </c>
      <c r="AG69" s="60">
        <f t="shared" si="6"/>
        <v>7</v>
      </c>
      <c r="AH69" s="60">
        <f t="shared" si="7"/>
        <v>3</v>
      </c>
      <c r="AI69" s="60">
        <f t="shared" si="8"/>
        <v>2</v>
      </c>
    </row>
    <row r="70" spans="2:35" x14ac:dyDescent="0.3">
      <c r="B70" s="60">
        <v>84712</v>
      </c>
      <c r="C70" s="61">
        <v>45118</v>
      </c>
      <c r="D70" s="60">
        <v>1</v>
      </c>
      <c r="E70" s="60">
        <v>30</v>
      </c>
      <c r="F70" s="60">
        <v>23</v>
      </c>
      <c r="G70" s="60">
        <v>0</v>
      </c>
      <c r="H70" s="60">
        <v>0</v>
      </c>
      <c r="I70" s="60">
        <v>30</v>
      </c>
      <c r="J70" s="60">
        <v>0</v>
      </c>
      <c r="K70" s="60">
        <v>66</v>
      </c>
      <c r="L70" s="60">
        <v>29</v>
      </c>
      <c r="M70" s="60">
        <v>40</v>
      </c>
      <c r="N70" s="60">
        <v>2</v>
      </c>
      <c r="O70" s="60">
        <v>29</v>
      </c>
      <c r="P70" s="60">
        <v>11</v>
      </c>
      <c r="Q70" s="60">
        <v>26</v>
      </c>
      <c r="R70" s="60">
        <v>1</v>
      </c>
      <c r="S70" s="60">
        <v>0</v>
      </c>
      <c r="T70" s="60">
        <v>1</v>
      </c>
      <c r="U70" s="60">
        <v>8</v>
      </c>
      <c r="V70" s="60">
        <v>33</v>
      </c>
      <c r="W70" s="60">
        <v>29</v>
      </c>
      <c r="X70" s="60">
        <v>5</v>
      </c>
      <c r="Y70" s="60">
        <v>25</v>
      </c>
      <c r="Z70" s="60">
        <f t="shared" si="0"/>
        <v>4213</v>
      </c>
      <c r="AA70" s="60">
        <f t="shared" si="1"/>
        <v>8</v>
      </c>
      <c r="AB70" s="60">
        <f t="shared" si="2"/>
        <v>1856</v>
      </c>
      <c r="AC70" s="60">
        <f t="shared" si="3"/>
        <v>6077</v>
      </c>
      <c r="AD70" s="60">
        <f t="shared" si="4"/>
        <v>101.28333333333333</v>
      </c>
      <c r="AE70" s="60">
        <f t="shared" si="4"/>
        <v>1.6880555555555554</v>
      </c>
      <c r="AF70" s="60">
        <f t="shared" si="5"/>
        <v>2023</v>
      </c>
      <c r="AG70" s="60">
        <f t="shared" si="6"/>
        <v>7</v>
      </c>
      <c r="AH70" s="60">
        <f t="shared" si="7"/>
        <v>3</v>
      </c>
      <c r="AI70" s="60">
        <f t="shared" si="8"/>
        <v>3</v>
      </c>
    </row>
    <row r="71" spans="2:35" x14ac:dyDescent="0.3">
      <c r="B71" s="60">
        <v>84713</v>
      </c>
      <c r="C71" s="61">
        <v>45118</v>
      </c>
      <c r="D71" s="60">
        <v>2</v>
      </c>
      <c r="E71" s="60">
        <v>34</v>
      </c>
      <c r="F71" s="60">
        <v>24</v>
      </c>
      <c r="G71" s="60">
        <v>0</v>
      </c>
      <c r="H71" s="60">
        <v>0</v>
      </c>
      <c r="I71" s="60">
        <v>34</v>
      </c>
      <c r="J71" s="60">
        <v>0</v>
      </c>
      <c r="K71" s="60">
        <v>40</v>
      </c>
      <c r="L71" s="60">
        <v>30</v>
      </c>
      <c r="M71" s="60">
        <v>39</v>
      </c>
      <c r="N71" s="60">
        <v>2</v>
      </c>
      <c r="O71" s="60">
        <v>13</v>
      </c>
      <c r="P71" s="60">
        <v>11</v>
      </c>
      <c r="Q71" s="60">
        <v>11</v>
      </c>
      <c r="R71" s="60">
        <v>2</v>
      </c>
      <c r="S71" s="60">
        <v>0</v>
      </c>
      <c r="T71" s="60">
        <v>0</v>
      </c>
      <c r="U71" s="60">
        <v>18</v>
      </c>
      <c r="V71" s="60">
        <v>71</v>
      </c>
      <c r="W71" s="60">
        <v>14</v>
      </c>
      <c r="X71" s="60">
        <v>4</v>
      </c>
      <c r="Y71" s="60">
        <v>18</v>
      </c>
      <c r="Z71" s="60">
        <f t="shared" si="0"/>
        <v>3190</v>
      </c>
      <c r="AA71" s="60">
        <f t="shared" si="1"/>
        <v>0</v>
      </c>
      <c r="AB71" s="60">
        <f t="shared" si="2"/>
        <v>2576</v>
      </c>
      <c r="AC71" s="60">
        <f t="shared" si="3"/>
        <v>5766</v>
      </c>
      <c r="AD71" s="60">
        <f t="shared" si="4"/>
        <v>96.1</v>
      </c>
      <c r="AE71" s="60">
        <f t="shared" si="4"/>
        <v>1.6016666666666666</v>
      </c>
      <c r="AF71" s="60">
        <f t="shared" si="5"/>
        <v>2023</v>
      </c>
      <c r="AG71" s="60">
        <f t="shared" si="6"/>
        <v>7</v>
      </c>
      <c r="AH71" s="60">
        <f t="shared" si="7"/>
        <v>3</v>
      </c>
      <c r="AI71" s="60">
        <f t="shared" si="8"/>
        <v>3</v>
      </c>
    </row>
    <row r="72" spans="2:35" x14ac:dyDescent="0.3">
      <c r="B72" s="60">
        <v>84714</v>
      </c>
      <c r="C72" s="61">
        <v>45119</v>
      </c>
      <c r="D72" s="60">
        <v>1</v>
      </c>
      <c r="E72" s="60">
        <v>31</v>
      </c>
      <c r="F72" s="60">
        <v>25</v>
      </c>
      <c r="G72" s="60">
        <v>0</v>
      </c>
      <c r="H72" s="60">
        <v>0</v>
      </c>
      <c r="I72" s="60">
        <v>31</v>
      </c>
      <c r="J72" s="60">
        <v>0</v>
      </c>
      <c r="K72" s="60">
        <v>75</v>
      </c>
      <c r="L72" s="60">
        <v>31</v>
      </c>
      <c r="M72" s="60">
        <v>38</v>
      </c>
      <c r="N72" s="60">
        <v>1</v>
      </c>
      <c r="O72" s="60">
        <v>17</v>
      </c>
      <c r="P72" s="60">
        <v>11</v>
      </c>
      <c r="Q72" s="60">
        <v>16</v>
      </c>
      <c r="R72" s="60">
        <v>1</v>
      </c>
      <c r="S72" s="60">
        <v>0</v>
      </c>
      <c r="T72" s="60">
        <v>0</v>
      </c>
      <c r="U72" s="60">
        <v>15</v>
      </c>
      <c r="V72" s="60">
        <v>60</v>
      </c>
      <c r="W72" s="60">
        <v>19</v>
      </c>
      <c r="X72" s="60">
        <v>5</v>
      </c>
      <c r="Y72" s="60">
        <v>11</v>
      </c>
      <c r="Z72" s="60">
        <f t="shared" si="0"/>
        <v>4340</v>
      </c>
      <c r="AA72" s="60">
        <f t="shared" si="1"/>
        <v>0</v>
      </c>
      <c r="AB72" s="60">
        <f t="shared" si="2"/>
        <v>2466</v>
      </c>
      <c r="AC72" s="60">
        <f t="shared" si="3"/>
        <v>6806</v>
      </c>
      <c r="AD72" s="60">
        <f t="shared" si="4"/>
        <v>113.43333333333334</v>
      </c>
      <c r="AE72" s="60">
        <f t="shared" si="4"/>
        <v>1.8905555555555555</v>
      </c>
      <c r="AF72" s="60">
        <f t="shared" si="5"/>
        <v>2023</v>
      </c>
      <c r="AG72" s="60">
        <f t="shared" si="6"/>
        <v>7</v>
      </c>
      <c r="AH72" s="60">
        <f t="shared" si="7"/>
        <v>3</v>
      </c>
      <c r="AI72" s="60">
        <f t="shared" si="8"/>
        <v>4</v>
      </c>
    </row>
    <row r="73" spans="2:35" x14ac:dyDescent="0.3">
      <c r="B73" s="60">
        <v>84715</v>
      </c>
      <c r="C73" s="61">
        <v>45119</v>
      </c>
      <c r="D73" s="60">
        <v>2</v>
      </c>
      <c r="E73" s="60">
        <v>31</v>
      </c>
      <c r="F73" s="60">
        <v>26</v>
      </c>
      <c r="G73" s="60">
        <v>0</v>
      </c>
      <c r="H73" s="60">
        <v>0</v>
      </c>
      <c r="I73" s="60">
        <v>31</v>
      </c>
      <c r="J73" s="60">
        <v>0</v>
      </c>
      <c r="K73" s="60">
        <v>49</v>
      </c>
      <c r="L73" s="60">
        <v>29</v>
      </c>
      <c r="M73" s="60">
        <v>42</v>
      </c>
      <c r="N73" s="60">
        <v>1</v>
      </c>
      <c r="O73" s="60">
        <v>21</v>
      </c>
      <c r="P73" s="60">
        <v>10</v>
      </c>
      <c r="Q73" s="60">
        <v>22</v>
      </c>
      <c r="R73" s="60">
        <v>1</v>
      </c>
      <c r="S73" s="60">
        <v>0</v>
      </c>
      <c r="T73" s="60">
        <v>0</v>
      </c>
      <c r="U73" s="60">
        <v>13</v>
      </c>
      <c r="V73" s="60">
        <v>48</v>
      </c>
      <c r="W73" s="60">
        <v>25</v>
      </c>
      <c r="X73" s="60">
        <v>4</v>
      </c>
      <c r="Y73" s="60">
        <v>24</v>
      </c>
      <c r="Z73" s="60">
        <f t="shared" ref="Z73:Z136" si="9">I73*K73+L73*(M73+P73+Q73)</f>
        <v>3665</v>
      </c>
      <c r="AA73" s="60">
        <f t="shared" ref="AA73:AA136" si="10">R73*S73+T73*U73</f>
        <v>0</v>
      </c>
      <c r="AB73" s="60">
        <f t="shared" ref="AB73:AB136" si="11">L73*(V73+W73)+(N73*O73)</f>
        <v>2138</v>
      </c>
      <c r="AC73" s="60">
        <f t="shared" ref="AC73:AC136" si="12">SUM(Z73:AB73)</f>
        <v>5803</v>
      </c>
      <c r="AD73" s="60">
        <f t="shared" ref="AD73:AE136" si="13">AC73/60</f>
        <v>96.716666666666669</v>
      </c>
      <c r="AE73" s="60">
        <f t="shared" si="13"/>
        <v>1.6119444444444444</v>
      </c>
      <c r="AF73" s="60">
        <f t="shared" ref="AF73:AF136" si="14">YEAR(C73)</f>
        <v>2023</v>
      </c>
      <c r="AG73" s="60">
        <f t="shared" ref="AG73:AG136" si="15">MONTH(C73)</f>
        <v>7</v>
      </c>
      <c r="AH73" s="60">
        <f t="shared" ref="AH73:AH136" si="16">INT((AG73+2)/3)</f>
        <v>3</v>
      </c>
      <c r="AI73" s="60">
        <f t="shared" ref="AI73:AI136" si="17">WEEKDAY(C73)</f>
        <v>4</v>
      </c>
    </row>
    <row r="74" spans="2:35" x14ac:dyDescent="0.3">
      <c r="B74" s="60">
        <v>84716</v>
      </c>
      <c r="C74" s="61">
        <v>45120</v>
      </c>
      <c r="D74" s="60">
        <v>1</v>
      </c>
      <c r="E74" s="60">
        <v>32</v>
      </c>
      <c r="F74" s="60">
        <v>27</v>
      </c>
      <c r="G74" s="60">
        <v>0</v>
      </c>
      <c r="H74" s="60">
        <v>0</v>
      </c>
      <c r="I74" s="60">
        <v>32</v>
      </c>
      <c r="J74" s="60">
        <v>0</v>
      </c>
      <c r="K74" s="60">
        <v>83</v>
      </c>
      <c r="L74" s="60">
        <v>30</v>
      </c>
      <c r="M74" s="60">
        <v>41</v>
      </c>
      <c r="N74" s="60">
        <v>1</v>
      </c>
      <c r="O74" s="60">
        <v>25</v>
      </c>
      <c r="P74" s="60">
        <v>10</v>
      </c>
      <c r="Q74" s="60">
        <v>27</v>
      </c>
      <c r="R74" s="60">
        <v>1</v>
      </c>
      <c r="S74" s="60">
        <v>0</v>
      </c>
      <c r="T74" s="60">
        <v>0</v>
      </c>
      <c r="U74" s="60">
        <v>10</v>
      </c>
      <c r="V74" s="60">
        <v>37</v>
      </c>
      <c r="W74" s="60">
        <v>30</v>
      </c>
      <c r="X74" s="60">
        <v>5</v>
      </c>
      <c r="Y74" s="60">
        <v>17</v>
      </c>
      <c r="Z74" s="60">
        <f t="shared" si="9"/>
        <v>4996</v>
      </c>
      <c r="AA74" s="60">
        <f t="shared" si="10"/>
        <v>0</v>
      </c>
      <c r="AB74" s="60">
        <f t="shared" si="11"/>
        <v>2035</v>
      </c>
      <c r="AC74" s="60">
        <f t="shared" si="12"/>
        <v>7031</v>
      </c>
      <c r="AD74" s="60">
        <f t="shared" si="13"/>
        <v>117.18333333333334</v>
      </c>
      <c r="AE74" s="60">
        <f t="shared" si="13"/>
        <v>1.9530555555555555</v>
      </c>
      <c r="AF74" s="60">
        <f t="shared" si="14"/>
        <v>2023</v>
      </c>
      <c r="AG74" s="60">
        <f t="shared" si="15"/>
        <v>7</v>
      </c>
      <c r="AH74" s="60">
        <f t="shared" si="16"/>
        <v>3</v>
      </c>
      <c r="AI74" s="60">
        <f t="shared" si="17"/>
        <v>5</v>
      </c>
    </row>
    <row r="75" spans="2:35" x14ac:dyDescent="0.3">
      <c r="B75" s="60">
        <v>84717</v>
      </c>
      <c r="C75" s="61">
        <v>45120</v>
      </c>
      <c r="D75" s="60">
        <v>2</v>
      </c>
      <c r="E75" s="60">
        <v>32</v>
      </c>
      <c r="F75" s="60">
        <v>28</v>
      </c>
      <c r="G75" s="60">
        <v>0</v>
      </c>
      <c r="H75" s="60">
        <v>0</v>
      </c>
      <c r="I75" s="60">
        <v>32</v>
      </c>
      <c r="J75" s="60">
        <v>0</v>
      </c>
      <c r="K75" s="60">
        <v>58</v>
      </c>
      <c r="L75" s="60">
        <v>31</v>
      </c>
      <c r="M75" s="60">
        <v>40</v>
      </c>
      <c r="N75" s="60">
        <v>1</v>
      </c>
      <c r="O75" s="60">
        <v>29</v>
      </c>
      <c r="P75" s="60">
        <v>10</v>
      </c>
      <c r="Q75" s="60">
        <v>12</v>
      </c>
      <c r="R75" s="60">
        <v>1</v>
      </c>
      <c r="S75" s="60">
        <v>0</v>
      </c>
      <c r="T75" s="60">
        <v>0</v>
      </c>
      <c r="U75" s="60">
        <v>8</v>
      </c>
      <c r="V75" s="60">
        <v>25</v>
      </c>
      <c r="W75" s="60">
        <v>15</v>
      </c>
      <c r="X75" s="60">
        <v>4</v>
      </c>
      <c r="Y75" s="60">
        <v>30</v>
      </c>
      <c r="Z75" s="60">
        <f t="shared" si="9"/>
        <v>3778</v>
      </c>
      <c r="AA75" s="60">
        <f t="shared" si="10"/>
        <v>0</v>
      </c>
      <c r="AB75" s="60">
        <f t="shared" si="11"/>
        <v>1269</v>
      </c>
      <c r="AC75" s="60">
        <f t="shared" si="12"/>
        <v>5047</v>
      </c>
      <c r="AD75" s="60">
        <f t="shared" si="13"/>
        <v>84.11666666666666</v>
      </c>
      <c r="AE75" s="60">
        <f t="shared" si="13"/>
        <v>1.4019444444444444</v>
      </c>
      <c r="AF75" s="60">
        <f t="shared" si="14"/>
        <v>2023</v>
      </c>
      <c r="AG75" s="60">
        <f t="shared" si="15"/>
        <v>7</v>
      </c>
      <c r="AH75" s="60">
        <f t="shared" si="16"/>
        <v>3</v>
      </c>
      <c r="AI75" s="60">
        <f t="shared" si="17"/>
        <v>5</v>
      </c>
    </row>
    <row r="76" spans="2:35" x14ac:dyDescent="0.3">
      <c r="B76" s="60">
        <v>84718</v>
      </c>
      <c r="C76" s="61">
        <v>45121</v>
      </c>
      <c r="D76" s="60">
        <v>1</v>
      </c>
      <c r="E76" s="60">
        <v>30</v>
      </c>
      <c r="F76" s="60">
        <v>29</v>
      </c>
      <c r="G76" s="60">
        <v>0</v>
      </c>
      <c r="H76" s="60">
        <v>0</v>
      </c>
      <c r="I76" s="60">
        <v>30</v>
      </c>
      <c r="J76" s="60">
        <v>0</v>
      </c>
      <c r="K76" s="60">
        <v>32</v>
      </c>
      <c r="L76" s="60">
        <v>30</v>
      </c>
      <c r="M76" s="60">
        <v>39</v>
      </c>
      <c r="N76" s="60">
        <v>1</v>
      </c>
      <c r="O76" s="60">
        <v>13</v>
      </c>
      <c r="P76" s="60">
        <v>30</v>
      </c>
      <c r="Q76" s="60">
        <v>17</v>
      </c>
      <c r="R76" s="60">
        <v>1</v>
      </c>
      <c r="S76" s="60">
        <v>0</v>
      </c>
      <c r="T76" s="60">
        <v>0</v>
      </c>
      <c r="U76" s="60">
        <v>17</v>
      </c>
      <c r="V76" s="60">
        <v>64</v>
      </c>
      <c r="W76" s="60">
        <v>20</v>
      </c>
      <c r="X76" s="60">
        <v>5</v>
      </c>
      <c r="Y76" s="60">
        <v>23</v>
      </c>
      <c r="Z76" s="60">
        <f t="shared" si="9"/>
        <v>3540</v>
      </c>
      <c r="AA76" s="60">
        <f t="shared" si="10"/>
        <v>0</v>
      </c>
      <c r="AB76" s="60">
        <f t="shared" si="11"/>
        <v>2533</v>
      </c>
      <c r="AC76" s="60">
        <f t="shared" si="12"/>
        <v>6073</v>
      </c>
      <c r="AD76" s="60">
        <f t="shared" si="13"/>
        <v>101.21666666666667</v>
      </c>
      <c r="AE76" s="60">
        <f t="shared" si="13"/>
        <v>1.6869444444444446</v>
      </c>
      <c r="AF76" s="60">
        <f t="shared" si="14"/>
        <v>2023</v>
      </c>
      <c r="AG76" s="60">
        <f t="shared" si="15"/>
        <v>7</v>
      </c>
      <c r="AH76" s="60">
        <f t="shared" si="16"/>
        <v>3</v>
      </c>
      <c r="AI76" s="60">
        <f t="shared" si="17"/>
        <v>6</v>
      </c>
    </row>
    <row r="77" spans="2:35" x14ac:dyDescent="0.3">
      <c r="B77" s="60">
        <v>84719</v>
      </c>
      <c r="C77" s="61">
        <v>45121</v>
      </c>
      <c r="D77" s="60">
        <v>2</v>
      </c>
      <c r="E77" s="60">
        <v>33</v>
      </c>
      <c r="F77" s="60">
        <v>10</v>
      </c>
      <c r="G77" s="60">
        <v>0</v>
      </c>
      <c r="H77" s="60">
        <v>0</v>
      </c>
      <c r="I77" s="60">
        <v>33</v>
      </c>
      <c r="J77" s="60">
        <v>0</v>
      </c>
      <c r="K77" s="60">
        <v>66</v>
      </c>
      <c r="L77" s="60">
        <v>30</v>
      </c>
      <c r="M77" s="60">
        <v>38</v>
      </c>
      <c r="N77" s="60">
        <v>2</v>
      </c>
      <c r="O77" s="60">
        <v>17</v>
      </c>
      <c r="P77" s="60">
        <v>30</v>
      </c>
      <c r="Q77" s="60">
        <v>23</v>
      </c>
      <c r="R77" s="60">
        <v>2</v>
      </c>
      <c r="S77" s="60">
        <v>0</v>
      </c>
      <c r="T77" s="60">
        <v>0</v>
      </c>
      <c r="U77" s="60">
        <v>15</v>
      </c>
      <c r="V77" s="60">
        <v>52</v>
      </c>
      <c r="W77" s="60">
        <v>26</v>
      </c>
      <c r="X77" s="60">
        <v>4</v>
      </c>
      <c r="Y77" s="60">
        <v>16</v>
      </c>
      <c r="Z77" s="60">
        <f t="shared" si="9"/>
        <v>4908</v>
      </c>
      <c r="AA77" s="60">
        <f t="shared" si="10"/>
        <v>0</v>
      </c>
      <c r="AB77" s="60">
        <f t="shared" si="11"/>
        <v>2374</v>
      </c>
      <c r="AC77" s="60">
        <f t="shared" si="12"/>
        <v>7282</v>
      </c>
      <c r="AD77" s="60">
        <f t="shared" si="13"/>
        <v>121.36666666666666</v>
      </c>
      <c r="AE77" s="60">
        <f t="shared" si="13"/>
        <v>2.0227777777777778</v>
      </c>
      <c r="AF77" s="60">
        <f t="shared" si="14"/>
        <v>2023</v>
      </c>
      <c r="AG77" s="60">
        <f t="shared" si="15"/>
        <v>7</v>
      </c>
      <c r="AH77" s="60">
        <f t="shared" si="16"/>
        <v>3</v>
      </c>
      <c r="AI77" s="60">
        <f t="shared" si="17"/>
        <v>6</v>
      </c>
    </row>
    <row r="78" spans="2:35" x14ac:dyDescent="0.3">
      <c r="B78" s="60">
        <v>84720</v>
      </c>
      <c r="C78" s="61">
        <v>45122</v>
      </c>
      <c r="D78" s="60">
        <v>1</v>
      </c>
      <c r="E78" s="60">
        <v>30</v>
      </c>
      <c r="F78" s="60">
        <v>23</v>
      </c>
      <c r="G78" s="60">
        <v>0</v>
      </c>
      <c r="H78" s="60">
        <v>0</v>
      </c>
      <c r="I78" s="60">
        <v>30</v>
      </c>
      <c r="J78" s="60">
        <v>0</v>
      </c>
      <c r="K78" s="60">
        <v>66</v>
      </c>
      <c r="L78" s="60">
        <v>29</v>
      </c>
      <c r="M78" s="60">
        <v>40</v>
      </c>
      <c r="N78" s="60">
        <v>2</v>
      </c>
      <c r="O78" s="60">
        <v>29</v>
      </c>
      <c r="P78" s="60">
        <v>11</v>
      </c>
      <c r="Q78" s="60">
        <v>26</v>
      </c>
      <c r="R78" s="60">
        <v>1</v>
      </c>
      <c r="S78" s="60">
        <v>0</v>
      </c>
      <c r="T78" s="60">
        <v>1</v>
      </c>
      <c r="U78" s="60">
        <v>8</v>
      </c>
      <c r="V78" s="60">
        <v>33</v>
      </c>
      <c r="W78" s="60">
        <v>29</v>
      </c>
      <c r="X78" s="60">
        <v>5</v>
      </c>
      <c r="Y78" s="60">
        <v>25</v>
      </c>
      <c r="Z78" s="60">
        <f t="shared" si="9"/>
        <v>4213</v>
      </c>
      <c r="AA78" s="60">
        <f t="shared" si="10"/>
        <v>8</v>
      </c>
      <c r="AB78" s="60">
        <f t="shared" si="11"/>
        <v>1856</v>
      </c>
      <c r="AC78" s="60">
        <f t="shared" si="12"/>
        <v>6077</v>
      </c>
      <c r="AD78" s="60">
        <f t="shared" si="13"/>
        <v>101.28333333333333</v>
      </c>
      <c r="AE78" s="60">
        <f t="shared" si="13"/>
        <v>1.6880555555555554</v>
      </c>
      <c r="AF78" s="60">
        <f t="shared" si="14"/>
        <v>2023</v>
      </c>
      <c r="AG78" s="60">
        <f t="shared" si="15"/>
        <v>7</v>
      </c>
      <c r="AH78" s="60">
        <f t="shared" si="16"/>
        <v>3</v>
      </c>
      <c r="AI78" s="60">
        <f t="shared" si="17"/>
        <v>7</v>
      </c>
    </row>
    <row r="79" spans="2:35" x14ac:dyDescent="0.3">
      <c r="B79" s="60">
        <v>84721</v>
      </c>
      <c r="C79" s="61">
        <v>45124</v>
      </c>
      <c r="D79" s="60">
        <v>1</v>
      </c>
      <c r="E79" s="60">
        <v>33</v>
      </c>
      <c r="F79" s="60">
        <v>24</v>
      </c>
      <c r="G79" s="60">
        <v>0</v>
      </c>
      <c r="H79" s="60">
        <v>0</v>
      </c>
      <c r="I79" s="60">
        <v>33</v>
      </c>
      <c r="J79" s="60">
        <v>0</v>
      </c>
      <c r="K79" s="60">
        <v>40</v>
      </c>
      <c r="L79" s="60">
        <v>30</v>
      </c>
      <c r="M79" s="60">
        <v>39</v>
      </c>
      <c r="N79" s="60">
        <v>2</v>
      </c>
      <c r="O79" s="60">
        <v>13</v>
      </c>
      <c r="P79" s="60">
        <v>11</v>
      </c>
      <c r="Q79" s="60">
        <v>11</v>
      </c>
      <c r="R79" s="60">
        <v>2</v>
      </c>
      <c r="S79" s="60">
        <v>0</v>
      </c>
      <c r="T79" s="60">
        <v>0</v>
      </c>
      <c r="U79" s="60">
        <v>18</v>
      </c>
      <c r="V79" s="60">
        <v>71</v>
      </c>
      <c r="W79" s="60">
        <v>14</v>
      </c>
      <c r="X79" s="60">
        <v>4</v>
      </c>
      <c r="Y79" s="60">
        <v>18</v>
      </c>
      <c r="Z79" s="60">
        <f t="shared" si="9"/>
        <v>3150</v>
      </c>
      <c r="AA79" s="60">
        <f t="shared" si="10"/>
        <v>0</v>
      </c>
      <c r="AB79" s="60">
        <f t="shared" si="11"/>
        <v>2576</v>
      </c>
      <c r="AC79" s="60">
        <f t="shared" si="12"/>
        <v>5726</v>
      </c>
      <c r="AD79" s="60">
        <f t="shared" si="13"/>
        <v>95.433333333333337</v>
      </c>
      <c r="AE79" s="60">
        <f t="shared" si="13"/>
        <v>1.5905555555555557</v>
      </c>
      <c r="AF79" s="60">
        <f t="shared" si="14"/>
        <v>2023</v>
      </c>
      <c r="AG79" s="60">
        <f t="shared" si="15"/>
        <v>7</v>
      </c>
      <c r="AH79" s="60">
        <f t="shared" si="16"/>
        <v>3</v>
      </c>
      <c r="AI79" s="60">
        <f t="shared" si="17"/>
        <v>2</v>
      </c>
    </row>
    <row r="80" spans="2:35" x14ac:dyDescent="0.3">
      <c r="B80" s="60">
        <v>84722</v>
      </c>
      <c r="C80" s="61">
        <v>45124</v>
      </c>
      <c r="D80" s="60">
        <v>2</v>
      </c>
      <c r="E80" s="60">
        <v>32</v>
      </c>
      <c r="F80" s="60">
        <v>25</v>
      </c>
      <c r="G80" s="60">
        <v>0</v>
      </c>
      <c r="H80" s="60">
        <v>0</v>
      </c>
      <c r="I80" s="60">
        <v>32</v>
      </c>
      <c r="J80" s="60">
        <v>0</v>
      </c>
      <c r="K80" s="60">
        <v>75</v>
      </c>
      <c r="L80" s="60">
        <v>31</v>
      </c>
      <c r="M80" s="60">
        <v>38</v>
      </c>
      <c r="N80" s="60">
        <v>1</v>
      </c>
      <c r="O80" s="60">
        <v>17</v>
      </c>
      <c r="P80" s="60">
        <v>11</v>
      </c>
      <c r="Q80" s="60">
        <v>16</v>
      </c>
      <c r="R80" s="60">
        <v>1</v>
      </c>
      <c r="S80" s="60">
        <v>0</v>
      </c>
      <c r="T80" s="60">
        <v>0</v>
      </c>
      <c r="U80" s="60">
        <v>15</v>
      </c>
      <c r="V80" s="60">
        <v>60</v>
      </c>
      <c r="W80" s="60">
        <v>19</v>
      </c>
      <c r="X80" s="60">
        <v>5</v>
      </c>
      <c r="Y80" s="60">
        <v>11</v>
      </c>
      <c r="Z80" s="60">
        <f t="shared" si="9"/>
        <v>4415</v>
      </c>
      <c r="AA80" s="60">
        <f t="shared" si="10"/>
        <v>0</v>
      </c>
      <c r="AB80" s="60">
        <f t="shared" si="11"/>
        <v>2466</v>
      </c>
      <c r="AC80" s="60">
        <f t="shared" si="12"/>
        <v>6881</v>
      </c>
      <c r="AD80" s="60">
        <f t="shared" si="13"/>
        <v>114.68333333333334</v>
      </c>
      <c r="AE80" s="60">
        <f t="shared" si="13"/>
        <v>1.911388888888889</v>
      </c>
      <c r="AF80" s="60">
        <f t="shared" si="14"/>
        <v>2023</v>
      </c>
      <c r="AG80" s="60">
        <f t="shared" si="15"/>
        <v>7</v>
      </c>
      <c r="AH80" s="60">
        <f t="shared" si="16"/>
        <v>3</v>
      </c>
      <c r="AI80" s="60">
        <f t="shared" si="17"/>
        <v>2</v>
      </c>
    </row>
    <row r="81" spans="2:35" x14ac:dyDescent="0.3">
      <c r="B81" s="60">
        <v>84723</v>
      </c>
      <c r="C81" s="61">
        <v>45125</v>
      </c>
      <c r="D81" s="60">
        <v>1</v>
      </c>
      <c r="E81" s="60">
        <v>30</v>
      </c>
      <c r="F81" s="60">
        <v>26</v>
      </c>
      <c r="G81" s="60">
        <v>0</v>
      </c>
      <c r="H81" s="60">
        <v>0</v>
      </c>
      <c r="I81" s="60">
        <v>30</v>
      </c>
      <c r="J81" s="60">
        <v>0</v>
      </c>
      <c r="K81" s="60">
        <v>49</v>
      </c>
      <c r="L81" s="60">
        <v>29</v>
      </c>
      <c r="M81" s="60">
        <v>42</v>
      </c>
      <c r="N81" s="60">
        <v>1</v>
      </c>
      <c r="O81" s="60">
        <v>21</v>
      </c>
      <c r="P81" s="60">
        <v>10</v>
      </c>
      <c r="Q81" s="60">
        <v>22</v>
      </c>
      <c r="R81" s="60">
        <v>1</v>
      </c>
      <c r="S81" s="60">
        <v>0</v>
      </c>
      <c r="T81" s="60">
        <v>0</v>
      </c>
      <c r="U81" s="60">
        <v>13</v>
      </c>
      <c r="V81" s="60">
        <v>48</v>
      </c>
      <c r="W81" s="60">
        <v>25</v>
      </c>
      <c r="X81" s="60">
        <v>4</v>
      </c>
      <c r="Y81" s="60">
        <v>24</v>
      </c>
      <c r="Z81" s="60">
        <f t="shared" si="9"/>
        <v>3616</v>
      </c>
      <c r="AA81" s="60">
        <f t="shared" si="10"/>
        <v>0</v>
      </c>
      <c r="AB81" s="60">
        <f t="shared" si="11"/>
        <v>2138</v>
      </c>
      <c r="AC81" s="60">
        <f t="shared" si="12"/>
        <v>5754</v>
      </c>
      <c r="AD81" s="60">
        <f t="shared" si="13"/>
        <v>95.9</v>
      </c>
      <c r="AE81" s="60">
        <f t="shared" si="13"/>
        <v>1.5983333333333334</v>
      </c>
      <c r="AF81" s="60">
        <f t="shared" si="14"/>
        <v>2023</v>
      </c>
      <c r="AG81" s="60">
        <f t="shared" si="15"/>
        <v>7</v>
      </c>
      <c r="AH81" s="60">
        <f t="shared" si="16"/>
        <v>3</v>
      </c>
      <c r="AI81" s="60">
        <f t="shared" si="17"/>
        <v>3</v>
      </c>
    </row>
    <row r="82" spans="2:35" x14ac:dyDescent="0.3">
      <c r="B82" s="60">
        <v>84724</v>
      </c>
      <c r="C82" s="61">
        <v>45125</v>
      </c>
      <c r="D82" s="60">
        <v>2</v>
      </c>
      <c r="E82" s="60">
        <v>33</v>
      </c>
      <c r="F82" s="60">
        <v>27</v>
      </c>
      <c r="G82" s="60">
        <v>0</v>
      </c>
      <c r="H82" s="60">
        <v>0</v>
      </c>
      <c r="I82" s="60">
        <v>33</v>
      </c>
      <c r="J82" s="60">
        <v>0</v>
      </c>
      <c r="K82" s="60">
        <v>83</v>
      </c>
      <c r="L82" s="60">
        <v>30</v>
      </c>
      <c r="M82" s="60">
        <v>41</v>
      </c>
      <c r="N82" s="60">
        <v>1</v>
      </c>
      <c r="O82" s="60">
        <v>25</v>
      </c>
      <c r="P82" s="60">
        <v>10</v>
      </c>
      <c r="Q82" s="60">
        <v>27</v>
      </c>
      <c r="R82" s="60">
        <v>1</v>
      </c>
      <c r="S82" s="60">
        <v>0</v>
      </c>
      <c r="T82" s="60">
        <v>0</v>
      </c>
      <c r="U82" s="60">
        <v>10</v>
      </c>
      <c r="V82" s="60">
        <v>37</v>
      </c>
      <c r="W82" s="60">
        <v>30</v>
      </c>
      <c r="X82" s="60">
        <v>5</v>
      </c>
      <c r="Y82" s="60">
        <v>17</v>
      </c>
      <c r="Z82" s="60">
        <f t="shared" si="9"/>
        <v>5079</v>
      </c>
      <c r="AA82" s="60">
        <f t="shared" si="10"/>
        <v>0</v>
      </c>
      <c r="AB82" s="60">
        <f t="shared" si="11"/>
        <v>2035</v>
      </c>
      <c r="AC82" s="60">
        <f t="shared" si="12"/>
        <v>7114</v>
      </c>
      <c r="AD82" s="60">
        <f t="shared" si="13"/>
        <v>118.56666666666666</v>
      </c>
      <c r="AE82" s="60">
        <f t="shared" si="13"/>
        <v>1.9761111111111112</v>
      </c>
      <c r="AF82" s="60">
        <f t="shared" si="14"/>
        <v>2023</v>
      </c>
      <c r="AG82" s="60">
        <f t="shared" si="15"/>
        <v>7</v>
      </c>
      <c r="AH82" s="60">
        <f t="shared" si="16"/>
        <v>3</v>
      </c>
      <c r="AI82" s="60">
        <f t="shared" si="17"/>
        <v>3</v>
      </c>
    </row>
    <row r="83" spans="2:35" x14ac:dyDescent="0.3">
      <c r="B83" s="60">
        <v>84725</v>
      </c>
      <c r="C83" s="61">
        <v>45126</v>
      </c>
      <c r="D83" s="60">
        <v>1</v>
      </c>
      <c r="E83" s="60">
        <v>31</v>
      </c>
      <c r="F83" s="60">
        <v>28</v>
      </c>
      <c r="G83" s="60">
        <v>0</v>
      </c>
      <c r="H83" s="60">
        <v>0</v>
      </c>
      <c r="I83" s="60">
        <v>31</v>
      </c>
      <c r="J83" s="60">
        <v>0</v>
      </c>
      <c r="K83" s="60">
        <v>58</v>
      </c>
      <c r="L83" s="60">
        <v>31</v>
      </c>
      <c r="M83" s="60">
        <v>40</v>
      </c>
      <c r="N83" s="60">
        <v>1</v>
      </c>
      <c r="O83" s="60">
        <v>29</v>
      </c>
      <c r="P83" s="60">
        <v>10</v>
      </c>
      <c r="Q83" s="60">
        <v>12</v>
      </c>
      <c r="R83" s="60">
        <v>1</v>
      </c>
      <c r="S83" s="60">
        <v>0</v>
      </c>
      <c r="T83" s="60">
        <v>0</v>
      </c>
      <c r="U83" s="60">
        <v>8</v>
      </c>
      <c r="V83" s="60">
        <v>25</v>
      </c>
      <c r="W83" s="60">
        <v>15</v>
      </c>
      <c r="X83" s="60">
        <v>4</v>
      </c>
      <c r="Y83" s="60">
        <v>30</v>
      </c>
      <c r="Z83" s="60">
        <f t="shared" si="9"/>
        <v>3720</v>
      </c>
      <c r="AA83" s="60">
        <f t="shared" si="10"/>
        <v>0</v>
      </c>
      <c r="AB83" s="60">
        <f t="shared" si="11"/>
        <v>1269</v>
      </c>
      <c r="AC83" s="60">
        <f t="shared" si="12"/>
        <v>4989</v>
      </c>
      <c r="AD83" s="60">
        <f t="shared" si="13"/>
        <v>83.15</v>
      </c>
      <c r="AE83" s="60">
        <f t="shared" si="13"/>
        <v>1.3858333333333335</v>
      </c>
      <c r="AF83" s="60">
        <f t="shared" si="14"/>
        <v>2023</v>
      </c>
      <c r="AG83" s="60">
        <f t="shared" si="15"/>
        <v>7</v>
      </c>
      <c r="AH83" s="60">
        <f t="shared" si="16"/>
        <v>3</v>
      </c>
      <c r="AI83" s="60">
        <f t="shared" si="17"/>
        <v>4</v>
      </c>
    </row>
    <row r="84" spans="2:35" x14ac:dyDescent="0.3">
      <c r="B84" s="60">
        <v>84726</v>
      </c>
      <c r="C84" s="61">
        <v>45126</v>
      </c>
      <c r="D84" s="60">
        <v>2</v>
      </c>
      <c r="E84" s="60">
        <v>31</v>
      </c>
      <c r="F84" s="60">
        <v>29</v>
      </c>
      <c r="G84" s="60">
        <v>0</v>
      </c>
      <c r="H84" s="60">
        <v>0</v>
      </c>
      <c r="I84" s="60">
        <v>31</v>
      </c>
      <c r="J84" s="60">
        <v>0</v>
      </c>
      <c r="K84" s="60">
        <v>32</v>
      </c>
      <c r="L84" s="60">
        <v>30</v>
      </c>
      <c r="M84" s="60">
        <v>39</v>
      </c>
      <c r="N84" s="60">
        <v>1</v>
      </c>
      <c r="O84" s="60">
        <v>13</v>
      </c>
      <c r="P84" s="60">
        <v>30</v>
      </c>
      <c r="Q84" s="60">
        <v>17</v>
      </c>
      <c r="R84" s="60">
        <v>1</v>
      </c>
      <c r="S84" s="60">
        <v>0</v>
      </c>
      <c r="T84" s="60">
        <v>0</v>
      </c>
      <c r="U84" s="60">
        <v>17</v>
      </c>
      <c r="V84" s="60">
        <v>64</v>
      </c>
      <c r="W84" s="60">
        <v>20</v>
      </c>
      <c r="X84" s="60">
        <v>5</v>
      </c>
      <c r="Y84" s="60">
        <v>23</v>
      </c>
      <c r="Z84" s="60">
        <f t="shared" si="9"/>
        <v>3572</v>
      </c>
      <c r="AA84" s="60">
        <f t="shared" si="10"/>
        <v>0</v>
      </c>
      <c r="AB84" s="60">
        <f t="shared" si="11"/>
        <v>2533</v>
      </c>
      <c r="AC84" s="60">
        <f t="shared" si="12"/>
        <v>6105</v>
      </c>
      <c r="AD84" s="60">
        <f t="shared" si="13"/>
        <v>101.75</v>
      </c>
      <c r="AE84" s="60">
        <f t="shared" si="13"/>
        <v>1.6958333333333333</v>
      </c>
      <c r="AF84" s="60">
        <f t="shared" si="14"/>
        <v>2023</v>
      </c>
      <c r="AG84" s="60">
        <f t="shared" si="15"/>
        <v>7</v>
      </c>
      <c r="AH84" s="60">
        <f t="shared" si="16"/>
        <v>3</v>
      </c>
      <c r="AI84" s="60">
        <f t="shared" si="17"/>
        <v>4</v>
      </c>
    </row>
    <row r="85" spans="2:35" x14ac:dyDescent="0.3">
      <c r="B85" s="60">
        <v>84727</v>
      </c>
      <c r="C85" s="61">
        <v>45127</v>
      </c>
      <c r="D85" s="60">
        <v>1</v>
      </c>
      <c r="E85" s="60">
        <v>32</v>
      </c>
      <c r="F85" s="60">
        <v>10</v>
      </c>
      <c r="G85" s="60">
        <v>0</v>
      </c>
      <c r="H85" s="60">
        <v>0</v>
      </c>
      <c r="I85" s="60">
        <v>32</v>
      </c>
      <c r="J85" s="60">
        <v>0</v>
      </c>
      <c r="K85" s="60">
        <v>66</v>
      </c>
      <c r="L85" s="60">
        <v>30</v>
      </c>
      <c r="M85" s="60">
        <v>38</v>
      </c>
      <c r="N85" s="60">
        <v>2</v>
      </c>
      <c r="O85" s="60">
        <v>17</v>
      </c>
      <c r="P85" s="60">
        <v>30</v>
      </c>
      <c r="Q85" s="60">
        <v>23</v>
      </c>
      <c r="R85" s="60">
        <v>2</v>
      </c>
      <c r="S85" s="60">
        <v>0</v>
      </c>
      <c r="T85" s="60">
        <v>0</v>
      </c>
      <c r="U85" s="60">
        <v>15</v>
      </c>
      <c r="V85" s="60">
        <v>52</v>
      </c>
      <c r="W85" s="60">
        <v>26</v>
      </c>
      <c r="X85" s="60">
        <v>4</v>
      </c>
      <c r="Y85" s="60">
        <v>16</v>
      </c>
      <c r="Z85" s="60">
        <f t="shared" si="9"/>
        <v>4842</v>
      </c>
      <c r="AA85" s="60">
        <f t="shared" si="10"/>
        <v>0</v>
      </c>
      <c r="AB85" s="60">
        <f t="shared" si="11"/>
        <v>2374</v>
      </c>
      <c r="AC85" s="60">
        <f t="shared" si="12"/>
        <v>7216</v>
      </c>
      <c r="AD85" s="60">
        <f t="shared" si="13"/>
        <v>120.26666666666667</v>
      </c>
      <c r="AE85" s="60">
        <f t="shared" si="13"/>
        <v>2.0044444444444443</v>
      </c>
      <c r="AF85" s="60">
        <f t="shared" si="14"/>
        <v>2023</v>
      </c>
      <c r="AG85" s="60">
        <f t="shared" si="15"/>
        <v>7</v>
      </c>
      <c r="AH85" s="60">
        <f t="shared" si="16"/>
        <v>3</v>
      </c>
      <c r="AI85" s="60">
        <f t="shared" si="17"/>
        <v>5</v>
      </c>
    </row>
    <row r="86" spans="2:35" x14ac:dyDescent="0.3">
      <c r="B86" s="60">
        <v>84728</v>
      </c>
      <c r="C86" s="61">
        <v>45127</v>
      </c>
      <c r="D86" s="60">
        <v>2</v>
      </c>
      <c r="E86" s="60">
        <v>31</v>
      </c>
      <c r="F86" s="60">
        <v>23</v>
      </c>
      <c r="G86" s="60">
        <v>0</v>
      </c>
      <c r="H86" s="60">
        <v>0</v>
      </c>
      <c r="I86" s="60">
        <v>31</v>
      </c>
      <c r="J86" s="60">
        <v>0</v>
      </c>
      <c r="K86" s="60">
        <v>66</v>
      </c>
      <c r="L86" s="60">
        <v>29</v>
      </c>
      <c r="M86" s="60">
        <v>40</v>
      </c>
      <c r="N86" s="60">
        <v>2</v>
      </c>
      <c r="O86" s="60">
        <v>29</v>
      </c>
      <c r="P86" s="60">
        <v>11</v>
      </c>
      <c r="Q86" s="60">
        <v>26</v>
      </c>
      <c r="R86" s="60">
        <v>2</v>
      </c>
      <c r="S86" s="60">
        <v>0</v>
      </c>
      <c r="T86" s="60">
        <v>0</v>
      </c>
      <c r="U86" s="60">
        <v>8</v>
      </c>
      <c r="V86" s="60">
        <v>33</v>
      </c>
      <c r="W86" s="60">
        <v>29</v>
      </c>
      <c r="X86" s="60">
        <v>5</v>
      </c>
      <c r="Y86" s="60">
        <v>25</v>
      </c>
      <c r="Z86" s="60">
        <f t="shared" si="9"/>
        <v>4279</v>
      </c>
      <c r="AA86" s="60">
        <f t="shared" si="10"/>
        <v>0</v>
      </c>
      <c r="AB86" s="60">
        <f t="shared" si="11"/>
        <v>1856</v>
      </c>
      <c r="AC86" s="60">
        <f t="shared" si="12"/>
        <v>6135</v>
      </c>
      <c r="AD86" s="60">
        <f t="shared" si="13"/>
        <v>102.25</v>
      </c>
      <c r="AE86" s="60">
        <f t="shared" si="13"/>
        <v>1.7041666666666666</v>
      </c>
      <c r="AF86" s="60">
        <f t="shared" si="14"/>
        <v>2023</v>
      </c>
      <c r="AG86" s="60">
        <f t="shared" si="15"/>
        <v>7</v>
      </c>
      <c r="AH86" s="60">
        <f t="shared" si="16"/>
        <v>3</v>
      </c>
      <c r="AI86" s="60">
        <f t="shared" si="17"/>
        <v>5</v>
      </c>
    </row>
    <row r="87" spans="2:35" x14ac:dyDescent="0.3">
      <c r="B87" s="60">
        <v>84729</v>
      </c>
      <c r="C87" s="61">
        <v>45128</v>
      </c>
      <c r="D87" s="60">
        <v>1</v>
      </c>
      <c r="E87" s="60">
        <v>33</v>
      </c>
      <c r="F87" s="60">
        <v>24</v>
      </c>
      <c r="G87" s="60">
        <v>0</v>
      </c>
      <c r="H87" s="60">
        <v>0</v>
      </c>
      <c r="I87" s="60">
        <v>33</v>
      </c>
      <c r="J87" s="60">
        <v>0</v>
      </c>
      <c r="K87" s="60">
        <v>40</v>
      </c>
      <c r="L87" s="60">
        <v>30</v>
      </c>
      <c r="M87" s="60">
        <v>39</v>
      </c>
      <c r="N87" s="60">
        <v>2</v>
      </c>
      <c r="O87" s="60">
        <v>13</v>
      </c>
      <c r="P87" s="60">
        <v>11</v>
      </c>
      <c r="Q87" s="60">
        <v>11</v>
      </c>
      <c r="R87" s="60">
        <v>2</v>
      </c>
      <c r="S87" s="60">
        <v>0</v>
      </c>
      <c r="T87" s="60">
        <v>0</v>
      </c>
      <c r="U87" s="60">
        <v>18</v>
      </c>
      <c r="V87" s="60">
        <v>71</v>
      </c>
      <c r="W87" s="60">
        <v>14</v>
      </c>
      <c r="X87" s="60">
        <v>4</v>
      </c>
      <c r="Y87" s="60">
        <v>18</v>
      </c>
      <c r="Z87" s="60">
        <f t="shared" si="9"/>
        <v>3150</v>
      </c>
      <c r="AA87" s="60">
        <f t="shared" si="10"/>
        <v>0</v>
      </c>
      <c r="AB87" s="60">
        <f t="shared" si="11"/>
        <v>2576</v>
      </c>
      <c r="AC87" s="60">
        <f t="shared" si="12"/>
        <v>5726</v>
      </c>
      <c r="AD87" s="60">
        <f t="shared" si="13"/>
        <v>95.433333333333337</v>
      </c>
      <c r="AE87" s="60">
        <f t="shared" si="13"/>
        <v>1.5905555555555557</v>
      </c>
      <c r="AF87" s="60">
        <f t="shared" si="14"/>
        <v>2023</v>
      </c>
      <c r="AG87" s="60">
        <f t="shared" si="15"/>
        <v>7</v>
      </c>
      <c r="AH87" s="60">
        <f t="shared" si="16"/>
        <v>3</v>
      </c>
      <c r="AI87" s="60">
        <f t="shared" si="17"/>
        <v>6</v>
      </c>
    </row>
    <row r="88" spans="2:35" x14ac:dyDescent="0.3">
      <c r="B88" s="60">
        <v>84730</v>
      </c>
      <c r="C88" s="61">
        <v>45128</v>
      </c>
      <c r="D88" s="60">
        <v>2</v>
      </c>
      <c r="E88" s="60">
        <v>32</v>
      </c>
      <c r="F88" s="60">
        <v>25</v>
      </c>
      <c r="G88" s="60">
        <v>0</v>
      </c>
      <c r="H88" s="60">
        <v>0</v>
      </c>
      <c r="I88" s="60">
        <v>32</v>
      </c>
      <c r="J88" s="60">
        <v>0</v>
      </c>
      <c r="K88" s="60">
        <v>75</v>
      </c>
      <c r="L88" s="60">
        <v>31</v>
      </c>
      <c r="M88" s="60">
        <v>38</v>
      </c>
      <c r="N88" s="60">
        <v>1</v>
      </c>
      <c r="O88" s="60">
        <v>17</v>
      </c>
      <c r="P88" s="60">
        <v>11</v>
      </c>
      <c r="Q88" s="60">
        <v>16</v>
      </c>
      <c r="R88" s="60">
        <v>1</v>
      </c>
      <c r="S88" s="60">
        <v>0</v>
      </c>
      <c r="T88" s="60">
        <v>0</v>
      </c>
      <c r="U88" s="60">
        <v>15</v>
      </c>
      <c r="V88" s="60">
        <v>60</v>
      </c>
      <c r="W88" s="60">
        <v>19</v>
      </c>
      <c r="X88" s="60">
        <v>5</v>
      </c>
      <c r="Y88" s="60">
        <v>11</v>
      </c>
      <c r="Z88" s="60">
        <f t="shared" si="9"/>
        <v>4415</v>
      </c>
      <c r="AA88" s="60">
        <f t="shared" si="10"/>
        <v>0</v>
      </c>
      <c r="AB88" s="60">
        <f t="shared" si="11"/>
        <v>2466</v>
      </c>
      <c r="AC88" s="60">
        <f t="shared" si="12"/>
        <v>6881</v>
      </c>
      <c r="AD88" s="60">
        <f t="shared" si="13"/>
        <v>114.68333333333334</v>
      </c>
      <c r="AE88" s="60">
        <f t="shared" si="13"/>
        <v>1.911388888888889</v>
      </c>
      <c r="AF88" s="60">
        <f t="shared" si="14"/>
        <v>2023</v>
      </c>
      <c r="AG88" s="60">
        <f t="shared" si="15"/>
        <v>7</v>
      </c>
      <c r="AH88" s="60">
        <f t="shared" si="16"/>
        <v>3</v>
      </c>
      <c r="AI88" s="60">
        <f t="shared" si="17"/>
        <v>6</v>
      </c>
    </row>
    <row r="89" spans="2:35" x14ac:dyDescent="0.3">
      <c r="B89" s="60">
        <v>84731</v>
      </c>
      <c r="C89" s="61">
        <v>45129</v>
      </c>
      <c r="D89" s="60">
        <v>1</v>
      </c>
      <c r="E89" s="60">
        <v>30</v>
      </c>
      <c r="F89" s="60">
        <v>26</v>
      </c>
      <c r="G89" s="60">
        <v>0</v>
      </c>
      <c r="H89" s="60">
        <v>0</v>
      </c>
      <c r="I89" s="60">
        <v>30</v>
      </c>
      <c r="J89" s="60">
        <v>0</v>
      </c>
      <c r="K89" s="60">
        <v>49</v>
      </c>
      <c r="L89" s="60">
        <v>29</v>
      </c>
      <c r="M89" s="60">
        <v>42</v>
      </c>
      <c r="N89" s="60">
        <v>1</v>
      </c>
      <c r="O89" s="60">
        <v>21</v>
      </c>
      <c r="P89" s="60">
        <v>10</v>
      </c>
      <c r="Q89" s="60">
        <v>22</v>
      </c>
      <c r="R89" s="60">
        <v>1</v>
      </c>
      <c r="S89" s="60">
        <v>0</v>
      </c>
      <c r="T89" s="60">
        <v>0</v>
      </c>
      <c r="U89" s="60">
        <v>13</v>
      </c>
      <c r="V89" s="60">
        <v>48</v>
      </c>
      <c r="W89" s="60">
        <v>25</v>
      </c>
      <c r="X89" s="60">
        <v>4</v>
      </c>
      <c r="Y89" s="60">
        <v>24</v>
      </c>
      <c r="Z89" s="60">
        <f t="shared" si="9"/>
        <v>3616</v>
      </c>
      <c r="AA89" s="60">
        <f t="shared" si="10"/>
        <v>0</v>
      </c>
      <c r="AB89" s="60">
        <f t="shared" si="11"/>
        <v>2138</v>
      </c>
      <c r="AC89" s="60">
        <f t="shared" si="12"/>
        <v>5754</v>
      </c>
      <c r="AD89" s="60">
        <f t="shared" si="13"/>
        <v>95.9</v>
      </c>
      <c r="AE89" s="60">
        <f t="shared" si="13"/>
        <v>1.5983333333333334</v>
      </c>
      <c r="AF89" s="60">
        <f t="shared" si="14"/>
        <v>2023</v>
      </c>
      <c r="AG89" s="60">
        <f t="shared" si="15"/>
        <v>7</v>
      </c>
      <c r="AH89" s="60">
        <f t="shared" si="16"/>
        <v>3</v>
      </c>
      <c r="AI89" s="60">
        <f t="shared" si="17"/>
        <v>7</v>
      </c>
    </row>
    <row r="90" spans="2:35" x14ac:dyDescent="0.3">
      <c r="B90" s="60">
        <v>84732</v>
      </c>
      <c r="C90" s="61">
        <v>45131</v>
      </c>
      <c r="D90" s="60">
        <v>1</v>
      </c>
      <c r="E90" s="60">
        <v>32</v>
      </c>
      <c r="F90" s="60">
        <v>27</v>
      </c>
      <c r="G90" s="60">
        <v>0</v>
      </c>
      <c r="H90" s="60">
        <v>0</v>
      </c>
      <c r="I90" s="60">
        <v>32</v>
      </c>
      <c r="J90" s="60">
        <v>0</v>
      </c>
      <c r="K90" s="60">
        <v>83</v>
      </c>
      <c r="L90" s="60">
        <v>30</v>
      </c>
      <c r="M90" s="60">
        <v>41</v>
      </c>
      <c r="N90" s="60">
        <v>1</v>
      </c>
      <c r="O90" s="60">
        <v>25</v>
      </c>
      <c r="P90" s="60">
        <v>10</v>
      </c>
      <c r="Q90" s="60">
        <v>27</v>
      </c>
      <c r="R90" s="60">
        <v>1</v>
      </c>
      <c r="S90" s="60">
        <v>0</v>
      </c>
      <c r="T90" s="60">
        <v>0</v>
      </c>
      <c r="U90" s="60">
        <v>10</v>
      </c>
      <c r="V90" s="60">
        <v>37</v>
      </c>
      <c r="W90" s="60">
        <v>30</v>
      </c>
      <c r="X90" s="60">
        <v>5</v>
      </c>
      <c r="Y90" s="60">
        <v>17</v>
      </c>
      <c r="Z90" s="60">
        <f t="shared" si="9"/>
        <v>4996</v>
      </c>
      <c r="AA90" s="60">
        <f t="shared" si="10"/>
        <v>0</v>
      </c>
      <c r="AB90" s="60">
        <f t="shared" si="11"/>
        <v>2035</v>
      </c>
      <c r="AC90" s="60">
        <f t="shared" si="12"/>
        <v>7031</v>
      </c>
      <c r="AD90" s="60">
        <f t="shared" si="13"/>
        <v>117.18333333333334</v>
      </c>
      <c r="AE90" s="60">
        <f t="shared" si="13"/>
        <v>1.9530555555555555</v>
      </c>
      <c r="AF90" s="60">
        <f t="shared" si="14"/>
        <v>2023</v>
      </c>
      <c r="AG90" s="60">
        <f t="shared" si="15"/>
        <v>7</v>
      </c>
      <c r="AH90" s="60">
        <f t="shared" si="16"/>
        <v>3</v>
      </c>
      <c r="AI90" s="60">
        <f t="shared" si="17"/>
        <v>2</v>
      </c>
    </row>
    <row r="91" spans="2:35" x14ac:dyDescent="0.3">
      <c r="B91" s="60">
        <v>84733</v>
      </c>
      <c r="C91" s="61">
        <v>45131</v>
      </c>
      <c r="D91" s="60">
        <v>2</v>
      </c>
      <c r="E91" s="60">
        <v>32</v>
      </c>
      <c r="F91" s="60">
        <v>28</v>
      </c>
      <c r="G91" s="60">
        <v>0</v>
      </c>
      <c r="H91" s="60">
        <v>0</v>
      </c>
      <c r="I91" s="60">
        <v>32</v>
      </c>
      <c r="J91" s="60">
        <v>0</v>
      </c>
      <c r="K91" s="60">
        <v>58</v>
      </c>
      <c r="L91" s="60">
        <v>31</v>
      </c>
      <c r="M91" s="60">
        <v>40</v>
      </c>
      <c r="N91" s="60">
        <v>1</v>
      </c>
      <c r="O91" s="60">
        <v>29</v>
      </c>
      <c r="P91" s="60">
        <v>10</v>
      </c>
      <c r="Q91" s="60">
        <v>12</v>
      </c>
      <c r="R91" s="60">
        <v>1</v>
      </c>
      <c r="S91" s="60">
        <v>0</v>
      </c>
      <c r="T91" s="60">
        <v>0</v>
      </c>
      <c r="U91" s="60">
        <v>8</v>
      </c>
      <c r="V91" s="60">
        <v>25</v>
      </c>
      <c r="W91" s="60">
        <v>15</v>
      </c>
      <c r="X91" s="60">
        <v>4</v>
      </c>
      <c r="Y91" s="60">
        <v>30</v>
      </c>
      <c r="Z91" s="60">
        <f t="shared" si="9"/>
        <v>3778</v>
      </c>
      <c r="AA91" s="60">
        <f t="shared" si="10"/>
        <v>0</v>
      </c>
      <c r="AB91" s="60">
        <f t="shared" si="11"/>
        <v>1269</v>
      </c>
      <c r="AC91" s="60">
        <f t="shared" si="12"/>
        <v>5047</v>
      </c>
      <c r="AD91" s="60">
        <f t="shared" si="13"/>
        <v>84.11666666666666</v>
      </c>
      <c r="AE91" s="60">
        <f t="shared" si="13"/>
        <v>1.4019444444444444</v>
      </c>
      <c r="AF91" s="60">
        <f t="shared" si="14"/>
        <v>2023</v>
      </c>
      <c r="AG91" s="60">
        <f t="shared" si="15"/>
        <v>7</v>
      </c>
      <c r="AH91" s="60">
        <f t="shared" si="16"/>
        <v>3</v>
      </c>
      <c r="AI91" s="60">
        <f t="shared" si="17"/>
        <v>2</v>
      </c>
    </row>
    <row r="92" spans="2:35" x14ac:dyDescent="0.3">
      <c r="B92" s="60">
        <v>84734</v>
      </c>
      <c r="C92" s="61">
        <v>45132</v>
      </c>
      <c r="D92" s="60">
        <v>1</v>
      </c>
      <c r="E92" s="60">
        <v>30</v>
      </c>
      <c r="F92" s="60">
        <v>29</v>
      </c>
      <c r="G92" s="60">
        <v>0</v>
      </c>
      <c r="H92" s="60">
        <v>0</v>
      </c>
      <c r="I92" s="60">
        <v>30</v>
      </c>
      <c r="J92" s="60">
        <v>0</v>
      </c>
      <c r="K92" s="60">
        <v>32</v>
      </c>
      <c r="L92" s="60">
        <v>30</v>
      </c>
      <c r="M92" s="60">
        <v>39</v>
      </c>
      <c r="N92" s="60">
        <v>1</v>
      </c>
      <c r="O92" s="60">
        <v>13</v>
      </c>
      <c r="P92" s="60">
        <v>30</v>
      </c>
      <c r="Q92" s="60">
        <v>17</v>
      </c>
      <c r="R92" s="60">
        <v>1</v>
      </c>
      <c r="S92" s="60">
        <v>0</v>
      </c>
      <c r="T92" s="60">
        <v>0</v>
      </c>
      <c r="U92" s="60">
        <v>17</v>
      </c>
      <c r="V92" s="60">
        <v>64</v>
      </c>
      <c r="W92" s="60">
        <v>20</v>
      </c>
      <c r="X92" s="60">
        <v>5</v>
      </c>
      <c r="Y92" s="60">
        <v>23</v>
      </c>
      <c r="Z92" s="60">
        <f t="shared" si="9"/>
        <v>3540</v>
      </c>
      <c r="AA92" s="60">
        <f t="shared" si="10"/>
        <v>0</v>
      </c>
      <c r="AB92" s="60">
        <f t="shared" si="11"/>
        <v>2533</v>
      </c>
      <c r="AC92" s="60">
        <f t="shared" si="12"/>
        <v>6073</v>
      </c>
      <c r="AD92" s="60">
        <f t="shared" si="13"/>
        <v>101.21666666666667</v>
      </c>
      <c r="AE92" s="60">
        <f t="shared" si="13"/>
        <v>1.6869444444444446</v>
      </c>
      <c r="AF92" s="60">
        <f t="shared" si="14"/>
        <v>2023</v>
      </c>
      <c r="AG92" s="60">
        <f t="shared" si="15"/>
        <v>7</v>
      </c>
      <c r="AH92" s="60">
        <f t="shared" si="16"/>
        <v>3</v>
      </c>
      <c r="AI92" s="60">
        <f t="shared" si="17"/>
        <v>3</v>
      </c>
    </row>
    <row r="93" spans="2:35" x14ac:dyDescent="0.3">
      <c r="B93" s="60">
        <v>84735</v>
      </c>
      <c r="C93" s="61">
        <v>45132</v>
      </c>
      <c r="D93" s="60">
        <v>2</v>
      </c>
      <c r="E93" s="60">
        <v>33</v>
      </c>
      <c r="F93" s="60">
        <v>10</v>
      </c>
      <c r="G93" s="60">
        <v>0</v>
      </c>
      <c r="H93" s="60">
        <v>0</v>
      </c>
      <c r="I93" s="60">
        <v>33</v>
      </c>
      <c r="J93" s="60">
        <v>0</v>
      </c>
      <c r="K93" s="60">
        <v>66</v>
      </c>
      <c r="L93" s="60">
        <v>30</v>
      </c>
      <c r="M93" s="60">
        <v>38</v>
      </c>
      <c r="N93" s="60">
        <v>2</v>
      </c>
      <c r="O93" s="60">
        <v>17</v>
      </c>
      <c r="P93" s="60">
        <v>30</v>
      </c>
      <c r="Q93" s="60">
        <v>23</v>
      </c>
      <c r="R93" s="60">
        <v>2</v>
      </c>
      <c r="S93" s="60">
        <v>0</v>
      </c>
      <c r="T93" s="60">
        <v>0</v>
      </c>
      <c r="U93" s="60">
        <v>15</v>
      </c>
      <c r="V93" s="60">
        <v>52</v>
      </c>
      <c r="W93" s="60">
        <v>26</v>
      </c>
      <c r="X93" s="60">
        <v>4</v>
      </c>
      <c r="Y93" s="60">
        <v>16</v>
      </c>
      <c r="Z93" s="60">
        <f t="shared" si="9"/>
        <v>4908</v>
      </c>
      <c r="AA93" s="60">
        <f t="shared" si="10"/>
        <v>0</v>
      </c>
      <c r="AB93" s="60">
        <f t="shared" si="11"/>
        <v>2374</v>
      </c>
      <c r="AC93" s="60">
        <f t="shared" si="12"/>
        <v>7282</v>
      </c>
      <c r="AD93" s="60">
        <f t="shared" si="13"/>
        <v>121.36666666666666</v>
      </c>
      <c r="AE93" s="60">
        <f t="shared" si="13"/>
        <v>2.0227777777777778</v>
      </c>
      <c r="AF93" s="60">
        <f t="shared" si="14"/>
        <v>2023</v>
      </c>
      <c r="AG93" s="60">
        <f t="shared" si="15"/>
        <v>7</v>
      </c>
      <c r="AH93" s="60">
        <f t="shared" si="16"/>
        <v>3</v>
      </c>
      <c r="AI93" s="60">
        <f t="shared" si="17"/>
        <v>3</v>
      </c>
    </row>
    <row r="94" spans="2:35" x14ac:dyDescent="0.3">
      <c r="B94" s="60">
        <v>84736</v>
      </c>
      <c r="C94" s="61">
        <v>45133</v>
      </c>
      <c r="D94" s="60">
        <v>1</v>
      </c>
      <c r="E94" s="60">
        <v>30</v>
      </c>
      <c r="F94" s="60">
        <v>23</v>
      </c>
      <c r="G94" s="60">
        <v>0</v>
      </c>
      <c r="H94" s="60">
        <v>0</v>
      </c>
      <c r="I94" s="60">
        <v>30</v>
      </c>
      <c r="J94" s="60">
        <v>0</v>
      </c>
      <c r="K94" s="60">
        <v>66</v>
      </c>
      <c r="L94" s="60">
        <v>29</v>
      </c>
      <c r="M94" s="60">
        <v>40</v>
      </c>
      <c r="N94" s="60">
        <v>2</v>
      </c>
      <c r="O94" s="60">
        <v>29</v>
      </c>
      <c r="P94" s="60">
        <v>11</v>
      </c>
      <c r="Q94" s="60">
        <v>26</v>
      </c>
      <c r="R94" s="60">
        <v>1</v>
      </c>
      <c r="S94" s="60">
        <v>0</v>
      </c>
      <c r="T94" s="60">
        <v>1</v>
      </c>
      <c r="U94" s="60">
        <v>8</v>
      </c>
      <c r="V94" s="60">
        <v>33</v>
      </c>
      <c r="W94" s="60">
        <v>29</v>
      </c>
      <c r="X94" s="60">
        <v>5</v>
      </c>
      <c r="Y94" s="60">
        <v>25</v>
      </c>
      <c r="Z94" s="60">
        <f t="shared" si="9"/>
        <v>4213</v>
      </c>
      <c r="AA94" s="60">
        <f t="shared" si="10"/>
        <v>8</v>
      </c>
      <c r="AB94" s="60">
        <f t="shared" si="11"/>
        <v>1856</v>
      </c>
      <c r="AC94" s="60">
        <f t="shared" si="12"/>
        <v>6077</v>
      </c>
      <c r="AD94" s="60">
        <f t="shared" si="13"/>
        <v>101.28333333333333</v>
      </c>
      <c r="AE94" s="60">
        <f t="shared" si="13"/>
        <v>1.6880555555555554</v>
      </c>
      <c r="AF94" s="60">
        <f t="shared" si="14"/>
        <v>2023</v>
      </c>
      <c r="AG94" s="60">
        <f t="shared" si="15"/>
        <v>7</v>
      </c>
      <c r="AH94" s="60">
        <f t="shared" si="16"/>
        <v>3</v>
      </c>
      <c r="AI94" s="60">
        <f t="shared" si="17"/>
        <v>4</v>
      </c>
    </row>
    <row r="95" spans="2:35" x14ac:dyDescent="0.3">
      <c r="B95" s="60">
        <v>84737</v>
      </c>
      <c r="C95" s="61">
        <v>45133</v>
      </c>
      <c r="D95" s="60">
        <v>2</v>
      </c>
      <c r="E95" s="60">
        <v>34</v>
      </c>
      <c r="F95" s="60">
        <v>24</v>
      </c>
      <c r="G95" s="60">
        <v>0</v>
      </c>
      <c r="H95" s="60">
        <v>0</v>
      </c>
      <c r="I95" s="60">
        <v>34</v>
      </c>
      <c r="J95" s="60">
        <v>0</v>
      </c>
      <c r="K95" s="60">
        <v>40</v>
      </c>
      <c r="L95" s="60">
        <v>30</v>
      </c>
      <c r="M95" s="60">
        <v>39</v>
      </c>
      <c r="N95" s="60">
        <v>2</v>
      </c>
      <c r="O95" s="60">
        <v>13</v>
      </c>
      <c r="P95" s="60">
        <v>11</v>
      </c>
      <c r="Q95" s="60">
        <v>11</v>
      </c>
      <c r="R95" s="60">
        <v>2</v>
      </c>
      <c r="S95" s="60">
        <v>0</v>
      </c>
      <c r="T95" s="60">
        <v>0</v>
      </c>
      <c r="U95" s="60">
        <v>18</v>
      </c>
      <c r="V95" s="60">
        <v>71</v>
      </c>
      <c r="W95" s="60">
        <v>14</v>
      </c>
      <c r="X95" s="60">
        <v>4</v>
      </c>
      <c r="Y95" s="60">
        <v>18</v>
      </c>
      <c r="Z95" s="60">
        <f t="shared" si="9"/>
        <v>3190</v>
      </c>
      <c r="AA95" s="60">
        <f t="shared" si="10"/>
        <v>0</v>
      </c>
      <c r="AB95" s="60">
        <f t="shared" si="11"/>
        <v>2576</v>
      </c>
      <c r="AC95" s="60">
        <f t="shared" si="12"/>
        <v>5766</v>
      </c>
      <c r="AD95" s="60">
        <f t="shared" si="13"/>
        <v>96.1</v>
      </c>
      <c r="AE95" s="60">
        <f t="shared" si="13"/>
        <v>1.6016666666666666</v>
      </c>
      <c r="AF95" s="60">
        <f t="shared" si="14"/>
        <v>2023</v>
      </c>
      <c r="AG95" s="60">
        <f t="shared" si="15"/>
        <v>7</v>
      </c>
      <c r="AH95" s="60">
        <f t="shared" si="16"/>
        <v>3</v>
      </c>
      <c r="AI95" s="60">
        <f t="shared" si="17"/>
        <v>4</v>
      </c>
    </row>
    <row r="96" spans="2:35" x14ac:dyDescent="0.3">
      <c r="B96" s="60">
        <v>84738</v>
      </c>
      <c r="C96" s="61">
        <v>45134</v>
      </c>
      <c r="D96" s="60">
        <v>1</v>
      </c>
      <c r="E96" s="60">
        <v>31</v>
      </c>
      <c r="F96" s="60">
        <v>25</v>
      </c>
      <c r="G96" s="60">
        <v>0</v>
      </c>
      <c r="H96" s="60">
        <v>0</v>
      </c>
      <c r="I96" s="60">
        <v>31</v>
      </c>
      <c r="J96" s="60">
        <v>0</v>
      </c>
      <c r="K96" s="60">
        <v>75</v>
      </c>
      <c r="L96" s="60">
        <v>31</v>
      </c>
      <c r="M96" s="60">
        <v>38</v>
      </c>
      <c r="N96" s="60">
        <v>1</v>
      </c>
      <c r="O96" s="60">
        <v>17</v>
      </c>
      <c r="P96" s="60">
        <v>11</v>
      </c>
      <c r="Q96" s="60">
        <v>16</v>
      </c>
      <c r="R96" s="60">
        <v>1</v>
      </c>
      <c r="S96" s="60">
        <v>0</v>
      </c>
      <c r="T96" s="60">
        <v>0</v>
      </c>
      <c r="U96" s="60">
        <v>15</v>
      </c>
      <c r="V96" s="60">
        <v>60</v>
      </c>
      <c r="W96" s="60">
        <v>19</v>
      </c>
      <c r="X96" s="60">
        <v>5</v>
      </c>
      <c r="Y96" s="60">
        <v>11</v>
      </c>
      <c r="Z96" s="60">
        <f t="shared" si="9"/>
        <v>4340</v>
      </c>
      <c r="AA96" s="60">
        <f t="shared" si="10"/>
        <v>0</v>
      </c>
      <c r="AB96" s="60">
        <f t="shared" si="11"/>
        <v>2466</v>
      </c>
      <c r="AC96" s="60">
        <f t="shared" si="12"/>
        <v>6806</v>
      </c>
      <c r="AD96" s="60">
        <f t="shared" si="13"/>
        <v>113.43333333333334</v>
      </c>
      <c r="AE96" s="60">
        <f t="shared" si="13"/>
        <v>1.8905555555555555</v>
      </c>
      <c r="AF96" s="60">
        <f t="shared" si="14"/>
        <v>2023</v>
      </c>
      <c r="AG96" s="60">
        <f t="shared" si="15"/>
        <v>7</v>
      </c>
      <c r="AH96" s="60">
        <f t="shared" si="16"/>
        <v>3</v>
      </c>
      <c r="AI96" s="60">
        <f t="shared" si="17"/>
        <v>5</v>
      </c>
    </row>
    <row r="97" spans="2:35" x14ac:dyDescent="0.3">
      <c r="B97" s="60">
        <v>84739</v>
      </c>
      <c r="C97" s="61">
        <v>45134</v>
      </c>
      <c r="D97" s="60">
        <v>2</v>
      </c>
      <c r="E97" s="60">
        <v>31</v>
      </c>
      <c r="F97" s="60">
        <v>26</v>
      </c>
      <c r="G97" s="60">
        <v>0</v>
      </c>
      <c r="H97" s="60">
        <v>0</v>
      </c>
      <c r="I97" s="60">
        <v>31</v>
      </c>
      <c r="J97" s="60">
        <v>0</v>
      </c>
      <c r="K97" s="60">
        <v>49</v>
      </c>
      <c r="L97" s="60">
        <v>29</v>
      </c>
      <c r="M97" s="60">
        <v>42</v>
      </c>
      <c r="N97" s="60">
        <v>1</v>
      </c>
      <c r="O97" s="60">
        <v>21</v>
      </c>
      <c r="P97" s="60">
        <v>10</v>
      </c>
      <c r="Q97" s="60">
        <v>22</v>
      </c>
      <c r="R97" s="60">
        <v>1</v>
      </c>
      <c r="S97" s="60">
        <v>0</v>
      </c>
      <c r="T97" s="60">
        <v>0</v>
      </c>
      <c r="U97" s="60">
        <v>13</v>
      </c>
      <c r="V97" s="60">
        <v>48</v>
      </c>
      <c r="W97" s="60">
        <v>25</v>
      </c>
      <c r="X97" s="60">
        <v>4</v>
      </c>
      <c r="Y97" s="60">
        <v>24</v>
      </c>
      <c r="Z97" s="60">
        <f t="shared" si="9"/>
        <v>3665</v>
      </c>
      <c r="AA97" s="60">
        <f t="shared" si="10"/>
        <v>0</v>
      </c>
      <c r="AB97" s="60">
        <f t="shared" si="11"/>
        <v>2138</v>
      </c>
      <c r="AC97" s="60">
        <f t="shared" si="12"/>
        <v>5803</v>
      </c>
      <c r="AD97" s="60">
        <f t="shared" si="13"/>
        <v>96.716666666666669</v>
      </c>
      <c r="AE97" s="60">
        <f t="shared" si="13"/>
        <v>1.6119444444444444</v>
      </c>
      <c r="AF97" s="60">
        <f t="shared" si="14"/>
        <v>2023</v>
      </c>
      <c r="AG97" s="60">
        <f t="shared" si="15"/>
        <v>7</v>
      </c>
      <c r="AH97" s="60">
        <f t="shared" si="16"/>
        <v>3</v>
      </c>
      <c r="AI97" s="60">
        <f t="shared" si="17"/>
        <v>5</v>
      </c>
    </row>
    <row r="98" spans="2:35" x14ac:dyDescent="0.3">
      <c r="B98" s="60">
        <v>84740</v>
      </c>
      <c r="C98" s="61">
        <v>45135</v>
      </c>
      <c r="D98" s="60">
        <v>1</v>
      </c>
      <c r="E98" s="60">
        <v>30</v>
      </c>
      <c r="F98" s="60">
        <v>11</v>
      </c>
      <c r="G98" s="60">
        <v>0</v>
      </c>
      <c r="H98" s="60">
        <v>0</v>
      </c>
      <c r="I98" s="60">
        <v>30</v>
      </c>
      <c r="J98" s="60">
        <v>0</v>
      </c>
      <c r="K98" s="60">
        <v>74</v>
      </c>
      <c r="L98" s="60">
        <v>29</v>
      </c>
      <c r="M98" s="60">
        <v>41</v>
      </c>
      <c r="N98" s="60">
        <v>2</v>
      </c>
      <c r="O98" s="60">
        <v>21</v>
      </c>
      <c r="P98" s="60">
        <v>13</v>
      </c>
      <c r="Q98" s="60">
        <v>23</v>
      </c>
      <c r="R98" s="60">
        <v>1</v>
      </c>
      <c r="S98" s="60">
        <v>0</v>
      </c>
      <c r="T98" s="60">
        <v>1</v>
      </c>
      <c r="U98" s="60">
        <v>15</v>
      </c>
      <c r="V98" s="60">
        <v>70</v>
      </c>
      <c r="W98" s="60">
        <v>26</v>
      </c>
      <c r="X98" s="60">
        <v>5</v>
      </c>
      <c r="Y98" s="60">
        <v>28</v>
      </c>
      <c r="Z98" s="60">
        <f t="shared" si="9"/>
        <v>4453</v>
      </c>
      <c r="AA98" s="60">
        <f t="shared" si="10"/>
        <v>15</v>
      </c>
      <c r="AB98" s="60">
        <f t="shared" si="11"/>
        <v>2826</v>
      </c>
      <c r="AC98" s="60">
        <f t="shared" si="12"/>
        <v>7294</v>
      </c>
      <c r="AD98" s="60">
        <f t="shared" si="13"/>
        <v>121.56666666666666</v>
      </c>
      <c r="AE98" s="60">
        <f t="shared" si="13"/>
        <v>2.0261111111111112</v>
      </c>
      <c r="AF98" s="60">
        <f t="shared" si="14"/>
        <v>2023</v>
      </c>
      <c r="AG98" s="60">
        <f t="shared" si="15"/>
        <v>7</v>
      </c>
      <c r="AH98" s="60">
        <f t="shared" si="16"/>
        <v>3</v>
      </c>
      <c r="AI98" s="60">
        <f t="shared" si="17"/>
        <v>6</v>
      </c>
    </row>
    <row r="99" spans="2:35" x14ac:dyDescent="0.3">
      <c r="B99" s="60">
        <v>84741</v>
      </c>
      <c r="C99" s="61">
        <v>45135</v>
      </c>
      <c r="D99" s="60">
        <v>2</v>
      </c>
      <c r="E99" s="60">
        <v>34</v>
      </c>
      <c r="F99" s="60">
        <v>12</v>
      </c>
      <c r="G99" s="60">
        <v>0</v>
      </c>
      <c r="H99" s="60">
        <v>0</v>
      </c>
      <c r="I99" s="60">
        <v>34</v>
      </c>
      <c r="J99" s="60">
        <v>0</v>
      </c>
      <c r="K99" s="60">
        <v>49</v>
      </c>
      <c r="L99" s="60">
        <v>30</v>
      </c>
      <c r="M99" s="60">
        <v>40</v>
      </c>
      <c r="N99" s="60">
        <v>2</v>
      </c>
      <c r="O99" s="60">
        <v>25</v>
      </c>
      <c r="P99" s="60">
        <v>13</v>
      </c>
      <c r="Q99" s="60">
        <v>28</v>
      </c>
      <c r="R99" s="60">
        <v>2</v>
      </c>
      <c r="S99" s="60">
        <v>0</v>
      </c>
      <c r="T99" s="60">
        <v>0</v>
      </c>
      <c r="U99" s="60">
        <v>12</v>
      </c>
      <c r="V99" s="60">
        <v>59</v>
      </c>
      <c r="W99" s="60">
        <v>11</v>
      </c>
      <c r="X99" s="60">
        <v>4</v>
      </c>
      <c r="Y99" s="60">
        <v>21</v>
      </c>
      <c r="Z99" s="60">
        <f t="shared" si="9"/>
        <v>4096</v>
      </c>
      <c r="AA99" s="60">
        <f t="shared" si="10"/>
        <v>0</v>
      </c>
      <c r="AB99" s="60">
        <f t="shared" si="11"/>
        <v>2150</v>
      </c>
      <c r="AC99" s="60">
        <f t="shared" si="12"/>
        <v>6246</v>
      </c>
      <c r="AD99" s="60">
        <f t="shared" si="13"/>
        <v>104.1</v>
      </c>
      <c r="AE99" s="60">
        <f t="shared" si="13"/>
        <v>1.7349999999999999</v>
      </c>
      <c r="AF99" s="60">
        <f t="shared" si="14"/>
        <v>2023</v>
      </c>
      <c r="AG99" s="60">
        <f t="shared" si="15"/>
        <v>7</v>
      </c>
      <c r="AH99" s="60">
        <f t="shared" si="16"/>
        <v>3</v>
      </c>
      <c r="AI99" s="60">
        <f t="shared" si="17"/>
        <v>6</v>
      </c>
    </row>
    <row r="100" spans="2:35" x14ac:dyDescent="0.3">
      <c r="B100" s="60">
        <v>84742</v>
      </c>
      <c r="C100" s="61">
        <v>45136</v>
      </c>
      <c r="D100" s="60">
        <v>1</v>
      </c>
      <c r="E100" s="60">
        <v>32</v>
      </c>
      <c r="F100" s="60">
        <v>13</v>
      </c>
      <c r="G100" s="60">
        <v>0</v>
      </c>
      <c r="H100" s="60">
        <v>0</v>
      </c>
      <c r="I100" s="60">
        <v>32</v>
      </c>
      <c r="J100" s="60">
        <v>0</v>
      </c>
      <c r="K100" s="60">
        <v>83</v>
      </c>
      <c r="L100" s="60">
        <v>31</v>
      </c>
      <c r="M100" s="60">
        <v>39</v>
      </c>
      <c r="N100" s="60">
        <v>1</v>
      </c>
      <c r="O100" s="60">
        <v>29</v>
      </c>
      <c r="P100" s="60">
        <v>13</v>
      </c>
      <c r="Q100" s="60">
        <v>14</v>
      </c>
      <c r="R100" s="60">
        <v>1</v>
      </c>
      <c r="S100" s="60">
        <v>0</v>
      </c>
      <c r="T100" s="60">
        <v>0</v>
      </c>
      <c r="U100" s="60">
        <v>10</v>
      </c>
      <c r="V100" s="60">
        <v>47</v>
      </c>
      <c r="W100" s="60">
        <v>17</v>
      </c>
      <c r="X100" s="60">
        <v>5</v>
      </c>
      <c r="Y100" s="60">
        <v>14</v>
      </c>
      <c r="Z100" s="60">
        <f t="shared" si="9"/>
        <v>4702</v>
      </c>
      <c r="AA100" s="60">
        <f t="shared" si="10"/>
        <v>0</v>
      </c>
      <c r="AB100" s="60">
        <f t="shared" si="11"/>
        <v>2013</v>
      </c>
      <c r="AC100" s="60">
        <f t="shared" si="12"/>
        <v>6715</v>
      </c>
      <c r="AD100" s="60">
        <f t="shared" si="13"/>
        <v>111.91666666666667</v>
      </c>
      <c r="AE100" s="60">
        <f t="shared" si="13"/>
        <v>1.8652777777777778</v>
      </c>
      <c r="AF100" s="60">
        <f t="shared" si="14"/>
        <v>2023</v>
      </c>
      <c r="AG100" s="60">
        <f t="shared" si="15"/>
        <v>7</v>
      </c>
      <c r="AH100" s="60">
        <f t="shared" si="16"/>
        <v>3</v>
      </c>
      <c r="AI100" s="60">
        <f t="shared" si="17"/>
        <v>7</v>
      </c>
    </row>
    <row r="101" spans="2:35" x14ac:dyDescent="0.3">
      <c r="B101" s="60">
        <v>84743</v>
      </c>
      <c r="C101" s="61">
        <v>45138</v>
      </c>
      <c r="D101" s="60">
        <v>1</v>
      </c>
      <c r="E101" s="60">
        <v>30</v>
      </c>
      <c r="F101" s="60">
        <v>14</v>
      </c>
      <c r="G101" s="60">
        <v>0</v>
      </c>
      <c r="H101" s="60">
        <v>0</v>
      </c>
      <c r="I101" s="60">
        <v>30</v>
      </c>
      <c r="J101" s="60">
        <v>0</v>
      </c>
      <c r="K101" s="60">
        <v>57</v>
      </c>
      <c r="L101" s="60">
        <v>29</v>
      </c>
      <c r="M101" s="60">
        <v>38</v>
      </c>
      <c r="N101" s="60">
        <v>1</v>
      </c>
      <c r="O101" s="60">
        <v>13</v>
      </c>
      <c r="P101" s="60">
        <v>13</v>
      </c>
      <c r="Q101" s="60">
        <v>19</v>
      </c>
      <c r="R101" s="60">
        <v>1</v>
      </c>
      <c r="S101" s="60">
        <v>0</v>
      </c>
      <c r="T101" s="60">
        <v>0</v>
      </c>
      <c r="U101" s="60">
        <v>7</v>
      </c>
      <c r="V101" s="60">
        <v>36</v>
      </c>
      <c r="W101" s="60">
        <v>22</v>
      </c>
      <c r="X101" s="60">
        <v>4</v>
      </c>
      <c r="Y101" s="60">
        <v>27</v>
      </c>
      <c r="Z101" s="60">
        <f t="shared" si="9"/>
        <v>3740</v>
      </c>
      <c r="AA101" s="60">
        <f t="shared" si="10"/>
        <v>0</v>
      </c>
      <c r="AB101" s="60">
        <f t="shared" si="11"/>
        <v>1695</v>
      </c>
      <c r="AC101" s="60">
        <f t="shared" si="12"/>
        <v>5435</v>
      </c>
      <c r="AD101" s="60">
        <f t="shared" si="13"/>
        <v>90.583333333333329</v>
      </c>
      <c r="AE101" s="60">
        <f t="shared" si="13"/>
        <v>1.5097222222222222</v>
      </c>
      <c r="AF101" s="60">
        <f t="shared" si="14"/>
        <v>2023</v>
      </c>
      <c r="AG101" s="60">
        <f t="shared" si="15"/>
        <v>7</v>
      </c>
      <c r="AH101" s="60">
        <f t="shared" si="16"/>
        <v>3</v>
      </c>
      <c r="AI101" s="60">
        <f t="shared" si="17"/>
        <v>2</v>
      </c>
    </row>
    <row r="102" spans="2:35" x14ac:dyDescent="0.3">
      <c r="B102" s="60">
        <v>84744</v>
      </c>
      <c r="C102" s="61">
        <v>45138</v>
      </c>
      <c r="D102" s="60">
        <v>2</v>
      </c>
      <c r="E102" s="60">
        <v>33</v>
      </c>
      <c r="F102" s="60">
        <v>27</v>
      </c>
      <c r="G102" s="60">
        <v>0</v>
      </c>
      <c r="H102" s="60">
        <v>0</v>
      </c>
      <c r="I102" s="60">
        <v>33</v>
      </c>
      <c r="J102" s="60">
        <v>0</v>
      </c>
      <c r="K102" s="60">
        <v>57</v>
      </c>
      <c r="L102" s="60">
        <v>31</v>
      </c>
      <c r="M102" s="60">
        <v>40</v>
      </c>
      <c r="N102" s="60">
        <v>1</v>
      </c>
      <c r="O102" s="60">
        <v>25</v>
      </c>
      <c r="P102" s="60">
        <v>14</v>
      </c>
      <c r="Q102" s="60">
        <v>22</v>
      </c>
      <c r="R102" s="60">
        <v>1</v>
      </c>
      <c r="S102" s="60">
        <v>0</v>
      </c>
      <c r="T102" s="60">
        <v>0</v>
      </c>
      <c r="U102" s="60">
        <v>13</v>
      </c>
      <c r="V102" s="60">
        <v>66</v>
      </c>
      <c r="W102" s="60">
        <v>25</v>
      </c>
      <c r="X102" s="60">
        <v>5</v>
      </c>
      <c r="Y102" s="60">
        <v>16</v>
      </c>
      <c r="Z102" s="60">
        <f t="shared" si="9"/>
        <v>4237</v>
      </c>
      <c r="AA102" s="60">
        <f t="shared" si="10"/>
        <v>0</v>
      </c>
      <c r="AB102" s="60">
        <f t="shared" si="11"/>
        <v>2846</v>
      </c>
      <c r="AC102" s="60">
        <f t="shared" si="12"/>
        <v>7083</v>
      </c>
      <c r="AD102" s="60">
        <f t="shared" si="13"/>
        <v>118.05</v>
      </c>
      <c r="AE102" s="60">
        <f t="shared" si="13"/>
        <v>1.9675</v>
      </c>
      <c r="AF102" s="60">
        <f t="shared" si="14"/>
        <v>2023</v>
      </c>
      <c r="AG102" s="60">
        <f t="shared" si="15"/>
        <v>7</v>
      </c>
      <c r="AH102" s="60">
        <f t="shared" si="16"/>
        <v>3</v>
      </c>
      <c r="AI102" s="60">
        <f t="shared" si="17"/>
        <v>2</v>
      </c>
    </row>
    <row r="103" spans="2:35" x14ac:dyDescent="0.3">
      <c r="B103" s="60">
        <v>84745</v>
      </c>
      <c r="C103" s="61">
        <v>45139</v>
      </c>
      <c r="D103" s="60">
        <v>1</v>
      </c>
      <c r="E103" s="60">
        <v>33</v>
      </c>
      <c r="F103" s="60">
        <v>20</v>
      </c>
      <c r="G103" s="60">
        <v>0</v>
      </c>
      <c r="H103" s="60">
        <v>0</v>
      </c>
      <c r="I103" s="60">
        <v>33</v>
      </c>
      <c r="J103" s="60">
        <v>0</v>
      </c>
      <c r="K103" s="60">
        <v>87</v>
      </c>
      <c r="L103" s="60">
        <v>30</v>
      </c>
      <c r="M103" s="60">
        <v>39</v>
      </c>
      <c r="N103" s="60">
        <v>2</v>
      </c>
      <c r="O103" s="60">
        <v>18</v>
      </c>
      <c r="P103" s="60">
        <v>20</v>
      </c>
      <c r="Q103" s="60">
        <v>29</v>
      </c>
      <c r="R103" s="60">
        <v>2</v>
      </c>
      <c r="S103" s="60">
        <v>0</v>
      </c>
      <c r="T103" s="60">
        <v>0</v>
      </c>
      <c r="U103" s="60">
        <v>7</v>
      </c>
      <c r="V103" s="60">
        <v>75</v>
      </c>
      <c r="W103" s="60">
        <v>29</v>
      </c>
      <c r="X103" s="60">
        <v>4</v>
      </c>
      <c r="Y103" s="60">
        <v>18</v>
      </c>
      <c r="Z103" s="60">
        <f t="shared" si="9"/>
        <v>5511</v>
      </c>
      <c r="AA103" s="60">
        <f t="shared" si="10"/>
        <v>0</v>
      </c>
      <c r="AB103" s="60">
        <f t="shared" si="11"/>
        <v>3156</v>
      </c>
      <c r="AC103" s="60">
        <f t="shared" si="12"/>
        <v>8667</v>
      </c>
      <c r="AD103" s="60">
        <f t="shared" si="13"/>
        <v>144.44999999999999</v>
      </c>
      <c r="AE103" s="60">
        <f t="shared" si="13"/>
        <v>2.4074999999999998</v>
      </c>
      <c r="AF103" s="60">
        <f t="shared" si="14"/>
        <v>2023</v>
      </c>
      <c r="AG103" s="60">
        <f t="shared" si="15"/>
        <v>8</v>
      </c>
      <c r="AH103" s="60">
        <f t="shared" si="16"/>
        <v>3</v>
      </c>
      <c r="AI103" s="60">
        <f t="shared" si="17"/>
        <v>3</v>
      </c>
    </row>
    <row r="104" spans="2:35" x14ac:dyDescent="0.3">
      <c r="B104" s="60">
        <v>84746</v>
      </c>
      <c r="C104" s="61">
        <v>45139</v>
      </c>
      <c r="D104" s="60">
        <v>2</v>
      </c>
      <c r="E104" s="60">
        <v>30</v>
      </c>
      <c r="F104" s="60">
        <v>21</v>
      </c>
      <c r="G104" s="60">
        <v>0</v>
      </c>
      <c r="H104" s="60">
        <v>0</v>
      </c>
      <c r="I104" s="60">
        <v>30</v>
      </c>
      <c r="J104" s="60">
        <v>0</v>
      </c>
      <c r="K104" s="60">
        <v>62</v>
      </c>
      <c r="L104" s="60">
        <v>29</v>
      </c>
      <c r="M104" s="60">
        <v>38</v>
      </c>
      <c r="N104" s="60">
        <v>2</v>
      </c>
      <c r="O104" s="60">
        <v>22</v>
      </c>
      <c r="P104" s="60">
        <v>20</v>
      </c>
      <c r="Q104" s="60">
        <v>14</v>
      </c>
      <c r="R104" s="60">
        <v>2</v>
      </c>
      <c r="S104" s="60">
        <v>0</v>
      </c>
      <c r="T104" s="60">
        <v>0</v>
      </c>
      <c r="U104" s="60">
        <v>16</v>
      </c>
      <c r="V104" s="60">
        <v>63</v>
      </c>
      <c r="W104" s="60">
        <v>14</v>
      </c>
      <c r="X104" s="60">
        <v>5</v>
      </c>
      <c r="Y104" s="60">
        <v>11</v>
      </c>
      <c r="Z104" s="60">
        <f t="shared" si="9"/>
        <v>3948</v>
      </c>
      <c r="AA104" s="60">
        <f t="shared" si="10"/>
        <v>0</v>
      </c>
      <c r="AB104" s="60">
        <f t="shared" si="11"/>
        <v>2277</v>
      </c>
      <c r="AC104" s="60">
        <f t="shared" si="12"/>
        <v>6225</v>
      </c>
      <c r="AD104" s="60">
        <f t="shared" si="13"/>
        <v>103.75</v>
      </c>
      <c r="AE104" s="60">
        <f t="shared" si="13"/>
        <v>1.7291666666666667</v>
      </c>
      <c r="AF104" s="60">
        <f t="shared" si="14"/>
        <v>2023</v>
      </c>
      <c r="AG104" s="60">
        <f t="shared" si="15"/>
        <v>8</v>
      </c>
      <c r="AH104" s="60">
        <f t="shared" si="16"/>
        <v>3</v>
      </c>
      <c r="AI104" s="60">
        <f t="shared" si="17"/>
        <v>3</v>
      </c>
    </row>
    <row r="105" spans="2:35" x14ac:dyDescent="0.3">
      <c r="B105" s="60">
        <v>84747</v>
      </c>
      <c r="C105" s="61">
        <v>45140</v>
      </c>
      <c r="D105" s="60">
        <v>1</v>
      </c>
      <c r="E105" s="60">
        <v>33</v>
      </c>
      <c r="F105" s="60">
        <v>14</v>
      </c>
      <c r="G105" s="60">
        <v>0</v>
      </c>
      <c r="H105" s="60">
        <v>0</v>
      </c>
      <c r="I105" s="60">
        <v>33</v>
      </c>
      <c r="J105" s="60">
        <v>0</v>
      </c>
      <c r="K105" s="60">
        <v>62</v>
      </c>
      <c r="L105" s="60">
        <v>30</v>
      </c>
      <c r="M105" s="60">
        <v>40</v>
      </c>
      <c r="N105" s="60">
        <v>1</v>
      </c>
      <c r="O105" s="60">
        <v>14</v>
      </c>
      <c r="P105" s="60">
        <v>21</v>
      </c>
      <c r="Q105" s="60">
        <v>18</v>
      </c>
      <c r="R105" s="60">
        <v>1</v>
      </c>
      <c r="S105" s="60">
        <v>0</v>
      </c>
      <c r="T105" s="60">
        <v>0</v>
      </c>
      <c r="U105" s="60">
        <v>10</v>
      </c>
      <c r="V105" s="60">
        <v>44</v>
      </c>
      <c r="W105" s="60">
        <v>18</v>
      </c>
      <c r="X105" s="60">
        <v>4</v>
      </c>
      <c r="Y105" s="60">
        <v>20</v>
      </c>
      <c r="Z105" s="60">
        <f t="shared" si="9"/>
        <v>4416</v>
      </c>
      <c r="AA105" s="60">
        <f t="shared" si="10"/>
        <v>0</v>
      </c>
      <c r="AB105" s="60">
        <f t="shared" si="11"/>
        <v>1874</v>
      </c>
      <c r="AC105" s="60">
        <f t="shared" si="12"/>
        <v>6290</v>
      </c>
      <c r="AD105" s="60">
        <f t="shared" si="13"/>
        <v>104.83333333333333</v>
      </c>
      <c r="AE105" s="60">
        <f t="shared" si="13"/>
        <v>1.7472222222222222</v>
      </c>
      <c r="AF105" s="60">
        <f t="shared" si="14"/>
        <v>2023</v>
      </c>
      <c r="AG105" s="60">
        <f t="shared" si="15"/>
        <v>8</v>
      </c>
      <c r="AH105" s="60">
        <f t="shared" si="16"/>
        <v>3</v>
      </c>
      <c r="AI105" s="60">
        <f t="shared" si="17"/>
        <v>4</v>
      </c>
    </row>
    <row r="106" spans="2:35" x14ac:dyDescent="0.3">
      <c r="B106" s="60">
        <v>84748</v>
      </c>
      <c r="C106" s="61">
        <v>45140</v>
      </c>
      <c r="D106" s="60">
        <v>2</v>
      </c>
      <c r="E106" s="60">
        <v>30</v>
      </c>
      <c r="F106" s="60">
        <v>15</v>
      </c>
      <c r="G106" s="60">
        <v>0</v>
      </c>
      <c r="H106" s="60">
        <v>0</v>
      </c>
      <c r="I106" s="60">
        <v>30</v>
      </c>
      <c r="J106" s="60">
        <v>0</v>
      </c>
      <c r="K106" s="60">
        <v>36</v>
      </c>
      <c r="L106" s="60">
        <v>31</v>
      </c>
      <c r="M106" s="60">
        <v>39</v>
      </c>
      <c r="N106" s="60">
        <v>2</v>
      </c>
      <c r="O106" s="60">
        <v>18</v>
      </c>
      <c r="P106" s="60">
        <v>21</v>
      </c>
      <c r="Q106" s="60">
        <v>23</v>
      </c>
      <c r="R106" s="60">
        <v>2</v>
      </c>
      <c r="S106" s="60">
        <v>0</v>
      </c>
      <c r="T106" s="60">
        <v>0</v>
      </c>
      <c r="U106" s="60">
        <v>7</v>
      </c>
      <c r="V106" s="60">
        <v>32</v>
      </c>
      <c r="W106" s="60">
        <v>23</v>
      </c>
      <c r="X106" s="60">
        <v>5</v>
      </c>
      <c r="Y106" s="60">
        <v>13</v>
      </c>
      <c r="Z106" s="60">
        <f t="shared" si="9"/>
        <v>3653</v>
      </c>
      <c r="AA106" s="60">
        <f t="shared" si="10"/>
        <v>0</v>
      </c>
      <c r="AB106" s="60">
        <f t="shared" si="11"/>
        <v>1741</v>
      </c>
      <c r="AC106" s="60">
        <f t="shared" si="12"/>
        <v>5394</v>
      </c>
      <c r="AD106" s="60">
        <f t="shared" si="13"/>
        <v>89.9</v>
      </c>
      <c r="AE106" s="60">
        <f t="shared" si="13"/>
        <v>1.4983333333333335</v>
      </c>
      <c r="AF106" s="60">
        <f t="shared" si="14"/>
        <v>2023</v>
      </c>
      <c r="AG106" s="60">
        <f t="shared" si="15"/>
        <v>8</v>
      </c>
      <c r="AH106" s="60">
        <f t="shared" si="16"/>
        <v>3</v>
      </c>
      <c r="AI106" s="60">
        <f t="shared" si="17"/>
        <v>4</v>
      </c>
    </row>
    <row r="107" spans="2:35" x14ac:dyDescent="0.3">
      <c r="B107" s="60">
        <v>84749</v>
      </c>
      <c r="C107" s="61">
        <v>45141</v>
      </c>
      <c r="D107" s="60">
        <v>1</v>
      </c>
      <c r="E107" s="60">
        <v>35</v>
      </c>
      <c r="F107" s="60">
        <v>16</v>
      </c>
      <c r="G107" s="60">
        <v>0</v>
      </c>
      <c r="H107" s="60">
        <v>0</v>
      </c>
      <c r="I107" s="60">
        <v>35</v>
      </c>
      <c r="J107" s="60">
        <v>0</v>
      </c>
      <c r="K107" s="60">
        <v>70</v>
      </c>
      <c r="L107" s="60">
        <v>30</v>
      </c>
      <c r="M107" s="60">
        <v>38</v>
      </c>
      <c r="N107" s="60">
        <v>2</v>
      </c>
      <c r="O107" s="60">
        <v>22</v>
      </c>
      <c r="P107" s="60">
        <v>20</v>
      </c>
      <c r="Q107" s="60">
        <v>28</v>
      </c>
      <c r="R107" s="60">
        <v>2</v>
      </c>
      <c r="S107" s="60">
        <v>0</v>
      </c>
      <c r="T107" s="60">
        <v>0</v>
      </c>
      <c r="U107" s="60">
        <v>17</v>
      </c>
      <c r="V107" s="60">
        <v>71</v>
      </c>
      <c r="W107" s="60">
        <v>28</v>
      </c>
      <c r="X107" s="60">
        <v>4</v>
      </c>
      <c r="Y107" s="60">
        <v>26</v>
      </c>
      <c r="Z107" s="60">
        <f t="shared" si="9"/>
        <v>5030</v>
      </c>
      <c r="AA107" s="60">
        <f t="shared" si="10"/>
        <v>0</v>
      </c>
      <c r="AB107" s="60">
        <f t="shared" si="11"/>
        <v>3014</v>
      </c>
      <c r="AC107" s="60">
        <f t="shared" si="12"/>
        <v>8044</v>
      </c>
      <c r="AD107" s="60">
        <f t="shared" si="13"/>
        <v>134.06666666666666</v>
      </c>
      <c r="AE107" s="60">
        <f t="shared" si="13"/>
        <v>2.2344444444444442</v>
      </c>
      <c r="AF107" s="60">
        <f t="shared" si="14"/>
        <v>2023</v>
      </c>
      <c r="AG107" s="60">
        <f t="shared" si="15"/>
        <v>8</v>
      </c>
      <c r="AH107" s="60">
        <f t="shared" si="16"/>
        <v>3</v>
      </c>
      <c r="AI107" s="60">
        <f t="shared" si="17"/>
        <v>5</v>
      </c>
    </row>
    <row r="108" spans="2:35" x14ac:dyDescent="0.3">
      <c r="B108" s="60">
        <v>84750</v>
      </c>
      <c r="C108" s="61">
        <v>45141</v>
      </c>
      <c r="D108" s="60">
        <v>2</v>
      </c>
      <c r="E108" s="60">
        <v>31</v>
      </c>
      <c r="F108" s="60">
        <v>17</v>
      </c>
      <c r="G108" s="60">
        <v>0</v>
      </c>
      <c r="H108" s="60">
        <v>0</v>
      </c>
      <c r="I108" s="60">
        <v>31</v>
      </c>
      <c r="J108" s="60">
        <v>0</v>
      </c>
      <c r="K108" s="60">
        <v>44</v>
      </c>
      <c r="L108" s="60">
        <v>30</v>
      </c>
      <c r="M108" s="60">
        <v>37</v>
      </c>
      <c r="N108" s="60">
        <v>3</v>
      </c>
      <c r="O108" s="60">
        <v>26</v>
      </c>
      <c r="P108" s="60">
        <v>20</v>
      </c>
      <c r="Q108" s="60">
        <v>13</v>
      </c>
      <c r="R108" s="60">
        <v>2</v>
      </c>
      <c r="S108" s="60">
        <v>0</v>
      </c>
      <c r="T108" s="60">
        <v>1</v>
      </c>
      <c r="U108" s="60">
        <v>14</v>
      </c>
      <c r="V108" s="60">
        <v>59</v>
      </c>
      <c r="W108" s="60">
        <v>13</v>
      </c>
      <c r="X108" s="60">
        <v>5</v>
      </c>
      <c r="Y108" s="60">
        <v>19</v>
      </c>
      <c r="Z108" s="60">
        <f t="shared" si="9"/>
        <v>3464</v>
      </c>
      <c r="AA108" s="60">
        <f t="shared" si="10"/>
        <v>14</v>
      </c>
      <c r="AB108" s="60">
        <f t="shared" si="11"/>
        <v>2238</v>
      </c>
      <c r="AC108" s="60">
        <f t="shared" si="12"/>
        <v>5716</v>
      </c>
      <c r="AD108" s="60">
        <f t="shared" si="13"/>
        <v>95.266666666666666</v>
      </c>
      <c r="AE108" s="60">
        <f t="shared" si="13"/>
        <v>1.5877777777777777</v>
      </c>
      <c r="AF108" s="60">
        <f t="shared" si="14"/>
        <v>2023</v>
      </c>
      <c r="AG108" s="60">
        <f t="shared" si="15"/>
        <v>8</v>
      </c>
      <c r="AH108" s="60">
        <f t="shared" si="16"/>
        <v>3</v>
      </c>
      <c r="AI108" s="60">
        <f t="shared" si="17"/>
        <v>5</v>
      </c>
    </row>
    <row r="109" spans="2:35" x14ac:dyDescent="0.3">
      <c r="B109" s="60">
        <v>84751</v>
      </c>
      <c r="C109" s="61">
        <v>45142</v>
      </c>
      <c r="D109" s="60">
        <v>1</v>
      </c>
      <c r="E109" s="60">
        <v>32</v>
      </c>
      <c r="F109" s="60">
        <v>18</v>
      </c>
      <c r="G109" s="60">
        <v>0</v>
      </c>
      <c r="H109" s="60">
        <v>0</v>
      </c>
      <c r="I109" s="60">
        <v>32</v>
      </c>
      <c r="J109" s="60">
        <v>0</v>
      </c>
      <c r="K109" s="60">
        <v>79</v>
      </c>
      <c r="L109" s="60">
        <v>29</v>
      </c>
      <c r="M109" s="60">
        <v>41</v>
      </c>
      <c r="N109" s="60">
        <v>2</v>
      </c>
      <c r="O109" s="60">
        <v>10</v>
      </c>
      <c r="P109" s="60">
        <v>20</v>
      </c>
      <c r="Q109" s="60">
        <v>18</v>
      </c>
      <c r="R109" s="60">
        <v>2</v>
      </c>
      <c r="S109" s="60">
        <v>0</v>
      </c>
      <c r="T109" s="60">
        <v>0</v>
      </c>
      <c r="U109" s="60">
        <v>12</v>
      </c>
      <c r="V109" s="60">
        <v>48</v>
      </c>
      <c r="W109" s="60">
        <v>18</v>
      </c>
      <c r="X109" s="60">
        <v>4</v>
      </c>
      <c r="Y109" s="60">
        <v>12</v>
      </c>
      <c r="Z109" s="60">
        <f t="shared" si="9"/>
        <v>4819</v>
      </c>
      <c r="AA109" s="60">
        <f t="shared" si="10"/>
        <v>0</v>
      </c>
      <c r="AB109" s="60">
        <f t="shared" si="11"/>
        <v>1934</v>
      </c>
      <c r="AC109" s="60">
        <f t="shared" si="12"/>
        <v>6753</v>
      </c>
      <c r="AD109" s="60">
        <f t="shared" si="13"/>
        <v>112.55</v>
      </c>
      <c r="AE109" s="60">
        <f t="shared" si="13"/>
        <v>1.8758333333333332</v>
      </c>
      <c r="AF109" s="60">
        <f t="shared" si="14"/>
        <v>2023</v>
      </c>
      <c r="AG109" s="60">
        <f t="shared" si="15"/>
        <v>8</v>
      </c>
      <c r="AH109" s="60">
        <f t="shared" si="16"/>
        <v>3</v>
      </c>
      <c r="AI109" s="60">
        <f t="shared" si="17"/>
        <v>6</v>
      </c>
    </row>
    <row r="110" spans="2:35" x14ac:dyDescent="0.3">
      <c r="B110" s="60">
        <v>84752</v>
      </c>
      <c r="C110" s="61">
        <v>45142</v>
      </c>
      <c r="D110" s="60">
        <v>2</v>
      </c>
      <c r="E110" s="60">
        <v>32</v>
      </c>
      <c r="F110" s="60">
        <v>19</v>
      </c>
      <c r="G110" s="60">
        <v>0</v>
      </c>
      <c r="H110" s="60">
        <v>0</v>
      </c>
      <c r="I110" s="60">
        <v>32</v>
      </c>
      <c r="J110" s="60">
        <v>0</v>
      </c>
      <c r="K110" s="60">
        <v>53</v>
      </c>
      <c r="L110" s="60">
        <v>30</v>
      </c>
      <c r="M110" s="60">
        <v>40</v>
      </c>
      <c r="N110" s="60">
        <v>3</v>
      </c>
      <c r="O110" s="60">
        <v>14</v>
      </c>
      <c r="P110" s="60">
        <v>20</v>
      </c>
      <c r="Q110" s="60">
        <v>24</v>
      </c>
      <c r="R110" s="60">
        <v>2</v>
      </c>
      <c r="S110" s="60">
        <v>0</v>
      </c>
      <c r="T110" s="60">
        <v>1</v>
      </c>
      <c r="U110" s="60">
        <v>9</v>
      </c>
      <c r="V110" s="60">
        <v>36</v>
      </c>
      <c r="W110" s="60">
        <v>24</v>
      </c>
      <c r="X110" s="60">
        <v>5</v>
      </c>
      <c r="Y110" s="60">
        <v>25</v>
      </c>
      <c r="Z110" s="60">
        <f t="shared" si="9"/>
        <v>4216</v>
      </c>
      <c r="AA110" s="60">
        <f t="shared" si="10"/>
        <v>9</v>
      </c>
      <c r="AB110" s="60">
        <f t="shared" si="11"/>
        <v>1842</v>
      </c>
      <c r="AC110" s="60">
        <f t="shared" si="12"/>
        <v>6067</v>
      </c>
      <c r="AD110" s="60">
        <f t="shared" si="13"/>
        <v>101.11666666666666</v>
      </c>
      <c r="AE110" s="60">
        <f t="shared" si="13"/>
        <v>1.6852777777777777</v>
      </c>
      <c r="AF110" s="60">
        <f t="shared" si="14"/>
        <v>2023</v>
      </c>
      <c r="AG110" s="60">
        <f t="shared" si="15"/>
        <v>8</v>
      </c>
      <c r="AH110" s="60">
        <f t="shared" si="16"/>
        <v>3</v>
      </c>
      <c r="AI110" s="60">
        <f t="shared" si="17"/>
        <v>6</v>
      </c>
    </row>
    <row r="111" spans="2:35" x14ac:dyDescent="0.3">
      <c r="B111" s="60">
        <v>84753</v>
      </c>
      <c r="C111" s="61">
        <v>45143</v>
      </c>
      <c r="D111" s="60">
        <v>1</v>
      </c>
      <c r="E111" s="60">
        <v>33</v>
      </c>
      <c r="F111" s="60">
        <v>20</v>
      </c>
      <c r="G111" s="60">
        <v>0</v>
      </c>
      <c r="H111" s="60">
        <v>0</v>
      </c>
      <c r="I111" s="60">
        <v>33</v>
      </c>
      <c r="J111" s="60">
        <v>0</v>
      </c>
      <c r="K111" s="60">
        <v>87</v>
      </c>
      <c r="L111" s="60">
        <v>30</v>
      </c>
      <c r="M111" s="60">
        <v>39</v>
      </c>
      <c r="N111" s="60">
        <v>2</v>
      </c>
      <c r="O111" s="60">
        <v>18</v>
      </c>
      <c r="P111" s="60">
        <v>20</v>
      </c>
      <c r="Q111" s="60">
        <v>29</v>
      </c>
      <c r="R111" s="60">
        <v>2</v>
      </c>
      <c r="S111" s="60">
        <v>0</v>
      </c>
      <c r="T111" s="60">
        <v>0</v>
      </c>
      <c r="U111" s="60">
        <v>7</v>
      </c>
      <c r="V111" s="60">
        <v>75</v>
      </c>
      <c r="W111" s="60">
        <v>29</v>
      </c>
      <c r="X111" s="60">
        <v>4</v>
      </c>
      <c r="Y111" s="60">
        <v>18</v>
      </c>
      <c r="Z111" s="60">
        <f t="shared" si="9"/>
        <v>5511</v>
      </c>
      <c r="AA111" s="60">
        <f t="shared" si="10"/>
        <v>0</v>
      </c>
      <c r="AB111" s="60">
        <f t="shared" si="11"/>
        <v>3156</v>
      </c>
      <c r="AC111" s="60">
        <f t="shared" si="12"/>
        <v>8667</v>
      </c>
      <c r="AD111" s="60">
        <f t="shared" si="13"/>
        <v>144.44999999999999</v>
      </c>
      <c r="AE111" s="60">
        <f t="shared" si="13"/>
        <v>2.4074999999999998</v>
      </c>
      <c r="AF111" s="60">
        <f t="shared" si="14"/>
        <v>2023</v>
      </c>
      <c r="AG111" s="60">
        <f t="shared" si="15"/>
        <v>8</v>
      </c>
      <c r="AH111" s="60">
        <f t="shared" si="16"/>
        <v>3</v>
      </c>
      <c r="AI111" s="60">
        <f t="shared" si="17"/>
        <v>7</v>
      </c>
    </row>
    <row r="112" spans="2:35" x14ac:dyDescent="0.3">
      <c r="B112" s="60">
        <v>84754</v>
      </c>
      <c r="C112" s="61">
        <v>45145</v>
      </c>
      <c r="D112" s="60">
        <v>1</v>
      </c>
      <c r="E112" s="60">
        <v>32</v>
      </c>
      <c r="F112" s="60">
        <v>21</v>
      </c>
      <c r="G112" s="60">
        <v>0</v>
      </c>
      <c r="H112" s="60">
        <v>0</v>
      </c>
      <c r="I112" s="60">
        <v>32</v>
      </c>
      <c r="J112" s="60">
        <v>0</v>
      </c>
      <c r="K112" s="60">
        <v>62</v>
      </c>
      <c r="L112" s="60">
        <v>29</v>
      </c>
      <c r="M112" s="60">
        <v>38</v>
      </c>
      <c r="N112" s="60">
        <v>1</v>
      </c>
      <c r="O112" s="60">
        <v>22</v>
      </c>
      <c r="P112" s="60">
        <v>20</v>
      </c>
      <c r="Q112" s="60">
        <v>14</v>
      </c>
      <c r="R112" s="60">
        <v>1</v>
      </c>
      <c r="S112" s="60">
        <v>0</v>
      </c>
      <c r="T112" s="60">
        <v>0</v>
      </c>
      <c r="U112" s="60">
        <v>16</v>
      </c>
      <c r="V112" s="60">
        <v>63</v>
      </c>
      <c r="W112" s="60">
        <v>14</v>
      </c>
      <c r="X112" s="60">
        <v>5</v>
      </c>
      <c r="Y112" s="60">
        <v>11</v>
      </c>
      <c r="Z112" s="60">
        <f t="shared" si="9"/>
        <v>4072</v>
      </c>
      <c r="AA112" s="60">
        <f t="shared" si="10"/>
        <v>0</v>
      </c>
      <c r="AB112" s="60">
        <f t="shared" si="11"/>
        <v>2255</v>
      </c>
      <c r="AC112" s="60">
        <f t="shared" si="12"/>
        <v>6327</v>
      </c>
      <c r="AD112" s="60">
        <f t="shared" si="13"/>
        <v>105.45</v>
      </c>
      <c r="AE112" s="60">
        <f t="shared" si="13"/>
        <v>1.7575000000000001</v>
      </c>
      <c r="AF112" s="60">
        <f t="shared" si="14"/>
        <v>2023</v>
      </c>
      <c r="AG112" s="60">
        <f t="shared" si="15"/>
        <v>8</v>
      </c>
      <c r="AH112" s="60">
        <f t="shared" si="16"/>
        <v>3</v>
      </c>
      <c r="AI112" s="60">
        <f t="shared" si="17"/>
        <v>2</v>
      </c>
    </row>
    <row r="113" spans="2:35" x14ac:dyDescent="0.3">
      <c r="B113" s="60">
        <v>84755</v>
      </c>
      <c r="C113" s="61">
        <v>45145</v>
      </c>
      <c r="D113" s="60">
        <v>2</v>
      </c>
      <c r="E113" s="60">
        <v>31</v>
      </c>
      <c r="F113" s="60">
        <v>14</v>
      </c>
      <c r="G113" s="60">
        <v>0</v>
      </c>
      <c r="H113" s="60">
        <v>0</v>
      </c>
      <c r="I113" s="60">
        <v>31</v>
      </c>
      <c r="J113" s="60">
        <v>0</v>
      </c>
      <c r="K113" s="60">
        <v>62</v>
      </c>
      <c r="L113" s="60">
        <v>30</v>
      </c>
      <c r="M113" s="60">
        <v>40</v>
      </c>
      <c r="N113" s="60">
        <v>2</v>
      </c>
      <c r="O113" s="60">
        <v>14</v>
      </c>
      <c r="P113" s="60">
        <v>21</v>
      </c>
      <c r="Q113" s="60">
        <v>18</v>
      </c>
      <c r="R113" s="60">
        <v>2</v>
      </c>
      <c r="S113" s="60">
        <v>0</v>
      </c>
      <c r="T113" s="60">
        <v>0</v>
      </c>
      <c r="U113" s="60">
        <v>10</v>
      </c>
      <c r="V113" s="60">
        <v>44</v>
      </c>
      <c r="W113" s="60">
        <v>18</v>
      </c>
      <c r="X113" s="60">
        <v>4</v>
      </c>
      <c r="Y113" s="60">
        <v>20</v>
      </c>
      <c r="Z113" s="60">
        <f t="shared" si="9"/>
        <v>4292</v>
      </c>
      <c r="AA113" s="60">
        <f t="shared" si="10"/>
        <v>0</v>
      </c>
      <c r="AB113" s="60">
        <f t="shared" si="11"/>
        <v>1888</v>
      </c>
      <c r="AC113" s="60">
        <f t="shared" si="12"/>
        <v>6180</v>
      </c>
      <c r="AD113" s="60">
        <f t="shared" si="13"/>
        <v>103</v>
      </c>
      <c r="AE113" s="60">
        <f t="shared" si="13"/>
        <v>1.7166666666666666</v>
      </c>
      <c r="AF113" s="60">
        <f t="shared" si="14"/>
        <v>2023</v>
      </c>
      <c r="AG113" s="60">
        <f t="shared" si="15"/>
        <v>8</v>
      </c>
      <c r="AH113" s="60">
        <f t="shared" si="16"/>
        <v>3</v>
      </c>
      <c r="AI113" s="60">
        <f t="shared" si="17"/>
        <v>2</v>
      </c>
    </row>
    <row r="114" spans="2:35" x14ac:dyDescent="0.3">
      <c r="B114" s="60">
        <v>84756</v>
      </c>
      <c r="C114" s="61">
        <v>45146</v>
      </c>
      <c r="D114" s="60">
        <v>1</v>
      </c>
      <c r="E114" s="60">
        <v>32</v>
      </c>
      <c r="F114" s="60">
        <v>15</v>
      </c>
      <c r="G114" s="60">
        <v>0</v>
      </c>
      <c r="H114" s="60">
        <v>0</v>
      </c>
      <c r="I114" s="60">
        <v>32</v>
      </c>
      <c r="J114" s="60">
        <v>0</v>
      </c>
      <c r="K114" s="60">
        <v>36</v>
      </c>
      <c r="L114" s="60">
        <v>31</v>
      </c>
      <c r="M114" s="60">
        <v>39</v>
      </c>
      <c r="N114" s="60">
        <v>1</v>
      </c>
      <c r="O114" s="60">
        <v>18</v>
      </c>
      <c r="P114" s="60">
        <v>21</v>
      </c>
      <c r="Q114" s="60">
        <v>23</v>
      </c>
      <c r="R114" s="60">
        <v>1</v>
      </c>
      <c r="S114" s="60">
        <v>0</v>
      </c>
      <c r="T114" s="60">
        <v>0</v>
      </c>
      <c r="U114" s="60">
        <v>7</v>
      </c>
      <c r="V114" s="60">
        <v>32</v>
      </c>
      <c r="W114" s="60">
        <v>23</v>
      </c>
      <c r="X114" s="60">
        <v>5</v>
      </c>
      <c r="Y114" s="60">
        <v>13</v>
      </c>
      <c r="Z114" s="60">
        <f t="shared" si="9"/>
        <v>3725</v>
      </c>
      <c r="AA114" s="60">
        <f t="shared" si="10"/>
        <v>0</v>
      </c>
      <c r="AB114" s="60">
        <f t="shared" si="11"/>
        <v>1723</v>
      </c>
      <c r="AC114" s="60">
        <f t="shared" si="12"/>
        <v>5448</v>
      </c>
      <c r="AD114" s="60">
        <f t="shared" si="13"/>
        <v>90.8</v>
      </c>
      <c r="AE114" s="60">
        <f t="shared" si="13"/>
        <v>1.5133333333333332</v>
      </c>
      <c r="AF114" s="60">
        <f t="shared" si="14"/>
        <v>2023</v>
      </c>
      <c r="AG114" s="60">
        <f t="shared" si="15"/>
        <v>8</v>
      </c>
      <c r="AH114" s="60">
        <f t="shared" si="16"/>
        <v>3</v>
      </c>
      <c r="AI114" s="60">
        <f t="shared" si="17"/>
        <v>3</v>
      </c>
    </row>
    <row r="115" spans="2:35" x14ac:dyDescent="0.3">
      <c r="B115" s="60">
        <v>84757</v>
      </c>
      <c r="C115" s="61">
        <v>45146</v>
      </c>
      <c r="D115" s="60">
        <v>2</v>
      </c>
      <c r="E115" s="60">
        <v>33</v>
      </c>
      <c r="F115" s="60">
        <v>16</v>
      </c>
      <c r="G115" s="60">
        <v>0</v>
      </c>
      <c r="H115" s="60">
        <v>0</v>
      </c>
      <c r="I115" s="60">
        <v>33</v>
      </c>
      <c r="J115" s="60">
        <v>0</v>
      </c>
      <c r="K115" s="60">
        <v>70</v>
      </c>
      <c r="L115" s="60">
        <v>30</v>
      </c>
      <c r="M115" s="60">
        <v>38</v>
      </c>
      <c r="N115" s="60">
        <v>3</v>
      </c>
      <c r="O115" s="60">
        <v>22</v>
      </c>
      <c r="P115" s="60">
        <v>20</v>
      </c>
      <c r="Q115" s="60">
        <v>28</v>
      </c>
      <c r="R115" s="60">
        <v>3</v>
      </c>
      <c r="S115" s="60">
        <v>0</v>
      </c>
      <c r="T115" s="60">
        <v>0</v>
      </c>
      <c r="U115" s="60">
        <v>17</v>
      </c>
      <c r="V115" s="60">
        <v>71</v>
      </c>
      <c r="W115" s="60">
        <v>28</v>
      </c>
      <c r="X115" s="60">
        <v>4</v>
      </c>
      <c r="Y115" s="60">
        <v>26</v>
      </c>
      <c r="Z115" s="60">
        <f t="shared" si="9"/>
        <v>4890</v>
      </c>
      <c r="AA115" s="60">
        <f t="shared" si="10"/>
        <v>0</v>
      </c>
      <c r="AB115" s="60">
        <f t="shared" si="11"/>
        <v>3036</v>
      </c>
      <c r="AC115" s="60">
        <f t="shared" si="12"/>
        <v>7926</v>
      </c>
      <c r="AD115" s="60">
        <f t="shared" si="13"/>
        <v>132.1</v>
      </c>
      <c r="AE115" s="60">
        <f t="shared" si="13"/>
        <v>2.2016666666666667</v>
      </c>
      <c r="AF115" s="60">
        <f t="shared" si="14"/>
        <v>2023</v>
      </c>
      <c r="AG115" s="60">
        <f t="shared" si="15"/>
        <v>8</v>
      </c>
      <c r="AH115" s="60">
        <f t="shared" si="16"/>
        <v>3</v>
      </c>
      <c r="AI115" s="60">
        <f t="shared" si="17"/>
        <v>3</v>
      </c>
    </row>
    <row r="116" spans="2:35" x14ac:dyDescent="0.3">
      <c r="B116" s="60">
        <v>84758</v>
      </c>
      <c r="C116" s="61">
        <v>45147</v>
      </c>
      <c r="D116" s="60">
        <v>1</v>
      </c>
      <c r="E116" s="60">
        <v>33</v>
      </c>
      <c r="F116" s="60">
        <v>17</v>
      </c>
      <c r="G116" s="60">
        <v>0</v>
      </c>
      <c r="H116" s="60">
        <v>0</v>
      </c>
      <c r="I116" s="60">
        <v>33</v>
      </c>
      <c r="J116" s="60">
        <v>0</v>
      </c>
      <c r="K116" s="60">
        <v>44</v>
      </c>
      <c r="L116" s="60">
        <v>30</v>
      </c>
      <c r="M116" s="60">
        <v>37</v>
      </c>
      <c r="N116" s="60">
        <v>2</v>
      </c>
      <c r="O116" s="60">
        <v>26</v>
      </c>
      <c r="P116" s="60">
        <v>20</v>
      </c>
      <c r="Q116" s="60">
        <v>13</v>
      </c>
      <c r="R116" s="60">
        <v>2</v>
      </c>
      <c r="S116" s="60">
        <v>0</v>
      </c>
      <c r="T116" s="60">
        <v>0</v>
      </c>
      <c r="U116" s="60">
        <v>14</v>
      </c>
      <c r="V116" s="60">
        <v>59</v>
      </c>
      <c r="W116" s="60">
        <v>13</v>
      </c>
      <c r="X116" s="60">
        <v>5</v>
      </c>
      <c r="Y116" s="60">
        <v>19</v>
      </c>
      <c r="Z116" s="60">
        <f t="shared" si="9"/>
        <v>3552</v>
      </c>
      <c r="AA116" s="60">
        <f t="shared" si="10"/>
        <v>0</v>
      </c>
      <c r="AB116" s="60">
        <f t="shared" si="11"/>
        <v>2212</v>
      </c>
      <c r="AC116" s="60">
        <f t="shared" si="12"/>
        <v>5764</v>
      </c>
      <c r="AD116" s="60">
        <f t="shared" si="13"/>
        <v>96.066666666666663</v>
      </c>
      <c r="AE116" s="60">
        <f t="shared" si="13"/>
        <v>1.6011111111111112</v>
      </c>
      <c r="AF116" s="60">
        <f t="shared" si="14"/>
        <v>2023</v>
      </c>
      <c r="AG116" s="60">
        <f t="shared" si="15"/>
        <v>8</v>
      </c>
      <c r="AH116" s="60">
        <f t="shared" si="16"/>
        <v>3</v>
      </c>
      <c r="AI116" s="60">
        <f t="shared" si="17"/>
        <v>4</v>
      </c>
    </row>
    <row r="117" spans="2:35" x14ac:dyDescent="0.3">
      <c r="B117" s="60">
        <v>84759</v>
      </c>
      <c r="C117" s="61">
        <v>45147</v>
      </c>
      <c r="D117" s="60">
        <v>2</v>
      </c>
      <c r="E117" s="60">
        <v>30</v>
      </c>
      <c r="F117" s="60">
        <v>18</v>
      </c>
      <c r="G117" s="60">
        <v>0</v>
      </c>
      <c r="H117" s="60">
        <v>0</v>
      </c>
      <c r="I117" s="60">
        <v>30</v>
      </c>
      <c r="J117" s="60">
        <v>0</v>
      </c>
      <c r="K117" s="60">
        <v>79</v>
      </c>
      <c r="L117" s="60">
        <v>29</v>
      </c>
      <c r="M117" s="60">
        <v>41</v>
      </c>
      <c r="N117" s="60">
        <v>3</v>
      </c>
      <c r="O117" s="60">
        <v>10</v>
      </c>
      <c r="P117" s="60">
        <v>20</v>
      </c>
      <c r="Q117" s="60">
        <v>18</v>
      </c>
      <c r="R117" s="60">
        <v>3</v>
      </c>
      <c r="S117" s="60">
        <v>0</v>
      </c>
      <c r="T117" s="60">
        <v>0</v>
      </c>
      <c r="U117" s="60">
        <v>12</v>
      </c>
      <c r="V117" s="60">
        <v>48</v>
      </c>
      <c r="W117" s="60">
        <v>18</v>
      </c>
      <c r="X117" s="60">
        <v>4</v>
      </c>
      <c r="Y117" s="60">
        <v>12</v>
      </c>
      <c r="Z117" s="60">
        <f t="shared" si="9"/>
        <v>4661</v>
      </c>
      <c r="AA117" s="60">
        <f t="shared" si="10"/>
        <v>0</v>
      </c>
      <c r="AB117" s="60">
        <f t="shared" si="11"/>
        <v>1944</v>
      </c>
      <c r="AC117" s="60">
        <f t="shared" si="12"/>
        <v>6605</v>
      </c>
      <c r="AD117" s="60">
        <f t="shared" si="13"/>
        <v>110.08333333333333</v>
      </c>
      <c r="AE117" s="60">
        <f t="shared" si="13"/>
        <v>1.8347222222222221</v>
      </c>
      <c r="AF117" s="60">
        <f t="shared" si="14"/>
        <v>2023</v>
      </c>
      <c r="AG117" s="60">
        <f t="shared" si="15"/>
        <v>8</v>
      </c>
      <c r="AH117" s="60">
        <f t="shared" si="16"/>
        <v>3</v>
      </c>
      <c r="AI117" s="60">
        <f t="shared" si="17"/>
        <v>4</v>
      </c>
    </row>
    <row r="118" spans="2:35" x14ac:dyDescent="0.3">
      <c r="B118" s="60">
        <v>84760</v>
      </c>
      <c r="C118" s="61">
        <v>45148</v>
      </c>
      <c r="D118" s="60">
        <v>1</v>
      </c>
      <c r="E118" s="60">
        <v>34</v>
      </c>
      <c r="F118" s="60">
        <v>19</v>
      </c>
      <c r="G118" s="60">
        <v>0</v>
      </c>
      <c r="H118" s="60">
        <v>0</v>
      </c>
      <c r="I118" s="60">
        <v>34</v>
      </c>
      <c r="J118" s="60">
        <v>0</v>
      </c>
      <c r="K118" s="60">
        <v>53</v>
      </c>
      <c r="L118" s="60">
        <v>30</v>
      </c>
      <c r="M118" s="60">
        <v>40</v>
      </c>
      <c r="N118" s="60">
        <v>2</v>
      </c>
      <c r="O118" s="60">
        <v>14</v>
      </c>
      <c r="P118" s="60">
        <v>20</v>
      </c>
      <c r="Q118" s="60">
        <v>24</v>
      </c>
      <c r="R118" s="60">
        <v>2</v>
      </c>
      <c r="S118" s="60">
        <v>0</v>
      </c>
      <c r="T118" s="60">
        <v>0</v>
      </c>
      <c r="U118" s="60">
        <v>9</v>
      </c>
      <c r="V118" s="60">
        <v>36</v>
      </c>
      <c r="W118" s="60">
        <v>24</v>
      </c>
      <c r="X118" s="60">
        <v>5</v>
      </c>
      <c r="Y118" s="60">
        <v>25</v>
      </c>
      <c r="Z118" s="60">
        <f t="shared" si="9"/>
        <v>4322</v>
      </c>
      <c r="AA118" s="60">
        <f t="shared" si="10"/>
        <v>0</v>
      </c>
      <c r="AB118" s="60">
        <f t="shared" si="11"/>
        <v>1828</v>
      </c>
      <c r="AC118" s="60">
        <f t="shared" si="12"/>
        <v>6150</v>
      </c>
      <c r="AD118" s="60">
        <f t="shared" si="13"/>
        <v>102.5</v>
      </c>
      <c r="AE118" s="60">
        <f t="shared" si="13"/>
        <v>1.7083333333333333</v>
      </c>
      <c r="AF118" s="60">
        <f t="shared" si="14"/>
        <v>2023</v>
      </c>
      <c r="AG118" s="60">
        <f t="shared" si="15"/>
        <v>8</v>
      </c>
      <c r="AH118" s="60">
        <f t="shared" si="16"/>
        <v>3</v>
      </c>
      <c r="AI118" s="60">
        <f t="shared" si="17"/>
        <v>5</v>
      </c>
    </row>
    <row r="119" spans="2:35" x14ac:dyDescent="0.3">
      <c r="B119" s="60">
        <v>84761</v>
      </c>
      <c r="C119" s="61">
        <v>45148</v>
      </c>
      <c r="D119" s="60">
        <v>2</v>
      </c>
      <c r="E119" s="60">
        <v>31</v>
      </c>
      <c r="F119" s="60">
        <v>20</v>
      </c>
      <c r="G119" s="60">
        <v>0</v>
      </c>
      <c r="H119" s="60">
        <v>0</v>
      </c>
      <c r="I119" s="60">
        <v>31</v>
      </c>
      <c r="J119" s="60">
        <v>0</v>
      </c>
      <c r="K119" s="60">
        <v>87</v>
      </c>
      <c r="L119" s="60">
        <v>30</v>
      </c>
      <c r="M119" s="60">
        <v>39</v>
      </c>
      <c r="N119" s="60">
        <v>3</v>
      </c>
      <c r="O119" s="60">
        <v>18</v>
      </c>
      <c r="P119" s="60">
        <v>20</v>
      </c>
      <c r="Q119" s="60">
        <v>29</v>
      </c>
      <c r="R119" s="60">
        <v>3</v>
      </c>
      <c r="S119" s="60">
        <v>0</v>
      </c>
      <c r="T119" s="60">
        <v>0</v>
      </c>
      <c r="U119" s="60">
        <v>7</v>
      </c>
      <c r="V119" s="60">
        <v>75</v>
      </c>
      <c r="W119" s="60">
        <v>29</v>
      </c>
      <c r="X119" s="60">
        <v>4</v>
      </c>
      <c r="Y119" s="60">
        <v>18</v>
      </c>
      <c r="Z119" s="60">
        <f t="shared" si="9"/>
        <v>5337</v>
      </c>
      <c r="AA119" s="60">
        <f t="shared" si="10"/>
        <v>0</v>
      </c>
      <c r="AB119" s="60">
        <f t="shared" si="11"/>
        <v>3174</v>
      </c>
      <c r="AC119" s="60">
        <f t="shared" si="12"/>
        <v>8511</v>
      </c>
      <c r="AD119" s="60">
        <f t="shared" si="13"/>
        <v>141.85</v>
      </c>
      <c r="AE119" s="60">
        <f t="shared" si="13"/>
        <v>2.3641666666666667</v>
      </c>
      <c r="AF119" s="60">
        <f t="shared" si="14"/>
        <v>2023</v>
      </c>
      <c r="AG119" s="60">
        <f t="shared" si="15"/>
        <v>8</v>
      </c>
      <c r="AH119" s="60">
        <f t="shared" si="16"/>
        <v>3</v>
      </c>
      <c r="AI119" s="60">
        <f t="shared" si="17"/>
        <v>5</v>
      </c>
    </row>
    <row r="120" spans="2:35" x14ac:dyDescent="0.3">
      <c r="B120" s="60">
        <v>84762</v>
      </c>
      <c r="C120" s="61">
        <v>45149</v>
      </c>
      <c r="D120" s="60">
        <v>1</v>
      </c>
      <c r="E120" s="60">
        <v>32</v>
      </c>
      <c r="F120" s="60">
        <v>21</v>
      </c>
      <c r="G120" s="60">
        <v>0</v>
      </c>
      <c r="H120" s="60">
        <v>0</v>
      </c>
      <c r="I120" s="60">
        <v>32</v>
      </c>
      <c r="J120" s="60">
        <v>0</v>
      </c>
      <c r="K120" s="60">
        <v>62</v>
      </c>
      <c r="L120" s="60">
        <v>29</v>
      </c>
      <c r="M120" s="60">
        <v>38</v>
      </c>
      <c r="N120" s="60">
        <v>1</v>
      </c>
      <c r="O120" s="60">
        <v>22</v>
      </c>
      <c r="P120" s="60">
        <v>20</v>
      </c>
      <c r="Q120" s="60">
        <v>14</v>
      </c>
      <c r="R120" s="60">
        <v>1</v>
      </c>
      <c r="S120" s="60">
        <v>0</v>
      </c>
      <c r="T120" s="60">
        <v>0</v>
      </c>
      <c r="U120" s="60">
        <v>16</v>
      </c>
      <c r="V120" s="60">
        <v>63</v>
      </c>
      <c r="W120" s="60">
        <v>14</v>
      </c>
      <c r="X120" s="60">
        <v>5</v>
      </c>
      <c r="Y120" s="60">
        <v>11</v>
      </c>
      <c r="Z120" s="60">
        <f t="shared" si="9"/>
        <v>4072</v>
      </c>
      <c r="AA120" s="60">
        <f t="shared" si="10"/>
        <v>0</v>
      </c>
      <c r="AB120" s="60">
        <f t="shared" si="11"/>
        <v>2255</v>
      </c>
      <c r="AC120" s="60">
        <f t="shared" si="12"/>
        <v>6327</v>
      </c>
      <c r="AD120" s="60">
        <f t="shared" si="13"/>
        <v>105.45</v>
      </c>
      <c r="AE120" s="60">
        <f t="shared" si="13"/>
        <v>1.7575000000000001</v>
      </c>
      <c r="AF120" s="60">
        <f t="shared" si="14"/>
        <v>2023</v>
      </c>
      <c r="AG120" s="60">
        <f t="shared" si="15"/>
        <v>8</v>
      </c>
      <c r="AH120" s="60">
        <f t="shared" si="16"/>
        <v>3</v>
      </c>
      <c r="AI120" s="60">
        <f t="shared" si="17"/>
        <v>6</v>
      </c>
    </row>
    <row r="121" spans="2:35" x14ac:dyDescent="0.3">
      <c r="B121" s="60">
        <v>84763</v>
      </c>
      <c r="C121" s="61">
        <v>45149</v>
      </c>
      <c r="D121" s="60">
        <v>2</v>
      </c>
      <c r="E121" s="60">
        <v>31</v>
      </c>
      <c r="F121" s="60">
        <v>14</v>
      </c>
      <c r="G121" s="60">
        <v>0</v>
      </c>
      <c r="H121" s="60">
        <v>0</v>
      </c>
      <c r="I121" s="60">
        <v>31</v>
      </c>
      <c r="J121" s="60">
        <v>0</v>
      </c>
      <c r="K121" s="60">
        <v>62</v>
      </c>
      <c r="L121" s="60">
        <v>30</v>
      </c>
      <c r="M121" s="60">
        <v>40</v>
      </c>
      <c r="N121" s="60">
        <v>2</v>
      </c>
      <c r="O121" s="60">
        <v>14</v>
      </c>
      <c r="P121" s="60">
        <v>21</v>
      </c>
      <c r="Q121" s="60">
        <v>18</v>
      </c>
      <c r="R121" s="60">
        <v>2</v>
      </c>
      <c r="S121" s="60">
        <v>0</v>
      </c>
      <c r="T121" s="60">
        <v>0</v>
      </c>
      <c r="U121" s="60">
        <v>10</v>
      </c>
      <c r="V121" s="60">
        <v>44</v>
      </c>
      <c r="W121" s="60">
        <v>18</v>
      </c>
      <c r="X121" s="60">
        <v>4</v>
      </c>
      <c r="Y121" s="60">
        <v>20</v>
      </c>
      <c r="Z121" s="60">
        <f t="shared" si="9"/>
        <v>4292</v>
      </c>
      <c r="AA121" s="60">
        <f t="shared" si="10"/>
        <v>0</v>
      </c>
      <c r="AB121" s="60">
        <f t="shared" si="11"/>
        <v>1888</v>
      </c>
      <c r="AC121" s="60">
        <f t="shared" si="12"/>
        <v>6180</v>
      </c>
      <c r="AD121" s="60">
        <f t="shared" si="13"/>
        <v>103</v>
      </c>
      <c r="AE121" s="60">
        <f t="shared" si="13"/>
        <v>1.7166666666666666</v>
      </c>
      <c r="AF121" s="60">
        <f t="shared" si="14"/>
        <v>2023</v>
      </c>
      <c r="AG121" s="60">
        <f t="shared" si="15"/>
        <v>8</v>
      </c>
      <c r="AH121" s="60">
        <f t="shared" si="16"/>
        <v>3</v>
      </c>
      <c r="AI121" s="60">
        <f t="shared" si="17"/>
        <v>6</v>
      </c>
    </row>
    <row r="122" spans="2:35" x14ac:dyDescent="0.3">
      <c r="B122" s="60">
        <v>84764</v>
      </c>
      <c r="C122" s="61">
        <v>45150</v>
      </c>
      <c r="D122" s="60">
        <v>1</v>
      </c>
      <c r="E122" s="60">
        <v>32</v>
      </c>
      <c r="F122" s="60">
        <v>15</v>
      </c>
      <c r="G122" s="60">
        <v>0</v>
      </c>
      <c r="H122" s="60">
        <v>0</v>
      </c>
      <c r="I122" s="60">
        <v>32</v>
      </c>
      <c r="J122" s="60">
        <v>0</v>
      </c>
      <c r="K122" s="60">
        <v>36</v>
      </c>
      <c r="L122" s="60">
        <v>31</v>
      </c>
      <c r="M122" s="60">
        <v>39</v>
      </c>
      <c r="N122" s="60">
        <v>1</v>
      </c>
      <c r="O122" s="60">
        <v>18</v>
      </c>
      <c r="P122" s="60">
        <v>21</v>
      </c>
      <c r="Q122" s="60">
        <v>23</v>
      </c>
      <c r="R122" s="60">
        <v>1</v>
      </c>
      <c r="S122" s="60">
        <v>0</v>
      </c>
      <c r="T122" s="60">
        <v>0</v>
      </c>
      <c r="U122" s="60">
        <v>7</v>
      </c>
      <c r="V122" s="60">
        <v>32</v>
      </c>
      <c r="W122" s="60">
        <v>23</v>
      </c>
      <c r="X122" s="60">
        <v>5</v>
      </c>
      <c r="Y122" s="60">
        <v>13</v>
      </c>
      <c r="Z122" s="60">
        <f t="shared" si="9"/>
        <v>3725</v>
      </c>
      <c r="AA122" s="60">
        <f t="shared" si="10"/>
        <v>0</v>
      </c>
      <c r="AB122" s="60">
        <f t="shared" si="11"/>
        <v>1723</v>
      </c>
      <c r="AC122" s="60">
        <f t="shared" si="12"/>
        <v>5448</v>
      </c>
      <c r="AD122" s="60">
        <f t="shared" si="13"/>
        <v>90.8</v>
      </c>
      <c r="AE122" s="60">
        <f t="shared" si="13"/>
        <v>1.5133333333333332</v>
      </c>
      <c r="AF122" s="60">
        <f t="shared" si="14"/>
        <v>2023</v>
      </c>
      <c r="AG122" s="60">
        <f t="shared" si="15"/>
        <v>8</v>
      </c>
      <c r="AH122" s="60">
        <f t="shared" si="16"/>
        <v>3</v>
      </c>
      <c r="AI122" s="60">
        <f t="shared" si="17"/>
        <v>7</v>
      </c>
    </row>
    <row r="123" spans="2:35" x14ac:dyDescent="0.3">
      <c r="B123" s="60">
        <v>84765</v>
      </c>
      <c r="C123" s="61">
        <v>45152</v>
      </c>
      <c r="D123" s="60">
        <v>1</v>
      </c>
      <c r="E123" s="60">
        <v>35</v>
      </c>
      <c r="F123" s="60">
        <v>16</v>
      </c>
      <c r="G123" s="60">
        <v>0</v>
      </c>
      <c r="H123" s="60">
        <v>0</v>
      </c>
      <c r="I123" s="60">
        <v>35</v>
      </c>
      <c r="J123" s="60">
        <v>0</v>
      </c>
      <c r="K123" s="60">
        <v>70</v>
      </c>
      <c r="L123" s="60">
        <v>30</v>
      </c>
      <c r="M123" s="60">
        <v>38</v>
      </c>
      <c r="N123" s="60">
        <v>2</v>
      </c>
      <c r="O123" s="60">
        <v>22</v>
      </c>
      <c r="P123" s="60">
        <v>20</v>
      </c>
      <c r="Q123" s="60">
        <v>28</v>
      </c>
      <c r="R123" s="60">
        <v>2</v>
      </c>
      <c r="S123" s="60">
        <v>0</v>
      </c>
      <c r="T123" s="60">
        <v>0</v>
      </c>
      <c r="U123" s="60">
        <v>17</v>
      </c>
      <c r="V123" s="60">
        <v>71</v>
      </c>
      <c r="W123" s="60">
        <v>28</v>
      </c>
      <c r="X123" s="60">
        <v>4</v>
      </c>
      <c r="Y123" s="60">
        <v>26</v>
      </c>
      <c r="Z123" s="60">
        <f t="shared" si="9"/>
        <v>5030</v>
      </c>
      <c r="AA123" s="60">
        <f t="shared" si="10"/>
        <v>0</v>
      </c>
      <c r="AB123" s="60">
        <f t="shared" si="11"/>
        <v>3014</v>
      </c>
      <c r="AC123" s="60">
        <f t="shared" si="12"/>
        <v>8044</v>
      </c>
      <c r="AD123" s="60">
        <f t="shared" si="13"/>
        <v>134.06666666666666</v>
      </c>
      <c r="AE123" s="60">
        <f t="shared" si="13"/>
        <v>2.2344444444444442</v>
      </c>
      <c r="AF123" s="60">
        <f t="shared" si="14"/>
        <v>2023</v>
      </c>
      <c r="AG123" s="60">
        <f t="shared" si="15"/>
        <v>8</v>
      </c>
      <c r="AH123" s="60">
        <f t="shared" si="16"/>
        <v>3</v>
      </c>
      <c r="AI123" s="60">
        <f t="shared" si="17"/>
        <v>2</v>
      </c>
    </row>
    <row r="124" spans="2:35" x14ac:dyDescent="0.3">
      <c r="B124" s="60">
        <v>84766</v>
      </c>
      <c r="C124" s="61">
        <v>45152</v>
      </c>
      <c r="D124" s="60">
        <v>2</v>
      </c>
      <c r="E124" s="60">
        <v>31</v>
      </c>
      <c r="F124" s="60">
        <v>17</v>
      </c>
      <c r="G124" s="60">
        <v>0</v>
      </c>
      <c r="H124" s="60">
        <v>0</v>
      </c>
      <c r="I124" s="60">
        <v>31</v>
      </c>
      <c r="J124" s="60">
        <v>0</v>
      </c>
      <c r="K124" s="60">
        <v>44</v>
      </c>
      <c r="L124" s="60">
        <v>30</v>
      </c>
      <c r="M124" s="60">
        <v>37</v>
      </c>
      <c r="N124" s="60">
        <v>3</v>
      </c>
      <c r="O124" s="60">
        <v>26</v>
      </c>
      <c r="P124" s="60">
        <v>20</v>
      </c>
      <c r="Q124" s="60">
        <v>13</v>
      </c>
      <c r="R124" s="60">
        <v>2</v>
      </c>
      <c r="S124" s="60">
        <v>0</v>
      </c>
      <c r="T124" s="60">
        <v>1</v>
      </c>
      <c r="U124" s="60">
        <v>14</v>
      </c>
      <c r="V124" s="60">
        <v>59</v>
      </c>
      <c r="W124" s="60">
        <v>13</v>
      </c>
      <c r="X124" s="60">
        <v>5</v>
      </c>
      <c r="Y124" s="60">
        <v>19</v>
      </c>
      <c r="Z124" s="60">
        <f t="shared" si="9"/>
        <v>3464</v>
      </c>
      <c r="AA124" s="60">
        <f t="shared" si="10"/>
        <v>14</v>
      </c>
      <c r="AB124" s="60">
        <f t="shared" si="11"/>
        <v>2238</v>
      </c>
      <c r="AC124" s="60">
        <f t="shared" si="12"/>
        <v>5716</v>
      </c>
      <c r="AD124" s="60">
        <f t="shared" si="13"/>
        <v>95.266666666666666</v>
      </c>
      <c r="AE124" s="60">
        <f t="shared" si="13"/>
        <v>1.5877777777777777</v>
      </c>
      <c r="AF124" s="60">
        <f t="shared" si="14"/>
        <v>2023</v>
      </c>
      <c r="AG124" s="60">
        <f t="shared" si="15"/>
        <v>8</v>
      </c>
      <c r="AH124" s="60">
        <f t="shared" si="16"/>
        <v>3</v>
      </c>
      <c r="AI124" s="60">
        <f t="shared" si="17"/>
        <v>2</v>
      </c>
    </row>
    <row r="125" spans="2:35" x14ac:dyDescent="0.3">
      <c r="B125" s="60">
        <v>84767</v>
      </c>
      <c r="C125" s="61">
        <v>45153</v>
      </c>
      <c r="D125" s="60">
        <v>1</v>
      </c>
      <c r="E125" s="60">
        <v>32</v>
      </c>
      <c r="F125" s="60">
        <v>18</v>
      </c>
      <c r="G125" s="60">
        <v>0</v>
      </c>
      <c r="H125" s="60">
        <v>0</v>
      </c>
      <c r="I125" s="60">
        <v>32</v>
      </c>
      <c r="J125" s="60">
        <v>0</v>
      </c>
      <c r="K125" s="60">
        <v>79</v>
      </c>
      <c r="L125" s="60">
        <v>29</v>
      </c>
      <c r="M125" s="60">
        <v>41</v>
      </c>
      <c r="N125" s="60">
        <v>2</v>
      </c>
      <c r="O125" s="60">
        <v>10</v>
      </c>
      <c r="P125" s="60">
        <v>20</v>
      </c>
      <c r="Q125" s="60">
        <v>18</v>
      </c>
      <c r="R125" s="60">
        <v>2</v>
      </c>
      <c r="S125" s="60">
        <v>0</v>
      </c>
      <c r="T125" s="60">
        <v>0</v>
      </c>
      <c r="U125" s="60">
        <v>12</v>
      </c>
      <c r="V125" s="60">
        <v>48</v>
      </c>
      <c r="W125" s="60">
        <v>18</v>
      </c>
      <c r="X125" s="60">
        <v>4</v>
      </c>
      <c r="Y125" s="60">
        <v>12</v>
      </c>
      <c r="Z125" s="60">
        <f t="shared" si="9"/>
        <v>4819</v>
      </c>
      <c r="AA125" s="60">
        <f t="shared" si="10"/>
        <v>0</v>
      </c>
      <c r="AB125" s="60">
        <f t="shared" si="11"/>
        <v>1934</v>
      </c>
      <c r="AC125" s="60">
        <f t="shared" si="12"/>
        <v>6753</v>
      </c>
      <c r="AD125" s="60">
        <f t="shared" si="13"/>
        <v>112.55</v>
      </c>
      <c r="AE125" s="60">
        <f t="shared" si="13"/>
        <v>1.8758333333333332</v>
      </c>
      <c r="AF125" s="60">
        <f t="shared" si="14"/>
        <v>2023</v>
      </c>
      <c r="AG125" s="60">
        <f t="shared" si="15"/>
        <v>8</v>
      </c>
      <c r="AH125" s="60">
        <f t="shared" si="16"/>
        <v>3</v>
      </c>
      <c r="AI125" s="60">
        <f t="shared" si="17"/>
        <v>3</v>
      </c>
    </row>
    <row r="126" spans="2:35" x14ac:dyDescent="0.3">
      <c r="B126" s="60">
        <v>84768</v>
      </c>
      <c r="C126" s="61">
        <v>45153</v>
      </c>
      <c r="D126" s="60">
        <v>2</v>
      </c>
      <c r="E126" s="60">
        <v>32</v>
      </c>
      <c r="F126" s="60">
        <v>19</v>
      </c>
      <c r="G126" s="60">
        <v>0</v>
      </c>
      <c r="H126" s="60">
        <v>0</v>
      </c>
      <c r="I126" s="60">
        <v>32</v>
      </c>
      <c r="J126" s="60">
        <v>0</v>
      </c>
      <c r="K126" s="60">
        <v>53</v>
      </c>
      <c r="L126" s="60">
        <v>30</v>
      </c>
      <c r="M126" s="60">
        <v>40</v>
      </c>
      <c r="N126" s="60">
        <v>3</v>
      </c>
      <c r="O126" s="60">
        <v>14</v>
      </c>
      <c r="P126" s="60">
        <v>20</v>
      </c>
      <c r="Q126" s="60">
        <v>24</v>
      </c>
      <c r="R126" s="60">
        <v>2</v>
      </c>
      <c r="S126" s="60">
        <v>0</v>
      </c>
      <c r="T126" s="60">
        <v>1</v>
      </c>
      <c r="U126" s="60">
        <v>9</v>
      </c>
      <c r="V126" s="60">
        <v>36</v>
      </c>
      <c r="W126" s="60">
        <v>24</v>
      </c>
      <c r="X126" s="60">
        <v>5</v>
      </c>
      <c r="Y126" s="60">
        <v>25</v>
      </c>
      <c r="Z126" s="60">
        <f t="shared" si="9"/>
        <v>4216</v>
      </c>
      <c r="AA126" s="60">
        <f t="shared" si="10"/>
        <v>9</v>
      </c>
      <c r="AB126" s="60">
        <f t="shared" si="11"/>
        <v>1842</v>
      </c>
      <c r="AC126" s="60">
        <f t="shared" si="12"/>
        <v>6067</v>
      </c>
      <c r="AD126" s="60">
        <f t="shared" si="13"/>
        <v>101.11666666666666</v>
      </c>
      <c r="AE126" s="60">
        <f t="shared" si="13"/>
        <v>1.6852777777777777</v>
      </c>
      <c r="AF126" s="60">
        <f t="shared" si="14"/>
        <v>2023</v>
      </c>
      <c r="AG126" s="60">
        <f t="shared" si="15"/>
        <v>8</v>
      </c>
      <c r="AH126" s="60">
        <f t="shared" si="16"/>
        <v>3</v>
      </c>
      <c r="AI126" s="60">
        <f t="shared" si="17"/>
        <v>3</v>
      </c>
    </row>
    <row r="127" spans="2:35" x14ac:dyDescent="0.3">
      <c r="B127" s="60">
        <v>84769</v>
      </c>
      <c r="C127" s="61">
        <v>45154</v>
      </c>
      <c r="D127" s="60">
        <v>1</v>
      </c>
      <c r="E127" s="60">
        <v>33</v>
      </c>
      <c r="F127" s="60">
        <v>20</v>
      </c>
      <c r="G127" s="60">
        <v>0</v>
      </c>
      <c r="H127" s="60">
        <v>0</v>
      </c>
      <c r="I127" s="60">
        <v>33</v>
      </c>
      <c r="J127" s="60">
        <v>0</v>
      </c>
      <c r="K127" s="60">
        <v>87</v>
      </c>
      <c r="L127" s="60">
        <v>30</v>
      </c>
      <c r="M127" s="60">
        <v>39</v>
      </c>
      <c r="N127" s="60">
        <v>2</v>
      </c>
      <c r="O127" s="60">
        <v>18</v>
      </c>
      <c r="P127" s="60">
        <v>20</v>
      </c>
      <c r="Q127" s="60">
        <v>29</v>
      </c>
      <c r="R127" s="60">
        <v>2</v>
      </c>
      <c r="S127" s="60">
        <v>0</v>
      </c>
      <c r="T127" s="60">
        <v>0</v>
      </c>
      <c r="U127" s="60">
        <v>7</v>
      </c>
      <c r="V127" s="60">
        <v>75</v>
      </c>
      <c r="W127" s="60">
        <v>29</v>
      </c>
      <c r="X127" s="60">
        <v>4</v>
      </c>
      <c r="Y127" s="60">
        <v>18</v>
      </c>
      <c r="Z127" s="60">
        <f t="shared" si="9"/>
        <v>5511</v>
      </c>
      <c r="AA127" s="60">
        <f t="shared" si="10"/>
        <v>0</v>
      </c>
      <c r="AB127" s="60">
        <f t="shared" si="11"/>
        <v>3156</v>
      </c>
      <c r="AC127" s="60">
        <f t="shared" si="12"/>
        <v>8667</v>
      </c>
      <c r="AD127" s="60">
        <f t="shared" si="13"/>
        <v>144.44999999999999</v>
      </c>
      <c r="AE127" s="60">
        <f t="shared" si="13"/>
        <v>2.4074999999999998</v>
      </c>
      <c r="AF127" s="60">
        <f t="shared" si="14"/>
        <v>2023</v>
      </c>
      <c r="AG127" s="60">
        <f t="shared" si="15"/>
        <v>8</v>
      </c>
      <c r="AH127" s="60">
        <f t="shared" si="16"/>
        <v>3</v>
      </c>
      <c r="AI127" s="60">
        <f t="shared" si="17"/>
        <v>4</v>
      </c>
    </row>
    <row r="128" spans="2:35" x14ac:dyDescent="0.3">
      <c r="B128" s="60">
        <v>84770</v>
      </c>
      <c r="C128" s="61">
        <v>45154</v>
      </c>
      <c r="D128" s="60">
        <v>2</v>
      </c>
      <c r="E128" s="60">
        <v>30</v>
      </c>
      <c r="F128" s="60">
        <v>21</v>
      </c>
      <c r="G128" s="60">
        <v>0</v>
      </c>
      <c r="H128" s="60">
        <v>0</v>
      </c>
      <c r="I128" s="60">
        <v>30</v>
      </c>
      <c r="J128" s="60">
        <v>0</v>
      </c>
      <c r="K128" s="60">
        <v>62</v>
      </c>
      <c r="L128" s="60">
        <v>29</v>
      </c>
      <c r="M128" s="60">
        <v>38</v>
      </c>
      <c r="N128" s="60">
        <v>2</v>
      </c>
      <c r="O128" s="60">
        <v>22</v>
      </c>
      <c r="P128" s="60">
        <v>20</v>
      </c>
      <c r="Q128" s="60">
        <v>14</v>
      </c>
      <c r="R128" s="60">
        <v>2</v>
      </c>
      <c r="S128" s="60">
        <v>0</v>
      </c>
      <c r="T128" s="60">
        <v>0</v>
      </c>
      <c r="U128" s="60">
        <v>16</v>
      </c>
      <c r="V128" s="60">
        <v>63</v>
      </c>
      <c r="W128" s="60">
        <v>14</v>
      </c>
      <c r="X128" s="60">
        <v>5</v>
      </c>
      <c r="Y128" s="60">
        <v>11</v>
      </c>
      <c r="Z128" s="60">
        <f t="shared" si="9"/>
        <v>3948</v>
      </c>
      <c r="AA128" s="60">
        <f t="shared" si="10"/>
        <v>0</v>
      </c>
      <c r="AB128" s="60">
        <f t="shared" si="11"/>
        <v>2277</v>
      </c>
      <c r="AC128" s="60">
        <f t="shared" si="12"/>
        <v>6225</v>
      </c>
      <c r="AD128" s="60">
        <f t="shared" si="13"/>
        <v>103.75</v>
      </c>
      <c r="AE128" s="60">
        <f t="shared" si="13"/>
        <v>1.7291666666666667</v>
      </c>
      <c r="AF128" s="60">
        <f t="shared" si="14"/>
        <v>2023</v>
      </c>
      <c r="AG128" s="60">
        <f t="shared" si="15"/>
        <v>8</v>
      </c>
      <c r="AH128" s="60">
        <f t="shared" si="16"/>
        <v>3</v>
      </c>
      <c r="AI128" s="60">
        <f t="shared" si="17"/>
        <v>4</v>
      </c>
    </row>
    <row r="129" spans="2:35" x14ac:dyDescent="0.3">
      <c r="B129" s="60">
        <v>84771</v>
      </c>
      <c r="C129" s="61">
        <v>45155</v>
      </c>
      <c r="D129" s="60">
        <v>1</v>
      </c>
      <c r="E129" s="60">
        <v>35</v>
      </c>
      <c r="F129" s="60">
        <v>13</v>
      </c>
      <c r="G129" s="60">
        <v>0</v>
      </c>
      <c r="H129" s="60">
        <v>0</v>
      </c>
      <c r="I129" s="60">
        <v>35</v>
      </c>
      <c r="J129" s="60">
        <v>0</v>
      </c>
      <c r="K129" s="60">
        <v>77</v>
      </c>
      <c r="L129" s="60">
        <v>30</v>
      </c>
      <c r="M129" s="60">
        <v>37</v>
      </c>
      <c r="N129" s="60">
        <v>1</v>
      </c>
      <c r="O129" s="60">
        <v>16</v>
      </c>
      <c r="P129" s="60">
        <v>14</v>
      </c>
      <c r="Q129" s="60">
        <v>19</v>
      </c>
      <c r="R129" s="60">
        <v>1</v>
      </c>
      <c r="S129" s="60">
        <v>0</v>
      </c>
      <c r="T129" s="60">
        <v>0</v>
      </c>
      <c r="U129" s="60">
        <v>6</v>
      </c>
      <c r="V129" s="60">
        <v>63</v>
      </c>
      <c r="W129" s="60">
        <v>19</v>
      </c>
      <c r="X129" s="60">
        <v>4</v>
      </c>
      <c r="Y129" s="60">
        <v>15</v>
      </c>
      <c r="Z129" s="60">
        <f t="shared" si="9"/>
        <v>4795</v>
      </c>
      <c r="AA129" s="60">
        <f t="shared" si="10"/>
        <v>0</v>
      </c>
      <c r="AB129" s="60">
        <f t="shared" si="11"/>
        <v>2476</v>
      </c>
      <c r="AC129" s="60">
        <f t="shared" si="12"/>
        <v>7271</v>
      </c>
      <c r="AD129" s="60">
        <f t="shared" si="13"/>
        <v>121.18333333333334</v>
      </c>
      <c r="AE129" s="60">
        <f t="shared" si="13"/>
        <v>2.0197222222222222</v>
      </c>
      <c r="AF129" s="60">
        <f t="shared" si="14"/>
        <v>2023</v>
      </c>
      <c r="AG129" s="60">
        <f t="shared" si="15"/>
        <v>8</v>
      </c>
      <c r="AH129" s="60">
        <f t="shared" si="16"/>
        <v>3</v>
      </c>
      <c r="AI129" s="60">
        <f t="shared" si="17"/>
        <v>5</v>
      </c>
    </row>
    <row r="130" spans="2:35" x14ac:dyDescent="0.3">
      <c r="B130" s="60">
        <v>84772</v>
      </c>
      <c r="C130" s="61">
        <v>45155</v>
      </c>
      <c r="D130" s="60">
        <v>2</v>
      </c>
      <c r="E130" s="60">
        <v>31</v>
      </c>
      <c r="F130" s="60">
        <v>14</v>
      </c>
      <c r="G130" s="60">
        <v>0</v>
      </c>
      <c r="H130" s="60">
        <v>0</v>
      </c>
      <c r="I130" s="60">
        <v>31</v>
      </c>
      <c r="J130" s="60">
        <v>0</v>
      </c>
      <c r="K130" s="60">
        <v>51</v>
      </c>
      <c r="L130" s="60">
        <v>30</v>
      </c>
      <c r="M130" s="60">
        <v>36</v>
      </c>
      <c r="N130" s="60">
        <v>2</v>
      </c>
      <c r="O130" s="60">
        <v>20</v>
      </c>
      <c r="P130" s="60">
        <v>14</v>
      </c>
      <c r="Q130" s="60">
        <v>24</v>
      </c>
      <c r="R130" s="60">
        <v>2</v>
      </c>
      <c r="S130" s="60">
        <v>0</v>
      </c>
      <c r="T130" s="60">
        <v>0</v>
      </c>
      <c r="U130" s="60">
        <v>16</v>
      </c>
      <c r="V130" s="60">
        <v>51</v>
      </c>
      <c r="W130" s="60">
        <v>25</v>
      </c>
      <c r="X130" s="60">
        <v>5</v>
      </c>
      <c r="Y130" s="60">
        <v>28</v>
      </c>
      <c r="Z130" s="60">
        <f t="shared" si="9"/>
        <v>3801</v>
      </c>
      <c r="AA130" s="60">
        <f t="shared" si="10"/>
        <v>0</v>
      </c>
      <c r="AB130" s="60">
        <f t="shared" si="11"/>
        <v>2320</v>
      </c>
      <c r="AC130" s="60">
        <f t="shared" si="12"/>
        <v>6121</v>
      </c>
      <c r="AD130" s="60">
        <f t="shared" si="13"/>
        <v>102.01666666666667</v>
      </c>
      <c r="AE130" s="60">
        <f t="shared" si="13"/>
        <v>1.7002777777777778</v>
      </c>
      <c r="AF130" s="60">
        <f t="shared" si="14"/>
        <v>2023</v>
      </c>
      <c r="AG130" s="60">
        <f t="shared" si="15"/>
        <v>8</v>
      </c>
      <c r="AH130" s="60">
        <f t="shared" si="16"/>
        <v>3</v>
      </c>
      <c r="AI130" s="60">
        <f t="shared" si="17"/>
        <v>5</v>
      </c>
    </row>
    <row r="131" spans="2:35" x14ac:dyDescent="0.3">
      <c r="B131" s="60">
        <v>84773</v>
      </c>
      <c r="C131" s="61">
        <v>45156</v>
      </c>
      <c r="D131" s="60">
        <v>1</v>
      </c>
      <c r="E131" s="60">
        <v>32</v>
      </c>
      <c r="F131" s="60">
        <v>15</v>
      </c>
      <c r="G131" s="60">
        <v>0</v>
      </c>
      <c r="H131" s="60">
        <v>0</v>
      </c>
      <c r="I131" s="60">
        <v>32</v>
      </c>
      <c r="J131" s="60">
        <v>0</v>
      </c>
      <c r="K131" s="60">
        <v>86</v>
      </c>
      <c r="L131" s="60">
        <v>29</v>
      </c>
      <c r="M131" s="60">
        <v>40</v>
      </c>
      <c r="N131" s="60">
        <v>1</v>
      </c>
      <c r="O131" s="60">
        <v>24</v>
      </c>
      <c r="P131" s="60">
        <v>14</v>
      </c>
      <c r="Q131" s="60">
        <v>29</v>
      </c>
      <c r="R131" s="60">
        <v>1</v>
      </c>
      <c r="S131" s="60">
        <v>0</v>
      </c>
      <c r="T131" s="60">
        <v>0</v>
      </c>
      <c r="U131" s="60">
        <v>13</v>
      </c>
      <c r="V131" s="60">
        <v>40</v>
      </c>
      <c r="W131" s="60">
        <v>30</v>
      </c>
      <c r="X131" s="60">
        <v>4</v>
      </c>
      <c r="Y131" s="60">
        <v>21</v>
      </c>
      <c r="Z131" s="60">
        <f t="shared" si="9"/>
        <v>5159</v>
      </c>
      <c r="AA131" s="60">
        <f t="shared" si="10"/>
        <v>0</v>
      </c>
      <c r="AB131" s="60">
        <f t="shared" si="11"/>
        <v>2054</v>
      </c>
      <c r="AC131" s="60">
        <f t="shared" si="12"/>
        <v>7213</v>
      </c>
      <c r="AD131" s="60">
        <f t="shared" si="13"/>
        <v>120.21666666666667</v>
      </c>
      <c r="AE131" s="60">
        <f t="shared" si="13"/>
        <v>2.0036111111111112</v>
      </c>
      <c r="AF131" s="60">
        <f t="shared" si="14"/>
        <v>2023</v>
      </c>
      <c r="AG131" s="60">
        <f t="shared" si="15"/>
        <v>8</v>
      </c>
      <c r="AH131" s="60">
        <f t="shared" si="16"/>
        <v>3</v>
      </c>
      <c r="AI131" s="60">
        <f t="shared" si="17"/>
        <v>6</v>
      </c>
    </row>
    <row r="132" spans="2:35" x14ac:dyDescent="0.3">
      <c r="B132" s="60">
        <v>84774</v>
      </c>
      <c r="C132" s="61">
        <v>45156</v>
      </c>
      <c r="D132" s="60">
        <v>2</v>
      </c>
      <c r="E132" s="60">
        <v>33</v>
      </c>
      <c r="F132" s="60">
        <v>16</v>
      </c>
      <c r="G132" s="60">
        <v>0</v>
      </c>
      <c r="H132" s="60">
        <v>0</v>
      </c>
      <c r="I132" s="60">
        <v>33</v>
      </c>
      <c r="J132" s="60">
        <v>0</v>
      </c>
      <c r="K132" s="60">
        <v>60</v>
      </c>
      <c r="L132" s="60">
        <v>30</v>
      </c>
      <c r="M132" s="60">
        <v>39</v>
      </c>
      <c r="N132" s="60">
        <v>2</v>
      </c>
      <c r="O132" s="60">
        <v>28</v>
      </c>
      <c r="P132" s="60">
        <v>14</v>
      </c>
      <c r="Q132" s="60">
        <v>14</v>
      </c>
      <c r="R132" s="60">
        <v>2</v>
      </c>
      <c r="S132" s="60">
        <v>0</v>
      </c>
      <c r="T132" s="60">
        <v>0</v>
      </c>
      <c r="U132" s="60">
        <v>11</v>
      </c>
      <c r="V132" s="60">
        <v>28</v>
      </c>
      <c r="W132" s="60">
        <v>15</v>
      </c>
      <c r="X132" s="60">
        <v>5</v>
      </c>
      <c r="Y132" s="60">
        <v>14</v>
      </c>
      <c r="Z132" s="60">
        <f t="shared" si="9"/>
        <v>3990</v>
      </c>
      <c r="AA132" s="60">
        <f t="shared" si="10"/>
        <v>0</v>
      </c>
      <c r="AB132" s="60">
        <f t="shared" si="11"/>
        <v>1346</v>
      </c>
      <c r="AC132" s="60">
        <f t="shared" si="12"/>
        <v>5336</v>
      </c>
      <c r="AD132" s="60">
        <f t="shared" si="13"/>
        <v>88.933333333333337</v>
      </c>
      <c r="AE132" s="60">
        <f t="shared" si="13"/>
        <v>1.4822222222222223</v>
      </c>
      <c r="AF132" s="60">
        <f t="shared" si="14"/>
        <v>2023</v>
      </c>
      <c r="AG132" s="60">
        <f t="shared" si="15"/>
        <v>8</v>
      </c>
      <c r="AH132" s="60">
        <f t="shared" si="16"/>
        <v>3</v>
      </c>
      <c r="AI132" s="60">
        <f t="shared" si="17"/>
        <v>6</v>
      </c>
    </row>
    <row r="133" spans="2:35" x14ac:dyDescent="0.3">
      <c r="B133" s="60">
        <v>84775</v>
      </c>
      <c r="C133" s="61">
        <v>45157</v>
      </c>
      <c r="D133" s="60">
        <v>1</v>
      </c>
      <c r="E133" s="60">
        <v>33</v>
      </c>
      <c r="F133" s="60">
        <v>17</v>
      </c>
      <c r="G133" s="60">
        <v>0</v>
      </c>
      <c r="H133" s="60">
        <v>0</v>
      </c>
      <c r="I133" s="60">
        <v>33</v>
      </c>
      <c r="J133" s="60">
        <v>0</v>
      </c>
      <c r="K133" s="60">
        <v>34</v>
      </c>
      <c r="L133" s="60">
        <v>30</v>
      </c>
      <c r="M133" s="60">
        <v>38</v>
      </c>
      <c r="N133" s="60">
        <v>2</v>
      </c>
      <c r="O133" s="60">
        <v>12</v>
      </c>
      <c r="P133" s="60">
        <v>14</v>
      </c>
      <c r="Q133" s="60">
        <v>20</v>
      </c>
      <c r="R133" s="60">
        <v>2</v>
      </c>
      <c r="S133" s="60">
        <v>0</v>
      </c>
      <c r="T133" s="60">
        <v>0</v>
      </c>
      <c r="U133" s="60">
        <v>8</v>
      </c>
      <c r="V133" s="60">
        <v>67</v>
      </c>
      <c r="W133" s="60">
        <v>20</v>
      </c>
      <c r="X133" s="60">
        <v>4</v>
      </c>
      <c r="Y133" s="60">
        <v>27</v>
      </c>
      <c r="Z133" s="60">
        <f t="shared" si="9"/>
        <v>3282</v>
      </c>
      <c r="AA133" s="60">
        <f t="shared" si="10"/>
        <v>0</v>
      </c>
      <c r="AB133" s="60">
        <f t="shared" si="11"/>
        <v>2634</v>
      </c>
      <c r="AC133" s="60">
        <f t="shared" si="12"/>
        <v>5916</v>
      </c>
      <c r="AD133" s="60">
        <f t="shared" si="13"/>
        <v>98.6</v>
      </c>
      <c r="AE133" s="60">
        <f t="shared" si="13"/>
        <v>1.6433333333333333</v>
      </c>
      <c r="AF133" s="60">
        <f t="shared" si="14"/>
        <v>2023</v>
      </c>
      <c r="AG133" s="60">
        <f t="shared" si="15"/>
        <v>8</v>
      </c>
      <c r="AH133" s="60">
        <f t="shared" si="16"/>
        <v>3</v>
      </c>
      <c r="AI133" s="60">
        <f t="shared" si="17"/>
        <v>7</v>
      </c>
    </row>
    <row r="134" spans="2:35" x14ac:dyDescent="0.3">
      <c r="B134" s="60">
        <v>84776</v>
      </c>
      <c r="C134" s="61">
        <v>45159</v>
      </c>
      <c r="D134" s="60">
        <v>1</v>
      </c>
      <c r="E134" s="60">
        <v>32</v>
      </c>
      <c r="F134" s="60">
        <v>18</v>
      </c>
      <c r="G134" s="60">
        <v>0</v>
      </c>
      <c r="H134" s="60">
        <v>0</v>
      </c>
      <c r="I134" s="60">
        <v>32</v>
      </c>
      <c r="J134" s="60">
        <v>0</v>
      </c>
      <c r="K134" s="60">
        <v>68</v>
      </c>
      <c r="L134" s="60">
        <v>29</v>
      </c>
      <c r="M134" s="60">
        <v>37</v>
      </c>
      <c r="N134" s="60">
        <v>2</v>
      </c>
      <c r="O134" s="60">
        <v>16</v>
      </c>
      <c r="P134" s="60">
        <v>13</v>
      </c>
      <c r="Q134" s="60">
        <v>25</v>
      </c>
      <c r="R134" s="60">
        <v>2</v>
      </c>
      <c r="S134" s="60">
        <v>0</v>
      </c>
      <c r="T134" s="60">
        <v>0</v>
      </c>
      <c r="U134" s="60">
        <v>18</v>
      </c>
      <c r="V134" s="60">
        <v>55</v>
      </c>
      <c r="W134" s="60">
        <v>26</v>
      </c>
      <c r="X134" s="60">
        <v>5</v>
      </c>
      <c r="Y134" s="60">
        <v>20</v>
      </c>
      <c r="Z134" s="60">
        <f t="shared" si="9"/>
        <v>4351</v>
      </c>
      <c r="AA134" s="60">
        <f t="shared" si="10"/>
        <v>0</v>
      </c>
      <c r="AB134" s="60">
        <f t="shared" si="11"/>
        <v>2381</v>
      </c>
      <c r="AC134" s="60">
        <f t="shared" si="12"/>
        <v>6732</v>
      </c>
      <c r="AD134" s="60">
        <f t="shared" si="13"/>
        <v>112.2</v>
      </c>
      <c r="AE134" s="60">
        <f t="shared" si="13"/>
        <v>1.87</v>
      </c>
      <c r="AF134" s="60">
        <f t="shared" si="14"/>
        <v>2023</v>
      </c>
      <c r="AG134" s="60">
        <f t="shared" si="15"/>
        <v>8</v>
      </c>
      <c r="AH134" s="60">
        <f t="shared" si="16"/>
        <v>3</v>
      </c>
      <c r="AI134" s="60">
        <f t="shared" si="17"/>
        <v>2</v>
      </c>
    </row>
    <row r="135" spans="2:35" x14ac:dyDescent="0.3">
      <c r="B135" s="60">
        <v>84777</v>
      </c>
      <c r="C135" s="61">
        <v>45159</v>
      </c>
      <c r="D135" s="60">
        <v>2</v>
      </c>
      <c r="E135" s="60">
        <v>32</v>
      </c>
      <c r="F135" s="60">
        <v>19</v>
      </c>
      <c r="G135" s="60">
        <v>0</v>
      </c>
      <c r="H135" s="60">
        <v>0</v>
      </c>
      <c r="I135" s="60">
        <v>32</v>
      </c>
      <c r="J135" s="60">
        <v>0</v>
      </c>
      <c r="K135" s="60">
        <v>43</v>
      </c>
      <c r="L135" s="60">
        <v>30</v>
      </c>
      <c r="M135" s="60">
        <v>36</v>
      </c>
      <c r="N135" s="60">
        <v>3</v>
      </c>
      <c r="O135" s="60">
        <v>20</v>
      </c>
      <c r="P135" s="60">
        <v>13</v>
      </c>
      <c r="Q135" s="60">
        <v>10</v>
      </c>
      <c r="R135" s="60">
        <v>3</v>
      </c>
      <c r="S135" s="60">
        <v>0</v>
      </c>
      <c r="T135" s="60">
        <v>0</v>
      </c>
      <c r="U135" s="60">
        <v>15</v>
      </c>
      <c r="V135" s="60">
        <v>44</v>
      </c>
      <c r="W135" s="60">
        <v>11</v>
      </c>
      <c r="X135" s="60">
        <v>4</v>
      </c>
      <c r="Y135" s="60">
        <v>13</v>
      </c>
      <c r="Z135" s="60">
        <f t="shared" si="9"/>
        <v>3146</v>
      </c>
      <c r="AA135" s="60">
        <f t="shared" si="10"/>
        <v>0</v>
      </c>
      <c r="AB135" s="60">
        <f t="shared" si="11"/>
        <v>1710</v>
      </c>
      <c r="AC135" s="60">
        <f t="shared" si="12"/>
        <v>4856</v>
      </c>
      <c r="AD135" s="60">
        <f t="shared" si="13"/>
        <v>80.933333333333337</v>
      </c>
      <c r="AE135" s="60">
        <f t="shared" si="13"/>
        <v>1.348888888888889</v>
      </c>
      <c r="AF135" s="60">
        <f t="shared" si="14"/>
        <v>2023</v>
      </c>
      <c r="AG135" s="60">
        <f t="shared" si="15"/>
        <v>8</v>
      </c>
      <c r="AH135" s="60">
        <f t="shared" si="16"/>
        <v>3</v>
      </c>
      <c r="AI135" s="60">
        <f t="shared" si="17"/>
        <v>2</v>
      </c>
    </row>
    <row r="136" spans="2:35" x14ac:dyDescent="0.3">
      <c r="B136" s="60">
        <v>84778</v>
      </c>
      <c r="C136" s="61">
        <v>45160</v>
      </c>
      <c r="D136" s="60">
        <v>1</v>
      </c>
      <c r="E136" s="60">
        <v>33</v>
      </c>
      <c r="F136" s="60">
        <v>20</v>
      </c>
      <c r="G136" s="60">
        <v>0</v>
      </c>
      <c r="H136" s="60">
        <v>0</v>
      </c>
      <c r="I136" s="60">
        <v>33</v>
      </c>
      <c r="J136" s="60">
        <v>0</v>
      </c>
      <c r="K136" s="60">
        <v>77</v>
      </c>
      <c r="L136" s="60">
        <v>30</v>
      </c>
      <c r="M136" s="60">
        <v>41</v>
      </c>
      <c r="N136" s="60">
        <v>2</v>
      </c>
      <c r="O136" s="60">
        <v>24</v>
      </c>
      <c r="P136" s="60">
        <v>13</v>
      </c>
      <c r="Q136" s="60">
        <v>15</v>
      </c>
      <c r="R136" s="60">
        <v>2</v>
      </c>
      <c r="S136" s="60">
        <v>0</v>
      </c>
      <c r="T136" s="60">
        <v>0</v>
      </c>
      <c r="U136" s="60">
        <v>13</v>
      </c>
      <c r="V136" s="60">
        <v>32</v>
      </c>
      <c r="W136" s="60">
        <v>16</v>
      </c>
      <c r="X136" s="60">
        <v>5</v>
      </c>
      <c r="Y136" s="60">
        <v>26</v>
      </c>
      <c r="Z136" s="60">
        <f t="shared" si="9"/>
        <v>4611</v>
      </c>
      <c r="AA136" s="60">
        <f t="shared" si="10"/>
        <v>0</v>
      </c>
      <c r="AB136" s="60">
        <f t="shared" si="11"/>
        <v>1488</v>
      </c>
      <c r="AC136" s="60">
        <f t="shared" si="12"/>
        <v>6099</v>
      </c>
      <c r="AD136" s="60">
        <f t="shared" si="13"/>
        <v>101.65</v>
      </c>
      <c r="AE136" s="60">
        <f t="shared" si="13"/>
        <v>1.6941666666666668</v>
      </c>
      <c r="AF136" s="60">
        <f t="shared" si="14"/>
        <v>2023</v>
      </c>
      <c r="AG136" s="60">
        <f t="shared" si="15"/>
        <v>8</v>
      </c>
      <c r="AH136" s="60">
        <f t="shared" si="16"/>
        <v>3</v>
      </c>
      <c r="AI136" s="60">
        <f t="shared" si="17"/>
        <v>3</v>
      </c>
    </row>
    <row r="137" spans="2:35" x14ac:dyDescent="0.3">
      <c r="B137" s="60">
        <v>84779</v>
      </c>
      <c r="C137" s="61">
        <v>45160</v>
      </c>
      <c r="D137" s="60">
        <v>2</v>
      </c>
      <c r="E137" s="60">
        <v>33</v>
      </c>
      <c r="F137" s="60">
        <v>13</v>
      </c>
      <c r="G137" s="60">
        <v>0</v>
      </c>
      <c r="H137" s="60">
        <v>0</v>
      </c>
      <c r="I137" s="60">
        <v>33</v>
      </c>
      <c r="J137" s="60">
        <v>0</v>
      </c>
      <c r="K137" s="60">
        <v>77</v>
      </c>
      <c r="L137" s="60">
        <v>30</v>
      </c>
      <c r="M137" s="60">
        <v>37</v>
      </c>
      <c r="N137" s="60">
        <v>2</v>
      </c>
      <c r="O137" s="60">
        <v>16</v>
      </c>
      <c r="P137" s="60">
        <v>14</v>
      </c>
      <c r="Q137" s="60">
        <v>19</v>
      </c>
      <c r="R137" s="60">
        <v>2</v>
      </c>
      <c r="S137" s="60">
        <v>0</v>
      </c>
      <c r="T137" s="60">
        <v>0</v>
      </c>
      <c r="U137" s="60">
        <v>6</v>
      </c>
      <c r="V137" s="60">
        <v>63</v>
      </c>
      <c r="W137" s="60">
        <v>19</v>
      </c>
      <c r="X137" s="60">
        <v>4</v>
      </c>
      <c r="Y137" s="60">
        <v>15</v>
      </c>
      <c r="Z137" s="60">
        <f t="shared" ref="Z137:Z200" si="18">I137*K137+L137*(M137+P137+Q137)</f>
        <v>4641</v>
      </c>
      <c r="AA137" s="60">
        <f t="shared" ref="AA137:AA200" si="19">R137*S137+T137*U137</f>
        <v>0</v>
      </c>
      <c r="AB137" s="60">
        <f t="shared" ref="AB137:AB200" si="20">L137*(V137+W137)+(N137*O137)</f>
        <v>2492</v>
      </c>
      <c r="AC137" s="60">
        <f t="shared" ref="AC137:AC200" si="21">SUM(Z137:AB137)</f>
        <v>7133</v>
      </c>
      <c r="AD137" s="60">
        <f t="shared" ref="AD137:AE200" si="22">AC137/60</f>
        <v>118.88333333333334</v>
      </c>
      <c r="AE137" s="60">
        <f t="shared" si="22"/>
        <v>1.9813888888888891</v>
      </c>
      <c r="AF137" s="60">
        <f t="shared" ref="AF137:AF200" si="23">YEAR(C137)</f>
        <v>2023</v>
      </c>
      <c r="AG137" s="60">
        <f t="shared" ref="AG137:AG200" si="24">MONTH(C137)</f>
        <v>8</v>
      </c>
      <c r="AH137" s="60">
        <f t="shared" ref="AH137:AH200" si="25">INT((AG137+2)/3)</f>
        <v>3</v>
      </c>
      <c r="AI137" s="60">
        <f t="shared" ref="AI137:AI200" si="26">WEEKDAY(C137)</f>
        <v>3</v>
      </c>
    </row>
    <row r="138" spans="2:35" x14ac:dyDescent="0.3">
      <c r="B138" s="60">
        <v>84780</v>
      </c>
      <c r="C138" s="61">
        <v>45161</v>
      </c>
      <c r="D138" s="60">
        <v>1</v>
      </c>
      <c r="E138" s="60">
        <v>33</v>
      </c>
      <c r="F138" s="60">
        <v>14</v>
      </c>
      <c r="G138" s="60">
        <v>0</v>
      </c>
      <c r="H138" s="60">
        <v>0</v>
      </c>
      <c r="I138" s="60">
        <v>33</v>
      </c>
      <c r="J138" s="60">
        <v>0</v>
      </c>
      <c r="K138" s="60">
        <v>51</v>
      </c>
      <c r="L138" s="60">
        <v>30</v>
      </c>
      <c r="M138" s="60">
        <v>36</v>
      </c>
      <c r="N138" s="60">
        <v>1</v>
      </c>
      <c r="O138" s="60">
        <v>20</v>
      </c>
      <c r="P138" s="60">
        <v>14</v>
      </c>
      <c r="Q138" s="60">
        <v>24</v>
      </c>
      <c r="R138" s="60">
        <v>1</v>
      </c>
      <c r="S138" s="60">
        <v>0</v>
      </c>
      <c r="T138" s="60">
        <v>0</v>
      </c>
      <c r="U138" s="60">
        <v>16</v>
      </c>
      <c r="V138" s="60">
        <v>51</v>
      </c>
      <c r="W138" s="60">
        <v>25</v>
      </c>
      <c r="X138" s="60">
        <v>5</v>
      </c>
      <c r="Y138" s="60">
        <v>28</v>
      </c>
      <c r="Z138" s="60">
        <f t="shared" si="18"/>
        <v>3903</v>
      </c>
      <c r="AA138" s="60">
        <f t="shared" si="19"/>
        <v>0</v>
      </c>
      <c r="AB138" s="60">
        <f t="shared" si="20"/>
        <v>2300</v>
      </c>
      <c r="AC138" s="60">
        <f t="shared" si="21"/>
        <v>6203</v>
      </c>
      <c r="AD138" s="60">
        <f t="shared" si="22"/>
        <v>103.38333333333334</v>
      </c>
      <c r="AE138" s="60">
        <f t="shared" si="22"/>
        <v>1.7230555555555556</v>
      </c>
      <c r="AF138" s="60">
        <f t="shared" si="23"/>
        <v>2023</v>
      </c>
      <c r="AG138" s="60">
        <f t="shared" si="24"/>
        <v>8</v>
      </c>
      <c r="AH138" s="60">
        <f t="shared" si="25"/>
        <v>3</v>
      </c>
      <c r="AI138" s="60">
        <f t="shared" si="26"/>
        <v>4</v>
      </c>
    </row>
    <row r="139" spans="2:35" x14ac:dyDescent="0.3">
      <c r="B139" s="60">
        <v>84781</v>
      </c>
      <c r="C139" s="61">
        <v>45161</v>
      </c>
      <c r="D139" s="60">
        <v>2</v>
      </c>
      <c r="E139" s="60">
        <v>30</v>
      </c>
      <c r="F139" s="60">
        <v>15</v>
      </c>
      <c r="G139" s="60">
        <v>0</v>
      </c>
      <c r="H139" s="60">
        <v>0</v>
      </c>
      <c r="I139" s="60">
        <v>30</v>
      </c>
      <c r="J139" s="60">
        <v>0</v>
      </c>
      <c r="K139" s="60">
        <v>86</v>
      </c>
      <c r="L139" s="60">
        <v>29</v>
      </c>
      <c r="M139" s="60">
        <v>40</v>
      </c>
      <c r="N139" s="60">
        <v>2</v>
      </c>
      <c r="O139" s="60">
        <v>24</v>
      </c>
      <c r="P139" s="60">
        <v>14</v>
      </c>
      <c r="Q139" s="60">
        <v>29</v>
      </c>
      <c r="R139" s="60">
        <v>2</v>
      </c>
      <c r="S139" s="60">
        <v>0</v>
      </c>
      <c r="T139" s="60">
        <v>0</v>
      </c>
      <c r="U139" s="60">
        <v>13</v>
      </c>
      <c r="V139" s="60">
        <v>40</v>
      </c>
      <c r="W139" s="60">
        <v>30</v>
      </c>
      <c r="X139" s="60">
        <v>4</v>
      </c>
      <c r="Y139" s="60">
        <v>21</v>
      </c>
      <c r="Z139" s="60">
        <f t="shared" si="18"/>
        <v>4987</v>
      </c>
      <c r="AA139" s="60">
        <f t="shared" si="19"/>
        <v>0</v>
      </c>
      <c r="AB139" s="60">
        <f t="shared" si="20"/>
        <v>2078</v>
      </c>
      <c r="AC139" s="60">
        <f t="shared" si="21"/>
        <v>7065</v>
      </c>
      <c r="AD139" s="60">
        <f t="shared" si="22"/>
        <v>117.75</v>
      </c>
      <c r="AE139" s="60">
        <f t="shared" si="22"/>
        <v>1.9624999999999999</v>
      </c>
      <c r="AF139" s="60">
        <f t="shared" si="23"/>
        <v>2023</v>
      </c>
      <c r="AG139" s="60">
        <f t="shared" si="24"/>
        <v>8</v>
      </c>
      <c r="AH139" s="60">
        <f t="shared" si="25"/>
        <v>3</v>
      </c>
      <c r="AI139" s="60">
        <f t="shared" si="26"/>
        <v>4</v>
      </c>
    </row>
    <row r="140" spans="2:35" x14ac:dyDescent="0.3">
      <c r="B140" s="60">
        <v>84782</v>
      </c>
      <c r="C140" s="61">
        <v>45162</v>
      </c>
      <c r="D140" s="60">
        <v>1</v>
      </c>
      <c r="E140" s="60">
        <v>35</v>
      </c>
      <c r="F140" s="60">
        <v>16</v>
      </c>
      <c r="G140" s="60">
        <v>0</v>
      </c>
      <c r="H140" s="60">
        <v>0</v>
      </c>
      <c r="I140" s="60">
        <v>35</v>
      </c>
      <c r="J140" s="60">
        <v>0</v>
      </c>
      <c r="K140" s="60">
        <v>60</v>
      </c>
      <c r="L140" s="60">
        <v>30</v>
      </c>
      <c r="M140" s="60">
        <v>39</v>
      </c>
      <c r="N140" s="60">
        <v>1</v>
      </c>
      <c r="O140" s="60">
        <v>28</v>
      </c>
      <c r="P140" s="60">
        <v>14</v>
      </c>
      <c r="Q140" s="60">
        <v>14</v>
      </c>
      <c r="R140" s="60">
        <v>1</v>
      </c>
      <c r="S140" s="60">
        <v>0</v>
      </c>
      <c r="T140" s="60">
        <v>0</v>
      </c>
      <c r="U140" s="60">
        <v>11</v>
      </c>
      <c r="V140" s="60">
        <v>28</v>
      </c>
      <c r="W140" s="60">
        <v>15</v>
      </c>
      <c r="X140" s="60">
        <v>5</v>
      </c>
      <c r="Y140" s="60">
        <v>14</v>
      </c>
      <c r="Z140" s="60">
        <f t="shared" si="18"/>
        <v>4110</v>
      </c>
      <c r="AA140" s="60">
        <f t="shared" si="19"/>
        <v>0</v>
      </c>
      <c r="AB140" s="60">
        <f t="shared" si="20"/>
        <v>1318</v>
      </c>
      <c r="AC140" s="60">
        <f t="shared" si="21"/>
        <v>5428</v>
      </c>
      <c r="AD140" s="60">
        <f t="shared" si="22"/>
        <v>90.466666666666669</v>
      </c>
      <c r="AE140" s="60">
        <f t="shared" si="22"/>
        <v>1.5077777777777779</v>
      </c>
      <c r="AF140" s="60">
        <f t="shared" si="23"/>
        <v>2023</v>
      </c>
      <c r="AG140" s="60">
        <f t="shared" si="24"/>
        <v>8</v>
      </c>
      <c r="AH140" s="60">
        <f t="shared" si="25"/>
        <v>3</v>
      </c>
      <c r="AI140" s="60">
        <f t="shared" si="26"/>
        <v>5</v>
      </c>
    </row>
    <row r="141" spans="2:35" x14ac:dyDescent="0.3">
      <c r="B141" s="60">
        <v>84783</v>
      </c>
      <c r="C141" s="61">
        <v>45162</v>
      </c>
      <c r="D141" s="60">
        <v>2</v>
      </c>
      <c r="E141" s="60">
        <v>31</v>
      </c>
      <c r="F141" s="60">
        <v>17</v>
      </c>
      <c r="G141" s="60">
        <v>0</v>
      </c>
      <c r="H141" s="60">
        <v>0</v>
      </c>
      <c r="I141" s="60">
        <v>31</v>
      </c>
      <c r="J141" s="60">
        <v>0</v>
      </c>
      <c r="K141" s="60">
        <v>34</v>
      </c>
      <c r="L141" s="60">
        <v>30</v>
      </c>
      <c r="M141" s="60">
        <v>38</v>
      </c>
      <c r="N141" s="60">
        <v>3</v>
      </c>
      <c r="O141" s="60">
        <v>12</v>
      </c>
      <c r="P141" s="60">
        <v>14</v>
      </c>
      <c r="Q141" s="60">
        <v>20</v>
      </c>
      <c r="R141" s="60">
        <v>3</v>
      </c>
      <c r="S141" s="60">
        <v>0</v>
      </c>
      <c r="T141" s="60">
        <v>0</v>
      </c>
      <c r="U141" s="60">
        <v>8</v>
      </c>
      <c r="V141" s="60">
        <v>67</v>
      </c>
      <c r="W141" s="60">
        <v>20</v>
      </c>
      <c r="X141" s="60">
        <v>4</v>
      </c>
      <c r="Y141" s="60">
        <v>27</v>
      </c>
      <c r="Z141" s="60">
        <f t="shared" si="18"/>
        <v>3214</v>
      </c>
      <c r="AA141" s="60">
        <f t="shared" si="19"/>
        <v>0</v>
      </c>
      <c r="AB141" s="60">
        <f t="shared" si="20"/>
        <v>2646</v>
      </c>
      <c r="AC141" s="60">
        <f t="shared" si="21"/>
        <v>5860</v>
      </c>
      <c r="AD141" s="60">
        <f t="shared" si="22"/>
        <v>97.666666666666671</v>
      </c>
      <c r="AE141" s="60">
        <f t="shared" si="22"/>
        <v>1.6277777777777778</v>
      </c>
      <c r="AF141" s="60">
        <f t="shared" si="23"/>
        <v>2023</v>
      </c>
      <c r="AG141" s="60">
        <f t="shared" si="24"/>
        <v>8</v>
      </c>
      <c r="AH141" s="60">
        <f t="shared" si="25"/>
        <v>3</v>
      </c>
      <c r="AI141" s="60">
        <f t="shared" si="26"/>
        <v>5</v>
      </c>
    </row>
    <row r="142" spans="2:35" x14ac:dyDescent="0.3">
      <c r="B142" s="60">
        <v>84784</v>
      </c>
      <c r="C142" s="61">
        <v>45163</v>
      </c>
      <c r="D142" s="60">
        <v>1</v>
      </c>
      <c r="E142" s="60">
        <v>32</v>
      </c>
      <c r="F142" s="60">
        <v>18</v>
      </c>
      <c r="G142" s="60">
        <v>0</v>
      </c>
      <c r="H142" s="60">
        <v>0</v>
      </c>
      <c r="I142" s="60">
        <v>32</v>
      </c>
      <c r="J142" s="60">
        <v>0</v>
      </c>
      <c r="K142" s="60">
        <v>68</v>
      </c>
      <c r="L142" s="60">
        <v>29</v>
      </c>
      <c r="M142" s="60">
        <v>37</v>
      </c>
      <c r="N142" s="60">
        <v>2</v>
      </c>
      <c r="O142" s="60">
        <v>16</v>
      </c>
      <c r="P142" s="60">
        <v>13</v>
      </c>
      <c r="Q142" s="60">
        <v>25</v>
      </c>
      <c r="R142" s="60">
        <v>2</v>
      </c>
      <c r="S142" s="60">
        <v>0</v>
      </c>
      <c r="T142" s="60">
        <v>0</v>
      </c>
      <c r="U142" s="60">
        <v>18</v>
      </c>
      <c r="V142" s="60">
        <v>55</v>
      </c>
      <c r="W142" s="60">
        <v>26</v>
      </c>
      <c r="X142" s="60">
        <v>5</v>
      </c>
      <c r="Y142" s="60">
        <v>20</v>
      </c>
      <c r="Z142" s="60">
        <f t="shared" si="18"/>
        <v>4351</v>
      </c>
      <c r="AA142" s="60">
        <f t="shared" si="19"/>
        <v>0</v>
      </c>
      <c r="AB142" s="60">
        <f t="shared" si="20"/>
        <v>2381</v>
      </c>
      <c r="AC142" s="60">
        <f t="shared" si="21"/>
        <v>6732</v>
      </c>
      <c r="AD142" s="60">
        <f t="shared" si="22"/>
        <v>112.2</v>
      </c>
      <c r="AE142" s="60">
        <f t="shared" si="22"/>
        <v>1.87</v>
      </c>
      <c r="AF142" s="60">
        <f t="shared" si="23"/>
        <v>2023</v>
      </c>
      <c r="AG142" s="60">
        <f t="shared" si="24"/>
        <v>8</v>
      </c>
      <c r="AH142" s="60">
        <f t="shared" si="25"/>
        <v>3</v>
      </c>
      <c r="AI142" s="60">
        <f t="shared" si="26"/>
        <v>6</v>
      </c>
    </row>
    <row r="143" spans="2:35" x14ac:dyDescent="0.3">
      <c r="B143" s="60">
        <v>84785</v>
      </c>
      <c r="C143" s="61">
        <v>45163</v>
      </c>
      <c r="D143" s="60">
        <v>2</v>
      </c>
      <c r="E143" s="60">
        <v>32</v>
      </c>
      <c r="F143" s="60">
        <v>19</v>
      </c>
      <c r="G143" s="60">
        <v>0</v>
      </c>
      <c r="H143" s="60">
        <v>0</v>
      </c>
      <c r="I143" s="60">
        <v>32</v>
      </c>
      <c r="J143" s="60">
        <v>0</v>
      </c>
      <c r="K143" s="60">
        <v>43</v>
      </c>
      <c r="L143" s="60">
        <v>30</v>
      </c>
      <c r="M143" s="60">
        <v>36</v>
      </c>
      <c r="N143" s="60">
        <v>3</v>
      </c>
      <c r="O143" s="60">
        <v>20</v>
      </c>
      <c r="P143" s="60">
        <v>13</v>
      </c>
      <c r="Q143" s="60">
        <v>10</v>
      </c>
      <c r="R143" s="60">
        <v>3</v>
      </c>
      <c r="S143" s="60">
        <v>0</v>
      </c>
      <c r="T143" s="60">
        <v>0</v>
      </c>
      <c r="U143" s="60">
        <v>15</v>
      </c>
      <c r="V143" s="60">
        <v>44</v>
      </c>
      <c r="W143" s="60">
        <v>11</v>
      </c>
      <c r="X143" s="60">
        <v>4</v>
      </c>
      <c r="Y143" s="60">
        <v>13</v>
      </c>
      <c r="Z143" s="60">
        <f t="shared" si="18"/>
        <v>3146</v>
      </c>
      <c r="AA143" s="60">
        <f t="shared" si="19"/>
        <v>0</v>
      </c>
      <c r="AB143" s="60">
        <f t="shared" si="20"/>
        <v>1710</v>
      </c>
      <c r="AC143" s="60">
        <f t="shared" si="21"/>
        <v>4856</v>
      </c>
      <c r="AD143" s="60">
        <f t="shared" si="22"/>
        <v>80.933333333333337</v>
      </c>
      <c r="AE143" s="60">
        <f t="shared" si="22"/>
        <v>1.348888888888889</v>
      </c>
      <c r="AF143" s="60">
        <f t="shared" si="23"/>
        <v>2023</v>
      </c>
      <c r="AG143" s="60">
        <f t="shared" si="24"/>
        <v>8</v>
      </c>
      <c r="AH143" s="60">
        <f t="shared" si="25"/>
        <v>3</v>
      </c>
      <c r="AI143" s="60">
        <f t="shared" si="26"/>
        <v>6</v>
      </c>
    </row>
    <row r="144" spans="2:35" x14ac:dyDescent="0.3">
      <c r="B144" s="60">
        <v>84786</v>
      </c>
      <c r="C144" s="61">
        <v>45164</v>
      </c>
      <c r="D144" s="60">
        <v>1</v>
      </c>
      <c r="E144" s="60">
        <v>33</v>
      </c>
      <c r="F144" s="60">
        <v>20</v>
      </c>
      <c r="G144" s="60">
        <v>0</v>
      </c>
      <c r="H144" s="60">
        <v>0</v>
      </c>
      <c r="I144" s="60">
        <v>33</v>
      </c>
      <c r="J144" s="60">
        <v>0</v>
      </c>
      <c r="K144" s="60">
        <v>77</v>
      </c>
      <c r="L144" s="60">
        <v>30</v>
      </c>
      <c r="M144" s="60">
        <v>41</v>
      </c>
      <c r="N144" s="60">
        <v>2</v>
      </c>
      <c r="O144" s="60">
        <v>24</v>
      </c>
      <c r="P144" s="60">
        <v>13</v>
      </c>
      <c r="Q144" s="60">
        <v>15</v>
      </c>
      <c r="R144" s="60">
        <v>2</v>
      </c>
      <c r="S144" s="60">
        <v>0</v>
      </c>
      <c r="T144" s="60">
        <v>0</v>
      </c>
      <c r="U144" s="60">
        <v>13</v>
      </c>
      <c r="V144" s="60">
        <v>32</v>
      </c>
      <c r="W144" s="60">
        <v>16</v>
      </c>
      <c r="X144" s="60">
        <v>5</v>
      </c>
      <c r="Y144" s="60">
        <v>26</v>
      </c>
      <c r="Z144" s="60">
        <f t="shared" si="18"/>
        <v>4611</v>
      </c>
      <c r="AA144" s="60">
        <f t="shared" si="19"/>
        <v>0</v>
      </c>
      <c r="AB144" s="60">
        <f t="shared" si="20"/>
        <v>1488</v>
      </c>
      <c r="AC144" s="60">
        <f t="shared" si="21"/>
        <v>6099</v>
      </c>
      <c r="AD144" s="60">
        <f t="shared" si="22"/>
        <v>101.65</v>
      </c>
      <c r="AE144" s="60">
        <f t="shared" si="22"/>
        <v>1.6941666666666668</v>
      </c>
      <c r="AF144" s="60">
        <f t="shared" si="23"/>
        <v>2023</v>
      </c>
      <c r="AG144" s="60">
        <f t="shared" si="24"/>
        <v>8</v>
      </c>
      <c r="AH144" s="60">
        <f t="shared" si="25"/>
        <v>3</v>
      </c>
      <c r="AI144" s="60">
        <f t="shared" si="26"/>
        <v>7</v>
      </c>
    </row>
    <row r="145" spans="2:35" x14ac:dyDescent="0.3">
      <c r="B145" s="60">
        <v>84787</v>
      </c>
      <c r="C145" s="61">
        <v>45166</v>
      </c>
      <c r="D145" s="60">
        <v>1</v>
      </c>
      <c r="E145" s="60">
        <v>35</v>
      </c>
      <c r="F145" s="60">
        <v>13</v>
      </c>
      <c r="G145" s="60">
        <v>0</v>
      </c>
      <c r="H145" s="60">
        <v>0</v>
      </c>
      <c r="I145" s="60">
        <v>35</v>
      </c>
      <c r="J145" s="60">
        <v>0</v>
      </c>
      <c r="K145" s="60">
        <v>77</v>
      </c>
      <c r="L145" s="60">
        <v>30</v>
      </c>
      <c r="M145" s="60">
        <v>37</v>
      </c>
      <c r="N145" s="60">
        <v>1</v>
      </c>
      <c r="O145" s="60">
        <v>16</v>
      </c>
      <c r="P145" s="60">
        <v>14</v>
      </c>
      <c r="Q145" s="60">
        <v>19</v>
      </c>
      <c r="R145" s="60">
        <v>1</v>
      </c>
      <c r="S145" s="60">
        <v>0</v>
      </c>
      <c r="T145" s="60">
        <v>0</v>
      </c>
      <c r="U145" s="60">
        <v>6</v>
      </c>
      <c r="V145" s="60">
        <v>63</v>
      </c>
      <c r="W145" s="60">
        <v>19</v>
      </c>
      <c r="X145" s="60">
        <v>4</v>
      </c>
      <c r="Y145" s="60">
        <v>15</v>
      </c>
      <c r="Z145" s="60">
        <f t="shared" si="18"/>
        <v>4795</v>
      </c>
      <c r="AA145" s="60">
        <f t="shared" si="19"/>
        <v>0</v>
      </c>
      <c r="AB145" s="60">
        <f t="shared" si="20"/>
        <v>2476</v>
      </c>
      <c r="AC145" s="60">
        <f t="shared" si="21"/>
        <v>7271</v>
      </c>
      <c r="AD145" s="60">
        <f t="shared" si="22"/>
        <v>121.18333333333334</v>
      </c>
      <c r="AE145" s="60">
        <f t="shared" si="22"/>
        <v>2.0197222222222222</v>
      </c>
      <c r="AF145" s="60">
        <f t="shared" si="23"/>
        <v>2023</v>
      </c>
      <c r="AG145" s="60">
        <f t="shared" si="24"/>
        <v>8</v>
      </c>
      <c r="AH145" s="60">
        <f t="shared" si="25"/>
        <v>3</v>
      </c>
      <c r="AI145" s="60">
        <f t="shared" si="26"/>
        <v>2</v>
      </c>
    </row>
    <row r="146" spans="2:35" x14ac:dyDescent="0.3">
      <c r="B146" s="60">
        <v>84788</v>
      </c>
      <c r="C146" s="61">
        <v>45166</v>
      </c>
      <c r="D146" s="60">
        <v>2</v>
      </c>
      <c r="E146" s="60">
        <v>31</v>
      </c>
      <c r="F146" s="60">
        <v>14</v>
      </c>
      <c r="G146" s="60">
        <v>0</v>
      </c>
      <c r="H146" s="60">
        <v>0</v>
      </c>
      <c r="I146" s="60">
        <v>31</v>
      </c>
      <c r="J146" s="60">
        <v>0</v>
      </c>
      <c r="K146" s="60">
        <v>51</v>
      </c>
      <c r="L146" s="60">
        <v>30</v>
      </c>
      <c r="M146" s="60">
        <v>36</v>
      </c>
      <c r="N146" s="60">
        <v>2</v>
      </c>
      <c r="O146" s="60">
        <v>20</v>
      </c>
      <c r="P146" s="60">
        <v>14</v>
      </c>
      <c r="Q146" s="60">
        <v>24</v>
      </c>
      <c r="R146" s="60">
        <v>2</v>
      </c>
      <c r="S146" s="60">
        <v>0</v>
      </c>
      <c r="T146" s="60">
        <v>0</v>
      </c>
      <c r="U146" s="60">
        <v>16</v>
      </c>
      <c r="V146" s="60">
        <v>51</v>
      </c>
      <c r="W146" s="60">
        <v>25</v>
      </c>
      <c r="X146" s="60">
        <v>5</v>
      </c>
      <c r="Y146" s="60">
        <v>28</v>
      </c>
      <c r="Z146" s="60">
        <f t="shared" si="18"/>
        <v>3801</v>
      </c>
      <c r="AA146" s="60">
        <f t="shared" si="19"/>
        <v>0</v>
      </c>
      <c r="AB146" s="60">
        <f t="shared" si="20"/>
        <v>2320</v>
      </c>
      <c r="AC146" s="60">
        <f t="shared" si="21"/>
        <v>6121</v>
      </c>
      <c r="AD146" s="60">
        <f t="shared" si="22"/>
        <v>102.01666666666667</v>
      </c>
      <c r="AE146" s="60">
        <f t="shared" si="22"/>
        <v>1.7002777777777778</v>
      </c>
      <c r="AF146" s="60">
        <f t="shared" si="23"/>
        <v>2023</v>
      </c>
      <c r="AG146" s="60">
        <f t="shared" si="24"/>
        <v>8</v>
      </c>
      <c r="AH146" s="60">
        <f t="shared" si="25"/>
        <v>3</v>
      </c>
      <c r="AI146" s="60">
        <f t="shared" si="26"/>
        <v>2</v>
      </c>
    </row>
    <row r="147" spans="2:35" x14ac:dyDescent="0.3">
      <c r="B147" s="60">
        <v>84789</v>
      </c>
      <c r="C147" s="61">
        <v>45167</v>
      </c>
      <c r="D147" s="60">
        <v>1</v>
      </c>
      <c r="E147" s="60">
        <v>32</v>
      </c>
      <c r="F147" s="60">
        <v>15</v>
      </c>
      <c r="G147" s="60">
        <v>0</v>
      </c>
      <c r="H147" s="60">
        <v>0</v>
      </c>
      <c r="I147" s="60">
        <v>32</v>
      </c>
      <c r="J147" s="60">
        <v>0</v>
      </c>
      <c r="K147" s="60">
        <v>86</v>
      </c>
      <c r="L147" s="60">
        <v>29</v>
      </c>
      <c r="M147" s="60">
        <v>40</v>
      </c>
      <c r="N147" s="60">
        <v>1</v>
      </c>
      <c r="O147" s="60">
        <v>24</v>
      </c>
      <c r="P147" s="60">
        <v>14</v>
      </c>
      <c r="Q147" s="60">
        <v>29</v>
      </c>
      <c r="R147" s="60">
        <v>1</v>
      </c>
      <c r="S147" s="60">
        <v>0</v>
      </c>
      <c r="T147" s="60">
        <v>0</v>
      </c>
      <c r="U147" s="60">
        <v>13</v>
      </c>
      <c r="V147" s="60">
        <v>40</v>
      </c>
      <c r="W147" s="60">
        <v>30</v>
      </c>
      <c r="X147" s="60">
        <v>4</v>
      </c>
      <c r="Y147" s="60">
        <v>21</v>
      </c>
      <c r="Z147" s="60">
        <f t="shared" si="18"/>
        <v>5159</v>
      </c>
      <c r="AA147" s="60">
        <f t="shared" si="19"/>
        <v>0</v>
      </c>
      <c r="AB147" s="60">
        <f t="shared" si="20"/>
        <v>2054</v>
      </c>
      <c r="AC147" s="60">
        <f t="shared" si="21"/>
        <v>7213</v>
      </c>
      <c r="AD147" s="60">
        <f t="shared" si="22"/>
        <v>120.21666666666667</v>
      </c>
      <c r="AE147" s="60">
        <f t="shared" si="22"/>
        <v>2.0036111111111112</v>
      </c>
      <c r="AF147" s="60">
        <f t="shared" si="23"/>
        <v>2023</v>
      </c>
      <c r="AG147" s="60">
        <f t="shared" si="24"/>
        <v>8</v>
      </c>
      <c r="AH147" s="60">
        <f t="shared" si="25"/>
        <v>3</v>
      </c>
      <c r="AI147" s="60">
        <f t="shared" si="26"/>
        <v>3</v>
      </c>
    </row>
    <row r="148" spans="2:35" x14ac:dyDescent="0.3">
      <c r="B148" s="60">
        <v>84790</v>
      </c>
      <c r="C148" s="61">
        <v>45167</v>
      </c>
      <c r="D148" s="60">
        <v>2</v>
      </c>
      <c r="E148" s="60">
        <v>33</v>
      </c>
      <c r="F148" s="60">
        <v>16</v>
      </c>
      <c r="G148" s="60">
        <v>0</v>
      </c>
      <c r="H148" s="60">
        <v>0</v>
      </c>
      <c r="I148" s="60">
        <v>33</v>
      </c>
      <c r="J148" s="60">
        <v>0</v>
      </c>
      <c r="K148" s="60">
        <v>60</v>
      </c>
      <c r="L148" s="60">
        <v>30</v>
      </c>
      <c r="M148" s="60">
        <v>39</v>
      </c>
      <c r="N148" s="60">
        <v>2</v>
      </c>
      <c r="O148" s="60">
        <v>28</v>
      </c>
      <c r="P148" s="60">
        <v>14</v>
      </c>
      <c r="Q148" s="60">
        <v>14</v>
      </c>
      <c r="R148" s="60">
        <v>2</v>
      </c>
      <c r="S148" s="60">
        <v>0</v>
      </c>
      <c r="T148" s="60">
        <v>0</v>
      </c>
      <c r="U148" s="60">
        <v>11</v>
      </c>
      <c r="V148" s="60">
        <v>28</v>
      </c>
      <c r="W148" s="60">
        <v>15</v>
      </c>
      <c r="X148" s="60">
        <v>5</v>
      </c>
      <c r="Y148" s="60">
        <v>14</v>
      </c>
      <c r="Z148" s="60">
        <f t="shared" si="18"/>
        <v>3990</v>
      </c>
      <c r="AA148" s="60">
        <f t="shared" si="19"/>
        <v>0</v>
      </c>
      <c r="AB148" s="60">
        <f t="shared" si="20"/>
        <v>1346</v>
      </c>
      <c r="AC148" s="60">
        <f t="shared" si="21"/>
        <v>5336</v>
      </c>
      <c r="AD148" s="60">
        <f t="shared" si="22"/>
        <v>88.933333333333337</v>
      </c>
      <c r="AE148" s="60">
        <f t="shared" si="22"/>
        <v>1.4822222222222223</v>
      </c>
      <c r="AF148" s="60">
        <f t="shared" si="23"/>
        <v>2023</v>
      </c>
      <c r="AG148" s="60">
        <f t="shared" si="24"/>
        <v>8</v>
      </c>
      <c r="AH148" s="60">
        <f t="shared" si="25"/>
        <v>3</v>
      </c>
      <c r="AI148" s="60">
        <f t="shared" si="26"/>
        <v>3</v>
      </c>
    </row>
    <row r="149" spans="2:35" x14ac:dyDescent="0.3">
      <c r="B149" s="60">
        <v>84791</v>
      </c>
      <c r="C149" s="61">
        <v>45168</v>
      </c>
      <c r="D149" s="60">
        <v>1</v>
      </c>
      <c r="E149" s="60">
        <v>33</v>
      </c>
      <c r="F149" s="60">
        <v>17</v>
      </c>
      <c r="G149" s="60">
        <v>0</v>
      </c>
      <c r="H149" s="60">
        <v>0</v>
      </c>
      <c r="I149" s="60">
        <v>33</v>
      </c>
      <c r="J149" s="60">
        <v>0</v>
      </c>
      <c r="K149" s="60">
        <v>34</v>
      </c>
      <c r="L149" s="60">
        <v>30</v>
      </c>
      <c r="M149" s="60">
        <v>38</v>
      </c>
      <c r="N149" s="60">
        <v>2</v>
      </c>
      <c r="O149" s="60">
        <v>12</v>
      </c>
      <c r="P149" s="60">
        <v>14</v>
      </c>
      <c r="Q149" s="60">
        <v>20</v>
      </c>
      <c r="R149" s="60">
        <v>2</v>
      </c>
      <c r="S149" s="60">
        <v>0</v>
      </c>
      <c r="T149" s="60">
        <v>0</v>
      </c>
      <c r="U149" s="60">
        <v>8</v>
      </c>
      <c r="V149" s="60">
        <v>67</v>
      </c>
      <c r="W149" s="60">
        <v>20</v>
      </c>
      <c r="X149" s="60">
        <v>4</v>
      </c>
      <c r="Y149" s="60">
        <v>27</v>
      </c>
      <c r="Z149" s="60">
        <f t="shared" si="18"/>
        <v>3282</v>
      </c>
      <c r="AA149" s="60">
        <f t="shared" si="19"/>
        <v>0</v>
      </c>
      <c r="AB149" s="60">
        <f t="shared" si="20"/>
        <v>2634</v>
      </c>
      <c r="AC149" s="60">
        <f t="shared" si="21"/>
        <v>5916</v>
      </c>
      <c r="AD149" s="60">
        <f t="shared" si="22"/>
        <v>98.6</v>
      </c>
      <c r="AE149" s="60">
        <f t="shared" si="22"/>
        <v>1.6433333333333333</v>
      </c>
      <c r="AF149" s="60">
        <f t="shared" si="23"/>
        <v>2023</v>
      </c>
      <c r="AG149" s="60">
        <f t="shared" si="24"/>
        <v>8</v>
      </c>
      <c r="AH149" s="60">
        <f t="shared" si="25"/>
        <v>3</v>
      </c>
      <c r="AI149" s="60">
        <f t="shared" si="26"/>
        <v>4</v>
      </c>
    </row>
    <row r="150" spans="2:35" x14ac:dyDescent="0.3">
      <c r="B150" s="60">
        <v>84792</v>
      </c>
      <c r="C150" s="61">
        <v>45168</v>
      </c>
      <c r="D150" s="60">
        <v>2</v>
      </c>
      <c r="E150" s="60">
        <v>30</v>
      </c>
      <c r="F150" s="60">
        <v>18</v>
      </c>
      <c r="G150" s="60">
        <v>0</v>
      </c>
      <c r="H150" s="60">
        <v>0</v>
      </c>
      <c r="I150" s="60">
        <v>30</v>
      </c>
      <c r="J150" s="60">
        <v>0</v>
      </c>
      <c r="K150" s="60">
        <v>68</v>
      </c>
      <c r="L150" s="60">
        <v>29</v>
      </c>
      <c r="M150" s="60">
        <v>37</v>
      </c>
      <c r="N150" s="60">
        <v>3</v>
      </c>
      <c r="O150" s="60">
        <v>16</v>
      </c>
      <c r="P150" s="60">
        <v>13</v>
      </c>
      <c r="Q150" s="60">
        <v>25</v>
      </c>
      <c r="R150" s="60">
        <v>2</v>
      </c>
      <c r="S150" s="60">
        <v>0</v>
      </c>
      <c r="T150" s="60">
        <v>1</v>
      </c>
      <c r="U150" s="60">
        <v>18</v>
      </c>
      <c r="V150" s="60">
        <v>55</v>
      </c>
      <c r="W150" s="60">
        <v>26</v>
      </c>
      <c r="X150" s="60">
        <v>5</v>
      </c>
      <c r="Y150" s="60">
        <v>20</v>
      </c>
      <c r="Z150" s="60">
        <f t="shared" si="18"/>
        <v>4215</v>
      </c>
      <c r="AA150" s="60">
        <f t="shared" si="19"/>
        <v>18</v>
      </c>
      <c r="AB150" s="60">
        <f t="shared" si="20"/>
        <v>2397</v>
      </c>
      <c r="AC150" s="60">
        <f t="shared" si="21"/>
        <v>6630</v>
      </c>
      <c r="AD150" s="60">
        <f t="shared" si="22"/>
        <v>110.5</v>
      </c>
      <c r="AE150" s="60">
        <f t="shared" si="22"/>
        <v>1.8416666666666666</v>
      </c>
      <c r="AF150" s="60">
        <f t="shared" si="23"/>
        <v>2023</v>
      </c>
      <c r="AG150" s="60">
        <f t="shared" si="24"/>
        <v>8</v>
      </c>
      <c r="AH150" s="60">
        <f t="shared" si="25"/>
        <v>3</v>
      </c>
      <c r="AI150" s="60">
        <f t="shared" si="26"/>
        <v>4</v>
      </c>
    </row>
    <row r="151" spans="2:35" x14ac:dyDescent="0.3">
      <c r="B151" s="60">
        <v>84793</v>
      </c>
      <c r="C151" s="61">
        <v>45169</v>
      </c>
      <c r="D151" s="60">
        <v>1</v>
      </c>
      <c r="E151" s="60">
        <v>34</v>
      </c>
      <c r="F151" s="60">
        <v>19</v>
      </c>
      <c r="G151" s="60">
        <v>0</v>
      </c>
      <c r="H151" s="60">
        <v>0</v>
      </c>
      <c r="I151" s="60">
        <v>34</v>
      </c>
      <c r="J151" s="60">
        <v>0</v>
      </c>
      <c r="K151" s="60">
        <v>43</v>
      </c>
      <c r="L151" s="60">
        <v>30</v>
      </c>
      <c r="M151" s="60">
        <v>36</v>
      </c>
      <c r="N151" s="60">
        <v>2</v>
      </c>
      <c r="O151" s="60">
        <v>20</v>
      </c>
      <c r="P151" s="60">
        <v>13</v>
      </c>
      <c r="Q151" s="60">
        <v>10</v>
      </c>
      <c r="R151" s="60">
        <v>2</v>
      </c>
      <c r="S151" s="60">
        <v>0</v>
      </c>
      <c r="T151" s="60">
        <v>0</v>
      </c>
      <c r="U151" s="60">
        <v>15</v>
      </c>
      <c r="V151" s="60">
        <v>44</v>
      </c>
      <c r="W151" s="60">
        <v>11</v>
      </c>
      <c r="X151" s="60">
        <v>4</v>
      </c>
      <c r="Y151" s="60">
        <v>13</v>
      </c>
      <c r="Z151" s="60">
        <f t="shared" si="18"/>
        <v>3232</v>
      </c>
      <c r="AA151" s="60">
        <f t="shared" si="19"/>
        <v>0</v>
      </c>
      <c r="AB151" s="60">
        <f t="shared" si="20"/>
        <v>1690</v>
      </c>
      <c r="AC151" s="60">
        <f t="shared" si="21"/>
        <v>4922</v>
      </c>
      <c r="AD151" s="60">
        <f t="shared" si="22"/>
        <v>82.033333333333331</v>
      </c>
      <c r="AE151" s="60">
        <f t="shared" si="22"/>
        <v>1.3672222222222221</v>
      </c>
      <c r="AF151" s="60">
        <f t="shared" si="23"/>
        <v>2023</v>
      </c>
      <c r="AG151" s="60">
        <f t="shared" si="24"/>
        <v>8</v>
      </c>
      <c r="AH151" s="60">
        <f t="shared" si="25"/>
        <v>3</v>
      </c>
      <c r="AI151" s="60">
        <f t="shared" si="26"/>
        <v>5</v>
      </c>
    </row>
    <row r="152" spans="2:35" x14ac:dyDescent="0.3">
      <c r="B152" s="60">
        <v>84794</v>
      </c>
      <c r="C152" s="61">
        <v>45169</v>
      </c>
      <c r="D152" s="60">
        <v>2</v>
      </c>
      <c r="E152" s="60">
        <v>31</v>
      </c>
      <c r="F152" s="60">
        <v>20</v>
      </c>
      <c r="G152" s="60">
        <v>0</v>
      </c>
      <c r="H152" s="60">
        <v>0</v>
      </c>
      <c r="I152" s="60">
        <v>31</v>
      </c>
      <c r="J152" s="60">
        <v>0</v>
      </c>
      <c r="K152" s="60">
        <v>77</v>
      </c>
      <c r="L152" s="60">
        <v>30</v>
      </c>
      <c r="M152" s="60">
        <v>41</v>
      </c>
      <c r="N152" s="60">
        <v>3</v>
      </c>
      <c r="O152" s="60">
        <v>24</v>
      </c>
      <c r="P152" s="60">
        <v>13</v>
      </c>
      <c r="Q152" s="60">
        <v>15</v>
      </c>
      <c r="R152" s="60">
        <v>2</v>
      </c>
      <c r="S152" s="60">
        <v>0</v>
      </c>
      <c r="T152" s="60">
        <v>1</v>
      </c>
      <c r="U152" s="60">
        <v>13</v>
      </c>
      <c r="V152" s="60">
        <v>32</v>
      </c>
      <c r="W152" s="60">
        <v>16</v>
      </c>
      <c r="X152" s="60">
        <v>5</v>
      </c>
      <c r="Y152" s="60">
        <v>26</v>
      </c>
      <c r="Z152" s="60">
        <f t="shared" si="18"/>
        <v>4457</v>
      </c>
      <c r="AA152" s="60">
        <f t="shared" si="19"/>
        <v>13</v>
      </c>
      <c r="AB152" s="60">
        <f t="shared" si="20"/>
        <v>1512</v>
      </c>
      <c r="AC152" s="60">
        <f t="shared" si="21"/>
        <v>5982</v>
      </c>
      <c r="AD152" s="60">
        <f t="shared" si="22"/>
        <v>99.7</v>
      </c>
      <c r="AE152" s="60">
        <f t="shared" si="22"/>
        <v>1.6616666666666666</v>
      </c>
      <c r="AF152" s="60">
        <f t="shared" si="23"/>
        <v>2023</v>
      </c>
      <c r="AG152" s="60">
        <f t="shared" si="24"/>
        <v>8</v>
      </c>
      <c r="AH152" s="60">
        <f t="shared" si="25"/>
        <v>3</v>
      </c>
      <c r="AI152" s="60">
        <f t="shared" si="26"/>
        <v>5</v>
      </c>
    </row>
    <row r="153" spans="2:35" x14ac:dyDescent="0.3">
      <c r="B153" s="60">
        <v>84795</v>
      </c>
      <c r="C153" s="61">
        <v>45170</v>
      </c>
      <c r="D153" s="60">
        <v>1</v>
      </c>
      <c r="E153" s="60">
        <v>31</v>
      </c>
      <c r="F153" s="60">
        <v>19</v>
      </c>
      <c r="G153" s="60">
        <v>0</v>
      </c>
      <c r="H153" s="60">
        <v>0</v>
      </c>
      <c r="I153" s="60">
        <v>31</v>
      </c>
      <c r="J153" s="60">
        <v>0</v>
      </c>
      <c r="K153" s="60">
        <v>44</v>
      </c>
      <c r="L153" s="60">
        <v>31</v>
      </c>
      <c r="M153" s="60">
        <v>36</v>
      </c>
      <c r="N153" s="60">
        <v>2</v>
      </c>
      <c r="O153" s="60">
        <v>13</v>
      </c>
      <c r="P153" s="60">
        <v>28</v>
      </c>
      <c r="Q153" s="60">
        <v>26</v>
      </c>
      <c r="R153" s="60">
        <v>2</v>
      </c>
      <c r="S153" s="60">
        <v>0</v>
      </c>
      <c r="T153" s="60">
        <v>0</v>
      </c>
      <c r="U153" s="60">
        <v>15</v>
      </c>
      <c r="V153" s="60">
        <v>62</v>
      </c>
      <c r="W153" s="60">
        <v>24</v>
      </c>
      <c r="X153" s="60">
        <v>5</v>
      </c>
      <c r="Y153" s="60">
        <v>29</v>
      </c>
      <c r="Z153" s="60">
        <f t="shared" si="18"/>
        <v>4154</v>
      </c>
      <c r="AA153" s="60">
        <f t="shared" si="19"/>
        <v>0</v>
      </c>
      <c r="AB153" s="60">
        <f t="shared" si="20"/>
        <v>2692</v>
      </c>
      <c r="AC153" s="60">
        <f t="shared" si="21"/>
        <v>6846</v>
      </c>
      <c r="AD153" s="60">
        <f t="shared" si="22"/>
        <v>114.1</v>
      </c>
      <c r="AE153" s="60">
        <f t="shared" si="22"/>
        <v>1.9016666666666666</v>
      </c>
      <c r="AF153" s="60">
        <f t="shared" si="23"/>
        <v>2023</v>
      </c>
      <c r="AG153" s="60">
        <f t="shared" si="24"/>
        <v>9</v>
      </c>
      <c r="AH153" s="60">
        <f t="shared" si="25"/>
        <v>3</v>
      </c>
      <c r="AI153" s="60">
        <f t="shared" si="26"/>
        <v>6</v>
      </c>
    </row>
    <row r="154" spans="2:35" x14ac:dyDescent="0.3">
      <c r="B154" s="60">
        <v>84796</v>
      </c>
      <c r="C154" s="61">
        <v>45170</v>
      </c>
      <c r="D154" s="60">
        <v>2</v>
      </c>
      <c r="E154" s="60">
        <v>33</v>
      </c>
      <c r="F154" s="60">
        <v>24</v>
      </c>
      <c r="G154" s="60">
        <v>0</v>
      </c>
      <c r="H154" s="60">
        <v>0</v>
      </c>
      <c r="I154" s="60">
        <v>33</v>
      </c>
      <c r="J154" s="60">
        <v>0</v>
      </c>
      <c r="K154" s="60">
        <v>36</v>
      </c>
      <c r="L154" s="60">
        <v>30</v>
      </c>
      <c r="M154" s="60">
        <v>34</v>
      </c>
      <c r="N154" s="60">
        <v>2</v>
      </c>
      <c r="O154" s="60">
        <v>13</v>
      </c>
      <c r="P154" s="60">
        <v>27</v>
      </c>
      <c r="Q154" s="60">
        <v>12</v>
      </c>
      <c r="R154" s="60">
        <v>1</v>
      </c>
      <c r="S154" s="60">
        <v>0</v>
      </c>
      <c r="T154" s="60">
        <v>1</v>
      </c>
      <c r="U154" s="60">
        <v>15</v>
      </c>
      <c r="V154" s="60">
        <v>54</v>
      </c>
      <c r="W154" s="60">
        <v>30</v>
      </c>
      <c r="X154" s="60">
        <v>4</v>
      </c>
      <c r="Y154" s="60">
        <v>14</v>
      </c>
      <c r="Z154" s="60">
        <f t="shared" si="18"/>
        <v>3378</v>
      </c>
      <c r="AA154" s="60">
        <f t="shared" si="19"/>
        <v>15</v>
      </c>
      <c r="AB154" s="60">
        <f t="shared" si="20"/>
        <v>2546</v>
      </c>
      <c r="AC154" s="60">
        <f t="shared" si="21"/>
        <v>5939</v>
      </c>
      <c r="AD154" s="60">
        <f t="shared" si="22"/>
        <v>98.983333333333334</v>
      </c>
      <c r="AE154" s="60">
        <f t="shared" si="22"/>
        <v>1.6497222222222223</v>
      </c>
      <c r="AF154" s="60">
        <f t="shared" si="23"/>
        <v>2023</v>
      </c>
      <c r="AG154" s="60">
        <f t="shared" si="24"/>
        <v>9</v>
      </c>
      <c r="AH154" s="60">
        <f t="shared" si="25"/>
        <v>3</v>
      </c>
      <c r="AI154" s="60">
        <f t="shared" si="26"/>
        <v>6</v>
      </c>
    </row>
    <row r="155" spans="2:35" x14ac:dyDescent="0.3">
      <c r="B155" s="60">
        <v>84797</v>
      </c>
      <c r="C155" s="61">
        <v>45171</v>
      </c>
      <c r="D155" s="60">
        <v>1</v>
      </c>
      <c r="E155" s="60">
        <v>32</v>
      </c>
      <c r="F155" s="60">
        <v>21</v>
      </c>
      <c r="G155" s="60">
        <v>0</v>
      </c>
      <c r="H155" s="60">
        <v>0</v>
      </c>
      <c r="I155" s="60">
        <v>32</v>
      </c>
      <c r="J155" s="60">
        <v>0</v>
      </c>
      <c r="K155" s="60">
        <v>53</v>
      </c>
      <c r="L155" s="60">
        <v>30</v>
      </c>
      <c r="M155" s="60">
        <v>39</v>
      </c>
      <c r="N155" s="60">
        <v>2</v>
      </c>
      <c r="O155" s="60">
        <v>21</v>
      </c>
      <c r="P155" s="60">
        <v>27</v>
      </c>
      <c r="Q155" s="60">
        <v>16</v>
      </c>
      <c r="R155" s="60">
        <v>2</v>
      </c>
      <c r="S155" s="60">
        <v>0</v>
      </c>
      <c r="T155" s="60">
        <v>0</v>
      </c>
      <c r="U155" s="60">
        <v>10</v>
      </c>
      <c r="V155" s="60">
        <v>39</v>
      </c>
      <c r="W155" s="60">
        <v>14</v>
      </c>
      <c r="X155" s="60">
        <v>5</v>
      </c>
      <c r="Y155" s="60">
        <v>15</v>
      </c>
      <c r="Z155" s="60">
        <f t="shared" si="18"/>
        <v>4156</v>
      </c>
      <c r="AA155" s="60">
        <f t="shared" si="19"/>
        <v>0</v>
      </c>
      <c r="AB155" s="60">
        <f t="shared" si="20"/>
        <v>1632</v>
      </c>
      <c r="AC155" s="60">
        <f t="shared" si="21"/>
        <v>5788</v>
      </c>
      <c r="AD155" s="60">
        <f t="shared" si="22"/>
        <v>96.466666666666669</v>
      </c>
      <c r="AE155" s="60">
        <f t="shared" si="22"/>
        <v>1.6077777777777778</v>
      </c>
      <c r="AF155" s="60">
        <f t="shared" si="23"/>
        <v>2023</v>
      </c>
      <c r="AG155" s="60">
        <f t="shared" si="24"/>
        <v>9</v>
      </c>
      <c r="AH155" s="60">
        <f t="shared" si="25"/>
        <v>3</v>
      </c>
      <c r="AI155" s="60">
        <f t="shared" si="26"/>
        <v>7</v>
      </c>
    </row>
    <row r="156" spans="2:35" x14ac:dyDescent="0.3">
      <c r="B156" s="60">
        <v>84798</v>
      </c>
      <c r="C156" s="61">
        <v>45173</v>
      </c>
      <c r="D156" s="60">
        <v>1</v>
      </c>
      <c r="E156" s="60">
        <v>33</v>
      </c>
      <c r="F156" s="60">
        <v>18</v>
      </c>
      <c r="G156" s="60">
        <v>0</v>
      </c>
      <c r="H156" s="60">
        <v>0</v>
      </c>
      <c r="I156" s="60">
        <v>33</v>
      </c>
      <c r="J156" s="60">
        <v>0</v>
      </c>
      <c r="K156" s="60">
        <v>70</v>
      </c>
      <c r="L156" s="60">
        <v>30</v>
      </c>
      <c r="M156" s="60">
        <v>37</v>
      </c>
      <c r="N156" s="60">
        <v>1</v>
      </c>
      <c r="O156" s="60">
        <v>29</v>
      </c>
      <c r="P156" s="60">
        <v>28</v>
      </c>
      <c r="Q156" s="60">
        <v>21</v>
      </c>
      <c r="R156" s="60">
        <v>1</v>
      </c>
      <c r="S156" s="60">
        <v>0</v>
      </c>
      <c r="T156" s="60">
        <v>0</v>
      </c>
      <c r="U156" s="60">
        <v>18</v>
      </c>
      <c r="V156" s="60">
        <v>73</v>
      </c>
      <c r="W156" s="60">
        <v>18</v>
      </c>
      <c r="X156" s="60">
        <v>4</v>
      </c>
      <c r="Y156" s="60">
        <v>16</v>
      </c>
      <c r="Z156" s="60">
        <f t="shared" si="18"/>
        <v>4890</v>
      </c>
      <c r="AA156" s="60">
        <f t="shared" si="19"/>
        <v>0</v>
      </c>
      <c r="AB156" s="60">
        <f t="shared" si="20"/>
        <v>2759</v>
      </c>
      <c r="AC156" s="60">
        <f t="shared" si="21"/>
        <v>7649</v>
      </c>
      <c r="AD156" s="60">
        <f t="shared" si="22"/>
        <v>127.48333333333333</v>
      </c>
      <c r="AE156" s="60">
        <f t="shared" si="22"/>
        <v>2.1247222222222222</v>
      </c>
      <c r="AF156" s="60">
        <f t="shared" si="23"/>
        <v>2023</v>
      </c>
      <c r="AG156" s="60">
        <f t="shared" si="24"/>
        <v>9</v>
      </c>
      <c r="AH156" s="60">
        <f t="shared" si="25"/>
        <v>3</v>
      </c>
      <c r="AI156" s="60">
        <f t="shared" si="26"/>
        <v>2</v>
      </c>
    </row>
    <row r="157" spans="2:35" x14ac:dyDescent="0.3">
      <c r="B157" s="60">
        <v>84799</v>
      </c>
      <c r="C157" s="61">
        <v>45173</v>
      </c>
      <c r="D157" s="60">
        <v>2</v>
      </c>
      <c r="E157" s="60">
        <v>31</v>
      </c>
      <c r="F157" s="60">
        <v>23</v>
      </c>
      <c r="G157" s="60">
        <v>0</v>
      </c>
      <c r="H157" s="60">
        <v>0</v>
      </c>
      <c r="I157" s="60">
        <v>31</v>
      </c>
      <c r="J157" s="60">
        <v>0</v>
      </c>
      <c r="K157" s="60">
        <v>61</v>
      </c>
      <c r="L157" s="60">
        <v>30</v>
      </c>
      <c r="M157" s="60">
        <v>35</v>
      </c>
      <c r="N157" s="60">
        <v>2</v>
      </c>
      <c r="O157" s="60">
        <v>29</v>
      </c>
      <c r="P157" s="60">
        <v>27</v>
      </c>
      <c r="Q157" s="60">
        <v>27</v>
      </c>
      <c r="R157" s="60">
        <v>2</v>
      </c>
      <c r="S157" s="60">
        <v>0</v>
      </c>
      <c r="T157" s="60">
        <v>0</v>
      </c>
      <c r="U157" s="60">
        <v>17</v>
      </c>
      <c r="V157" s="60">
        <v>66</v>
      </c>
      <c r="W157" s="60">
        <v>24</v>
      </c>
      <c r="X157" s="60">
        <v>5</v>
      </c>
      <c r="Y157" s="60">
        <v>21</v>
      </c>
      <c r="Z157" s="60">
        <f t="shared" si="18"/>
        <v>4561</v>
      </c>
      <c r="AA157" s="60">
        <f t="shared" si="19"/>
        <v>0</v>
      </c>
      <c r="AB157" s="60">
        <f t="shared" si="20"/>
        <v>2758</v>
      </c>
      <c r="AC157" s="60">
        <f t="shared" si="21"/>
        <v>7319</v>
      </c>
      <c r="AD157" s="60">
        <f t="shared" si="22"/>
        <v>121.98333333333333</v>
      </c>
      <c r="AE157" s="60">
        <f t="shared" si="22"/>
        <v>2.0330555555555554</v>
      </c>
      <c r="AF157" s="60">
        <f t="shared" si="23"/>
        <v>2023</v>
      </c>
      <c r="AG157" s="60">
        <f t="shared" si="24"/>
        <v>9</v>
      </c>
      <c r="AH157" s="60">
        <f t="shared" si="25"/>
        <v>3</v>
      </c>
      <c r="AI157" s="60">
        <f t="shared" si="26"/>
        <v>2</v>
      </c>
    </row>
    <row r="158" spans="2:35" x14ac:dyDescent="0.3">
      <c r="B158" s="60">
        <v>84800</v>
      </c>
      <c r="C158" s="61">
        <v>45174</v>
      </c>
      <c r="D158" s="60">
        <v>1</v>
      </c>
      <c r="E158" s="60">
        <v>30</v>
      </c>
      <c r="F158" s="60">
        <v>20</v>
      </c>
      <c r="G158" s="60">
        <v>0</v>
      </c>
      <c r="H158" s="60">
        <v>0</v>
      </c>
      <c r="I158" s="60">
        <v>30</v>
      </c>
      <c r="J158" s="60">
        <v>0</v>
      </c>
      <c r="K158" s="60">
        <v>79</v>
      </c>
      <c r="L158" s="60">
        <v>30</v>
      </c>
      <c r="M158" s="60">
        <v>40</v>
      </c>
      <c r="N158" s="60">
        <v>2</v>
      </c>
      <c r="O158" s="60">
        <v>17</v>
      </c>
      <c r="P158" s="60">
        <v>27</v>
      </c>
      <c r="Q158" s="60">
        <v>11</v>
      </c>
      <c r="R158" s="60">
        <v>2</v>
      </c>
      <c r="S158" s="60">
        <v>0</v>
      </c>
      <c r="T158" s="60">
        <v>0</v>
      </c>
      <c r="U158" s="60">
        <v>13</v>
      </c>
      <c r="V158" s="60">
        <v>50</v>
      </c>
      <c r="W158" s="60">
        <v>29</v>
      </c>
      <c r="X158" s="60">
        <v>4</v>
      </c>
      <c r="Y158" s="60">
        <v>22</v>
      </c>
      <c r="Z158" s="60">
        <f t="shared" si="18"/>
        <v>4710</v>
      </c>
      <c r="AA158" s="60">
        <f t="shared" si="19"/>
        <v>0</v>
      </c>
      <c r="AB158" s="60">
        <f t="shared" si="20"/>
        <v>2404</v>
      </c>
      <c r="AC158" s="60">
        <f t="shared" si="21"/>
        <v>7114</v>
      </c>
      <c r="AD158" s="60">
        <f t="shared" si="22"/>
        <v>118.56666666666666</v>
      </c>
      <c r="AE158" s="60">
        <f t="shared" si="22"/>
        <v>1.9761111111111112</v>
      </c>
      <c r="AF158" s="60">
        <f t="shared" si="23"/>
        <v>2023</v>
      </c>
      <c r="AG158" s="60">
        <f t="shared" si="24"/>
        <v>9</v>
      </c>
      <c r="AH158" s="60">
        <f t="shared" si="25"/>
        <v>3</v>
      </c>
      <c r="AI158" s="60">
        <f t="shared" si="26"/>
        <v>3</v>
      </c>
    </row>
    <row r="159" spans="2:35" x14ac:dyDescent="0.3">
      <c r="B159" s="60">
        <v>84801</v>
      </c>
      <c r="C159" s="61">
        <v>45174</v>
      </c>
      <c r="D159" s="60">
        <v>2</v>
      </c>
      <c r="E159" s="60">
        <v>32</v>
      </c>
      <c r="F159" s="60">
        <v>25</v>
      </c>
      <c r="G159" s="60">
        <v>0</v>
      </c>
      <c r="H159" s="60">
        <v>0</v>
      </c>
      <c r="I159" s="60">
        <v>32</v>
      </c>
      <c r="J159" s="60">
        <v>0</v>
      </c>
      <c r="K159" s="60">
        <v>70</v>
      </c>
      <c r="L159" s="60">
        <v>29</v>
      </c>
      <c r="M159" s="60">
        <v>33</v>
      </c>
      <c r="N159" s="60">
        <v>1</v>
      </c>
      <c r="O159" s="60">
        <v>17</v>
      </c>
      <c r="P159" s="60">
        <v>27</v>
      </c>
      <c r="Q159" s="60">
        <v>17</v>
      </c>
      <c r="R159" s="60">
        <v>1</v>
      </c>
      <c r="S159" s="60">
        <v>0</v>
      </c>
      <c r="T159" s="60">
        <v>0</v>
      </c>
      <c r="U159" s="60">
        <v>12</v>
      </c>
      <c r="V159" s="60">
        <v>43</v>
      </c>
      <c r="W159" s="60">
        <v>15</v>
      </c>
      <c r="X159" s="60">
        <v>5</v>
      </c>
      <c r="Y159" s="60">
        <v>27</v>
      </c>
      <c r="Z159" s="60">
        <f t="shared" si="18"/>
        <v>4473</v>
      </c>
      <c r="AA159" s="60">
        <f t="shared" si="19"/>
        <v>0</v>
      </c>
      <c r="AB159" s="60">
        <f t="shared" si="20"/>
        <v>1699</v>
      </c>
      <c r="AC159" s="60">
        <f t="shared" si="21"/>
        <v>6172</v>
      </c>
      <c r="AD159" s="60">
        <f t="shared" si="22"/>
        <v>102.86666666666666</v>
      </c>
      <c r="AE159" s="60">
        <f t="shared" si="22"/>
        <v>1.7144444444444444</v>
      </c>
      <c r="AF159" s="60">
        <f t="shared" si="23"/>
        <v>2023</v>
      </c>
      <c r="AG159" s="60">
        <f t="shared" si="24"/>
        <v>9</v>
      </c>
      <c r="AH159" s="60">
        <f t="shared" si="25"/>
        <v>3</v>
      </c>
      <c r="AI159" s="60">
        <f t="shared" si="26"/>
        <v>3</v>
      </c>
    </row>
    <row r="160" spans="2:35" x14ac:dyDescent="0.3">
      <c r="B160" s="60">
        <v>84802</v>
      </c>
      <c r="C160" s="61">
        <v>45175</v>
      </c>
      <c r="D160" s="60">
        <v>1</v>
      </c>
      <c r="E160" s="60">
        <v>31</v>
      </c>
      <c r="F160" s="60">
        <v>22</v>
      </c>
      <c r="G160" s="60">
        <v>0</v>
      </c>
      <c r="H160" s="60">
        <v>0</v>
      </c>
      <c r="I160" s="60">
        <v>31</v>
      </c>
      <c r="J160" s="60">
        <v>0</v>
      </c>
      <c r="K160" s="60">
        <v>87</v>
      </c>
      <c r="L160" s="60">
        <v>29</v>
      </c>
      <c r="M160" s="60">
        <v>38</v>
      </c>
      <c r="N160" s="60">
        <v>2</v>
      </c>
      <c r="O160" s="60">
        <v>25</v>
      </c>
      <c r="P160" s="60">
        <v>27</v>
      </c>
      <c r="Q160" s="60">
        <v>22</v>
      </c>
      <c r="R160" s="60">
        <v>2</v>
      </c>
      <c r="S160" s="60">
        <v>0</v>
      </c>
      <c r="T160" s="60">
        <v>0</v>
      </c>
      <c r="U160" s="60">
        <v>8</v>
      </c>
      <c r="V160" s="60">
        <v>27</v>
      </c>
      <c r="W160" s="60">
        <v>19</v>
      </c>
      <c r="X160" s="60">
        <v>4</v>
      </c>
      <c r="Y160" s="60">
        <v>28</v>
      </c>
      <c r="Z160" s="60">
        <f t="shared" si="18"/>
        <v>5220</v>
      </c>
      <c r="AA160" s="60">
        <f t="shared" si="19"/>
        <v>0</v>
      </c>
      <c r="AB160" s="60">
        <f t="shared" si="20"/>
        <v>1384</v>
      </c>
      <c r="AC160" s="60">
        <f t="shared" si="21"/>
        <v>6604</v>
      </c>
      <c r="AD160" s="60">
        <f t="shared" si="22"/>
        <v>110.06666666666666</v>
      </c>
      <c r="AE160" s="60">
        <f t="shared" si="22"/>
        <v>1.8344444444444443</v>
      </c>
      <c r="AF160" s="60">
        <f t="shared" si="23"/>
        <v>2023</v>
      </c>
      <c r="AG160" s="60">
        <f t="shared" si="24"/>
        <v>9</v>
      </c>
      <c r="AH160" s="60">
        <f t="shared" si="25"/>
        <v>3</v>
      </c>
      <c r="AI160" s="60">
        <f t="shared" si="26"/>
        <v>4</v>
      </c>
    </row>
    <row r="161" spans="2:35" x14ac:dyDescent="0.3">
      <c r="B161" s="60">
        <v>84803</v>
      </c>
      <c r="C161" s="61">
        <v>45175</v>
      </c>
      <c r="D161" s="60">
        <v>2</v>
      </c>
      <c r="E161" s="60">
        <v>32</v>
      </c>
      <c r="F161" s="60">
        <v>19</v>
      </c>
      <c r="G161" s="60">
        <v>0</v>
      </c>
      <c r="H161" s="60">
        <v>0</v>
      </c>
      <c r="I161" s="60">
        <v>32</v>
      </c>
      <c r="J161" s="60">
        <v>0</v>
      </c>
      <c r="K161" s="60">
        <v>44</v>
      </c>
      <c r="L161" s="60">
        <v>31</v>
      </c>
      <c r="M161" s="60">
        <v>34</v>
      </c>
      <c r="N161" s="60">
        <v>2</v>
      </c>
      <c r="O161" s="60">
        <v>13</v>
      </c>
      <c r="P161" s="60">
        <v>28</v>
      </c>
      <c r="Q161" s="60">
        <v>26</v>
      </c>
      <c r="R161" s="60">
        <v>2</v>
      </c>
      <c r="S161" s="60">
        <v>0</v>
      </c>
      <c r="T161" s="60">
        <v>0</v>
      </c>
      <c r="U161" s="60">
        <v>15</v>
      </c>
      <c r="V161" s="60">
        <v>62</v>
      </c>
      <c r="W161" s="60">
        <v>24</v>
      </c>
      <c r="X161" s="60">
        <v>5</v>
      </c>
      <c r="Y161" s="60">
        <v>29</v>
      </c>
      <c r="Z161" s="60">
        <f t="shared" si="18"/>
        <v>4136</v>
      </c>
      <c r="AA161" s="60">
        <f t="shared" si="19"/>
        <v>0</v>
      </c>
      <c r="AB161" s="60">
        <f t="shared" si="20"/>
        <v>2692</v>
      </c>
      <c r="AC161" s="60">
        <f t="shared" si="21"/>
        <v>6828</v>
      </c>
      <c r="AD161" s="60">
        <f t="shared" si="22"/>
        <v>113.8</v>
      </c>
      <c r="AE161" s="60">
        <f t="shared" si="22"/>
        <v>1.8966666666666667</v>
      </c>
      <c r="AF161" s="60">
        <f t="shared" si="23"/>
        <v>2023</v>
      </c>
      <c r="AG161" s="60">
        <f t="shared" si="24"/>
        <v>9</v>
      </c>
      <c r="AH161" s="60">
        <f t="shared" si="25"/>
        <v>3</v>
      </c>
      <c r="AI161" s="60">
        <f t="shared" si="26"/>
        <v>4</v>
      </c>
    </row>
    <row r="162" spans="2:35" x14ac:dyDescent="0.3">
      <c r="B162" s="60">
        <v>84804</v>
      </c>
      <c r="C162" s="61">
        <v>45176</v>
      </c>
      <c r="D162" s="60">
        <v>1</v>
      </c>
      <c r="E162" s="60">
        <v>32</v>
      </c>
      <c r="F162" s="60">
        <v>24</v>
      </c>
      <c r="G162" s="60">
        <v>0</v>
      </c>
      <c r="H162" s="60">
        <v>0</v>
      </c>
      <c r="I162" s="60">
        <v>32</v>
      </c>
      <c r="J162" s="60">
        <v>0</v>
      </c>
      <c r="K162" s="60">
        <v>36</v>
      </c>
      <c r="L162" s="60">
        <v>30</v>
      </c>
      <c r="M162" s="60">
        <v>36</v>
      </c>
      <c r="N162" s="60">
        <v>2</v>
      </c>
      <c r="O162" s="60">
        <v>13</v>
      </c>
      <c r="P162" s="60">
        <v>27</v>
      </c>
      <c r="Q162" s="60">
        <v>12</v>
      </c>
      <c r="R162" s="60">
        <v>2</v>
      </c>
      <c r="S162" s="60">
        <v>0</v>
      </c>
      <c r="T162" s="60">
        <v>0</v>
      </c>
      <c r="U162" s="60">
        <v>15</v>
      </c>
      <c r="V162" s="60">
        <v>54</v>
      </c>
      <c r="W162" s="60">
        <v>30</v>
      </c>
      <c r="X162" s="60">
        <v>4</v>
      </c>
      <c r="Y162" s="60">
        <v>14</v>
      </c>
      <c r="Z162" s="60">
        <f t="shared" si="18"/>
        <v>3402</v>
      </c>
      <c r="AA162" s="60">
        <f t="shared" si="19"/>
        <v>0</v>
      </c>
      <c r="AB162" s="60">
        <f t="shared" si="20"/>
        <v>2546</v>
      </c>
      <c r="AC162" s="60">
        <f t="shared" si="21"/>
        <v>5948</v>
      </c>
      <c r="AD162" s="60">
        <f t="shared" si="22"/>
        <v>99.13333333333334</v>
      </c>
      <c r="AE162" s="60">
        <f t="shared" si="22"/>
        <v>1.6522222222222223</v>
      </c>
      <c r="AF162" s="60">
        <f t="shared" si="23"/>
        <v>2023</v>
      </c>
      <c r="AG162" s="60">
        <f t="shared" si="24"/>
        <v>9</v>
      </c>
      <c r="AH162" s="60">
        <f t="shared" si="25"/>
        <v>3</v>
      </c>
      <c r="AI162" s="60">
        <f t="shared" si="26"/>
        <v>5</v>
      </c>
    </row>
    <row r="163" spans="2:35" x14ac:dyDescent="0.3">
      <c r="B163" s="60">
        <v>84805</v>
      </c>
      <c r="C163" s="61">
        <v>45176</v>
      </c>
      <c r="D163" s="60">
        <v>2</v>
      </c>
      <c r="E163" s="60">
        <v>33</v>
      </c>
      <c r="F163" s="60">
        <v>21</v>
      </c>
      <c r="G163" s="60">
        <v>0</v>
      </c>
      <c r="H163" s="60">
        <v>0</v>
      </c>
      <c r="I163" s="60">
        <v>33</v>
      </c>
      <c r="J163" s="60">
        <v>0</v>
      </c>
      <c r="K163" s="60">
        <v>53</v>
      </c>
      <c r="L163" s="60">
        <v>30</v>
      </c>
      <c r="M163" s="60">
        <v>37</v>
      </c>
      <c r="N163" s="60">
        <v>2</v>
      </c>
      <c r="O163" s="60">
        <v>21</v>
      </c>
      <c r="P163" s="60">
        <v>27</v>
      </c>
      <c r="Q163" s="60">
        <v>16</v>
      </c>
      <c r="R163" s="60">
        <v>2</v>
      </c>
      <c r="S163" s="60">
        <v>0</v>
      </c>
      <c r="T163" s="60">
        <v>0</v>
      </c>
      <c r="U163" s="60">
        <v>10</v>
      </c>
      <c r="V163" s="60">
        <v>39</v>
      </c>
      <c r="W163" s="60">
        <v>14</v>
      </c>
      <c r="X163" s="60">
        <v>5</v>
      </c>
      <c r="Y163" s="60">
        <v>15</v>
      </c>
      <c r="Z163" s="60">
        <f t="shared" si="18"/>
        <v>4149</v>
      </c>
      <c r="AA163" s="60">
        <f t="shared" si="19"/>
        <v>0</v>
      </c>
      <c r="AB163" s="60">
        <f t="shared" si="20"/>
        <v>1632</v>
      </c>
      <c r="AC163" s="60">
        <f t="shared" si="21"/>
        <v>5781</v>
      </c>
      <c r="AD163" s="60">
        <f t="shared" si="22"/>
        <v>96.35</v>
      </c>
      <c r="AE163" s="60">
        <f t="shared" si="22"/>
        <v>1.6058333333333332</v>
      </c>
      <c r="AF163" s="60">
        <f t="shared" si="23"/>
        <v>2023</v>
      </c>
      <c r="AG163" s="60">
        <f t="shared" si="24"/>
        <v>9</v>
      </c>
      <c r="AH163" s="60">
        <f t="shared" si="25"/>
        <v>3</v>
      </c>
      <c r="AI163" s="60">
        <f t="shared" si="26"/>
        <v>5</v>
      </c>
    </row>
    <row r="164" spans="2:35" x14ac:dyDescent="0.3">
      <c r="B164" s="60">
        <v>84806</v>
      </c>
      <c r="C164" s="61">
        <v>45177</v>
      </c>
      <c r="D164" s="60">
        <v>1</v>
      </c>
      <c r="E164" s="60">
        <v>30</v>
      </c>
      <c r="F164" s="60">
        <v>21</v>
      </c>
      <c r="G164" s="60">
        <v>0</v>
      </c>
      <c r="H164" s="60">
        <v>0</v>
      </c>
      <c r="I164" s="60">
        <v>30</v>
      </c>
      <c r="J164" s="60">
        <v>0</v>
      </c>
      <c r="K164" s="60">
        <v>61</v>
      </c>
      <c r="L164" s="60">
        <v>29</v>
      </c>
      <c r="M164" s="60">
        <v>37</v>
      </c>
      <c r="N164" s="60">
        <v>2</v>
      </c>
      <c r="O164" s="60">
        <v>25</v>
      </c>
      <c r="P164" s="60">
        <v>10</v>
      </c>
      <c r="Q164" s="60">
        <v>17</v>
      </c>
      <c r="R164" s="60">
        <v>2</v>
      </c>
      <c r="S164" s="60">
        <v>0</v>
      </c>
      <c r="T164" s="60">
        <v>0</v>
      </c>
      <c r="U164" s="60">
        <v>10</v>
      </c>
      <c r="V164" s="60">
        <v>57</v>
      </c>
      <c r="W164" s="60">
        <v>15</v>
      </c>
      <c r="X164" s="60">
        <v>4</v>
      </c>
      <c r="Y164" s="60">
        <v>27</v>
      </c>
      <c r="Z164" s="60">
        <f t="shared" si="18"/>
        <v>3686</v>
      </c>
      <c r="AA164" s="60">
        <f t="shared" si="19"/>
        <v>0</v>
      </c>
      <c r="AB164" s="60">
        <f t="shared" si="20"/>
        <v>2138</v>
      </c>
      <c r="AC164" s="60">
        <f t="shared" si="21"/>
        <v>5824</v>
      </c>
      <c r="AD164" s="60">
        <f t="shared" si="22"/>
        <v>97.066666666666663</v>
      </c>
      <c r="AE164" s="60">
        <f t="shared" si="22"/>
        <v>1.6177777777777778</v>
      </c>
      <c r="AF164" s="60">
        <f t="shared" si="23"/>
        <v>2023</v>
      </c>
      <c r="AG164" s="60">
        <f t="shared" si="24"/>
        <v>9</v>
      </c>
      <c r="AH164" s="60">
        <f t="shared" si="25"/>
        <v>3</v>
      </c>
      <c r="AI164" s="60">
        <f t="shared" si="26"/>
        <v>6</v>
      </c>
    </row>
    <row r="165" spans="2:35" x14ac:dyDescent="0.3">
      <c r="B165" s="60">
        <v>84807</v>
      </c>
      <c r="C165" s="61">
        <v>45177</v>
      </c>
      <c r="D165" s="60">
        <v>2</v>
      </c>
      <c r="E165" s="60">
        <v>33</v>
      </c>
      <c r="F165" s="60">
        <v>26</v>
      </c>
      <c r="G165" s="60">
        <v>0</v>
      </c>
      <c r="H165" s="60">
        <v>0</v>
      </c>
      <c r="I165" s="60">
        <v>33</v>
      </c>
      <c r="J165" s="60">
        <v>0</v>
      </c>
      <c r="K165" s="60">
        <v>53</v>
      </c>
      <c r="L165" s="60">
        <v>31</v>
      </c>
      <c r="M165" s="60">
        <v>35</v>
      </c>
      <c r="N165" s="60">
        <v>1</v>
      </c>
      <c r="O165" s="60">
        <v>25</v>
      </c>
      <c r="P165" s="60">
        <v>30</v>
      </c>
      <c r="Q165" s="60">
        <v>23</v>
      </c>
      <c r="R165" s="60">
        <v>1</v>
      </c>
      <c r="S165" s="60">
        <v>0</v>
      </c>
      <c r="T165" s="60">
        <v>0</v>
      </c>
      <c r="U165" s="60">
        <v>9</v>
      </c>
      <c r="V165" s="60">
        <v>49</v>
      </c>
      <c r="W165" s="60">
        <v>21</v>
      </c>
      <c r="X165" s="60">
        <v>5</v>
      </c>
      <c r="Y165" s="60">
        <v>12</v>
      </c>
      <c r="Z165" s="60">
        <f t="shared" si="18"/>
        <v>4477</v>
      </c>
      <c r="AA165" s="60">
        <f t="shared" si="19"/>
        <v>0</v>
      </c>
      <c r="AB165" s="60">
        <f t="shared" si="20"/>
        <v>2195</v>
      </c>
      <c r="AC165" s="60">
        <f t="shared" si="21"/>
        <v>6672</v>
      </c>
      <c r="AD165" s="60">
        <f t="shared" si="22"/>
        <v>111.2</v>
      </c>
      <c r="AE165" s="60">
        <f t="shared" si="22"/>
        <v>1.8533333333333333</v>
      </c>
      <c r="AF165" s="60">
        <f t="shared" si="23"/>
        <v>2023</v>
      </c>
      <c r="AG165" s="60">
        <f t="shared" si="24"/>
        <v>9</v>
      </c>
      <c r="AH165" s="60">
        <f t="shared" si="25"/>
        <v>3</v>
      </c>
      <c r="AI165" s="60">
        <f t="shared" si="26"/>
        <v>6</v>
      </c>
    </row>
    <row r="166" spans="2:35" x14ac:dyDescent="0.3">
      <c r="B166" s="60">
        <v>84808</v>
      </c>
      <c r="C166" s="61">
        <v>45178</v>
      </c>
      <c r="D166" s="60">
        <v>1</v>
      </c>
      <c r="E166" s="60">
        <v>32</v>
      </c>
      <c r="F166" s="60">
        <v>23</v>
      </c>
      <c r="G166" s="60">
        <v>0</v>
      </c>
      <c r="H166" s="60">
        <v>0</v>
      </c>
      <c r="I166" s="60">
        <v>32</v>
      </c>
      <c r="J166" s="60">
        <v>0</v>
      </c>
      <c r="K166" s="60">
        <v>70</v>
      </c>
      <c r="L166" s="60">
        <v>31</v>
      </c>
      <c r="M166" s="60">
        <v>35</v>
      </c>
      <c r="N166" s="60">
        <v>1</v>
      </c>
      <c r="O166" s="60">
        <v>13</v>
      </c>
      <c r="P166" s="60">
        <v>10</v>
      </c>
      <c r="Q166" s="60">
        <v>28</v>
      </c>
      <c r="R166" s="60">
        <v>1</v>
      </c>
      <c r="S166" s="60">
        <v>0</v>
      </c>
      <c r="T166" s="60">
        <v>0</v>
      </c>
      <c r="U166" s="60">
        <v>17</v>
      </c>
      <c r="V166" s="60">
        <v>34</v>
      </c>
      <c r="W166" s="60">
        <v>25</v>
      </c>
      <c r="X166" s="60">
        <v>4</v>
      </c>
      <c r="Y166" s="60">
        <v>13</v>
      </c>
      <c r="Z166" s="60">
        <f t="shared" si="18"/>
        <v>4503</v>
      </c>
      <c r="AA166" s="60">
        <f t="shared" si="19"/>
        <v>0</v>
      </c>
      <c r="AB166" s="60">
        <f t="shared" si="20"/>
        <v>1842</v>
      </c>
      <c r="AC166" s="60">
        <f t="shared" si="21"/>
        <v>6345</v>
      </c>
      <c r="AD166" s="60">
        <f t="shared" si="22"/>
        <v>105.75</v>
      </c>
      <c r="AE166" s="60">
        <f t="shared" si="22"/>
        <v>1.7625</v>
      </c>
      <c r="AF166" s="60">
        <f t="shared" si="23"/>
        <v>2023</v>
      </c>
      <c r="AG166" s="60">
        <f t="shared" si="24"/>
        <v>9</v>
      </c>
      <c r="AH166" s="60">
        <f t="shared" si="25"/>
        <v>3</v>
      </c>
      <c r="AI166" s="60">
        <f t="shared" si="26"/>
        <v>7</v>
      </c>
    </row>
    <row r="167" spans="2:35" x14ac:dyDescent="0.3">
      <c r="B167" s="60">
        <v>84809</v>
      </c>
      <c r="C167" s="61">
        <v>45180</v>
      </c>
      <c r="D167" s="60">
        <v>1</v>
      </c>
      <c r="E167" s="60">
        <v>33</v>
      </c>
      <c r="F167" s="60">
        <v>28</v>
      </c>
      <c r="G167" s="60">
        <v>0</v>
      </c>
      <c r="H167" s="60">
        <v>0</v>
      </c>
      <c r="I167" s="60">
        <v>33</v>
      </c>
      <c r="J167" s="60">
        <v>0</v>
      </c>
      <c r="K167" s="60">
        <v>61</v>
      </c>
      <c r="L167" s="60">
        <v>30</v>
      </c>
      <c r="M167" s="60">
        <v>36</v>
      </c>
      <c r="N167" s="60">
        <v>2</v>
      </c>
      <c r="O167" s="60">
        <v>13</v>
      </c>
      <c r="P167" s="60">
        <v>29</v>
      </c>
      <c r="Q167" s="60">
        <v>14</v>
      </c>
      <c r="R167" s="60">
        <v>2</v>
      </c>
      <c r="S167" s="60">
        <v>0</v>
      </c>
      <c r="T167" s="60">
        <v>0</v>
      </c>
      <c r="U167" s="60">
        <v>16</v>
      </c>
      <c r="V167" s="60">
        <v>27</v>
      </c>
      <c r="W167" s="60">
        <v>11</v>
      </c>
      <c r="X167" s="60">
        <v>5</v>
      </c>
      <c r="Y167" s="60">
        <v>18</v>
      </c>
      <c r="Z167" s="60">
        <f t="shared" si="18"/>
        <v>4383</v>
      </c>
      <c r="AA167" s="60">
        <f t="shared" si="19"/>
        <v>0</v>
      </c>
      <c r="AB167" s="60">
        <f t="shared" si="20"/>
        <v>1166</v>
      </c>
      <c r="AC167" s="60">
        <f t="shared" si="21"/>
        <v>5549</v>
      </c>
      <c r="AD167" s="60">
        <f t="shared" si="22"/>
        <v>92.483333333333334</v>
      </c>
      <c r="AE167" s="60">
        <f t="shared" si="22"/>
        <v>1.5413888888888889</v>
      </c>
      <c r="AF167" s="60">
        <f t="shared" si="23"/>
        <v>2023</v>
      </c>
      <c r="AG167" s="60">
        <f t="shared" si="24"/>
        <v>9</v>
      </c>
      <c r="AH167" s="60">
        <f t="shared" si="25"/>
        <v>3</v>
      </c>
      <c r="AI167" s="60">
        <f t="shared" si="26"/>
        <v>2</v>
      </c>
    </row>
    <row r="168" spans="2:35" x14ac:dyDescent="0.3">
      <c r="B168" s="60">
        <v>84810</v>
      </c>
      <c r="C168" s="61">
        <v>45180</v>
      </c>
      <c r="D168" s="60">
        <v>2</v>
      </c>
      <c r="E168" s="60">
        <v>34</v>
      </c>
      <c r="F168" s="60">
        <v>25</v>
      </c>
      <c r="G168" s="60">
        <v>0</v>
      </c>
      <c r="H168" s="60">
        <v>0</v>
      </c>
      <c r="I168" s="60">
        <v>34</v>
      </c>
      <c r="J168" s="60">
        <v>0</v>
      </c>
      <c r="K168" s="60">
        <v>78</v>
      </c>
      <c r="L168" s="60">
        <v>30</v>
      </c>
      <c r="M168" s="60">
        <v>36</v>
      </c>
      <c r="N168" s="60">
        <v>1</v>
      </c>
      <c r="O168" s="60">
        <v>21</v>
      </c>
      <c r="P168" s="60">
        <v>30</v>
      </c>
      <c r="Q168" s="60">
        <v>18</v>
      </c>
      <c r="R168" s="60">
        <v>1</v>
      </c>
      <c r="S168" s="60">
        <v>0</v>
      </c>
      <c r="T168" s="60">
        <v>0</v>
      </c>
      <c r="U168" s="60">
        <v>12</v>
      </c>
      <c r="V168" s="60">
        <v>61</v>
      </c>
      <c r="W168" s="60">
        <v>16</v>
      </c>
      <c r="X168" s="60">
        <v>4</v>
      </c>
      <c r="Y168" s="60">
        <v>19</v>
      </c>
      <c r="Z168" s="60">
        <f t="shared" si="18"/>
        <v>5172</v>
      </c>
      <c r="AA168" s="60">
        <f t="shared" si="19"/>
        <v>0</v>
      </c>
      <c r="AB168" s="60">
        <f t="shared" si="20"/>
        <v>2331</v>
      </c>
      <c r="AC168" s="60">
        <f t="shared" si="21"/>
        <v>7503</v>
      </c>
      <c r="AD168" s="60">
        <f t="shared" si="22"/>
        <v>125.05</v>
      </c>
      <c r="AE168" s="60">
        <f t="shared" si="22"/>
        <v>2.0841666666666665</v>
      </c>
      <c r="AF168" s="60">
        <f t="shared" si="23"/>
        <v>2023</v>
      </c>
      <c r="AG168" s="60">
        <f t="shared" si="24"/>
        <v>9</v>
      </c>
      <c r="AH168" s="60">
        <f t="shared" si="25"/>
        <v>3</v>
      </c>
      <c r="AI168" s="60">
        <f t="shared" si="26"/>
        <v>2</v>
      </c>
    </row>
    <row r="169" spans="2:35" x14ac:dyDescent="0.3">
      <c r="B169" s="60">
        <v>84811</v>
      </c>
      <c r="C169" s="61">
        <v>45181</v>
      </c>
      <c r="D169" s="60">
        <v>1</v>
      </c>
      <c r="E169" s="60">
        <v>29</v>
      </c>
      <c r="F169" s="60">
        <v>22</v>
      </c>
      <c r="G169" s="60">
        <v>0</v>
      </c>
      <c r="H169" s="60">
        <v>0</v>
      </c>
      <c r="I169" s="60">
        <v>29</v>
      </c>
      <c r="J169" s="60">
        <v>0</v>
      </c>
      <c r="K169" s="60">
        <v>35</v>
      </c>
      <c r="L169" s="60">
        <v>30</v>
      </c>
      <c r="M169" s="60">
        <v>36</v>
      </c>
      <c r="N169" s="60">
        <v>1</v>
      </c>
      <c r="O169" s="60">
        <v>29</v>
      </c>
      <c r="P169" s="60">
        <v>10</v>
      </c>
      <c r="Q169" s="60">
        <v>22</v>
      </c>
      <c r="R169" s="60">
        <v>1</v>
      </c>
      <c r="S169" s="60">
        <v>0</v>
      </c>
      <c r="T169" s="60">
        <v>0</v>
      </c>
      <c r="U169" s="60">
        <v>7</v>
      </c>
      <c r="V169" s="60">
        <v>45</v>
      </c>
      <c r="W169" s="60">
        <v>20</v>
      </c>
      <c r="X169" s="60">
        <v>5</v>
      </c>
      <c r="Y169" s="60">
        <v>20</v>
      </c>
      <c r="Z169" s="60">
        <f t="shared" si="18"/>
        <v>3055</v>
      </c>
      <c r="AA169" s="60">
        <f t="shared" si="19"/>
        <v>0</v>
      </c>
      <c r="AB169" s="60">
        <f t="shared" si="20"/>
        <v>1979</v>
      </c>
      <c r="AC169" s="60">
        <f t="shared" si="21"/>
        <v>5034</v>
      </c>
      <c r="AD169" s="60">
        <f t="shared" si="22"/>
        <v>83.9</v>
      </c>
      <c r="AE169" s="60">
        <f t="shared" si="22"/>
        <v>1.3983333333333334</v>
      </c>
      <c r="AF169" s="60">
        <f t="shared" si="23"/>
        <v>2023</v>
      </c>
      <c r="AG169" s="60">
        <f t="shared" si="24"/>
        <v>9</v>
      </c>
      <c r="AH169" s="60">
        <f t="shared" si="25"/>
        <v>3</v>
      </c>
      <c r="AI169" s="60">
        <f t="shared" si="26"/>
        <v>3</v>
      </c>
    </row>
    <row r="170" spans="2:35" x14ac:dyDescent="0.3">
      <c r="B170" s="60">
        <v>84812</v>
      </c>
      <c r="C170" s="61">
        <v>45181</v>
      </c>
      <c r="D170" s="60">
        <v>2</v>
      </c>
      <c r="E170" s="60">
        <v>31</v>
      </c>
      <c r="F170" s="60">
        <v>27</v>
      </c>
      <c r="G170" s="60">
        <v>0</v>
      </c>
      <c r="H170" s="60">
        <v>0</v>
      </c>
      <c r="I170" s="60">
        <v>31</v>
      </c>
      <c r="J170" s="60">
        <v>0</v>
      </c>
      <c r="K170" s="60">
        <v>87</v>
      </c>
      <c r="L170" s="60">
        <v>29</v>
      </c>
      <c r="M170" s="60">
        <v>34</v>
      </c>
      <c r="N170" s="60">
        <v>2</v>
      </c>
      <c r="O170" s="60">
        <v>29</v>
      </c>
      <c r="P170" s="60">
        <v>29</v>
      </c>
      <c r="Q170" s="60">
        <v>28</v>
      </c>
      <c r="R170" s="60">
        <v>1</v>
      </c>
      <c r="S170" s="60">
        <v>0</v>
      </c>
      <c r="T170" s="60">
        <v>1</v>
      </c>
      <c r="U170" s="60">
        <v>7</v>
      </c>
      <c r="V170" s="60">
        <v>38</v>
      </c>
      <c r="W170" s="60">
        <v>26</v>
      </c>
      <c r="X170" s="60">
        <v>4</v>
      </c>
      <c r="Y170" s="60">
        <v>25</v>
      </c>
      <c r="Z170" s="60">
        <f t="shared" si="18"/>
        <v>5336</v>
      </c>
      <c r="AA170" s="60">
        <f t="shared" si="19"/>
        <v>7</v>
      </c>
      <c r="AB170" s="60">
        <f t="shared" si="20"/>
        <v>1914</v>
      </c>
      <c r="AC170" s="60">
        <f t="shared" si="21"/>
        <v>7257</v>
      </c>
      <c r="AD170" s="60">
        <f t="shared" si="22"/>
        <v>120.95</v>
      </c>
      <c r="AE170" s="60">
        <f t="shared" si="22"/>
        <v>2.0158333333333336</v>
      </c>
      <c r="AF170" s="60">
        <f t="shared" si="23"/>
        <v>2023</v>
      </c>
      <c r="AG170" s="60">
        <f t="shared" si="24"/>
        <v>9</v>
      </c>
      <c r="AH170" s="60">
        <f t="shared" si="25"/>
        <v>3</v>
      </c>
      <c r="AI170" s="60">
        <f t="shared" si="26"/>
        <v>3</v>
      </c>
    </row>
    <row r="171" spans="2:35" x14ac:dyDescent="0.3">
      <c r="B171" s="60">
        <v>84813</v>
      </c>
      <c r="C171" s="61">
        <v>45182</v>
      </c>
      <c r="D171" s="60">
        <v>1</v>
      </c>
      <c r="E171" s="60">
        <v>30</v>
      </c>
      <c r="F171" s="60">
        <v>24</v>
      </c>
      <c r="G171" s="60">
        <v>0</v>
      </c>
      <c r="H171" s="60">
        <v>0</v>
      </c>
      <c r="I171" s="60">
        <v>30</v>
      </c>
      <c r="J171" s="60">
        <v>0</v>
      </c>
      <c r="K171" s="60">
        <v>44</v>
      </c>
      <c r="L171" s="60">
        <v>29</v>
      </c>
      <c r="M171" s="60">
        <v>39</v>
      </c>
      <c r="N171" s="60">
        <v>1</v>
      </c>
      <c r="O171" s="60">
        <v>17</v>
      </c>
      <c r="P171" s="60">
        <v>30</v>
      </c>
      <c r="Q171" s="60">
        <v>13</v>
      </c>
      <c r="R171" s="60">
        <v>1</v>
      </c>
      <c r="S171" s="60">
        <v>0</v>
      </c>
      <c r="T171" s="60">
        <v>0</v>
      </c>
      <c r="U171" s="60">
        <v>14</v>
      </c>
      <c r="V171" s="60">
        <v>72</v>
      </c>
      <c r="W171" s="60">
        <v>10</v>
      </c>
      <c r="X171" s="60">
        <v>5</v>
      </c>
      <c r="Y171" s="60">
        <v>26</v>
      </c>
      <c r="Z171" s="60">
        <f t="shared" si="18"/>
        <v>3698</v>
      </c>
      <c r="AA171" s="60">
        <f t="shared" si="19"/>
        <v>0</v>
      </c>
      <c r="AB171" s="60">
        <f t="shared" si="20"/>
        <v>2395</v>
      </c>
      <c r="AC171" s="60">
        <f t="shared" si="21"/>
        <v>6093</v>
      </c>
      <c r="AD171" s="60">
        <f t="shared" si="22"/>
        <v>101.55</v>
      </c>
      <c r="AE171" s="60">
        <f t="shared" si="22"/>
        <v>1.6924999999999999</v>
      </c>
      <c r="AF171" s="60">
        <f t="shared" si="23"/>
        <v>2023</v>
      </c>
      <c r="AG171" s="60">
        <f t="shared" si="24"/>
        <v>9</v>
      </c>
      <c r="AH171" s="60">
        <f t="shared" si="25"/>
        <v>3</v>
      </c>
      <c r="AI171" s="60">
        <f t="shared" si="26"/>
        <v>4</v>
      </c>
    </row>
    <row r="172" spans="2:35" x14ac:dyDescent="0.3">
      <c r="B172" s="60">
        <v>84814</v>
      </c>
      <c r="C172" s="61">
        <v>45182</v>
      </c>
      <c r="D172" s="60">
        <v>2</v>
      </c>
      <c r="E172" s="60">
        <v>31</v>
      </c>
      <c r="F172" s="60">
        <v>21</v>
      </c>
      <c r="G172" s="60">
        <v>0</v>
      </c>
      <c r="H172" s="60">
        <v>0</v>
      </c>
      <c r="I172" s="60">
        <v>31</v>
      </c>
      <c r="J172" s="60">
        <v>0</v>
      </c>
      <c r="K172" s="60">
        <v>61</v>
      </c>
      <c r="L172" s="60">
        <v>29</v>
      </c>
      <c r="M172" s="60">
        <v>35</v>
      </c>
      <c r="N172" s="60">
        <v>2</v>
      </c>
      <c r="O172" s="60">
        <v>25</v>
      </c>
      <c r="P172" s="60">
        <v>10</v>
      </c>
      <c r="Q172" s="60">
        <v>17</v>
      </c>
      <c r="R172" s="60">
        <v>1</v>
      </c>
      <c r="S172" s="60">
        <v>0</v>
      </c>
      <c r="T172" s="60">
        <v>1</v>
      </c>
      <c r="U172" s="60">
        <v>10</v>
      </c>
      <c r="V172" s="60">
        <v>57</v>
      </c>
      <c r="W172" s="60">
        <v>15</v>
      </c>
      <c r="X172" s="60">
        <v>4</v>
      </c>
      <c r="Y172" s="60">
        <v>27</v>
      </c>
      <c r="Z172" s="60">
        <f t="shared" si="18"/>
        <v>3689</v>
      </c>
      <c r="AA172" s="60">
        <f t="shared" si="19"/>
        <v>10</v>
      </c>
      <c r="AB172" s="60">
        <f t="shared" si="20"/>
        <v>2138</v>
      </c>
      <c r="AC172" s="60">
        <f t="shared" si="21"/>
        <v>5837</v>
      </c>
      <c r="AD172" s="60">
        <f t="shared" si="22"/>
        <v>97.283333333333331</v>
      </c>
      <c r="AE172" s="60">
        <f t="shared" si="22"/>
        <v>1.6213888888888888</v>
      </c>
      <c r="AF172" s="60">
        <f t="shared" si="23"/>
        <v>2023</v>
      </c>
      <c r="AG172" s="60">
        <f t="shared" si="24"/>
        <v>9</v>
      </c>
      <c r="AH172" s="60">
        <f t="shared" si="25"/>
        <v>3</v>
      </c>
      <c r="AI172" s="60">
        <f t="shared" si="26"/>
        <v>4</v>
      </c>
    </row>
    <row r="173" spans="2:35" x14ac:dyDescent="0.3">
      <c r="B173" s="60">
        <v>84815</v>
      </c>
      <c r="C173" s="61">
        <v>45183</v>
      </c>
      <c r="D173" s="60">
        <v>1</v>
      </c>
      <c r="E173" s="60">
        <v>32</v>
      </c>
      <c r="F173" s="60">
        <v>26</v>
      </c>
      <c r="G173" s="60">
        <v>0</v>
      </c>
      <c r="H173" s="60">
        <v>0</v>
      </c>
      <c r="I173" s="60">
        <v>32</v>
      </c>
      <c r="J173" s="60">
        <v>0</v>
      </c>
      <c r="K173" s="60">
        <v>53</v>
      </c>
      <c r="L173" s="60">
        <v>31</v>
      </c>
      <c r="M173" s="60">
        <v>37</v>
      </c>
      <c r="N173" s="60">
        <v>1</v>
      </c>
      <c r="O173" s="60">
        <v>25</v>
      </c>
      <c r="P173" s="60">
        <v>30</v>
      </c>
      <c r="Q173" s="60">
        <v>23</v>
      </c>
      <c r="R173" s="60">
        <v>1</v>
      </c>
      <c r="S173" s="60">
        <v>0</v>
      </c>
      <c r="T173" s="60">
        <v>0</v>
      </c>
      <c r="U173" s="60">
        <v>9</v>
      </c>
      <c r="V173" s="60">
        <v>49</v>
      </c>
      <c r="W173" s="60">
        <v>21</v>
      </c>
      <c r="X173" s="60">
        <v>5</v>
      </c>
      <c r="Y173" s="60">
        <v>12</v>
      </c>
      <c r="Z173" s="60">
        <f t="shared" si="18"/>
        <v>4486</v>
      </c>
      <c r="AA173" s="60">
        <f t="shared" si="19"/>
        <v>0</v>
      </c>
      <c r="AB173" s="60">
        <f t="shared" si="20"/>
        <v>2195</v>
      </c>
      <c r="AC173" s="60">
        <f t="shared" si="21"/>
        <v>6681</v>
      </c>
      <c r="AD173" s="60">
        <f t="shared" si="22"/>
        <v>111.35</v>
      </c>
      <c r="AE173" s="60">
        <f t="shared" si="22"/>
        <v>1.8558333333333332</v>
      </c>
      <c r="AF173" s="60">
        <f t="shared" si="23"/>
        <v>2023</v>
      </c>
      <c r="AG173" s="60">
        <f t="shared" si="24"/>
        <v>9</v>
      </c>
      <c r="AH173" s="60">
        <f t="shared" si="25"/>
        <v>3</v>
      </c>
      <c r="AI173" s="60">
        <f t="shared" si="26"/>
        <v>5</v>
      </c>
    </row>
    <row r="174" spans="2:35" x14ac:dyDescent="0.3">
      <c r="B174" s="60">
        <v>84816</v>
      </c>
      <c r="C174" s="61">
        <v>45183</v>
      </c>
      <c r="D174" s="60">
        <v>2</v>
      </c>
      <c r="E174" s="60">
        <v>33</v>
      </c>
      <c r="F174" s="60">
        <v>23</v>
      </c>
      <c r="G174" s="60">
        <v>0</v>
      </c>
      <c r="H174" s="60">
        <v>0</v>
      </c>
      <c r="I174" s="60">
        <v>33</v>
      </c>
      <c r="J174" s="60">
        <v>0</v>
      </c>
      <c r="K174" s="60">
        <v>70</v>
      </c>
      <c r="L174" s="60">
        <v>31</v>
      </c>
      <c r="M174" s="60">
        <v>33</v>
      </c>
      <c r="N174" s="60">
        <v>1</v>
      </c>
      <c r="O174" s="60">
        <v>13</v>
      </c>
      <c r="P174" s="60">
        <v>10</v>
      </c>
      <c r="Q174" s="60">
        <v>28</v>
      </c>
      <c r="R174" s="60">
        <v>1</v>
      </c>
      <c r="S174" s="60">
        <v>0</v>
      </c>
      <c r="T174" s="60">
        <v>0</v>
      </c>
      <c r="U174" s="60">
        <v>17</v>
      </c>
      <c r="V174" s="60">
        <v>34</v>
      </c>
      <c r="W174" s="60">
        <v>25</v>
      </c>
      <c r="X174" s="60">
        <v>4</v>
      </c>
      <c r="Y174" s="60">
        <v>13</v>
      </c>
      <c r="Z174" s="60">
        <f t="shared" si="18"/>
        <v>4511</v>
      </c>
      <c r="AA174" s="60">
        <f t="shared" si="19"/>
        <v>0</v>
      </c>
      <c r="AB174" s="60">
        <f t="shared" si="20"/>
        <v>1842</v>
      </c>
      <c r="AC174" s="60">
        <f t="shared" si="21"/>
        <v>6353</v>
      </c>
      <c r="AD174" s="60">
        <f t="shared" si="22"/>
        <v>105.88333333333334</v>
      </c>
      <c r="AE174" s="60">
        <f t="shared" si="22"/>
        <v>1.7647222222222223</v>
      </c>
      <c r="AF174" s="60">
        <f t="shared" si="23"/>
        <v>2023</v>
      </c>
      <c r="AG174" s="60">
        <f t="shared" si="24"/>
        <v>9</v>
      </c>
      <c r="AH174" s="60">
        <f t="shared" si="25"/>
        <v>3</v>
      </c>
      <c r="AI174" s="60">
        <f t="shared" si="26"/>
        <v>5</v>
      </c>
    </row>
    <row r="175" spans="2:35" x14ac:dyDescent="0.3">
      <c r="B175" s="60">
        <v>84817</v>
      </c>
      <c r="C175" s="61">
        <v>45184</v>
      </c>
      <c r="D175" s="60">
        <v>1</v>
      </c>
      <c r="E175" s="60">
        <v>33</v>
      </c>
      <c r="F175" s="60">
        <v>28</v>
      </c>
      <c r="G175" s="60">
        <v>0</v>
      </c>
      <c r="H175" s="60">
        <v>0</v>
      </c>
      <c r="I175" s="60">
        <v>33</v>
      </c>
      <c r="J175" s="60">
        <v>0</v>
      </c>
      <c r="K175" s="60">
        <v>61</v>
      </c>
      <c r="L175" s="60">
        <v>30</v>
      </c>
      <c r="M175" s="60">
        <v>36</v>
      </c>
      <c r="N175" s="60">
        <v>2</v>
      </c>
      <c r="O175" s="60">
        <v>13</v>
      </c>
      <c r="P175" s="60">
        <v>29</v>
      </c>
      <c r="Q175" s="60">
        <v>14</v>
      </c>
      <c r="R175" s="60">
        <v>2</v>
      </c>
      <c r="S175" s="60">
        <v>0</v>
      </c>
      <c r="T175" s="60">
        <v>0</v>
      </c>
      <c r="U175" s="60">
        <v>16</v>
      </c>
      <c r="V175" s="60">
        <v>27</v>
      </c>
      <c r="W175" s="60">
        <v>11</v>
      </c>
      <c r="X175" s="60">
        <v>5</v>
      </c>
      <c r="Y175" s="60">
        <v>18</v>
      </c>
      <c r="Z175" s="60">
        <f t="shared" si="18"/>
        <v>4383</v>
      </c>
      <c r="AA175" s="60">
        <f t="shared" si="19"/>
        <v>0</v>
      </c>
      <c r="AB175" s="60">
        <f t="shared" si="20"/>
        <v>1166</v>
      </c>
      <c r="AC175" s="60">
        <f t="shared" si="21"/>
        <v>5549</v>
      </c>
      <c r="AD175" s="60">
        <f t="shared" si="22"/>
        <v>92.483333333333334</v>
      </c>
      <c r="AE175" s="60">
        <f t="shared" si="22"/>
        <v>1.5413888888888889</v>
      </c>
      <c r="AF175" s="60">
        <f t="shared" si="23"/>
        <v>2023</v>
      </c>
      <c r="AG175" s="60">
        <f t="shared" si="24"/>
        <v>9</v>
      </c>
      <c r="AH175" s="60">
        <f t="shared" si="25"/>
        <v>3</v>
      </c>
      <c r="AI175" s="60">
        <f t="shared" si="26"/>
        <v>6</v>
      </c>
    </row>
    <row r="176" spans="2:35" x14ac:dyDescent="0.3">
      <c r="B176" s="60">
        <v>84818</v>
      </c>
      <c r="C176" s="61">
        <v>45184</v>
      </c>
      <c r="D176" s="60">
        <v>2</v>
      </c>
      <c r="E176" s="60">
        <v>34</v>
      </c>
      <c r="F176" s="60">
        <v>25</v>
      </c>
      <c r="G176" s="60">
        <v>0</v>
      </c>
      <c r="H176" s="60">
        <v>0</v>
      </c>
      <c r="I176" s="60">
        <v>34</v>
      </c>
      <c r="J176" s="60">
        <v>0</v>
      </c>
      <c r="K176" s="60">
        <v>78</v>
      </c>
      <c r="L176" s="60">
        <v>30</v>
      </c>
      <c r="M176" s="60">
        <v>36</v>
      </c>
      <c r="N176" s="60">
        <v>1</v>
      </c>
      <c r="O176" s="60">
        <v>21</v>
      </c>
      <c r="P176" s="60">
        <v>30</v>
      </c>
      <c r="Q176" s="60">
        <v>18</v>
      </c>
      <c r="R176" s="60">
        <v>1</v>
      </c>
      <c r="S176" s="60">
        <v>0</v>
      </c>
      <c r="T176" s="60">
        <v>0</v>
      </c>
      <c r="U176" s="60">
        <v>12</v>
      </c>
      <c r="V176" s="60">
        <v>61</v>
      </c>
      <c r="W176" s="60">
        <v>16</v>
      </c>
      <c r="X176" s="60">
        <v>4</v>
      </c>
      <c r="Y176" s="60">
        <v>19</v>
      </c>
      <c r="Z176" s="60">
        <f t="shared" si="18"/>
        <v>5172</v>
      </c>
      <c r="AA176" s="60">
        <f t="shared" si="19"/>
        <v>0</v>
      </c>
      <c r="AB176" s="60">
        <f t="shared" si="20"/>
        <v>2331</v>
      </c>
      <c r="AC176" s="60">
        <f t="shared" si="21"/>
        <v>7503</v>
      </c>
      <c r="AD176" s="60">
        <f t="shared" si="22"/>
        <v>125.05</v>
      </c>
      <c r="AE176" s="60">
        <f t="shared" si="22"/>
        <v>2.0841666666666665</v>
      </c>
      <c r="AF176" s="60">
        <f t="shared" si="23"/>
        <v>2023</v>
      </c>
      <c r="AG176" s="60">
        <f t="shared" si="24"/>
        <v>9</v>
      </c>
      <c r="AH176" s="60">
        <f t="shared" si="25"/>
        <v>3</v>
      </c>
      <c r="AI176" s="60">
        <f t="shared" si="26"/>
        <v>6</v>
      </c>
    </row>
    <row r="177" spans="2:35" x14ac:dyDescent="0.3">
      <c r="B177" s="60">
        <v>84819</v>
      </c>
      <c r="C177" s="61">
        <v>45185</v>
      </c>
      <c r="D177" s="60">
        <v>1</v>
      </c>
      <c r="E177" s="60">
        <v>29</v>
      </c>
      <c r="F177" s="60">
        <v>22</v>
      </c>
      <c r="G177" s="60">
        <v>0</v>
      </c>
      <c r="H177" s="60">
        <v>0</v>
      </c>
      <c r="I177" s="60">
        <v>29</v>
      </c>
      <c r="J177" s="60">
        <v>0</v>
      </c>
      <c r="K177" s="60">
        <v>35</v>
      </c>
      <c r="L177" s="60">
        <v>30</v>
      </c>
      <c r="M177" s="60">
        <v>36</v>
      </c>
      <c r="N177" s="60">
        <v>1</v>
      </c>
      <c r="O177" s="60">
        <v>29</v>
      </c>
      <c r="P177" s="60">
        <v>10</v>
      </c>
      <c r="Q177" s="60">
        <v>22</v>
      </c>
      <c r="R177" s="60">
        <v>1</v>
      </c>
      <c r="S177" s="60">
        <v>0</v>
      </c>
      <c r="T177" s="60">
        <v>0</v>
      </c>
      <c r="U177" s="60">
        <v>7</v>
      </c>
      <c r="V177" s="60">
        <v>45</v>
      </c>
      <c r="W177" s="60">
        <v>20</v>
      </c>
      <c r="X177" s="60">
        <v>5</v>
      </c>
      <c r="Y177" s="60">
        <v>20</v>
      </c>
      <c r="Z177" s="60">
        <f t="shared" si="18"/>
        <v>3055</v>
      </c>
      <c r="AA177" s="60">
        <f t="shared" si="19"/>
        <v>0</v>
      </c>
      <c r="AB177" s="60">
        <f t="shared" si="20"/>
        <v>1979</v>
      </c>
      <c r="AC177" s="60">
        <f t="shared" si="21"/>
        <v>5034</v>
      </c>
      <c r="AD177" s="60">
        <f t="shared" si="22"/>
        <v>83.9</v>
      </c>
      <c r="AE177" s="60">
        <f t="shared" si="22"/>
        <v>1.3983333333333334</v>
      </c>
      <c r="AF177" s="60">
        <f t="shared" si="23"/>
        <v>2023</v>
      </c>
      <c r="AG177" s="60">
        <f t="shared" si="24"/>
        <v>9</v>
      </c>
      <c r="AH177" s="60">
        <f t="shared" si="25"/>
        <v>3</v>
      </c>
      <c r="AI177" s="60">
        <f t="shared" si="26"/>
        <v>7</v>
      </c>
    </row>
    <row r="178" spans="2:35" x14ac:dyDescent="0.3">
      <c r="B178" s="60">
        <v>84820</v>
      </c>
      <c r="C178" s="61">
        <v>45187</v>
      </c>
      <c r="D178" s="60">
        <v>1</v>
      </c>
      <c r="E178" s="60">
        <v>30</v>
      </c>
      <c r="F178" s="60">
        <v>27</v>
      </c>
      <c r="G178" s="60">
        <v>0</v>
      </c>
      <c r="H178" s="60">
        <v>0</v>
      </c>
      <c r="I178" s="60">
        <v>30</v>
      </c>
      <c r="J178" s="60">
        <v>0</v>
      </c>
      <c r="K178" s="60">
        <v>87</v>
      </c>
      <c r="L178" s="60">
        <v>29</v>
      </c>
      <c r="M178" s="60">
        <v>36</v>
      </c>
      <c r="N178" s="60">
        <v>2</v>
      </c>
      <c r="O178" s="60">
        <v>29</v>
      </c>
      <c r="P178" s="60">
        <v>29</v>
      </c>
      <c r="Q178" s="60">
        <v>28</v>
      </c>
      <c r="R178" s="60">
        <v>2</v>
      </c>
      <c r="S178" s="60">
        <v>0</v>
      </c>
      <c r="T178" s="60">
        <v>0</v>
      </c>
      <c r="U178" s="60">
        <v>7</v>
      </c>
      <c r="V178" s="60">
        <v>38</v>
      </c>
      <c r="W178" s="60">
        <v>26</v>
      </c>
      <c r="X178" s="60">
        <v>4</v>
      </c>
      <c r="Y178" s="60">
        <v>25</v>
      </c>
      <c r="Z178" s="60">
        <f t="shared" si="18"/>
        <v>5307</v>
      </c>
      <c r="AA178" s="60">
        <f t="shared" si="19"/>
        <v>0</v>
      </c>
      <c r="AB178" s="60">
        <f t="shared" si="20"/>
        <v>1914</v>
      </c>
      <c r="AC178" s="60">
        <f t="shared" si="21"/>
        <v>7221</v>
      </c>
      <c r="AD178" s="60">
        <f t="shared" si="22"/>
        <v>120.35</v>
      </c>
      <c r="AE178" s="60">
        <f t="shared" si="22"/>
        <v>2.0058333333333334</v>
      </c>
      <c r="AF178" s="60">
        <f t="shared" si="23"/>
        <v>2023</v>
      </c>
      <c r="AG178" s="60">
        <f t="shared" si="24"/>
        <v>9</v>
      </c>
      <c r="AH178" s="60">
        <f t="shared" si="25"/>
        <v>3</v>
      </c>
      <c r="AI178" s="60">
        <f t="shared" si="26"/>
        <v>2</v>
      </c>
    </row>
    <row r="179" spans="2:35" x14ac:dyDescent="0.3">
      <c r="B179" s="60">
        <v>84821</v>
      </c>
      <c r="C179" s="61">
        <v>45187</v>
      </c>
      <c r="D179" s="60">
        <v>2</v>
      </c>
      <c r="E179" s="60">
        <v>31</v>
      </c>
      <c r="F179" s="60">
        <v>24</v>
      </c>
      <c r="G179" s="60">
        <v>0</v>
      </c>
      <c r="H179" s="60">
        <v>0</v>
      </c>
      <c r="I179" s="60">
        <v>31</v>
      </c>
      <c r="J179" s="60">
        <v>0</v>
      </c>
      <c r="K179" s="60">
        <v>44</v>
      </c>
      <c r="L179" s="60">
        <v>29</v>
      </c>
      <c r="M179" s="60">
        <v>37</v>
      </c>
      <c r="N179" s="60">
        <v>1</v>
      </c>
      <c r="O179" s="60">
        <v>17</v>
      </c>
      <c r="P179" s="60">
        <v>30</v>
      </c>
      <c r="Q179" s="60">
        <v>13</v>
      </c>
      <c r="R179" s="60">
        <v>1</v>
      </c>
      <c r="S179" s="60">
        <v>0</v>
      </c>
      <c r="T179" s="60">
        <v>0</v>
      </c>
      <c r="U179" s="60">
        <v>14</v>
      </c>
      <c r="V179" s="60">
        <v>72</v>
      </c>
      <c r="W179" s="60">
        <v>10</v>
      </c>
      <c r="X179" s="60">
        <v>5</v>
      </c>
      <c r="Y179" s="60">
        <v>26</v>
      </c>
      <c r="Z179" s="60">
        <f t="shared" si="18"/>
        <v>3684</v>
      </c>
      <c r="AA179" s="60">
        <f t="shared" si="19"/>
        <v>0</v>
      </c>
      <c r="AB179" s="60">
        <f t="shared" si="20"/>
        <v>2395</v>
      </c>
      <c r="AC179" s="60">
        <f t="shared" si="21"/>
        <v>6079</v>
      </c>
      <c r="AD179" s="60">
        <f t="shared" si="22"/>
        <v>101.31666666666666</v>
      </c>
      <c r="AE179" s="60">
        <f t="shared" si="22"/>
        <v>1.6886111111111111</v>
      </c>
      <c r="AF179" s="60">
        <f t="shared" si="23"/>
        <v>2023</v>
      </c>
      <c r="AG179" s="60">
        <f t="shared" si="24"/>
        <v>9</v>
      </c>
      <c r="AH179" s="60">
        <f t="shared" si="25"/>
        <v>3</v>
      </c>
      <c r="AI179" s="60">
        <f t="shared" si="26"/>
        <v>2</v>
      </c>
    </row>
    <row r="180" spans="2:35" x14ac:dyDescent="0.3">
      <c r="B180" s="60">
        <v>84822</v>
      </c>
      <c r="C180" s="61">
        <v>45188</v>
      </c>
      <c r="D180" s="60">
        <v>1</v>
      </c>
      <c r="E180" s="60">
        <v>30</v>
      </c>
      <c r="F180" s="60">
        <v>21</v>
      </c>
      <c r="G180" s="60">
        <v>0</v>
      </c>
      <c r="H180" s="60">
        <v>0</v>
      </c>
      <c r="I180" s="60">
        <v>30</v>
      </c>
      <c r="J180" s="60">
        <v>0</v>
      </c>
      <c r="K180" s="60">
        <v>61</v>
      </c>
      <c r="L180" s="60">
        <v>29</v>
      </c>
      <c r="M180" s="60">
        <v>37</v>
      </c>
      <c r="N180" s="60">
        <v>2</v>
      </c>
      <c r="O180" s="60">
        <v>25</v>
      </c>
      <c r="P180" s="60">
        <v>10</v>
      </c>
      <c r="Q180" s="60">
        <v>17</v>
      </c>
      <c r="R180" s="60">
        <v>2</v>
      </c>
      <c r="S180" s="60">
        <v>0</v>
      </c>
      <c r="T180" s="60">
        <v>0</v>
      </c>
      <c r="U180" s="60">
        <v>10</v>
      </c>
      <c r="V180" s="60">
        <v>57</v>
      </c>
      <c r="W180" s="60">
        <v>15</v>
      </c>
      <c r="X180" s="60">
        <v>4</v>
      </c>
      <c r="Y180" s="60">
        <v>27</v>
      </c>
      <c r="Z180" s="60">
        <f t="shared" si="18"/>
        <v>3686</v>
      </c>
      <c r="AA180" s="60">
        <f t="shared" si="19"/>
        <v>0</v>
      </c>
      <c r="AB180" s="60">
        <f t="shared" si="20"/>
        <v>2138</v>
      </c>
      <c r="AC180" s="60">
        <f t="shared" si="21"/>
        <v>5824</v>
      </c>
      <c r="AD180" s="60">
        <f t="shared" si="22"/>
        <v>97.066666666666663</v>
      </c>
      <c r="AE180" s="60">
        <f t="shared" si="22"/>
        <v>1.6177777777777778</v>
      </c>
      <c r="AF180" s="60">
        <f t="shared" si="23"/>
        <v>2023</v>
      </c>
      <c r="AG180" s="60">
        <f t="shared" si="24"/>
        <v>9</v>
      </c>
      <c r="AH180" s="60">
        <f t="shared" si="25"/>
        <v>3</v>
      </c>
      <c r="AI180" s="60">
        <f t="shared" si="26"/>
        <v>3</v>
      </c>
    </row>
    <row r="181" spans="2:35" x14ac:dyDescent="0.3">
      <c r="B181" s="60">
        <v>84823</v>
      </c>
      <c r="C181" s="61">
        <v>45188</v>
      </c>
      <c r="D181" s="60">
        <v>2</v>
      </c>
      <c r="E181" s="60">
        <v>33</v>
      </c>
      <c r="F181" s="60">
        <v>26</v>
      </c>
      <c r="G181" s="60">
        <v>0</v>
      </c>
      <c r="H181" s="60">
        <v>0</v>
      </c>
      <c r="I181" s="60">
        <v>33</v>
      </c>
      <c r="J181" s="60">
        <v>0</v>
      </c>
      <c r="K181" s="60">
        <v>53</v>
      </c>
      <c r="L181" s="60">
        <v>31</v>
      </c>
      <c r="M181" s="60">
        <v>35</v>
      </c>
      <c r="N181" s="60">
        <v>1</v>
      </c>
      <c r="O181" s="60">
        <v>25</v>
      </c>
      <c r="P181" s="60">
        <v>30</v>
      </c>
      <c r="Q181" s="60">
        <v>23</v>
      </c>
      <c r="R181" s="60">
        <v>1</v>
      </c>
      <c r="S181" s="60">
        <v>0</v>
      </c>
      <c r="T181" s="60">
        <v>0</v>
      </c>
      <c r="U181" s="60">
        <v>9</v>
      </c>
      <c r="V181" s="60">
        <v>49</v>
      </c>
      <c r="W181" s="60">
        <v>21</v>
      </c>
      <c r="X181" s="60">
        <v>5</v>
      </c>
      <c r="Y181" s="60">
        <v>12</v>
      </c>
      <c r="Z181" s="60">
        <f t="shared" si="18"/>
        <v>4477</v>
      </c>
      <c r="AA181" s="60">
        <f t="shared" si="19"/>
        <v>0</v>
      </c>
      <c r="AB181" s="60">
        <f t="shared" si="20"/>
        <v>2195</v>
      </c>
      <c r="AC181" s="60">
        <f t="shared" si="21"/>
        <v>6672</v>
      </c>
      <c r="AD181" s="60">
        <f t="shared" si="22"/>
        <v>111.2</v>
      </c>
      <c r="AE181" s="60">
        <f t="shared" si="22"/>
        <v>1.8533333333333333</v>
      </c>
      <c r="AF181" s="60">
        <f t="shared" si="23"/>
        <v>2023</v>
      </c>
      <c r="AG181" s="60">
        <f t="shared" si="24"/>
        <v>9</v>
      </c>
      <c r="AH181" s="60">
        <f t="shared" si="25"/>
        <v>3</v>
      </c>
      <c r="AI181" s="60">
        <f t="shared" si="26"/>
        <v>3</v>
      </c>
    </row>
    <row r="182" spans="2:35" x14ac:dyDescent="0.3">
      <c r="B182" s="60">
        <v>84824</v>
      </c>
      <c r="C182" s="61">
        <v>45189</v>
      </c>
      <c r="D182" s="60">
        <v>1</v>
      </c>
      <c r="E182" s="60">
        <v>32</v>
      </c>
      <c r="F182" s="60">
        <v>23</v>
      </c>
      <c r="G182" s="60">
        <v>0</v>
      </c>
      <c r="H182" s="60">
        <v>0</v>
      </c>
      <c r="I182" s="60">
        <v>32</v>
      </c>
      <c r="J182" s="60">
        <v>0</v>
      </c>
      <c r="K182" s="60">
        <v>70</v>
      </c>
      <c r="L182" s="60">
        <v>31</v>
      </c>
      <c r="M182" s="60">
        <v>35</v>
      </c>
      <c r="N182" s="60">
        <v>1</v>
      </c>
      <c r="O182" s="60">
        <v>13</v>
      </c>
      <c r="P182" s="60">
        <v>10</v>
      </c>
      <c r="Q182" s="60">
        <v>28</v>
      </c>
      <c r="R182" s="60">
        <v>1</v>
      </c>
      <c r="S182" s="60">
        <v>0</v>
      </c>
      <c r="T182" s="60">
        <v>0</v>
      </c>
      <c r="U182" s="60">
        <v>17</v>
      </c>
      <c r="V182" s="60">
        <v>34</v>
      </c>
      <c r="W182" s="60">
        <v>25</v>
      </c>
      <c r="X182" s="60">
        <v>4</v>
      </c>
      <c r="Y182" s="60">
        <v>13</v>
      </c>
      <c r="Z182" s="60">
        <f t="shared" si="18"/>
        <v>4503</v>
      </c>
      <c r="AA182" s="60">
        <f t="shared" si="19"/>
        <v>0</v>
      </c>
      <c r="AB182" s="60">
        <f t="shared" si="20"/>
        <v>1842</v>
      </c>
      <c r="AC182" s="60">
        <f t="shared" si="21"/>
        <v>6345</v>
      </c>
      <c r="AD182" s="60">
        <f t="shared" si="22"/>
        <v>105.75</v>
      </c>
      <c r="AE182" s="60">
        <f t="shared" si="22"/>
        <v>1.7625</v>
      </c>
      <c r="AF182" s="60">
        <f t="shared" si="23"/>
        <v>2023</v>
      </c>
      <c r="AG182" s="60">
        <f t="shared" si="24"/>
        <v>9</v>
      </c>
      <c r="AH182" s="60">
        <f t="shared" si="25"/>
        <v>3</v>
      </c>
      <c r="AI182" s="60">
        <f t="shared" si="26"/>
        <v>4</v>
      </c>
    </row>
    <row r="183" spans="2:35" x14ac:dyDescent="0.3">
      <c r="B183" s="60">
        <v>84825</v>
      </c>
      <c r="C183" s="61">
        <v>45189</v>
      </c>
      <c r="D183" s="60">
        <v>2</v>
      </c>
      <c r="E183" s="60">
        <v>34</v>
      </c>
      <c r="F183" s="60">
        <v>28</v>
      </c>
      <c r="G183" s="60">
        <v>0</v>
      </c>
      <c r="H183" s="60">
        <v>0</v>
      </c>
      <c r="I183" s="60">
        <v>34</v>
      </c>
      <c r="J183" s="60">
        <v>0</v>
      </c>
      <c r="K183" s="60">
        <v>61</v>
      </c>
      <c r="L183" s="60">
        <v>30</v>
      </c>
      <c r="M183" s="60">
        <v>34</v>
      </c>
      <c r="N183" s="60">
        <v>2</v>
      </c>
      <c r="O183" s="60">
        <v>13</v>
      </c>
      <c r="P183" s="60">
        <v>29</v>
      </c>
      <c r="Q183" s="60">
        <v>14</v>
      </c>
      <c r="R183" s="60">
        <v>2</v>
      </c>
      <c r="S183" s="60">
        <v>0</v>
      </c>
      <c r="T183" s="60">
        <v>0</v>
      </c>
      <c r="U183" s="60">
        <v>16</v>
      </c>
      <c r="V183" s="60">
        <v>27</v>
      </c>
      <c r="W183" s="60">
        <v>11</v>
      </c>
      <c r="X183" s="60">
        <v>5</v>
      </c>
      <c r="Y183" s="60">
        <v>18</v>
      </c>
      <c r="Z183" s="60">
        <f t="shared" si="18"/>
        <v>4384</v>
      </c>
      <c r="AA183" s="60">
        <f t="shared" si="19"/>
        <v>0</v>
      </c>
      <c r="AB183" s="60">
        <f t="shared" si="20"/>
        <v>1166</v>
      </c>
      <c r="AC183" s="60">
        <f t="shared" si="21"/>
        <v>5550</v>
      </c>
      <c r="AD183" s="60">
        <f t="shared" si="22"/>
        <v>92.5</v>
      </c>
      <c r="AE183" s="60">
        <f t="shared" si="22"/>
        <v>1.5416666666666667</v>
      </c>
      <c r="AF183" s="60">
        <f t="shared" si="23"/>
        <v>2023</v>
      </c>
      <c r="AG183" s="60">
        <f t="shared" si="24"/>
        <v>9</v>
      </c>
      <c r="AH183" s="60">
        <f t="shared" si="25"/>
        <v>3</v>
      </c>
      <c r="AI183" s="60">
        <f t="shared" si="26"/>
        <v>4</v>
      </c>
    </row>
    <row r="184" spans="2:35" x14ac:dyDescent="0.3">
      <c r="B184" s="60">
        <v>84826</v>
      </c>
      <c r="C184" s="61">
        <v>45190</v>
      </c>
      <c r="D184" s="60">
        <v>1</v>
      </c>
      <c r="E184" s="60">
        <v>33</v>
      </c>
      <c r="F184" s="60">
        <v>25</v>
      </c>
      <c r="G184" s="60">
        <v>0</v>
      </c>
      <c r="H184" s="60">
        <v>0</v>
      </c>
      <c r="I184" s="60">
        <v>33</v>
      </c>
      <c r="J184" s="60">
        <v>0</v>
      </c>
      <c r="K184" s="60">
        <v>78</v>
      </c>
      <c r="L184" s="60">
        <v>30</v>
      </c>
      <c r="M184" s="60">
        <v>38</v>
      </c>
      <c r="N184" s="60">
        <v>1</v>
      </c>
      <c r="O184" s="60">
        <v>21</v>
      </c>
      <c r="P184" s="60">
        <v>30</v>
      </c>
      <c r="Q184" s="60">
        <v>18</v>
      </c>
      <c r="R184" s="60">
        <v>1</v>
      </c>
      <c r="S184" s="60">
        <v>0</v>
      </c>
      <c r="T184" s="60">
        <v>0</v>
      </c>
      <c r="U184" s="60">
        <v>12</v>
      </c>
      <c r="V184" s="60">
        <v>61</v>
      </c>
      <c r="W184" s="60">
        <v>16</v>
      </c>
      <c r="X184" s="60">
        <v>4</v>
      </c>
      <c r="Y184" s="60">
        <v>19</v>
      </c>
      <c r="Z184" s="60">
        <f t="shared" si="18"/>
        <v>5154</v>
      </c>
      <c r="AA184" s="60">
        <f t="shared" si="19"/>
        <v>0</v>
      </c>
      <c r="AB184" s="60">
        <f t="shared" si="20"/>
        <v>2331</v>
      </c>
      <c r="AC184" s="60">
        <f t="shared" si="21"/>
        <v>7485</v>
      </c>
      <c r="AD184" s="60">
        <f t="shared" si="22"/>
        <v>124.75</v>
      </c>
      <c r="AE184" s="60">
        <f t="shared" si="22"/>
        <v>2.0791666666666666</v>
      </c>
      <c r="AF184" s="60">
        <f t="shared" si="23"/>
        <v>2023</v>
      </c>
      <c r="AG184" s="60">
        <f t="shared" si="24"/>
        <v>9</v>
      </c>
      <c r="AH184" s="60">
        <f t="shared" si="25"/>
        <v>3</v>
      </c>
      <c r="AI184" s="60">
        <f t="shared" si="26"/>
        <v>5</v>
      </c>
    </row>
    <row r="185" spans="2:35" x14ac:dyDescent="0.3">
      <c r="B185" s="60">
        <v>84827</v>
      </c>
      <c r="C185" s="61">
        <v>45190</v>
      </c>
      <c r="D185" s="60">
        <v>2</v>
      </c>
      <c r="E185" s="60">
        <v>30</v>
      </c>
      <c r="F185" s="60">
        <v>22</v>
      </c>
      <c r="G185" s="60">
        <v>0</v>
      </c>
      <c r="H185" s="60">
        <v>0</v>
      </c>
      <c r="I185" s="60">
        <v>30</v>
      </c>
      <c r="J185" s="60">
        <v>0</v>
      </c>
      <c r="K185" s="60">
        <v>35</v>
      </c>
      <c r="L185" s="60">
        <v>30</v>
      </c>
      <c r="M185" s="60">
        <v>34</v>
      </c>
      <c r="N185" s="60">
        <v>1</v>
      </c>
      <c r="O185" s="60">
        <v>29</v>
      </c>
      <c r="P185" s="60">
        <v>10</v>
      </c>
      <c r="Q185" s="60">
        <v>22</v>
      </c>
      <c r="R185" s="60">
        <v>1</v>
      </c>
      <c r="S185" s="60">
        <v>0</v>
      </c>
      <c r="T185" s="60">
        <v>0</v>
      </c>
      <c r="U185" s="60">
        <v>7</v>
      </c>
      <c r="V185" s="60">
        <v>45</v>
      </c>
      <c r="W185" s="60">
        <v>20</v>
      </c>
      <c r="X185" s="60">
        <v>5</v>
      </c>
      <c r="Y185" s="60">
        <v>20</v>
      </c>
      <c r="Z185" s="60">
        <f t="shared" si="18"/>
        <v>3030</v>
      </c>
      <c r="AA185" s="60">
        <f t="shared" si="19"/>
        <v>0</v>
      </c>
      <c r="AB185" s="60">
        <f t="shared" si="20"/>
        <v>1979</v>
      </c>
      <c r="AC185" s="60">
        <f t="shared" si="21"/>
        <v>5009</v>
      </c>
      <c r="AD185" s="60">
        <f t="shared" si="22"/>
        <v>83.483333333333334</v>
      </c>
      <c r="AE185" s="60">
        <f t="shared" si="22"/>
        <v>1.391388888888889</v>
      </c>
      <c r="AF185" s="60">
        <f t="shared" si="23"/>
        <v>2023</v>
      </c>
      <c r="AG185" s="60">
        <f t="shared" si="24"/>
        <v>9</v>
      </c>
      <c r="AH185" s="60">
        <f t="shared" si="25"/>
        <v>3</v>
      </c>
      <c r="AI185" s="60">
        <f t="shared" si="26"/>
        <v>5</v>
      </c>
    </row>
    <row r="186" spans="2:35" x14ac:dyDescent="0.3">
      <c r="B186" s="60">
        <v>84828</v>
      </c>
      <c r="C186" s="61">
        <v>45191</v>
      </c>
      <c r="D186" s="60">
        <v>1</v>
      </c>
      <c r="E186" s="60">
        <v>30</v>
      </c>
      <c r="F186" s="60">
        <v>27</v>
      </c>
      <c r="G186" s="60">
        <v>0</v>
      </c>
      <c r="H186" s="60">
        <v>0</v>
      </c>
      <c r="I186" s="60">
        <v>30</v>
      </c>
      <c r="J186" s="60">
        <v>0</v>
      </c>
      <c r="K186" s="60">
        <v>87</v>
      </c>
      <c r="L186" s="60">
        <v>29</v>
      </c>
      <c r="M186" s="60">
        <v>36</v>
      </c>
      <c r="N186" s="60">
        <v>2</v>
      </c>
      <c r="O186" s="60">
        <v>29</v>
      </c>
      <c r="P186" s="60">
        <v>29</v>
      </c>
      <c r="Q186" s="60">
        <v>28</v>
      </c>
      <c r="R186" s="60">
        <v>2</v>
      </c>
      <c r="S186" s="60">
        <v>0</v>
      </c>
      <c r="T186" s="60">
        <v>0</v>
      </c>
      <c r="U186" s="60">
        <v>7</v>
      </c>
      <c r="V186" s="60">
        <v>38</v>
      </c>
      <c r="W186" s="60">
        <v>26</v>
      </c>
      <c r="X186" s="60">
        <v>4</v>
      </c>
      <c r="Y186" s="60">
        <v>25</v>
      </c>
      <c r="Z186" s="60">
        <f t="shared" si="18"/>
        <v>5307</v>
      </c>
      <c r="AA186" s="60">
        <f t="shared" si="19"/>
        <v>0</v>
      </c>
      <c r="AB186" s="60">
        <f t="shared" si="20"/>
        <v>1914</v>
      </c>
      <c r="AC186" s="60">
        <f t="shared" si="21"/>
        <v>7221</v>
      </c>
      <c r="AD186" s="60">
        <f t="shared" si="22"/>
        <v>120.35</v>
      </c>
      <c r="AE186" s="60">
        <f t="shared" si="22"/>
        <v>2.0058333333333334</v>
      </c>
      <c r="AF186" s="60">
        <f t="shared" si="23"/>
        <v>2023</v>
      </c>
      <c r="AG186" s="60">
        <f t="shared" si="24"/>
        <v>9</v>
      </c>
      <c r="AH186" s="60">
        <f t="shared" si="25"/>
        <v>3</v>
      </c>
      <c r="AI186" s="60">
        <f t="shared" si="26"/>
        <v>6</v>
      </c>
    </row>
    <row r="187" spans="2:35" x14ac:dyDescent="0.3">
      <c r="B187" s="60">
        <v>84829</v>
      </c>
      <c r="C187" s="61">
        <v>45191</v>
      </c>
      <c r="D187" s="60">
        <v>2</v>
      </c>
      <c r="E187" s="60">
        <v>31</v>
      </c>
      <c r="F187" s="60">
        <v>24</v>
      </c>
      <c r="G187" s="60">
        <v>0</v>
      </c>
      <c r="H187" s="60">
        <v>0</v>
      </c>
      <c r="I187" s="60">
        <v>31</v>
      </c>
      <c r="J187" s="60">
        <v>0</v>
      </c>
      <c r="K187" s="60">
        <v>44</v>
      </c>
      <c r="L187" s="60">
        <v>29</v>
      </c>
      <c r="M187" s="60">
        <v>37</v>
      </c>
      <c r="N187" s="60">
        <v>1</v>
      </c>
      <c r="O187" s="60">
        <v>17</v>
      </c>
      <c r="P187" s="60">
        <v>30</v>
      </c>
      <c r="Q187" s="60">
        <v>13</v>
      </c>
      <c r="R187" s="60">
        <v>1</v>
      </c>
      <c r="S187" s="60">
        <v>0</v>
      </c>
      <c r="T187" s="60">
        <v>0</v>
      </c>
      <c r="U187" s="60">
        <v>14</v>
      </c>
      <c r="V187" s="60">
        <v>72</v>
      </c>
      <c r="W187" s="60">
        <v>10</v>
      </c>
      <c r="X187" s="60">
        <v>5</v>
      </c>
      <c r="Y187" s="60">
        <v>26</v>
      </c>
      <c r="Z187" s="60">
        <f t="shared" si="18"/>
        <v>3684</v>
      </c>
      <c r="AA187" s="60">
        <f t="shared" si="19"/>
        <v>0</v>
      </c>
      <c r="AB187" s="60">
        <f t="shared" si="20"/>
        <v>2395</v>
      </c>
      <c r="AC187" s="60">
        <f t="shared" si="21"/>
        <v>6079</v>
      </c>
      <c r="AD187" s="60">
        <f t="shared" si="22"/>
        <v>101.31666666666666</v>
      </c>
      <c r="AE187" s="60">
        <f t="shared" si="22"/>
        <v>1.6886111111111111</v>
      </c>
      <c r="AF187" s="60">
        <f t="shared" si="23"/>
        <v>2023</v>
      </c>
      <c r="AG187" s="60">
        <f t="shared" si="24"/>
        <v>9</v>
      </c>
      <c r="AH187" s="60">
        <f t="shared" si="25"/>
        <v>3</v>
      </c>
      <c r="AI187" s="60">
        <f t="shared" si="26"/>
        <v>6</v>
      </c>
    </row>
    <row r="188" spans="2:35" x14ac:dyDescent="0.3">
      <c r="B188" s="60">
        <v>84830</v>
      </c>
      <c r="C188" s="61">
        <v>45192</v>
      </c>
      <c r="D188" s="60">
        <v>1</v>
      </c>
      <c r="E188" s="60">
        <v>30</v>
      </c>
      <c r="F188" s="60">
        <v>21</v>
      </c>
      <c r="G188" s="60">
        <v>0</v>
      </c>
      <c r="H188" s="60">
        <v>0</v>
      </c>
      <c r="I188" s="60">
        <v>30</v>
      </c>
      <c r="J188" s="60">
        <v>0</v>
      </c>
      <c r="K188" s="60">
        <v>61</v>
      </c>
      <c r="L188" s="60">
        <v>29</v>
      </c>
      <c r="M188" s="60">
        <v>37</v>
      </c>
      <c r="N188" s="60">
        <v>2</v>
      </c>
      <c r="O188" s="60">
        <v>25</v>
      </c>
      <c r="P188" s="60">
        <v>10</v>
      </c>
      <c r="Q188" s="60">
        <v>17</v>
      </c>
      <c r="R188" s="60">
        <v>2</v>
      </c>
      <c r="S188" s="60">
        <v>0</v>
      </c>
      <c r="T188" s="60">
        <v>0</v>
      </c>
      <c r="U188" s="60">
        <v>10</v>
      </c>
      <c r="V188" s="60">
        <v>57</v>
      </c>
      <c r="W188" s="60">
        <v>15</v>
      </c>
      <c r="X188" s="60">
        <v>4</v>
      </c>
      <c r="Y188" s="60">
        <v>27</v>
      </c>
      <c r="Z188" s="60">
        <f t="shared" si="18"/>
        <v>3686</v>
      </c>
      <c r="AA188" s="60">
        <f t="shared" si="19"/>
        <v>0</v>
      </c>
      <c r="AB188" s="60">
        <f t="shared" si="20"/>
        <v>2138</v>
      </c>
      <c r="AC188" s="60">
        <f t="shared" si="21"/>
        <v>5824</v>
      </c>
      <c r="AD188" s="60">
        <f t="shared" si="22"/>
        <v>97.066666666666663</v>
      </c>
      <c r="AE188" s="60">
        <f t="shared" si="22"/>
        <v>1.6177777777777778</v>
      </c>
      <c r="AF188" s="60">
        <f t="shared" si="23"/>
        <v>2023</v>
      </c>
      <c r="AG188" s="60">
        <f t="shared" si="24"/>
        <v>9</v>
      </c>
      <c r="AH188" s="60">
        <f t="shared" si="25"/>
        <v>3</v>
      </c>
      <c r="AI188" s="60">
        <f t="shared" si="26"/>
        <v>7</v>
      </c>
    </row>
    <row r="189" spans="2:35" x14ac:dyDescent="0.3">
      <c r="B189" s="60">
        <v>84831</v>
      </c>
      <c r="C189" s="61">
        <v>45194</v>
      </c>
      <c r="D189" s="60">
        <v>1</v>
      </c>
      <c r="E189" s="60">
        <v>32</v>
      </c>
      <c r="F189" s="60">
        <v>26</v>
      </c>
      <c r="G189" s="60">
        <v>0</v>
      </c>
      <c r="H189" s="60">
        <v>0</v>
      </c>
      <c r="I189" s="60">
        <v>32</v>
      </c>
      <c r="J189" s="60">
        <v>0</v>
      </c>
      <c r="K189" s="60">
        <v>53</v>
      </c>
      <c r="L189" s="60">
        <v>31</v>
      </c>
      <c r="M189" s="60">
        <v>37</v>
      </c>
      <c r="N189" s="60">
        <v>1</v>
      </c>
      <c r="O189" s="60">
        <v>25</v>
      </c>
      <c r="P189" s="60">
        <v>30</v>
      </c>
      <c r="Q189" s="60">
        <v>23</v>
      </c>
      <c r="R189" s="60">
        <v>1</v>
      </c>
      <c r="S189" s="60">
        <v>0</v>
      </c>
      <c r="T189" s="60">
        <v>0</v>
      </c>
      <c r="U189" s="60">
        <v>9</v>
      </c>
      <c r="V189" s="60">
        <v>49</v>
      </c>
      <c r="W189" s="60">
        <v>21</v>
      </c>
      <c r="X189" s="60">
        <v>5</v>
      </c>
      <c r="Y189" s="60">
        <v>12</v>
      </c>
      <c r="Z189" s="60">
        <f t="shared" si="18"/>
        <v>4486</v>
      </c>
      <c r="AA189" s="60">
        <f t="shared" si="19"/>
        <v>0</v>
      </c>
      <c r="AB189" s="60">
        <f t="shared" si="20"/>
        <v>2195</v>
      </c>
      <c r="AC189" s="60">
        <f t="shared" si="21"/>
        <v>6681</v>
      </c>
      <c r="AD189" s="60">
        <f t="shared" si="22"/>
        <v>111.35</v>
      </c>
      <c r="AE189" s="60">
        <f t="shared" si="22"/>
        <v>1.8558333333333332</v>
      </c>
      <c r="AF189" s="60">
        <f t="shared" si="23"/>
        <v>2023</v>
      </c>
      <c r="AG189" s="60">
        <f t="shared" si="24"/>
        <v>9</v>
      </c>
      <c r="AH189" s="60">
        <f t="shared" si="25"/>
        <v>3</v>
      </c>
      <c r="AI189" s="60">
        <f t="shared" si="26"/>
        <v>2</v>
      </c>
    </row>
    <row r="190" spans="2:35" x14ac:dyDescent="0.3">
      <c r="B190" s="60">
        <v>84832</v>
      </c>
      <c r="C190" s="61">
        <v>45194</v>
      </c>
      <c r="D190" s="60">
        <v>2</v>
      </c>
      <c r="E190" s="60">
        <v>33</v>
      </c>
      <c r="F190" s="60">
        <v>23</v>
      </c>
      <c r="G190" s="60">
        <v>0</v>
      </c>
      <c r="H190" s="60">
        <v>0</v>
      </c>
      <c r="I190" s="60">
        <v>33</v>
      </c>
      <c r="J190" s="60">
        <v>0</v>
      </c>
      <c r="K190" s="60">
        <v>70</v>
      </c>
      <c r="L190" s="60">
        <v>31</v>
      </c>
      <c r="M190" s="60">
        <v>33</v>
      </c>
      <c r="N190" s="60">
        <v>1</v>
      </c>
      <c r="O190" s="60">
        <v>13</v>
      </c>
      <c r="P190" s="60">
        <v>10</v>
      </c>
      <c r="Q190" s="60">
        <v>28</v>
      </c>
      <c r="R190" s="60">
        <v>1</v>
      </c>
      <c r="S190" s="60">
        <v>0</v>
      </c>
      <c r="T190" s="60">
        <v>0</v>
      </c>
      <c r="U190" s="60">
        <v>17</v>
      </c>
      <c r="V190" s="60">
        <v>34</v>
      </c>
      <c r="W190" s="60">
        <v>25</v>
      </c>
      <c r="X190" s="60">
        <v>4</v>
      </c>
      <c r="Y190" s="60">
        <v>13</v>
      </c>
      <c r="Z190" s="60">
        <f t="shared" si="18"/>
        <v>4511</v>
      </c>
      <c r="AA190" s="60">
        <f t="shared" si="19"/>
        <v>0</v>
      </c>
      <c r="AB190" s="60">
        <f t="shared" si="20"/>
        <v>1842</v>
      </c>
      <c r="AC190" s="60">
        <f t="shared" si="21"/>
        <v>6353</v>
      </c>
      <c r="AD190" s="60">
        <f t="shared" si="22"/>
        <v>105.88333333333334</v>
      </c>
      <c r="AE190" s="60">
        <f t="shared" si="22"/>
        <v>1.7647222222222223</v>
      </c>
      <c r="AF190" s="60">
        <f t="shared" si="23"/>
        <v>2023</v>
      </c>
      <c r="AG190" s="60">
        <f t="shared" si="24"/>
        <v>9</v>
      </c>
      <c r="AH190" s="60">
        <f t="shared" si="25"/>
        <v>3</v>
      </c>
      <c r="AI190" s="60">
        <f t="shared" si="26"/>
        <v>2</v>
      </c>
    </row>
    <row r="191" spans="2:35" x14ac:dyDescent="0.3">
      <c r="B191" s="60">
        <v>84833</v>
      </c>
      <c r="C191" s="61">
        <v>45195</v>
      </c>
      <c r="D191" s="60">
        <v>1</v>
      </c>
      <c r="E191" s="60">
        <v>33</v>
      </c>
      <c r="F191" s="60">
        <v>28</v>
      </c>
      <c r="G191" s="60">
        <v>0</v>
      </c>
      <c r="H191" s="60">
        <v>0</v>
      </c>
      <c r="I191" s="60">
        <v>33</v>
      </c>
      <c r="J191" s="60">
        <v>0</v>
      </c>
      <c r="K191" s="60">
        <v>61</v>
      </c>
      <c r="L191" s="60">
        <v>30</v>
      </c>
      <c r="M191" s="60">
        <v>36</v>
      </c>
      <c r="N191" s="60">
        <v>2</v>
      </c>
      <c r="O191" s="60">
        <v>13</v>
      </c>
      <c r="P191" s="60">
        <v>29</v>
      </c>
      <c r="Q191" s="60">
        <v>14</v>
      </c>
      <c r="R191" s="60">
        <v>2</v>
      </c>
      <c r="S191" s="60">
        <v>0</v>
      </c>
      <c r="T191" s="60">
        <v>0</v>
      </c>
      <c r="U191" s="60">
        <v>16</v>
      </c>
      <c r="V191" s="60">
        <v>27</v>
      </c>
      <c r="W191" s="60">
        <v>11</v>
      </c>
      <c r="X191" s="60">
        <v>5</v>
      </c>
      <c r="Y191" s="60">
        <v>18</v>
      </c>
      <c r="Z191" s="60">
        <f t="shared" si="18"/>
        <v>4383</v>
      </c>
      <c r="AA191" s="60">
        <f t="shared" si="19"/>
        <v>0</v>
      </c>
      <c r="AB191" s="60">
        <f t="shared" si="20"/>
        <v>1166</v>
      </c>
      <c r="AC191" s="60">
        <f t="shared" si="21"/>
        <v>5549</v>
      </c>
      <c r="AD191" s="60">
        <f t="shared" si="22"/>
        <v>92.483333333333334</v>
      </c>
      <c r="AE191" s="60">
        <f t="shared" si="22"/>
        <v>1.5413888888888889</v>
      </c>
      <c r="AF191" s="60">
        <f t="shared" si="23"/>
        <v>2023</v>
      </c>
      <c r="AG191" s="60">
        <f t="shared" si="24"/>
        <v>9</v>
      </c>
      <c r="AH191" s="60">
        <f t="shared" si="25"/>
        <v>3</v>
      </c>
      <c r="AI191" s="60">
        <f t="shared" si="26"/>
        <v>3</v>
      </c>
    </row>
    <row r="192" spans="2:35" x14ac:dyDescent="0.3">
      <c r="B192" s="60">
        <v>84834</v>
      </c>
      <c r="C192" s="61">
        <v>45195</v>
      </c>
      <c r="D192" s="60">
        <v>2</v>
      </c>
      <c r="E192" s="60">
        <v>34</v>
      </c>
      <c r="F192" s="60">
        <v>25</v>
      </c>
      <c r="G192" s="60">
        <v>0</v>
      </c>
      <c r="H192" s="60">
        <v>0</v>
      </c>
      <c r="I192" s="60">
        <v>34</v>
      </c>
      <c r="J192" s="60">
        <v>0</v>
      </c>
      <c r="K192" s="60">
        <v>78</v>
      </c>
      <c r="L192" s="60">
        <v>30</v>
      </c>
      <c r="M192" s="60">
        <v>36</v>
      </c>
      <c r="N192" s="60">
        <v>1</v>
      </c>
      <c r="O192" s="60">
        <v>21</v>
      </c>
      <c r="P192" s="60">
        <v>30</v>
      </c>
      <c r="Q192" s="60">
        <v>18</v>
      </c>
      <c r="R192" s="60">
        <v>1</v>
      </c>
      <c r="S192" s="60">
        <v>0</v>
      </c>
      <c r="T192" s="60">
        <v>0</v>
      </c>
      <c r="U192" s="60">
        <v>12</v>
      </c>
      <c r="V192" s="60">
        <v>61</v>
      </c>
      <c r="W192" s="60">
        <v>16</v>
      </c>
      <c r="X192" s="60">
        <v>4</v>
      </c>
      <c r="Y192" s="60">
        <v>19</v>
      </c>
      <c r="Z192" s="60">
        <f t="shared" si="18"/>
        <v>5172</v>
      </c>
      <c r="AA192" s="60">
        <f t="shared" si="19"/>
        <v>0</v>
      </c>
      <c r="AB192" s="60">
        <f t="shared" si="20"/>
        <v>2331</v>
      </c>
      <c r="AC192" s="60">
        <f t="shared" si="21"/>
        <v>7503</v>
      </c>
      <c r="AD192" s="60">
        <f t="shared" si="22"/>
        <v>125.05</v>
      </c>
      <c r="AE192" s="60">
        <f t="shared" si="22"/>
        <v>2.0841666666666665</v>
      </c>
      <c r="AF192" s="60">
        <f t="shared" si="23"/>
        <v>2023</v>
      </c>
      <c r="AG192" s="60">
        <f t="shared" si="24"/>
        <v>9</v>
      </c>
      <c r="AH192" s="60">
        <f t="shared" si="25"/>
        <v>3</v>
      </c>
      <c r="AI192" s="60">
        <f t="shared" si="26"/>
        <v>3</v>
      </c>
    </row>
    <row r="193" spans="2:35" x14ac:dyDescent="0.3">
      <c r="B193" s="60">
        <v>84835</v>
      </c>
      <c r="C193" s="61">
        <v>45196</v>
      </c>
      <c r="D193" s="60">
        <v>1</v>
      </c>
      <c r="E193" s="60">
        <v>29</v>
      </c>
      <c r="F193" s="60">
        <v>22</v>
      </c>
      <c r="G193" s="60">
        <v>0</v>
      </c>
      <c r="H193" s="60">
        <v>0</v>
      </c>
      <c r="I193" s="60">
        <v>29</v>
      </c>
      <c r="J193" s="60">
        <v>0</v>
      </c>
      <c r="K193" s="60">
        <v>35</v>
      </c>
      <c r="L193" s="60">
        <v>30</v>
      </c>
      <c r="M193" s="60">
        <v>36</v>
      </c>
      <c r="N193" s="60">
        <v>1</v>
      </c>
      <c r="O193" s="60">
        <v>29</v>
      </c>
      <c r="P193" s="60">
        <v>10</v>
      </c>
      <c r="Q193" s="60">
        <v>22</v>
      </c>
      <c r="R193" s="60">
        <v>1</v>
      </c>
      <c r="S193" s="60">
        <v>0</v>
      </c>
      <c r="T193" s="60">
        <v>0</v>
      </c>
      <c r="U193" s="60">
        <v>7</v>
      </c>
      <c r="V193" s="60">
        <v>45</v>
      </c>
      <c r="W193" s="60">
        <v>20</v>
      </c>
      <c r="X193" s="60">
        <v>5</v>
      </c>
      <c r="Y193" s="60">
        <v>20</v>
      </c>
      <c r="Z193" s="60">
        <f t="shared" si="18"/>
        <v>3055</v>
      </c>
      <c r="AA193" s="60">
        <f t="shared" si="19"/>
        <v>0</v>
      </c>
      <c r="AB193" s="60">
        <f t="shared" si="20"/>
        <v>1979</v>
      </c>
      <c r="AC193" s="60">
        <f t="shared" si="21"/>
        <v>5034</v>
      </c>
      <c r="AD193" s="60">
        <f t="shared" si="22"/>
        <v>83.9</v>
      </c>
      <c r="AE193" s="60">
        <f t="shared" si="22"/>
        <v>1.3983333333333334</v>
      </c>
      <c r="AF193" s="60">
        <f t="shared" si="23"/>
        <v>2023</v>
      </c>
      <c r="AG193" s="60">
        <f t="shared" si="24"/>
        <v>9</v>
      </c>
      <c r="AH193" s="60">
        <f t="shared" si="25"/>
        <v>3</v>
      </c>
      <c r="AI193" s="60">
        <f t="shared" si="26"/>
        <v>4</v>
      </c>
    </row>
    <row r="194" spans="2:35" x14ac:dyDescent="0.3">
      <c r="B194" s="60">
        <v>84836</v>
      </c>
      <c r="C194" s="61">
        <v>45196</v>
      </c>
      <c r="D194" s="60">
        <v>2</v>
      </c>
      <c r="E194" s="60">
        <v>31</v>
      </c>
      <c r="F194" s="60">
        <v>27</v>
      </c>
      <c r="G194" s="60">
        <v>0</v>
      </c>
      <c r="H194" s="60">
        <v>0</v>
      </c>
      <c r="I194" s="60">
        <v>31</v>
      </c>
      <c r="J194" s="60">
        <v>0</v>
      </c>
      <c r="K194" s="60">
        <v>87</v>
      </c>
      <c r="L194" s="60">
        <v>29</v>
      </c>
      <c r="M194" s="60">
        <v>34</v>
      </c>
      <c r="N194" s="60">
        <v>2</v>
      </c>
      <c r="O194" s="60">
        <v>29</v>
      </c>
      <c r="P194" s="60">
        <v>29</v>
      </c>
      <c r="Q194" s="60">
        <v>28</v>
      </c>
      <c r="R194" s="60">
        <v>1</v>
      </c>
      <c r="S194" s="60">
        <v>0</v>
      </c>
      <c r="T194" s="60">
        <v>1</v>
      </c>
      <c r="U194" s="60">
        <v>7</v>
      </c>
      <c r="V194" s="60">
        <v>38</v>
      </c>
      <c r="W194" s="60">
        <v>26</v>
      </c>
      <c r="X194" s="60">
        <v>4</v>
      </c>
      <c r="Y194" s="60">
        <v>25</v>
      </c>
      <c r="Z194" s="60">
        <f t="shared" si="18"/>
        <v>5336</v>
      </c>
      <c r="AA194" s="60">
        <f t="shared" si="19"/>
        <v>7</v>
      </c>
      <c r="AB194" s="60">
        <f t="shared" si="20"/>
        <v>1914</v>
      </c>
      <c r="AC194" s="60">
        <f t="shared" si="21"/>
        <v>7257</v>
      </c>
      <c r="AD194" s="60">
        <f t="shared" si="22"/>
        <v>120.95</v>
      </c>
      <c r="AE194" s="60">
        <f t="shared" si="22"/>
        <v>2.0158333333333336</v>
      </c>
      <c r="AF194" s="60">
        <f t="shared" si="23"/>
        <v>2023</v>
      </c>
      <c r="AG194" s="60">
        <f t="shared" si="24"/>
        <v>9</v>
      </c>
      <c r="AH194" s="60">
        <f t="shared" si="25"/>
        <v>3</v>
      </c>
      <c r="AI194" s="60">
        <f t="shared" si="26"/>
        <v>4</v>
      </c>
    </row>
    <row r="195" spans="2:35" x14ac:dyDescent="0.3">
      <c r="B195" s="60">
        <v>84837</v>
      </c>
      <c r="C195" s="61">
        <v>45197</v>
      </c>
      <c r="D195" s="60">
        <v>1</v>
      </c>
      <c r="E195" s="60">
        <v>30</v>
      </c>
      <c r="F195" s="60">
        <v>24</v>
      </c>
      <c r="G195" s="60">
        <v>0</v>
      </c>
      <c r="H195" s="60">
        <v>0</v>
      </c>
      <c r="I195" s="60">
        <v>30</v>
      </c>
      <c r="J195" s="60">
        <v>0</v>
      </c>
      <c r="K195" s="60">
        <v>44</v>
      </c>
      <c r="L195" s="60">
        <v>29</v>
      </c>
      <c r="M195" s="60">
        <v>39</v>
      </c>
      <c r="N195" s="60">
        <v>1</v>
      </c>
      <c r="O195" s="60">
        <v>17</v>
      </c>
      <c r="P195" s="60">
        <v>30</v>
      </c>
      <c r="Q195" s="60">
        <v>13</v>
      </c>
      <c r="R195" s="60">
        <v>1</v>
      </c>
      <c r="S195" s="60">
        <v>0</v>
      </c>
      <c r="T195" s="60">
        <v>0</v>
      </c>
      <c r="U195" s="60">
        <v>14</v>
      </c>
      <c r="V195" s="60">
        <v>72</v>
      </c>
      <c r="W195" s="60">
        <v>10</v>
      </c>
      <c r="X195" s="60">
        <v>5</v>
      </c>
      <c r="Y195" s="60">
        <v>26</v>
      </c>
      <c r="Z195" s="60">
        <f t="shared" si="18"/>
        <v>3698</v>
      </c>
      <c r="AA195" s="60">
        <f t="shared" si="19"/>
        <v>0</v>
      </c>
      <c r="AB195" s="60">
        <f t="shared" si="20"/>
        <v>2395</v>
      </c>
      <c r="AC195" s="60">
        <f t="shared" si="21"/>
        <v>6093</v>
      </c>
      <c r="AD195" s="60">
        <f t="shared" si="22"/>
        <v>101.55</v>
      </c>
      <c r="AE195" s="60">
        <f t="shared" si="22"/>
        <v>1.6924999999999999</v>
      </c>
      <c r="AF195" s="60">
        <f t="shared" si="23"/>
        <v>2023</v>
      </c>
      <c r="AG195" s="60">
        <f t="shared" si="24"/>
        <v>9</v>
      </c>
      <c r="AH195" s="60">
        <f t="shared" si="25"/>
        <v>3</v>
      </c>
      <c r="AI195" s="60">
        <f t="shared" si="26"/>
        <v>5</v>
      </c>
    </row>
    <row r="196" spans="2:35" x14ac:dyDescent="0.3">
      <c r="B196" s="60">
        <v>84838</v>
      </c>
      <c r="C196" s="61">
        <v>45197</v>
      </c>
      <c r="D196" s="60">
        <v>2</v>
      </c>
      <c r="E196" s="60">
        <v>31</v>
      </c>
      <c r="F196" s="60">
        <v>21</v>
      </c>
      <c r="G196" s="60">
        <v>0</v>
      </c>
      <c r="H196" s="60">
        <v>0</v>
      </c>
      <c r="I196" s="60">
        <v>31</v>
      </c>
      <c r="J196" s="60">
        <v>0</v>
      </c>
      <c r="K196" s="60">
        <v>61</v>
      </c>
      <c r="L196" s="60">
        <v>29</v>
      </c>
      <c r="M196" s="60">
        <v>35</v>
      </c>
      <c r="N196" s="60">
        <v>2</v>
      </c>
      <c r="O196" s="60">
        <v>25</v>
      </c>
      <c r="P196" s="60">
        <v>10</v>
      </c>
      <c r="Q196" s="60">
        <v>17</v>
      </c>
      <c r="R196" s="60">
        <v>1</v>
      </c>
      <c r="S196" s="60">
        <v>0</v>
      </c>
      <c r="T196" s="60">
        <v>1</v>
      </c>
      <c r="U196" s="60">
        <v>10</v>
      </c>
      <c r="V196" s="60">
        <v>57</v>
      </c>
      <c r="W196" s="60">
        <v>15</v>
      </c>
      <c r="X196" s="60">
        <v>4</v>
      </c>
      <c r="Y196" s="60">
        <v>27</v>
      </c>
      <c r="Z196" s="60">
        <f t="shared" si="18"/>
        <v>3689</v>
      </c>
      <c r="AA196" s="60">
        <f t="shared" si="19"/>
        <v>10</v>
      </c>
      <c r="AB196" s="60">
        <f t="shared" si="20"/>
        <v>2138</v>
      </c>
      <c r="AC196" s="60">
        <f t="shared" si="21"/>
        <v>5837</v>
      </c>
      <c r="AD196" s="60">
        <f t="shared" si="22"/>
        <v>97.283333333333331</v>
      </c>
      <c r="AE196" s="60">
        <f t="shared" si="22"/>
        <v>1.6213888888888888</v>
      </c>
      <c r="AF196" s="60">
        <f t="shared" si="23"/>
        <v>2023</v>
      </c>
      <c r="AG196" s="60">
        <f t="shared" si="24"/>
        <v>9</v>
      </c>
      <c r="AH196" s="60">
        <f t="shared" si="25"/>
        <v>3</v>
      </c>
      <c r="AI196" s="60">
        <f t="shared" si="26"/>
        <v>5</v>
      </c>
    </row>
    <row r="197" spans="2:35" x14ac:dyDescent="0.3">
      <c r="B197" s="60">
        <v>84839</v>
      </c>
      <c r="C197" s="61">
        <v>45198</v>
      </c>
      <c r="D197" s="60">
        <v>1</v>
      </c>
      <c r="E197" s="60">
        <v>32</v>
      </c>
      <c r="F197" s="60">
        <v>26</v>
      </c>
      <c r="G197" s="60">
        <v>0</v>
      </c>
      <c r="H197" s="60">
        <v>0</v>
      </c>
      <c r="I197" s="60">
        <v>32</v>
      </c>
      <c r="J197" s="60">
        <v>0</v>
      </c>
      <c r="K197" s="60">
        <v>53</v>
      </c>
      <c r="L197" s="60">
        <v>31</v>
      </c>
      <c r="M197" s="60">
        <v>37</v>
      </c>
      <c r="N197" s="60">
        <v>1</v>
      </c>
      <c r="O197" s="60">
        <v>25</v>
      </c>
      <c r="P197" s="60">
        <v>30</v>
      </c>
      <c r="Q197" s="60">
        <v>23</v>
      </c>
      <c r="R197" s="60">
        <v>1</v>
      </c>
      <c r="S197" s="60">
        <v>0</v>
      </c>
      <c r="T197" s="60">
        <v>0</v>
      </c>
      <c r="U197" s="60">
        <v>9</v>
      </c>
      <c r="V197" s="60">
        <v>49</v>
      </c>
      <c r="W197" s="60">
        <v>21</v>
      </c>
      <c r="X197" s="60">
        <v>5</v>
      </c>
      <c r="Y197" s="60">
        <v>12</v>
      </c>
      <c r="Z197" s="60">
        <f t="shared" si="18"/>
        <v>4486</v>
      </c>
      <c r="AA197" s="60">
        <f t="shared" si="19"/>
        <v>0</v>
      </c>
      <c r="AB197" s="60">
        <f t="shared" si="20"/>
        <v>2195</v>
      </c>
      <c r="AC197" s="60">
        <f t="shared" si="21"/>
        <v>6681</v>
      </c>
      <c r="AD197" s="60">
        <f t="shared" si="22"/>
        <v>111.35</v>
      </c>
      <c r="AE197" s="60">
        <f t="shared" si="22"/>
        <v>1.8558333333333332</v>
      </c>
      <c r="AF197" s="60">
        <f t="shared" si="23"/>
        <v>2023</v>
      </c>
      <c r="AG197" s="60">
        <f t="shared" si="24"/>
        <v>9</v>
      </c>
      <c r="AH197" s="60">
        <f t="shared" si="25"/>
        <v>3</v>
      </c>
      <c r="AI197" s="60">
        <f t="shared" si="26"/>
        <v>6</v>
      </c>
    </row>
    <row r="198" spans="2:35" x14ac:dyDescent="0.3">
      <c r="B198" s="60">
        <v>84840</v>
      </c>
      <c r="C198" s="61">
        <v>45198</v>
      </c>
      <c r="D198" s="60">
        <v>2</v>
      </c>
      <c r="E198" s="60">
        <v>33</v>
      </c>
      <c r="F198" s="60">
        <v>23</v>
      </c>
      <c r="G198" s="60">
        <v>0</v>
      </c>
      <c r="H198" s="60">
        <v>0</v>
      </c>
      <c r="I198" s="60">
        <v>33</v>
      </c>
      <c r="J198" s="60">
        <v>0</v>
      </c>
      <c r="K198" s="60">
        <v>70</v>
      </c>
      <c r="L198" s="60">
        <v>31</v>
      </c>
      <c r="M198" s="60">
        <v>33</v>
      </c>
      <c r="N198" s="60">
        <v>1</v>
      </c>
      <c r="O198" s="60">
        <v>13</v>
      </c>
      <c r="P198" s="60">
        <v>10</v>
      </c>
      <c r="Q198" s="60">
        <v>28</v>
      </c>
      <c r="R198" s="60">
        <v>1</v>
      </c>
      <c r="S198" s="60">
        <v>0</v>
      </c>
      <c r="T198" s="60">
        <v>0</v>
      </c>
      <c r="U198" s="60">
        <v>17</v>
      </c>
      <c r="V198" s="60">
        <v>34</v>
      </c>
      <c r="W198" s="60">
        <v>25</v>
      </c>
      <c r="X198" s="60">
        <v>4</v>
      </c>
      <c r="Y198" s="60">
        <v>13</v>
      </c>
      <c r="Z198" s="60">
        <f t="shared" si="18"/>
        <v>4511</v>
      </c>
      <c r="AA198" s="60">
        <f t="shared" si="19"/>
        <v>0</v>
      </c>
      <c r="AB198" s="60">
        <f t="shared" si="20"/>
        <v>1842</v>
      </c>
      <c r="AC198" s="60">
        <f t="shared" si="21"/>
        <v>6353</v>
      </c>
      <c r="AD198" s="60">
        <f t="shared" si="22"/>
        <v>105.88333333333334</v>
      </c>
      <c r="AE198" s="60">
        <f t="shared" si="22"/>
        <v>1.7647222222222223</v>
      </c>
      <c r="AF198" s="60">
        <f t="shared" si="23"/>
        <v>2023</v>
      </c>
      <c r="AG198" s="60">
        <f t="shared" si="24"/>
        <v>9</v>
      </c>
      <c r="AH198" s="60">
        <f t="shared" si="25"/>
        <v>3</v>
      </c>
      <c r="AI198" s="60">
        <f t="shared" si="26"/>
        <v>6</v>
      </c>
    </row>
    <row r="199" spans="2:35" x14ac:dyDescent="0.3">
      <c r="B199" s="60">
        <v>84841</v>
      </c>
      <c r="C199" s="61">
        <v>45199</v>
      </c>
      <c r="D199" s="60">
        <v>1</v>
      </c>
      <c r="E199" s="60">
        <v>30</v>
      </c>
      <c r="F199" s="60">
        <v>27</v>
      </c>
      <c r="G199" s="60">
        <v>0</v>
      </c>
      <c r="H199" s="60">
        <v>0</v>
      </c>
      <c r="I199" s="60">
        <v>30</v>
      </c>
      <c r="J199" s="60">
        <v>0</v>
      </c>
      <c r="K199" s="60">
        <v>76</v>
      </c>
      <c r="L199" s="60">
        <v>30</v>
      </c>
      <c r="M199" s="60">
        <v>38</v>
      </c>
      <c r="N199" s="60">
        <v>1</v>
      </c>
      <c r="O199" s="60">
        <v>15</v>
      </c>
      <c r="P199" s="60">
        <v>23</v>
      </c>
      <c r="Q199" s="60">
        <v>15</v>
      </c>
      <c r="R199" s="60">
        <v>1</v>
      </c>
      <c r="S199" s="60">
        <v>0</v>
      </c>
      <c r="T199" s="60">
        <v>0</v>
      </c>
      <c r="U199" s="60">
        <v>13</v>
      </c>
      <c r="V199" s="60">
        <v>45</v>
      </c>
      <c r="W199" s="60">
        <v>13</v>
      </c>
      <c r="X199" s="60">
        <v>5</v>
      </c>
      <c r="Y199" s="60">
        <v>14</v>
      </c>
      <c r="Z199" s="60">
        <f t="shared" si="18"/>
        <v>4560</v>
      </c>
      <c r="AA199" s="60">
        <f t="shared" si="19"/>
        <v>0</v>
      </c>
      <c r="AB199" s="60">
        <f t="shared" si="20"/>
        <v>1755</v>
      </c>
      <c r="AC199" s="60">
        <f t="shared" si="21"/>
        <v>6315</v>
      </c>
      <c r="AD199" s="60">
        <f t="shared" si="22"/>
        <v>105.25</v>
      </c>
      <c r="AE199" s="60">
        <f t="shared" si="22"/>
        <v>1.7541666666666667</v>
      </c>
      <c r="AF199" s="60">
        <f t="shared" si="23"/>
        <v>2023</v>
      </c>
      <c r="AG199" s="60">
        <f t="shared" si="24"/>
        <v>9</v>
      </c>
      <c r="AH199" s="60">
        <f t="shared" si="25"/>
        <v>3</v>
      </c>
      <c r="AI199" s="60">
        <f t="shared" si="26"/>
        <v>7</v>
      </c>
    </row>
    <row r="200" spans="2:35" x14ac:dyDescent="0.3">
      <c r="B200" s="60">
        <v>84842</v>
      </c>
      <c r="C200" s="61">
        <v>45201</v>
      </c>
      <c r="D200" s="60">
        <v>1</v>
      </c>
      <c r="E200" s="60">
        <v>34</v>
      </c>
      <c r="F200" s="60">
        <v>10</v>
      </c>
      <c r="G200" s="60">
        <v>0</v>
      </c>
      <c r="H200" s="60">
        <v>0</v>
      </c>
      <c r="I200" s="60">
        <v>34</v>
      </c>
      <c r="J200" s="60">
        <v>0</v>
      </c>
      <c r="K200" s="60">
        <v>70</v>
      </c>
      <c r="L200" s="60">
        <v>31</v>
      </c>
      <c r="M200" s="60">
        <v>34</v>
      </c>
      <c r="N200" s="60">
        <v>3</v>
      </c>
      <c r="O200" s="60">
        <v>26</v>
      </c>
      <c r="P200" s="60">
        <v>19</v>
      </c>
      <c r="Q200" s="60">
        <v>25</v>
      </c>
      <c r="R200" s="60">
        <v>1</v>
      </c>
      <c r="S200" s="60">
        <v>0</v>
      </c>
      <c r="T200" s="60">
        <v>2</v>
      </c>
      <c r="U200" s="60">
        <v>13</v>
      </c>
      <c r="V200" s="60">
        <v>67</v>
      </c>
      <c r="W200" s="60">
        <v>24</v>
      </c>
      <c r="X200" s="60">
        <v>5</v>
      </c>
      <c r="Y200" s="60">
        <v>16</v>
      </c>
      <c r="Z200" s="60">
        <f t="shared" si="18"/>
        <v>4798</v>
      </c>
      <c r="AA200" s="60">
        <f t="shared" si="19"/>
        <v>26</v>
      </c>
      <c r="AB200" s="60">
        <f t="shared" si="20"/>
        <v>2899</v>
      </c>
      <c r="AC200" s="60">
        <f t="shared" si="21"/>
        <v>7723</v>
      </c>
      <c r="AD200" s="60">
        <f t="shared" si="22"/>
        <v>128.71666666666667</v>
      </c>
      <c r="AE200" s="60">
        <f t="shared" si="22"/>
        <v>2.1452777777777778</v>
      </c>
      <c r="AF200" s="60">
        <f t="shared" si="23"/>
        <v>2023</v>
      </c>
      <c r="AG200" s="60">
        <f t="shared" si="24"/>
        <v>10</v>
      </c>
      <c r="AH200" s="60">
        <f t="shared" si="25"/>
        <v>4</v>
      </c>
      <c r="AI200" s="60">
        <f t="shared" si="26"/>
        <v>2</v>
      </c>
    </row>
    <row r="201" spans="2:35" x14ac:dyDescent="0.3">
      <c r="B201" s="60">
        <v>84843</v>
      </c>
      <c r="C201" s="61">
        <v>45201</v>
      </c>
      <c r="D201" s="60">
        <v>2</v>
      </c>
      <c r="E201" s="60">
        <v>34</v>
      </c>
      <c r="F201" s="60">
        <v>27</v>
      </c>
      <c r="G201" s="60">
        <v>0</v>
      </c>
      <c r="H201" s="60">
        <v>0</v>
      </c>
      <c r="I201" s="60">
        <v>34</v>
      </c>
      <c r="J201" s="60">
        <v>0</v>
      </c>
      <c r="K201" s="60">
        <v>87</v>
      </c>
      <c r="L201" s="60">
        <v>30</v>
      </c>
      <c r="M201" s="60">
        <v>39</v>
      </c>
      <c r="N201" s="60">
        <v>1</v>
      </c>
      <c r="O201" s="60">
        <v>14</v>
      </c>
      <c r="P201" s="60">
        <v>19</v>
      </c>
      <c r="Q201" s="60">
        <v>29</v>
      </c>
      <c r="R201" s="60">
        <v>1</v>
      </c>
      <c r="S201" s="60">
        <v>0</v>
      </c>
      <c r="T201" s="60">
        <v>0</v>
      </c>
      <c r="U201" s="60">
        <v>8</v>
      </c>
      <c r="V201" s="60">
        <v>52</v>
      </c>
      <c r="W201" s="60">
        <v>28</v>
      </c>
      <c r="X201" s="60">
        <v>4</v>
      </c>
      <c r="Y201" s="60">
        <v>17</v>
      </c>
      <c r="Z201" s="60">
        <f t="shared" ref="Z201:Z264" si="27">I201*K201+L201*(M201+P201+Q201)</f>
        <v>5568</v>
      </c>
      <c r="AA201" s="60">
        <f t="shared" ref="AA201:AA264" si="28">R201*S201+T201*U201</f>
        <v>0</v>
      </c>
      <c r="AB201" s="60">
        <f t="shared" ref="AB201:AB264" si="29">L201*(V201+W201)+(N201*O201)</f>
        <v>2414</v>
      </c>
      <c r="AC201" s="60">
        <f t="shared" ref="AC201:AC264" si="30">SUM(Z201:AB201)</f>
        <v>7982</v>
      </c>
      <c r="AD201" s="60">
        <f t="shared" ref="AD201:AE264" si="31">AC201/60</f>
        <v>133.03333333333333</v>
      </c>
      <c r="AE201" s="60">
        <f t="shared" si="31"/>
        <v>2.217222222222222</v>
      </c>
      <c r="AF201" s="60">
        <f t="shared" ref="AF201:AF264" si="32">YEAR(C201)</f>
        <v>2023</v>
      </c>
      <c r="AG201" s="60">
        <f t="shared" ref="AG201:AG264" si="33">MONTH(C201)</f>
        <v>10</v>
      </c>
      <c r="AH201" s="60">
        <f t="shared" ref="AH201:AH264" si="34">INT((AG201+2)/3)</f>
        <v>4</v>
      </c>
      <c r="AI201" s="60">
        <f t="shared" ref="AI201:AI264" si="35">WEEKDAY(C201)</f>
        <v>2</v>
      </c>
    </row>
    <row r="202" spans="2:35" x14ac:dyDescent="0.3">
      <c r="B202" s="60">
        <v>84844</v>
      </c>
      <c r="C202" s="61">
        <v>45202</v>
      </c>
      <c r="D202" s="60">
        <v>1</v>
      </c>
      <c r="E202" s="60">
        <v>30</v>
      </c>
      <c r="F202" s="60">
        <v>24</v>
      </c>
      <c r="G202" s="60">
        <v>0</v>
      </c>
      <c r="H202" s="60">
        <v>0</v>
      </c>
      <c r="I202" s="60">
        <v>30</v>
      </c>
      <c r="J202" s="60">
        <v>0</v>
      </c>
      <c r="K202" s="60">
        <v>44</v>
      </c>
      <c r="L202" s="60">
        <v>31</v>
      </c>
      <c r="M202" s="60">
        <v>35</v>
      </c>
      <c r="N202" s="60">
        <v>2</v>
      </c>
      <c r="O202" s="60">
        <v>22</v>
      </c>
      <c r="P202" s="60">
        <v>20</v>
      </c>
      <c r="Q202" s="60">
        <v>14</v>
      </c>
      <c r="R202" s="60">
        <v>1</v>
      </c>
      <c r="S202" s="60">
        <v>0</v>
      </c>
      <c r="T202" s="60">
        <v>1</v>
      </c>
      <c r="U202" s="60">
        <v>16</v>
      </c>
      <c r="V202" s="60">
        <v>36</v>
      </c>
      <c r="W202" s="60">
        <v>13</v>
      </c>
      <c r="X202" s="60">
        <v>5</v>
      </c>
      <c r="Y202" s="60">
        <v>18</v>
      </c>
      <c r="Z202" s="60">
        <f t="shared" si="27"/>
        <v>3459</v>
      </c>
      <c r="AA202" s="60">
        <f t="shared" si="28"/>
        <v>16</v>
      </c>
      <c r="AB202" s="60">
        <f t="shared" si="29"/>
        <v>1563</v>
      </c>
      <c r="AC202" s="60">
        <f t="shared" si="30"/>
        <v>5038</v>
      </c>
      <c r="AD202" s="60">
        <f t="shared" si="31"/>
        <v>83.966666666666669</v>
      </c>
      <c r="AE202" s="60">
        <f t="shared" si="31"/>
        <v>1.3994444444444445</v>
      </c>
      <c r="AF202" s="60">
        <f t="shared" si="32"/>
        <v>2023</v>
      </c>
      <c r="AG202" s="60">
        <f t="shared" si="33"/>
        <v>10</v>
      </c>
      <c r="AH202" s="60">
        <f t="shared" si="34"/>
        <v>4</v>
      </c>
      <c r="AI202" s="60">
        <f t="shared" si="35"/>
        <v>3</v>
      </c>
    </row>
    <row r="203" spans="2:35" x14ac:dyDescent="0.3">
      <c r="B203" s="60">
        <v>84845</v>
      </c>
      <c r="C203" s="61">
        <v>45202</v>
      </c>
      <c r="D203" s="60">
        <v>2</v>
      </c>
      <c r="E203" s="60">
        <v>31</v>
      </c>
      <c r="F203" s="60">
        <v>29</v>
      </c>
      <c r="G203" s="60">
        <v>0</v>
      </c>
      <c r="H203" s="60">
        <v>0</v>
      </c>
      <c r="I203" s="60">
        <v>31</v>
      </c>
      <c r="J203" s="60">
        <v>0</v>
      </c>
      <c r="K203" s="60">
        <v>36</v>
      </c>
      <c r="L203" s="60">
        <v>30</v>
      </c>
      <c r="M203" s="60">
        <v>37</v>
      </c>
      <c r="N203" s="60">
        <v>2</v>
      </c>
      <c r="O203" s="60">
        <v>22</v>
      </c>
      <c r="P203" s="60">
        <v>19</v>
      </c>
      <c r="Q203" s="60">
        <v>20</v>
      </c>
      <c r="R203" s="60">
        <v>2</v>
      </c>
      <c r="S203" s="60">
        <v>0</v>
      </c>
      <c r="T203" s="60">
        <v>0</v>
      </c>
      <c r="U203" s="60">
        <v>15</v>
      </c>
      <c r="V203" s="60">
        <v>29</v>
      </c>
      <c r="W203" s="60">
        <v>19</v>
      </c>
      <c r="X203" s="60">
        <v>4</v>
      </c>
      <c r="Y203" s="60">
        <v>23</v>
      </c>
      <c r="Z203" s="60">
        <f t="shared" si="27"/>
        <v>3396</v>
      </c>
      <c r="AA203" s="60">
        <f t="shared" si="28"/>
        <v>0</v>
      </c>
      <c r="AB203" s="60">
        <f t="shared" si="29"/>
        <v>1484</v>
      </c>
      <c r="AC203" s="60">
        <f t="shared" si="30"/>
        <v>4880</v>
      </c>
      <c r="AD203" s="60">
        <f t="shared" si="31"/>
        <v>81.333333333333329</v>
      </c>
      <c r="AE203" s="60">
        <f t="shared" si="31"/>
        <v>1.3555555555555554</v>
      </c>
      <c r="AF203" s="60">
        <f t="shared" si="32"/>
        <v>2023</v>
      </c>
      <c r="AG203" s="60">
        <f t="shared" si="33"/>
        <v>10</v>
      </c>
      <c r="AH203" s="60">
        <f t="shared" si="34"/>
        <v>4</v>
      </c>
      <c r="AI203" s="60">
        <f t="shared" si="35"/>
        <v>3</v>
      </c>
    </row>
    <row r="204" spans="2:35" x14ac:dyDescent="0.3">
      <c r="B204" s="60">
        <v>84846</v>
      </c>
      <c r="C204" s="61">
        <v>45203</v>
      </c>
      <c r="D204" s="60">
        <v>1</v>
      </c>
      <c r="E204" s="60">
        <v>31</v>
      </c>
      <c r="F204" s="60">
        <v>26</v>
      </c>
      <c r="G204" s="60">
        <v>0</v>
      </c>
      <c r="H204" s="60">
        <v>0</v>
      </c>
      <c r="I204" s="60">
        <v>31</v>
      </c>
      <c r="J204" s="60">
        <v>0</v>
      </c>
      <c r="K204" s="60">
        <v>53</v>
      </c>
      <c r="L204" s="60">
        <v>31</v>
      </c>
      <c r="M204" s="60">
        <v>38</v>
      </c>
      <c r="N204" s="60">
        <v>2</v>
      </c>
      <c r="O204" s="60">
        <v>30</v>
      </c>
      <c r="P204" s="60">
        <v>20</v>
      </c>
      <c r="Q204" s="60">
        <v>24</v>
      </c>
      <c r="R204" s="60">
        <v>1</v>
      </c>
      <c r="S204" s="60">
        <v>0</v>
      </c>
      <c r="T204" s="60">
        <v>1</v>
      </c>
      <c r="U204" s="60">
        <v>11</v>
      </c>
      <c r="V204" s="60">
        <v>63</v>
      </c>
      <c r="W204" s="60">
        <v>23</v>
      </c>
      <c r="X204" s="60">
        <v>5</v>
      </c>
      <c r="Y204" s="60">
        <v>24</v>
      </c>
      <c r="Z204" s="60">
        <f t="shared" si="27"/>
        <v>4185</v>
      </c>
      <c r="AA204" s="60">
        <f t="shared" si="28"/>
        <v>11</v>
      </c>
      <c r="AB204" s="60">
        <f t="shared" si="29"/>
        <v>2726</v>
      </c>
      <c r="AC204" s="60">
        <f t="shared" si="30"/>
        <v>6922</v>
      </c>
      <c r="AD204" s="60">
        <f t="shared" si="31"/>
        <v>115.36666666666666</v>
      </c>
      <c r="AE204" s="60">
        <f t="shared" si="31"/>
        <v>1.9227777777777777</v>
      </c>
      <c r="AF204" s="60">
        <f t="shared" si="32"/>
        <v>2023</v>
      </c>
      <c r="AG204" s="60">
        <f t="shared" si="33"/>
        <v>10</v>
      </c>
      <c r="AH204" s="60">
        <f t="shared" si="34"/>
        <v>4</v>
      </c>
      <c r="AI204" s="60">
        <f t="shared" si="35"/>
        <v>4</v>
      </c>
    </row>
    <row r="205" spans="2:35" x14ac:dyDescent="0.3">
      <c r="B205" s="60">
        <v>84847</v>
      </c>
      <c r="C205" s="61">
        <v>45203</v>
      </c>
      <c r="D205" s="60">
        <v>2</v>
      </c>
      <c r="E205" s="60">
        <v>31</v>
      </c>
      <c r="F205" s="60">
        <v>23</v>
      </c>
      <c r="G205" s="60">
        <v>0</v>
      </c>
      <c r="H205" s="60">
        <v>0</v>
      </c>
      <c r="I205" s="60">
        <v>31</v>
      </c>
      <c r="J205" s="60">
        <v>0</v>
      </c>
      <c r="K205" s="60">
        <v>70</v>
      </c>
      <c r="L205" s="60">
        <v>30</v>
      </c>
      <c r="M205" s="60">
        <v>38</v>
      </c>
      <c r="N205" s="60">
        <v>1</v>
      </c>
      <c r="O205" s="60">
        <v>18</v>
      </c>
      <c r="P205" s="60">
        <v>20</v>
      </c>
      <c r="Q205" s="60">
        <v>28</v>
      </c>
      <c r="R205" s="60">
        <v>1</v>
      </c>
      <c r="S205" s="60">
        <v>0</v>
      </c>
      <c r="T205" s="60">
        <v>0</v>
      </c>
      <c r="U205" s="60">
        <v>6</v>
      </c>
      <c r="V205" s="60">
        <v>48</v>
      </c>
      <c r="W205" s="60">
        <v>27</v>
      </c>
      <c r="X205" s="60">
        <v>4</v>
      </c>
      <c r="Y205" s="60">
        <v>25</v>
      </c>
      <c r="Z205" s="60">
        <f t="shared" si="27"/>
        <v>4750</v>
      </c>
      <c r="AA205" s="60">
        <f t="shared" si="28"/>
        <v>0</v>
      </c>
      <c r="AB205" s="60">
        <f t="shared" si="29"/>
        <v>2268</v>
      </c>
      <c r="AC205" s="60">
        <f t="shared" si="30"/>
        <v>7018</v>
      </c>
      <c r="AD205" s="60">
        <f t="shared" si="31"/>
        <v>116.96666666666667</v>
      </c>
      <c r="AE205" s="60">
        <f t="shared" si="31"/>
        <v>1.9494444444444445</v>
      </c>
      <c r="AF205" s="60">
        <f t="shared" si="32"/>
        <v>2023</v>
      </c>
      <c r="AG205" s="60">
        <f t="shared" si="33"/>
        <v>10</v>
      </c>
      <c r="AH205" s="60">
        <f t="shared" si="34"/>
        <v>4</v>
      </c>
      <c r="AI205" s="60">
        <f t="shared" si="35"/>
        <v>4</v>
      </c>
    </row>
    <row r="206" spans="2:35" x14ac:dyDescent="0.3">
      <c r="B206" s="60">
        <v>84848</v>
      </c>
      <c r="C206" s="61">
        <v>45204</v>
      </c>
      <c r="D206" s="60">
        <v>1</v>
      </c>
      <c r="E206" s="60">
        <v>33</v>
      </c>
      <c r="F206" s="60">
        <v>28</v>
      </c>
      <c r="G206" s="60">
        <v>0</v>
      </c>
      <c r="H206" s="60">
        <v>0</v>
      </c>
      <c r="I206" s="60">
        <v>33</v>
      </c>
      <c r="J206" s="60">
        <v>0</v>
      </c>
      <c r="K206" s="60">
        <v>61</v>
      </c>
      <c r="L206" s="60">
        <v>30</v>
      </c>
      <c r="M206" s="60">
        <v>36</v>
      </c>
      <c r="N206" s="60">
        <v>3</v>
      </c>
      <c r="O206" s="60">
        <v>18</v>
      </c>
      <c r="P206" s="60">
        <v>19</v>
      </c>
      <c r="Q206" s="60">
        <v>15</v>
      </c>
      <c r="R206" s="60">
        <v>1</v>
      </c>
      <c r="S206" s="60">
        <v>0</v>
      </c>
      <c r="T206" s="60">
        <v>2</v>
      </c>
      <c r="U206" s="60">
        <v>18</v>
      </c>
      <c r="V206" s="60">
        <v>40</v>
      </c>
      <c r="W206" s="60">
        <v>13</v>
      </c>
      <c r="X206" s="60">
        <v>5</v>
      </c>
      <c r="Y206" s="60">
        <v>10</v>
      </c>
      <c r="Z206" s="60">
        <f t="shared" si="27"/>
        <v>4113</v>
      </c>
      <c r="AA206" s="60">
        <f t="shared" si="28"/>
        <v>36</v>
      </c>
      <c r="AB206" s="60">
        <f t="shared" si="29"/>
        <v>1644</v>
      </c>
      <c r="AC206" s="60">
        <f t="shared" si="30"/>
        <v>5793</v>
      </c>
      <c r="AD206" s="60">
        <f t="shared" si="31"/>
        <v>96.55</v>
      </c>
      <c r="AE206" s="60">
        <f t="shared" si="31"/>
        <v>1.6091666666666666</v>
      </c>
      <c r="AF206" s="60">
        <f t="shared" si="32"/>
        <v>2023</v>
      </c>
      <c r="AG206" s="60">
        <f t="shared" si="33"/>
        <v>10</v>
      </c>
      <c r="AH206" s="60">
        <f t="shared" si="34"/>
        <v>4</v>
      </c>
      <c r="AI206" s="60">
        <f t="shared" si="35"/>
        <v>5</v>
      </c>
    </row>
    <row r="207" spans="2:35" x14ac:dyDescent="0.3">
      <c r="B207" s="60">
        <v>84849</v>
      </c>
      <c r="C207" s="61">
        <v>45204</v>
      </c>
      <c r="D207" s="60">
        <v>2</v>
      </c>
      <c r="E207" s="60">
        <v>33</v>
      </c>
      <c r="F207" s="60">
        <v>25</v>
      </c>
      <c r="G207" s="60">
        <v>0</v>
      </c>
      <c r="H207" s="60">
        <v>0</v>
      </c>
      <c r="I207" s="60">
        <v>33</v>
      </c>
      <c r="J207" s="60">
        <v>0</v>
      </c>
      <c r="K207" s="60">
        <v>78</v>
      </c>
      <c r="L207" s="60">
        <v>31</v>
      </c>
      <c r="M207" s="60">
        <v>36</v>
      </c>
      <c r="N207" s="60">
        <v>1</v>
      </c>
      <c r="O207" s="60">
        <v>26</v>
      </c>
      <c r="P207" s="60">
        <v>20</v>
      </c>
      <c r="Q207" s="60">
        <v>19</v>
      </c>
      <c r="R207" s="60">
        <v>1</v>
      </c>
      <c r="S207" s="60">
        <v>0</v>
      </c>
      <c r="T207" s="60">
        <v>0</v>
      </c>
      <c r="U207" s="60">
        <v>13</v>
      </c>
      <c r="V207" s="60">
        <v>75</v>
      </c>
      <c r="W207" s="60">
        <v>18</v>
      </c>
      <c r="X207" s="60">
        <v>4</v>
      </c>
      <c r="Y207" s="60">
        <v>11</v>
      </c>
      <c r="Z207" s="60">
        <f t="shared" si="27"/>
        <v>4899</v>
      </c>
      <c r="AA207" s="60">
        <f t="shared" si="28"/>
        <v>0</v>
      </c>
      <c r="AB207" s="60">
        <f t="shared" si="29"/>
        <v>2909</v>
      </c>
      <c r="AC207" s="60">
        <f t="shared" si="30"/>
        <v>7808</v>
      </c>
      <c r="AD207" s="60">
        <f t="shared" si="31"/>
        <v>130.13333333333333</v>
      </c>
      <c r="AE207" s="60">
        <f t="shared" si="31"/>
        <v>2.1688888888888886</v>
      </c>
      <c r="AF207" s="60">
        <f t="shared" si="32"/>
        <v>2023</v>
      </c>
      <c r="AG207" s="60">
        <f t="shared" si="33"/>
        <v>10</v>
      </c>
      <c r="AH207" s="60">
        <f t="shared" si="34"/>
        <v>4</v>
      </c>
      <c r="AI207" s="60">
        <f t="shared" si="35"/>
        <v>5</v>
      </c>
    </row>
    <row r="208" spans="2:35" x14ac:dyDescent="0.3">
      <c r="B208" s="60">
        <v>84850</v>
      </c>
      <c r="C208" s="61">
        <v>45205</v>
      </c>
      <c r="D208" s="60">
        <v>1</v>
      </c>
      <c r="E208" s="60">
        <v>34</v>
      </c>
      <c r="F208" s="60">
        <v>10</v>
      </c>
      <c r="G208" s="60">
        <v>0</v>
      </c>
      <c r="H208" s="60">
        <v>0</v>
      </c>
      <c r="I208" s="60">
        <v>34</v>
      </c>
      <c r="J208" s="60">
        <v>0</v>
      </c>
      <c r="K208" s="60">
        <v>70</v>
      </c>
      <c r="L208" s="60">
        <v>31</v>
      </c>
      <c r="M208" s="60">
        <v>34</v>
      </c>
      <c r="N208" s="60">
        <v>3</v>
      </c>
      <c r="O208" s="60">
        <v>26</v>
      </c>
      <c r="P208" s="60">
        <v>19</v>
      </c>
      <c r="Q208" s="60">
        <v>25</v>
      </c>
      <c r="R208" s="60">
        <v>1</v>
      </c>
      <c r="S208" s="60">
        <v>0</v>
      </c>
      <c r="T208" s="60">
        <v>2</v>
      </c>
      <c r="U208" s="60">
        <v>13</v>
      </c>
      <c r="V208" s="60">
        <v>67</v>
      </c>
      <c r="W208" s="60">
        <v>24</v>
      </c>
      <c r="X208" s="60">
        <v>5</v>
      </c>
      <c r="Y208" s="60">
        <v>16</v>
      </c>
      <c r="Z208" s="60">
        <f t="shared" si="27"/>
        <v>4798</v>
      </c>
      <c r="AA208" s="60">
        <f t="shared" si="28"/>
        <v>26</v>
      </c>
      <c r="AB208" s="60">
        <f t="shared" si="29"/>
        <v>2899</v>
      </c>
      <c r="AC208" s="60">
        <f t="shared" si="30"/>
        <v>7723</v>
      </c>
      <c r="AD208" s="60">
        <f t="shared" si="31"/>
        <v>128.71666666666667</v>
      </c>
      <c r="AE208" s="60">
        <f t="shared" si="31"/>
        <v>2.1452777777777778</v>
      </c>
      <c r="AF208" s="60">
        <f t="shared" si="32"/>
        <v>2023</v>
      </c>
      <c r="AG208" s="60">
        <f t="shared" si="33"/>
        <v>10</v>
      </c>
      <c r="AH208" s="60">
        <f t="shared" si="34"/>
        <v>4</v>
      </c>
      <c r="AI208" s="60">
        <f t="shared" si="35"/>
        <v>6</v>
      </c>
    </row>
    <row r="209" spans="2:35" x14ac:dyDescent="0.3">
      <c r="B209" s="60">
        <v>84851</v>
      </c>
      <c r="C209" s="61">
        <v>45205</v>
      </c>
      <c r="D209" s="60">
        <v>2</v>
      </c>
      <c r="E209" s="60">
        <v>34</v>
      </c>
      <c r="F209" s="60">
        <v>27</v>
      </c>
      <c r="G209" s="60">
        <v>0</v>
      </c>
      <c r="H209" s="60">
        <v>0</v>
      </c>
      <c r="I209" s="60">
        <v>34</v>
      </c>
      <c r="J209" s="60">
        <v>0</v>
      </c>
      <c r="K209" s="60">
        <v>87</v>
      </c>
      <c r="L209" s="60">
        <v>30</v>
      </c>
      <c r="M209" s="60">
        <v>39</v>
      </c>
      <c r="N209" s="60">
        <v>1</v>
      </c>
      <c r="O209" s="60">
        <v>14</v>
      </c>
      <c r="P209" s="60">
        <v>19</v>
      </c>
      <c r="Q209" s="60">
        <v>29</v>
      </c>
      <c r="R209" s="60">
        <v>1</v>
      </c>
      <c r="S209" s="60">
        <v>0</v>
      </c>
      <c r="T209" s="60">
        <v>0</v>
      </c>
      <c r="U209" s="60">
        <v>8</v>
      </c>
      <c r="V209" s="60">
        <v>52</v>
      </c>
      <c r="W209" s="60">
        <v>28</v>
      </c>
      <c r="X209" s="60">
        <v>4</v>
      </c>
      <c r="Y209" s="60">
        <v>17</v>
      </c>
      <c r="Z209" s="60">
        <f t="shared" si="27"/>
        <v>5568</v>
      </c>
      <c r="AA209" s="60">
        <f t="shared" si="28"/>
        <v>0</v>
      </c>
      <c r="AB209" s="60">
        <f t="shared" si="29"/>
        <v>2414</v>
      </c>
      <c r="AC209" s="60">
        <f t="shared" si="30"/>
        <v>7982</v>
      </c>
      <c r="AD209" s="60">
        <f t="shared" si="31"/>
        <v>133.03333333333333</v>
      </c>
      <c r="AE209" s="60">
        <f t="shared" si="31"/>
        <v>2.217222222222222</v>
      </c>
      <c r="AF209" s="60">
        <f t="shared" si="32"/>
        <v>2023</v>
      </c>
      <c r="AG209" s="60">
        <f t="shared" si="33"/>
        <v>10</v>
      </c>
      <c r="AH209" s="60">
        <f t="shared" si="34"/>
        <v>4</v>
      </c>
      <c r="AI209" s="60">
        <f t="shared" si="35"/>
        <v>6</v>
      </c>
    </row>
    <row r="210" spans="2:35" x14ac:dyDescent="0.3">
      <c r="B210" s="60">
        <v>84852</v>
      </c>
      <c r="C210" s="61">
        <v>45206</v>
      </c>
      <c r="D210" s="60">
        <v>1</v>
      </c>
      <c r="E210" s="60">
        <v>30</v>
      </c>
      <c r="F210" s="60">
        <v>24</v>
      </c>
      <c r="G210" s="60">
        <v>0</v>
      </c>
      <c r="H210" s="60">
        <v>0</v>
      </c>
      <c r="I210" s="60">
        <v>30</v>
      </c>
      <c r="J210" s="60">
        <v>0</v>
      </c>
      <c r="K210" s="60">
        <v>44</v>
      </c>
      <c r="L210" s="60">
        <v>31</v>
      </c>
      <c r="M210" s="60">
        <v>35</v>
      </c>
      <c r="N210" s="60">
        <v>2</v>
      </c>
      <c r="O210" s="60">
        <v>22</v>
      </c>
      <c r="P210" s="60">
        <v>20</v>
      </c>
      <c r="Q210" s="60">
        <v>14</v>
      </c>
      <c r="R210" s="60">
        <v>1</v>
      </c>
      <c r="S210" s="60">
        <v>0</v>
      </c>
      <c r="T210" s="60">
        <v>1</v>
      </c>
      <c r="U210" s="60">
        <v>16</v>
      </c>
      <c r="V210" s="60">
        <v>36</v>
      </c>
      <c r="W210" s="60">
        <v>13</v>
      </c>
      <c r="X210" s="60">
        <v>5</v>
      </c>
      <c r="Y210" s="60">
        <v>18</v>
      </c>
      <c r="Z210" s="60">
        <f t="shared" si="27"/>
        <v>3459</v>
      </c>
      <c r="AA210" s="60">
        <f t="shared" si="28"/>
        <v>16</v>
      </c>
      <c r="AB210" s="60">
        <f t="shared" si="29"/>
        <v>1563</v>
      </c>
      <c r="AC210" s="60">
        <f t="shared" si="30"/>
        <v>5038</v>
      </c>
      <c r="AD210" s="60">
        <f t="shared" si="31"/>
        <v>83.966666666666669</v>
      </c>
      <c r="AE210" s="60">
        <f t="shared" si="31"/>
        <v>1.3994444444444445</v>
      </c>
      <c r="AF210" s="60">
        <f t="shared" si="32"/>
        <v>2023</v>
      </c>
      <c r="AG210" s="60">
        <f t="shared" si="33"/>
        <v>10</v>
      </c>
      <c r="AH210" s="60">
        <f t="shared" si="34"/>
        <v>4</v>
      </c>
      <c r="AI210" s="60">
        <f t="shared" si="35"/>
        <v>7</v>
      </c>
    </row>
    <row r="211" spans="2:35" x14ac:dyDescent="0.3">
      <c r="B211" s="60">
        <v>84853</v>
      </c>
      <c r="C211" s="61">
        <v>45208</v>
      </c>
      <c r="D211" s="60">
        <v>1</v>
      </c>
      <c r="E211" s="60">
        <v>31</v>
      </c>
      <c r="F211" s="60">
        <v>29</v>
      </c>
      <c r="G211" s="60">
        <v>0</v>
      </c>
      <c r="H211" s="60">
        <v>0</v>
      </c>
      <c r="I211" s="60">
        <v>31</v>
      </c>
      <c r="J211" s="60">
        <v>0</v>
      </c>
      <c r="K211" s="60">
        <v>36</v>
      </c>
      <c r="L211" s="60">
        <v>31</v>
      </c>
      <c r="M211" s="60">
        <v>35</v>
      </c>
      <c r="N211" s="60">
        <v>3</v>
      </c>
      <c r="O211" s="60">
        <v>22</v>
      </c>
      <c r="P211" s="60">
        <v>19</v>
      </c>
      <c r="Q211" s="60">
        <v>20</v>
      </c>
      <c r="R211" s="60">
        <v>2</v>
      </c>
      <c r="S211" s="60">
        <v>0</v>
      </c>
      <c r="T211" s="60">
        <v>1</v>
      </c>
      <c r="U211" s="60">
        <v>15</v>
      </c>
      <c r="V211" s="60">
        <v>29</v>
      </c>
      <c r="W211" s="60">
        <v>19</v>
      </c>
      <c r="X211" s="60">
        <v>4</v>
      </c>
      <c r="Y211" s="60">
        <v>23</v>
      </c>
      <c r="Z211" s="60">
        <f t="shared" si="27"/>
        <v>3410</v>
      </c>
      <c r="AA211" s="60">
        <f t="shared" si="28"/>
        <v>15</v>
      </c>
      <c r="AB211" s="60">
        <f t="shared" si="29"/>
        <v>1554</v>
      </c>
      <c r="AC211" s="60">
        <f t="shared" si="30"/>
        <v>4979</v>
      </c>
      <c r="AD211" s="60">
        <f t="shared" si="31"/>
        <v>82.983333333333334</v>
      </c>
      <c r="AE211" s="60">
        <f t="shared" si="31"/>
        <v>1.3830555555555555</v>
      </c>
      <c r="AF211" s="60">
        <f t="shared" si="32"/>
        <v>2023</v>
      </c>
      <c r="AG211" s="60">
        <f t="shared" si="33"/>
        <v>10</v>
      </c>
      <c r="AH211" s="60">
        <f t="shared" si="34"/>
        <v>4</v>
      </c>
      <c r="AI211" s="60">
        <f t="shared" si="35"/>
        <v>2</v>
      </c>
    </row>
    <row r="212" spans="2:35" x14ac:dyDescent="0.3">
      <c r="B212" s="60">
        <v>84854</v>
      </c>
      <c r="C212" s="61">
        <v>45208</v>
      </c>
      <c r="D212" s="60">
        <v>2</v>
      </c>
      <c r="E212" s="60">
        <v>31</v>
      </c>
      <c r="F212" s="60">
        <v>26</v>
      </c>
      <c r="G212" s="60">
        <v>0</v>
      </c>
      <c r="H212" s="60">
        <v>0</v>
      </c>
      <c r="I212" s="60">
        <v>31</v>
      </c>
      <c r="J212" s="60">
        <v>0</v>
      </c>
      <c r="K212" s="60">
        <v>53</v>
      </c>
      <c r="L212" s="60">
        <v>30</v>
      </c>
      <c r="M212" s="60">
        <v>40</v>
      </c>
      <c r="N212" s="60">
        <v>1</v>
      </c>
      <c r="O212" s="60">
        <v>30</v>
      </c>
      <c r="P212" s="60">
        <v>20</v>
      </c>
      <c r="Q212" s="60">
        <v>24</v>
      </c>
      <c r="R212" s="60">
        <v>1</v>
      </c>
      <c r="S212" s="60">
        <v>0</v>
      </c>
      <c r="T212" s="60">
        <v>0</v>
      </c>
      <c r="U212" s="60">
        <v>11</v>
      </c>
      <c r="V212" s="60">
        <v>63</v>
      </c>
      <c r="W212" s="60">
        <v>23</v>
      </c>
      <c r="X212" s="60">
        <v>5</v>
      </c>
      <c r="Y212" s="60">
        <v>24</v>
      </c>
      <c r="Z212" s="60">
        <f t="shared" si="27"/>
        <v>4163</v>
      </c>
      <c r="AA212" s="60">
        <f t="shared" si="28"/>
        <v>0</v>
      </c>
      <c r="AB212" s="60">
        <f t="shared" si="29"/>
        <v>2610</v>
      </c>
      <c r="AC212" s="60">
        <f t="shared" si="30"/>
        <v>6773</v>
      </c>
      <c r="AD212" s="60">
        <f t="shared" si="31"/>
        <v>112.88333333333334</v>
      </c>
      <c r="AE212" s="60">
        <f t="shared" si="31"/>
        <v>1.881388888888889</v>
      </c>
      <c r="AF212" s="60">
        <f t="shared" si="32"/>
        <v>2023</v>
      </c>
      <c r="AG212" s="60">
        <f t="shared" si="33"/>
        <v>10</v>
      </c>
      <c r="AH212" s="60">
        <f t="shared" si="34"/>
        <v>4</v>
      </c>
      <c r="AI212" s="60">
        <f t="shared" si="35"/>
        <v>2</v>
      </c>
    </row>
    <row r="213" spans="2:35" x14ac:dyDescent="0.3">
      <c r="B213" s="60">
        <v>84855</v>
      </c>
      <c r="C213" s="61">
        <v>45209</v>
      </c>
      <c r="D213" s="60">
        <v>1</v>
      </c>
      <c r="E213" s="60">
        <v>31</v>
      </c>
      <c r="F213" s="60">
        <v>23</v>
      </c>
      <c r="G213" s="60">
        <v>0</v>
      </c>
      <c r="H213" s="60">
        <v>0</v>
      </c>
      <c r="I213" s="60">
        <v>31</v>
      </c>
      <c r="J213" s="60">
        <v>0</v>
      </c>
      <c r="K213" s="60">
        <v>70</v>
      </c>
      <c r="L213" s="60">
        <v>31</v>
      </c>
      <c r="M213" s="60">
        <v>36</v>
      </c>
      <c r="N213" s="60">
        <v>2</v>
      </c>
      <c r="O213" s="60">
        <v>18</v>
      </c>
      <c r="P213" s="60">
        <v>20</v>
      </c>
      <c r="Q213" s="60">
        <v>28</v>
      </c>
      <c r="R213" s="60">
        <v>2</v>
      </c>
      <c r="S213" s="60">
        <v>0</v>
      </c>
      <c r="T213" s="60">
        <v>0</v>
      </c>
      <c r="U213" s="60">
        <v>6</v>
      </c>
      <c r="V213" s="60">
        <v>48</v>
      </c>
      <c r="W213" s="60">
        <v>27</v>
      </c>
      <c r="X213" s="60">
        <v>4</v>
      </c>
      <c r="Y213" s="60">
        <v>25</v>
      </c>
      <c r="Z213" s="60">
        <f t="shared" si="27"/>
        <v>4774</v>
      </c>
      <c r="AA213" s="60">
        <f t="shared" si="28"/>
        <v>0</v>
      </c>
      <c r="AB213" s="60">
        <f t="shared" si="29"/>
        <v>2361</v>
      </c>
      <c r="AC213" s="60">
        <f t="shared" si="30"/>
        <v>7135</v>
      </c>
      <c r="AD213" s="60">
        <f t="shared" si="31"/>
        <v>118.91666666666667</v>
      </c>
      <c r="AE213" s="60">
        <f t="shared" si="31"/>
        <v>1.9819444444444445</v>
      </c>
      <c r="AF213" s="60">
        <f t="shared" si="32"/>
        <v>2023</v>
      </c>
      <c r="AG213" s="60">
        <f t="shared" si="33"/>
        <v>10</v>
      </c>
      <c r="AH213" s="60">
        <f t="shared" si="34"/>
        <v>4</v>
      </c>
      <c r="AI213" s="60">
        <f t="shared" si="35"/>
        <v>3</v>
      </c>
    </row>
    <row r="214" spans="2:35" x14ac:dyDescent="0.3">
      <c r="B214" s="60">
        <v>84856</v>
      </c>
      <c r="C214" s="61">
        <v>45209</v>
      </c>
      <c r="D214" s="60">
        <v>2</v>
      </c>
      <c r="E214" s="60">
        <v>33</v>
      </c>
      <c r="F214" s="60">
        <v>28</v>
      </c>
      <c r="G214" s="60">
        <v>0</v>
      </c>
      <c r="H214" s="60">
        <v>0</v>
      </c>
      <c r="I214" s="60">
        <v>33</v>
      </c>
      <c r="J214" s="60">
        <v>0</v>
      </c>
      <c r="K214" s="60">
        <v>61</v>
      </c>
      <c r="L214" s="60">
        <v>29</v>
      </c>
      <c r="M214" s="60">
        <v>38</v>
      </c>
      <c r="N214" s="60">
        <v>2</v>
      </c>
      <c r="O214" s="60">
        <v>18</v>
      </c>
      <c r="P214" s="60">
        <v>19</v>
      </c>
      <c r="Q214" s="60">
        <v>15</v>
      </c>
      <c r="R214" s="60">
        <v>1</v>
      </c>
      <c r="S214" s="60">
        <v>0</v>
      </c>
      <c r="T214" s="60">
        <v>1</v>
      </c>
      <c r="U214" s="60">
        <v>18</v>
      </c>
      <c r="V214" s="60">
        <v>40</v>
      </c>
      <c r="W214" s="60">
        <v>13</v>
      </c>
      <c r="X214" s="60">
        <v>5</v>
      </c>
      <c r="Y214" s="60">
        <v>10</v>
      </c>
      <c r="Z214" s="60">
        <f t="shared" si="27"/>
        <v>4101</v>
      </c>
      <c r="AA214" s="60">
        <f t="shared" si="28"/>
        <v>18</v>
      </c>
      <c r="AB214" s="60">
        <f t="shared" si="29"/>
        <v>1573</v>
      </c>
      <c r="AC214" s="60">
        <f t="shared" si="30"/>
        <v>5692</v>
      </c>
      <c r="AD214" s="60">
        <f t="shared" si="31"/>
        <v>94.86666666666666</v>
      </c>
      <c r="AE214" s="60">
        <f t="shared" si="31"/>
        <v>1.5811111111111109</v>
      </c>
      <c r="AF214" s="60">
        <f t="shared" si="32"/>
        <v>2023</v>
      </c>
      <c r="AG214" s="60">
        <f t="shared" si="33"/>
        <v>10</v>
      </c>
      <c r="AH214" s="60">
        <f t="shared" si="34"/>
        <v>4</v>
      </c>
      <c r="AI214" s="60">
        <f t="shared" si="35"/>
        <v>3</v>
      </c>
    </row>
    <row r="215" spans="2:35" x14ac:dyDescent="0.3">
      <c r="B215" s="60">
        <v>84857</v>
      </c>
      <c r="C215" s="61">
        <v>45210</v>
      </c>
      <c r="D215" s="60">
        <v>1</v>
      </c>
      <c r="E215" s="60">
        <v>33</v>
      </c>
      <c r="F215" s="60">
        <v>25</v>
      </c>
      <c r="G215" s="60">
        <v>0</v>
      </c>
      <c r="H215" s="60">
        <v>0</v>
      </c>
      <c r="I215" s="60">
        <v>33</v>
      </c>
      <c r="J215" s="60">
        <v>0</v>
      </c>
      <c r="K215" s="60">
        <v>78</v>
      </c>
      <c r="L215" s="60">
        <v>32</v>
      </c>
      <c r="M215" s="60">
        <v>34</v>
      </c>
      <c r="N215" s="60">
        <v>2</v>
      </c>
      <c r="O215" s="60">
        <v>26</v>
      </c>
      <c r="P215" s="60">
        <v>20</v>
      </c>
      <c r="Q215" s="60">
        <v>19</v>
      </c>
      <c r="R215" s="60">
        <v>2</v>
      </c>
      <c r="S215" s="60">
        <v>0</v>
      </c>
      <c r="T215" s="60">
        <v>0</v>
      </c>
      <c r="U215" s="60">
        <v>13</v>
      </c>
      <c r="V215" s="60">
        <v>75</v>
      </c>
      <c r="W215" s="60">
        <v>18</v>
      </c>
      <c r="X215" s="60">
        <v>4</v>
      </c>
      <c r="Y215" s="60">
        <v>11</v>
      </c>
      <c r="Z215" s="60">
        <f t="shared" si="27"/>
        <v>4910</v>
      </c>
      <c r="AA215" s="60">
        <f t="shared" si="28"/>
        <v>0</v>
      </c>
      <c r="AB215" s="60">
        <f t="shared" si="29"/>
        <v>3028</v>
      </c>
      <c r="AC215" s="60">
        <f t="shared" si="30"/>
        <v>7938</v>
      </c>
      <c r="AD215" s="60">
        <f t="shared" si="31"/>
        <v>132.30000000000001</v>
      </c>
      <c r="AE215" s="60">
        <f t="shared" si="31"/>
        <v>2.2050000000000001</v>
      </c>
      <c r="AF215" s="60">
        <f t="shared" si="32"/>
        <v>2023</v>
      </c>
      <c r="AG215" s="60">
        <f t="shared" si="33"/>
        <v>10</v>
      </c>
      <c r="AH215" s="60">
        <f t="shared" si="34"/>
        <v>4</v>
      </c>
      <c r="AI215" s="60">
        <f t="shared" si="35"/>
        <v>4</v>
      </c>
    </row>
    <row r="216" spans="2:35" x14ac:dyDescent="0.3">
      <c r="B216" s="60">
        <v>84858</v>
      </c>
      <c r="C216" s="61">
        <v>45210</v>
      </c>
      <c r="D216" s="60">
        <v>2</v>
      </c>
      <c r="E216" s="60">
        <v>34</v>
      </c>
      <c r="F216" s="60">
        <v>10</v>
      </c>
      <c r="G216" s="60">
        <v>0</v>
      </c>
      <c r="H216" s="60">
        <v>0</v>
      </c>
      <c r="I216" s="60">
        <v>34</v>
      </c>
      <c r="J216" s="60">
        <v>0</v>
      </c>
      <c r="K216" s="60">
        <v>70</v>
      </c>
      <c r="L216" s="60">
        <v>30</v>
      </c>
      <c r="M216" s="60">
        <v>36</v>
      </c>
      <c r="N216" s="60">
        <v>2</v>
      </c>
      <c r="O216" s="60">
        <v>26</v>
      </c>
      <c r="P216" s="60">
        <v>19</v>
      </c>
      <c r="Q216" s="60">
        <v>25</v>
      </c>
      <c r="R216" s="60">
        <v>1</v>
      </c>
      <c r="S216" s="60">
        <v>0</v>
      </c>
      <c r="T216" s="60">
        <v>1</v>
      </c>
      <c r="U216" s="60">
        <v>13</v>
      </c>
      <c r="V216" s="60">
        <v>67</v>
      </c>
      <c r="W216" s="60">
        <v>24</v>
      </c>
      <c r="X216" s="60">
        <v>5</v>
      </c>
      <c r="Y216" s="60">
        <v>16</v>
      </c>
      <c r="Z216" s="60">
        <f t="shared" si="27"/>
        <v>4780</v>
      </c>
      <c r="AA216" s="60">
        <f t="shared" si="28"/>
        <v>13</v>
      </c>
      <c r="AB216" s="60">
        <f t="shared" si="29"/>
        <v>2782</v>
      </c>
      <c r="AC216" s="60">
        <f t="shared" si="30"/>
        <v>7575</v>
      </c>
      <c r="AD216" s="60">
        <f t="shared" si="31"/>
        <v>126.25</v>
      </c>
      <c r="AE216" s="60">
        <f t="shared" si="31"/>
        <v>2.1041666666666665</v>
      </c>
      <c r="AF216" s="60">
        <f t="shared" si="32"/>
        <v>2023</v>
      </c>
      <c r="AG216" s="60">
        <f t="shared" si="33"/>
        <v>10</v>
      </c>
      <c r="AH216" s="60">
        <f t="shared" si="34"/>
        <v>4</v>
      </c>
      <c r="AI216" s="60">
        <f t="shared" si="35"/>
        <v>4</v>
      </c>
    </row>
    <row r="217" spans="2:35" x14ac:dyDescent="0.3">
      <c r="B217" s="60">
        <v>84859</v>
      </c>
      <c r="C217" s="61">
        <v>45211</v>
      </c>
      <c r="D217" s="60">
        <v>1</v>
      </c>
      <c r="E217" s="60">
        <v>34</v>
      </c>
      <c r="F217" s="60">
        <v>27</v>
      </c>
      <c r="G217" s="60">
        <v>0</v>
      </c>
      <c r="H217" s="60">
        <v>0</v>
      </c>
      <c r="I217" s="60">
        <v>34</v>
      </c>
      <c r="J217" s="60">
        <v>0</v>
      </c>
      <c r="K217" s="60">
        <v>87</v>
      </c>
      <c r="L217" s="60">
        <v>31</v>
      </c>
      <c r="M217" s="60">
        <v>37</v>
      </c>
      <c r="N217" s="60">
        <v>2</v>
      </c>
      <c r="O217" s="60">
        <v>14</v>
      </c>
      <c r="P217" s="60">
        <v>19</v>
      </c>
      <c r="Q217" s="60">
        <v>29</v>
      </c>
      <c r="R217" s="60">
        <v>2</v>
      </c>
      <c r="S217" s="60">
        <v>0</v>
      </c>
      <c r="T217" s="60">
        <v>0</v>
      </c>
      <c r="U217" s="60">
        <v>8</v>
      </c>
      <c r="V217" s="60">
        <v>52</v>
      </c>
      <c r="W217" s="60">
        <v>28</v>
      </c>
      <c r="X217" s="60">
        <v>4</v>
      </c>
      <c r="Y217" s="60">
        <v>17</v>
      </c>
      <c r="Z217" s="60">
        <f t="shared" si="27"/>
        <v>5593</v>
      </c>
      <c r="AA217" s="60">
        <f t="shared" si="28"/>
        <v>0</v>
      </c>
      <c r="AB217" s="60">
        <f t="shared" si="29"/>
        <v>2508</v>
      </c>
      <c r="AC217" s="60">
        <f t="shared" si="30"/>
        <v>8101</v>
      </c>
      <c r="AD217" s="60">
        <f t="shared" si="31"/>
        <v>135.01666666666668</v>
      </c>
      <c r="AE217" s="60">
        <f t="shared" si="31"/>
        <v>2.2502777777777778</v>
      </c>
      <c r="AF217" s="60">
        <f t="shared" si="32"/>
        <v>2023</v>
      </c>
      <c r="AG217" s="60">
        <f t="shared" si="33"/>
        <v>10</v>
      </c>
      <c r="AH217" s="60">
        <f t="shared" si="34"/>
        <v>4</v>
      </c>
      <c r="AI217" s="60">
        <f t="shared" si="35"/>
        <v>5</v>
      </c>
    </row>
    <row r="218" spans="2:35" x14ac:dyDescent="0.3">
      <c r="B218" s="60">
        <v>84860</v>
      </c>
      <c r="C218" s="61">
        <v>45211</v>
      </c>
      <c r="D218" s="60">
        <v>2</v>
      </c>
      <c r="E218" s="60">
        <v>30</v>
      </c>
      <c r="F218" s="60">
        <v>24</v>
      </c>
      <c r="G218" s="60">
        <v>0</v>
      </c>
      <c r="H218" s="60">
        <v>0</v>
      </c>
      <c r="I218" s="60">
        <v>30</v>
      </c>
      <c r="J218" s="60">
        <v>0</v>
      </c>
      <c r="K218" s="60">
        <v>44</v>
      </c>
      <c r="L218" s="60">
        <v>30</v>
      </c>
      <c r="M218" s="60">
        <v>37</v>
      </c>
      <c r="N218" s="60">
        <v>1</v>
      </c>
      <c r="O218" s="60">
        <v>22</v>
      </c>
      <c r="P218" s="60">
        <v>20</v>
      </c>
      <c r="Q218" s="60">
        <v>14</v>
      </c>
      <c r="R218" s="60">
        <v>1</v>
      </c>
      <c r="S218" s="60">
        <v>0</v>
      </c>
      <c r="T218" s="60">
        <v>0</v>
      </c>
      <c r="U218" s="60">
        <v>16</v>
      </c>
      <c r="V218" s="60">
        <v>36</v>
      </c>
      <c r="W218" s="60">
        <v>13</v>
      </c>
      <c r="X218" s="60">
        <v>5</v>
      </c>
      <c r="Y218" s="60">
        <v>18</v>
      </c>
      <c r="Z218" s="60">
        <f t="shared" si="27"/>
        <v>3450</v>
      </c>
      <c r="AA218" s="60">
        <f t="shared" si="28"/>
        <v>0</v>
      </c>
      <c r="AB218" s="60">
        <f t="shared" si="29"/>
        <v>1492</v>
      </c>
      <c r="AC218" s="60">
        <f t="shared" si="30"/>
        <v>4942</v>
      </c>
      <c r="AD218" s="60">
        <f t="shared" si="31"/>
        <v>82.36666666666666</v>
      </c>
      <c r="AE218" s="60">
        <f t="shared" si="31"/>
        <v>1.3727777777777777</v>
      </c>
      <c r="AF218" s="60">
        <f t="shared" si="32"/>
        <v>2023</v>
      </c>
      <c r="AG218" s="60">
        <f t="shared" si="33"/>
        <v>10</v>
      </c>
      <c r="AH218" s="60">
        <f t="shared" si="34"/>
        <v>4</v>
      </c>
      <c r="AI218" s="60">
        <f t="shared" si="35"/>
        <v>5</v>
      </c>
    </row>
    <row r="219" spans="2:35" x14ac:dyDescent="0.3">
      <c r="B219" s="60">
        <v>84861</v>
      </c>
      <c r="C219" s="61">
        <v>45212</v>
      </c>
      <c r="D219" s="60">
        <v>1</v>
      </c>
      <c r="E219" s="60">
        <v>31</v>
      </c>
      <c r="F219" s="60">
        <v>29</v>
      </c>
      <c r="G219" s="60">
        <v>0</v>
      </c>
      <c r="H219" s="60">
        <v>0</v>
      </c>
      <c r="I219" s="60">
        <v>31</v>
      </c>
      <c r="J219" s="60">
        <v>0</v>
      </c>
      <c r="K219" s="60">
        <v>36</v>
      </c>
      <c r="L219" s="60">
        <v>31</v>
      </c>
      <c r="M219" s="60">
        <v>35</v>
      </c>
      <c r="N219" s="60">
        <v>3</v>
      </c>
      <c r="O219" s="60">
        <v>22</v>
      </c>
      <c r="P219" s="60">
        <v>19</v>
      </c>
      <c r="Q219" s="60">
        <v>20</v>
      </c>
      <c r="R219" s="60">
        <v>2</v>
      </c>
      <c r="S219" s="60">
        <v>0</v>
      </c>
      <c r="T219" s="60">
        <v>1</v>
      </c>
      <c r="U219" s="60">
        <v>15</v>
      </c>
      <c r="V219" s="60">
        <v>29</v>
      </c>
      <c r="W219" s="60">
        <v>19</v>
      </c>
      <c r="X219" s="60">
        <v>4</v>
      </c>
      <c r="Y219" s="60">
        <v>23</v>
      </c>
      <c r="Z219" s="60">
        <f t="shared" si="27"/>
        <v>3410</v>
      </c>
      <c r="AA219" s="60">
        <f t="shared" si="28"/>
        <v>15</v>
      </c>
      <c r="AB219" s="60">
        <f t="shared" si="29"/>
        <v>1554</v>
      </c>
      <c r="AC219" s="60">
        <f t="shared" si="30"/>
        <v>4979</v>
      </c>
      <c r="AD219" s="60">
        <f t="shared" si="31"/>
        <v>82.983333333333334</v>
      </c>
      <c r="AE219" s="60">
        <f t="shared" si="31"/>
        <v>1.3830555555555555</v>
      </c>
      <c r="AF219" s="60">
        <f t="shared" si="32"/>
        <v>2023</v>
      </c>
      <c r="AG219" s="60">
        <f t="shared" si="33"/>
        <v>10</v>
      </c>
      <c r="AH219" s="60">
        <f t="shared" si="34"/>
        <v>4</v>
      </c>
      <c r="AI219" s="60">
        <f t="shared" si="35"/>
        <v>6</v>
      </c>
    </row>
    <row r="220" spans="2:35" x14ac:dyDescent="0.3">
      <c r="B220" s="60">
        <v>84862</v>
      </c>
      <c r="C220" s="61">
        <v>45212</v>
      </c>
      <c r="D220" s="60">
        <v>2</v>
      </c>
      <c r="E220" s="60">
        <v>31</v>
      </c>
      <c r="F220" s="60">
        <v>26</v>
      </c>
      <c r="G220" s="60">
        <v>0</v>
      </c>
      <c r="H220" s="60">
        <v>0</v>
      </c>
      <c r="I220" s="60">
        <v>31</v>
      </c>
      <c r="J220" s="60">
        <v>0</v>
      </c>
      <c r="K220" s="60">
        <v>53</v>
      </c>
      <c r="L220" s="60">
        <v>30</v>
      </c>
      <c r="M220" s="60">
        <v>40</v>
      </c>
      <c r="N220" s="60">
        <v>1</v>
      </c>
      <c r="O220" s="60">
        <v>30</v>
      </c>
      <c r="P220" s="60">
        <v>20</v>
      </c>
      <c r="Q220" s="60">
        <v>24</v>
      </c>
      <c r="R220" s="60">
        <v>1</v>
      </c>
      <c r="S220" s="60">
        <v>0</v>
      </c>
      <c r="T220" s="60">
        <v>0</v>
      </c>
      <c r="U220" s="60">
        <v>11</v>
      </c>
      <c r="V220" s="60">
        <v>63</v>
      </c>
      <c r="W220" s="60">
        <v>23</v>
      </c>
      <c r="X220" s="60">
        <v>5</v>
      </c>
      <c r="Y220" s="60">
        <v>24</v>
      </c>
      <c r="Z220" s="60">
        <f t="shared" si="27"/>
        <v>4163</v>
      </c>
      <c r="AA220" s="60">
        <f t="shared" si="28"/>
        <v>0</v>
      </c>
      <c r="AB220" s="60">
        <f t="shared" si="29"/>
        <v>2610</v>
      </c>
      <c r="AC220" s="60">
        <f t="shared" si="30"/>
        <v>6773</v>
      </c>
      <c r="AD220" s="60">
        <f t="shared" si="31"/>
        <v>112.88333333333334</v>
      </c>
      <c r="AE220" s="60">
        <f t="shared" si="31"/>
        <v>1.881388888888889</v>
      </c>
      <c r="AF220" s="60">
        <f t="shared" si="32"/>
        <v>2023</v>
      </c>
      <c r="AG220" s="60">
        <f t="shared" si="33"/>
        <v>10</v>
      </c>
      <c r="AH220" s="60">
        <f t="shared" si="34"/>
        <v>4</v>
      </c>
      <c r="AI220" s="60">
        <f t="shared" si="35"/>
        <v>6</v>
      </c>
    </row>
    <row r="221" spans="2:35" x14ac:dyDescent="0.3">
      <c r="B221" s="60">
        <v>84863</v>
      </c>
      <c r="C221" s="61">
        <v>45213</v>
      </c>
      <c r="D221" s="60">
        <v>1</v>
      </c>
      <c r="E221" s="60">
        <v>31</v>
      </c>
      <c r="F221" s="60">
        <v>23</v>
      </c>
      <c r="G221" s="60">
        <v>0</v>
      </c>
      <c r="H221" s="60">
        <v>0</v>
      </c>
      <c r="I221" s="60">
        <v>31</v>
      </c>
      <c r="J221" s="60">
        <v>0</v>
      </c>
      <c r="K221" s="60">
        <v>70</v>
      </c>
      <c r="L221" s="60">
        <v>31</v>
      </c>
      <c r="M221" s="60">
        <v>36</v>
      </c>
      <c r="N221" s="60">
        <v>2</v>
      </c>
      <c r="O221" s="60">
        <v>18</v>
      </c>
      <c r="P221" s="60">
        <v>20</v>
      </c>
      <c r="Q221" s="60">
        <v>28</v>
      </c>
      <c r="R221" s="60">
        <v>2</v>
      </c>
      <c r="S221" s="60">
        <v>0</v>
      </c>
      <c r="T221" s="60">
        <v>0</v>
      </c>
      <c r="U221" s="60">
        <v>6</v>
      </c>
      <c r="V221" s="60">
        <v>48</v>
      </c>
      <c r="W221" s="60">
        <v>27</v>
      </c>
      <c r="X221" s="60">
        <v>4</v>
      </c>
      <c r="Y221" s="60">
        <v>25</v>
      </c>
      <c r="Z221" s="60">
        <f t="shared" si="27"/>
        <v>4774</v>
      </c>
      <c r="AA221" s="60">
        <f t="shared" si="28"/>
        <v>0</v>
      </c>
      <c r="AB221" s="60">
        <f t="shared" si="29"/>
        <v>2361</v>
      </c>
      <c r="AC221" s="60">
        <f t="shared" si="30"/>
        <v>7135</v>
      </c>
      <c r="AD221" s="60">
        <f t="shared" si="31"/>
        <v>118.91666666666667</v>
      </c>
      <c r="AE221" s="60">
        <f t="shared" si="31"/>
        <v>1.9819444444444445</v>
      </c>
      <c r="AF221" s="60">
        <f t="shared" si="32"/>
        <v>2023</v>
      </c>
      <c r="AG221" s="60">
        <f t="shared" si="33"/>
        <v>10</v>
      </c>
      <c r="AH221" s="60">
        <f t="shared" si="34"/>
        <v>4</v>
      </c>
      <c r="AI221" s="60">
        <f t="shared" si="35"/>
        <v>7</v>
      </c>
    </row>
    <row r="222" spans="2:35" x14ac:dyDescent="0.3">
      <c r="B222" s="60">
        <v>84864</v>
      </c>
      <c r="C222" s="61">
        <v>45215</v>
      </c>
      <c r="D222" s="60">
        <v>1</v>
      </c>
      <c r="E222" s="60">
        <v>33</v>
      </c>
      <c r="F222" s="60">
        <v>28</v>
      </c>
      <c r="G222" s="60">
        <v>0</v>
      </c>
      <c r="H222" s="60">
        <v>0</v>
      </c>
      <c r="I222" s="60">
        <v>33</v>
      </c>
      <c r="J222" s="60">
        <v>0</v>
      </c>
      <c r="K222" s="60">
        <v>61</v>
      </c>
      <c r="L222" s="60">
        <v>30</v>
      </c>
      <c r="M222" s="60">
        <v>36</v>
      </c>
      <c r="N222" s="60">
        <v>3</v>
      </c>
      <c r="O222" s="60">
        <v>18</v>
      </c>
      <c r="P222" s="60">
        <v>19</v>
      </c>
      <c r="Q222" s="60">
        <v>15</v>
      </c>
      <c r="R222" s="60">
        <v>1</v>
      </c>
      <c r="S222" s="60">
        <v>0</v>
      </c>
      <c r="T222" s="60">
        <v>2</v>
      </c>
      <c r="U222" s="60">
        <v>18</v>
      </c>
      <c r="V222" s="60">
        <v>40</v>
      </c>
      <c r="W222" s="60">
        <v>13</v>
      </c>
      <c r="X222" s="60">
        <v>5</v>
      </c>
      <c r="Y222" s="60">
        <v>10</v>
      </c>
      <c r="Z222" s="60">
        <f t="shared" si="27"/>
        <v>4113</v>
      </c>
      <c r="AA222" s="60">
        <f t="shared" si="28"/>
        <v>36</v>
      </c>
      <c r="AB222" s="60">
        <f t="shared" si="29"/>
        <v>1644</v>
      </c>
      <c r="AC222" s="60">
        <f t="shared" si="30"/>
        <v>5793</v>
      </c>
      <c r="AD222" s="60">
        <f t="shared" si="31"/>
        <v>96.55</v>
      </c>
      <c r="AE222" s="60">
        <f t="shared" si="31"/>
        <v>1.6091666666666666</v>
      </c>
      <c r="AF222" s="60">
        <f t="shared" si="32"/>
        <v>2023</v>
      </c>
      <c r="AG222" s="60">
        <f t="shared" si="33"/>
        <v>10</v>
      </c>
      <c r="AH222" s="60">
        <f t="shared" si="34"/>
        <v>4</v>
      </c>
      <c r="AI222" s="60">
        <f t="shared" si="35"/>
        <v>2</v>
      </c>
    </row>
    <row r="223" spans="2:35" x14ac:dyDescent="0.3">
      <c r="B223" s="60">
        <v>84865</v>
      </c>
      <c r="C223" s="61">
        <v>45215</v>
      </c>
      <c r="D223" s="60">
        <v>2</v>
      </c>
      <c r="E223" s="60">
        <v>33</v>
      </c>
      <c r="F223" s="60">
        <v>25</v>
      </c>
      <c r="G223" s="60">
        <v>0</v>
      </c>
      <c r="H223" s="60">
        <v>0</v>
      </c>
      <c r="I223" s="60">
        <v>33</v>
      </c>
      <c r="J223" s="60">
        <v>0</v>
      </c>
      <c r="K223" s="60">
        <v>78</v>
      </c>
      <c r="L223" s="60">
        <v>31</v>
      </c>
      <c r="M223" s="60">
        <v>36</v>
      </c>
      <c r="N223" s="60">
        <v>1</v>
      </c>
      <c r="O223" s="60">
        <v>26</v>
      </c>
      <c r="P223" s="60">
        <v>20</v>
      </c>
      <c r="Q223" s="60">
        <v>19</v>
      </c>
      <c r="R223" s="60">
        <v>1</v>
      </c>
      <c r="S223" s="60">
        <v>0</v>
      </c>
      <c r="T223" s="60">
        <v>0</v>
      </c>
      <c r="U223" s="60">
        <v>13</v>
      </c>
      <c r="V223" s="60">
        <v>75</v>
      </c>
      <c r="W223" s="60">
        <v>18</v>
      </c>
      <c r="X223" s="60">
        <v>4</v>
      </c>
      <c r="Y223" s="60">
        <v>11</v>
      </c>
      <c r="Z223" s="60">
        <f t="shared" si="27"/>
        <v>4899</v>
      </c>
      <c r="AA223" s="60">
        <f t="shared" si="28"/>
        <v>0</v>
      </c>
      <c r="AB223" s="60">
        <f t="shared" si="29"/>
        <v>2909</v>
      </c>
      <c r="AC223" s="60">
        <f t="shared" si="30"/>
        <v>7808</v>
      </c>
      <c r="AD223" s="60">
        <f t="shared" si="31"/>
        <v>130.13333333333333</v>
      </c>
      <c r="AE223" s="60">
        <f t="shared" si="31"/>
        <v>2.1688888888888886</v>
      </c>
      <c r="AF223" s="60">
        <f t="shared" si="32"/>
        <v>2023</v>
      </c>
      <c r="AG223" s="60">
        <f t="shared" si="33"/>
        <v>10</v>
      </c>
      <c r="AH223" s="60">
        <f t="shared" si="34"/>
        <v>4</v>
      </c>
      <c r="AI223" s="60">
        <f t="shared" si="35"/>
        <v>2</v>
      </c>
    </row>
    <row r="224" spans="2:35" x14ac:dyDescent="0.3">
      <c r="B224" s="60">
        <v>84866</v>
      </c>
      <c r="C224" s="61">
        <v>45216</v>
      </c>
      <c r="D224" s="60">
        <v>1</v>
      </c>
      <c r="E224" s="60">
        <v>34</v>
      </c>
      <c r="F224" s="60">
        <v>10</v>
      </c>
      <c r="G224" s="60">
        <v>0</v>
      </c>
      <c r="H224" s="60">
        <v>0</v>
      </c>
      <c r="I224" s="60">
        <v>34</v>
      </c>
      <c r="J224" s="60">
        <v>0</v>
      </c>
      <c r="K224" s="60">
        <v>70</v>
      </c>
      <c r="L224" s="60">
        <v>31</v>
      </c>
      <c r="M224" s="60">
        <v>34</v>
      </c>
      <c r="N224" s="60">
        <v>3</v>
      </c>
      <c r="O224" s="60">
        <v>26</v>
      </c>
      <c r="P224" s="60">
        <v>19</v>
      </c>
      <c r="Q224" s="60">
        <v>25</v>
      </c>
      <c r="R224" s="60">
        <v>1</v>
      </c>
      <c r="S224" s="60">
        <v>0</v>
      </c>
      <c r="T224" s="60">
        <v>2</v>
      </c>
      <c r="U224" s="60">
        <v>13</v>
      </c>
      <c r="V224" s="60">
        <v>67</v>
      </c>
      <c r="W224" s="60">
        <v>24</v>
      </c>
      <c r="X224" s="60">
        <v>5</v>
      </c>
      <c r="Y224" s="60">
        <v>16</v>
      </c>
      <c r="Z224" s="60">
        <f t="shared" si="27"/>
        <v>4798</v>
      </c>
      <c r="AA224" s="60">
        <f t="shared" si="28"/>
        <v>26</v>
      </c>
      <c r="AB224" s="60">
        <f t="shared" si="29"/>
        <v>2899</v>
      </c>
      <c r="AC224" s="60">
        <f t="shared" si="30"/>
        <v>7723</v>
      </c>
      <c r="AD224" s="60">
        <f t="shared" si="31"/>
        <v>128.71666666666667</v>
      </c>
      <c r="AE224" s="60">
        <f t="shared" si="31"/>
        <v>2.1452777777777778</v>
      </c>
      <c r="AF224" s="60">
        <f t="shared" si="32"/>
        <v>2023</v>
      </c>
      <c r="AG224" s="60">
        <f t="shared" si="33"/>
        <v>10</v>
      </c>
      <c r="AH224" s="60">
        <f t="shared" si="34"/>
        <v>4</v>
      </c>
      <c r="AI224" s="60">
        <f t="shared" si="35"/>
        <v>3</v>
      </c>
    </row>
    <row r="225" spans="2:35" x14ac:dyDescent="0.3">
      <c r="B225" s="60">
        <v>84867</v>
      </c>
      <c r="C225" s="61">
        <v>45216</v>
      </c>
      <c r="D225" s="60">
        <v>2</v>
      </c>
      <c r="E225" s="60">
        <v>34</v>
      </c>
      <c r="F225" s="60">
        <v>27</v>
      </c>
      <c r="G225" s="60">
        <v>0</v>
      </c>
      <c r="H225" s="60">
        <v>0</v>
      </c>
      <c r="I225" s="60">
        <v>34</v>
      </c>
      <c r="J225" s="60">
        <v>0</v>
      </c>
      <c r="K225" s="60">
        <v>87</v>
      </c>
      <c r="L225" s="60">
        <v>30</v>
      </c>
      <c r="M225" s="60">
        <v>39</v>
      </c>
      <c r="N225" s="60">
        <v>1</v>
      </c>
      <c r="O225" s="60">
        <v>14</v>
      </c>
      <c r="P225" s="60">
        <v>19</v>
      </c>
      <c r="Q225" s="60">
        <v>29</v>
      </c>
      <c r="R225" s="60">
        <v>1</v>
      </c>
      <c r="S225" s="60">
        <v>0</v>
      </c>
      <c r="T225" s="60">
        <v>0</v>
      </c>
      <c r="U225" s="60">
        <v>8</v>
      </c>
      <c r="V225" s="60">
        <v>52</v>
      </c>
      <c r="W225" s="60">
        <v>28</v>
      </c>
      <c r="X225" s="60">
        <v>4</v>
      </c>
      <c r="Y225" s="60">
        <v>17</v>
      </c>
      <c r="Z225" s="60">
        <f t="shared" si="27"/>
        <v>5568</v>
      </c>
      <c r="AA225" s="60">
        <f t="shared" si="28"/>
        <v>0</v>
      </c>
      <c r="AB225" s="60">
        <f t="shared" si="29"/>
        <v>2414</v>
      </c>
      <c r="AC225" s="60">
        <f t="shared" si="30"/>
        <v>7982</v>
      </c>
      <c r="AD225" s="60">
        <f t="shared" si="31"/>
        <v>133.03333333333333</v>
      </c>
      <c r="AE225" s="60">
        <f t="shared" si="31"/>
        <v>2.217222222222222</v>
      </c>
      <c r="AF225" s="60">
        <f t="shared" si="32"/>
        <v>2023</v>
      </c>
      <c r="AG225" s="60">
        <f t="shared" si="33"/>
        <v>10</v>
      </c>
      <c r="AH225" s="60">
        <f t="shared" si="34"/>
        <v>4</v>
      </c>
      <c r="AI225" s="60">
        <f t="shared" si="35"/>
        <v>3</v>
      </c>
    </row>
    <row r="226" spans="2:35" x14ac:dyDescent="0.3">
      <c r="B226" s="60">
        <v>84868</v>
      </c>
      <c r="C226" s="61">
        <v>45217</v>
      </c>
      <c r="D226" s="60">
        <v>1</v>
      </c>
      <c r="E226" s="60">
        <v>30</v>
      </c>
      <c r="F226" s="60">
        <v>24</v>
      </c>
      <c r="G226" s="60">
        <v>0</v>
      </c>
      <c r="H226" s="60">
        <v>0</v>
      </c>
      <c r="I226" s="60">
        <v>30</v>
      </c>
      <c r="J226" s="60">
        <v>0</v>
      </c>
      <c r="K226" s="60">
        <v>44</v>
      </c>
      <c r="L226" s="60">
        <v>31</v>
      </c>
      <c r="M226" s="60">
        <v>35</v>
      </c>
      <c r="N226" s="60">
        <v>2</v>
      </c>
      <c r="O226" s="60">
        <v>22</v>
      </c>
      <c r="P226" s="60">
        <v>20</v>
      </c>
      <c r="Q226" s="60">
        <v>14</v>
      </c>
      <c r="R226" s="60">
        <v>1</v>
      </c>
      <c r="S226" s="60">
        <v>0</v>
      </c>
      <c r="T226" s="60">
        <v>1</v>
      </c>
      <c r="U226" s="60">
        <v>16</v>
      </c>
      <c r="V226" s="60">
        <v>36</v>
      </c>
      <c r="W226" s="60">
        <v>13</v>
      </c>
      <c r="X226" s="60">
        <v>5</v>
      </c>
      <c r="Y226" s="60">
        <v>18</v>
      </c>
      <c r="Z226" s="60">
        <f t="shared" si="27"/>
        <v>3459</v>
      </c>
      <c r="AA226" s="60">
        <f t="shared" si="28"/>
        <v>16</v>
      </c>
      <c r="AB226" s="60">
        <f t="shared" si="29"/>
        <v>1563</v>
      </c>
      <c r="AC226" s="60">
        <f t="shared" si="30"/>
        <v>5038</v>
      </c>
      <c r="AD226" s="60">
        <f t="shared" si="31"/>
        <v>83.966666666666669</v>
      </c>
      <c r="AE226" s="60">
        <f t="shared" si="31"/>
        <v>1.3994444444444445</v>
      </c>
      <c r="AF226" s="60">
        <f t="shared" si="32"/>
        <v>2023</v>
      </c>
      <c r="AG226" s="60">
        <f t="shared" si="33"/>
        <v>10</v>
      </c>
      <c r="AH226" s="60">
        <f t="shared" si="34"/>
        <v>4</v>
      </c>
      <c r="AI226" s="60">
        <f t="shared" si="35"/>
        <v>4</v>
      </c>
    </row>
    <row r="227" spans="2:35" x14ac:dyDescent="0.3">
      <c r="B227" s="60">
        <v>84869</v>
      </c>
      <c r="C227" s="61">
        <v>45217</v>
      </c>
      <c r="D227" s="60">
        <v>2</v>
      </c>
      <c r="E227" s="60">
        <v>31</v>
      </c>
      <c r="F227" s="60">
        <v>29</v>
      </c>
      <c r="G227" s="60">
        <v>0</v>
      </c>
      <c r="H227" s="60">
        <v>0</v>
      </c>
      <c r="I227" s="60">
        <v>31</v>
      </c>
      <c r="J227" s="60">
        <v>0</v>
      </c>
      <c r="K227" s="60">
        <v>36</v>
      </c>
      <c r="L227" s="60">
        <v>30</v>
      </c>
      <c r="M227" s="60">
        <v>37</v>
      </c>
      <c r="N227" s="60">
        <v>2</v>
      </c>
      <c r="O227" s="60">
        <v>22</v>
      </c>
      <c r="P227" s="60">
        <v>19</v>
      </c>
      <c r="Q227" s="60">
        <v>20</v>
      </c>
      <c r="R227" s="60">
        <v>2</v>
      </c>
      <c r="S227" s="60">
        <v>0</v>
      </c>
      <c r="T227" s="60">
        <v>0</v>
      </c>
      <c r="U227" s="60">
        <v>15</v>
      </c>
      <c r="V227" s="60">
        <v>29</v>
      </c>
      <c r="W227" s="60">
        <v>19</v>
      </c>
      <c r="X227" s="60">
        <v>4</v>
      </c>
      <c r="Y227" s="60">
        <v>23</v>
      </c>
      <c r="Z227" s="60">
        <f t="shared" si="27"/>
        <v>3396</v>
      </c>
      <c r="AA227" s="60">
        <f t="shared" si="28"/>
        <v>0</v>
      </c>
      <c r="AB227" s="60">
        <f t="shared" si="29"/>
        <v>1484</v>
      </c>
      <c r="AC227" s="60">
        <f t="shared" si="30"/>
        <v>4880</v>
      </c>
      <c r="AD227" s="60">
        <f t="shared" si="31"/>
        <v>81.333333333333329</v>
      </c>
      <c r="AE227" s="60">
        <f t="shared" si="31"/>
        <v>1.3555555555555554</v>
      </c>
      <c r="AF227" s="60">
        <f t="shared" si="32"/>
        <v>2023</v>
      </c>
      <c r="AG227" s="60">
        <f t="shared" si="33"/>
        <v>10</v>
      </c>
      <c r="AH227" s="60">
        <f t="shared" si="34"/>
        <v>4</v>
      </c>
      <c r="AI227" s="60">
        <f t="shared" si="35"/>
        <v>4</v>
      </c>
    </row>
    <row r="228" spans="2:35" x14ac:dyDescent="0.3">
      <c r="B228" s="60">
        <v>84870</v>
      </c>
      <c r="C228" s="61">
        <v>45218</v>
      </c>
      <c r="D228" s="60">
        <v>1</v>
      </c>
      <c r="E228" s="60">
        <v>31</v>
      </c>
      <c r="F228" s="60">
        <v>26</v>
      </c>
      <c r="G228" s="60">
        <v>0</v>
      </c>
      <c r="H228" s="60">
        <v>0</v>
      </c>
      <c r="I228" s="60">
        <v>31</v>
      </c>
      <c r="J228" s="60">
        <v>0</v>
      </c>
      <c r="K228" s="60">
        <v>53</v>
      </c>
      <c r="L228" s="60">
        <v>31</v>
      </c>
      <c r="M228" s="60">
        <v>38</v>
      </c>
      <c r="N228" s="60">
        <v>2</v>
      </c>
      <c r="O228" s="60">
        <v>30</v>
      </c>
      <c r="P228" s="60">
        <v>20</v>
      </c>
      <c r="Q228" s="60">
        <v>24</v>
      </c>
      <c r="R228" s="60">
        <v>1</v>
      </c>
      <c r="S228" s="60">
        <v>0</v>
      </c>
      <c r="T228" s="60">
        <v>1</v>
      </c>
      <c r="U228" s="60">
        <v>11</v>
      </c>
      <c r="V228" s="60">
        <v>63</v>
      </c>
      <c r="W228" s="60">
        <v>23</v>
      </c>
      <c r="X228" s="60">
        <v>5</v>
      </c>
      <c r="Y228" s="60">
        <v>24</v>
      </c>
      <c r="Z228" s="60">
        <f t="shared" si="27"/>
        <v>4185</v>
      </c>
      <c r="AA228" s="60">
        <f t="shared" si="28"/>
        <v>11</v>
      </c>
      <c r="AB228" s="60">
        <f t="shared" si="29"/>
        <v>2726</v>
      </c>
      <c r="AC228" s="60">
        <f t="shared" si="30"/>
        <v>6922</v>
      </c>
      <c r="AD228" s="60">
        <f t="shared" si="31"/>
        <v>115.36666666666666</v>
      </c>
      <c r="AE228" s="60">
        <f t="shared" si="31"/>
        <v>1.9227777777777777</v>
      </c>
      <c r="AF228" s="60">
        <f t="shared" si="32"/>
        <v>2023</v>
      </c>
      <c r="AG228" s="60">
        <f t="shared" si="33"/>
        <v>10</v>
      </c>
      <c r="AH228" s="60">
        <f t="shared" si="34"/>
        <v>4</v>
      </c>
      <c r="AI228" s="60">
        <f t="shared" si="35"/>
        <v>5</v>
      </c>
    </row>
    <row r="229" spans="2:35" x14ac:dyDescent="0.3">
      <c r="B229" s="60">
        <v>84871</v>
      </c>
      <c r="C229" s="61">
        <v>45218</v>
      </c>
      <c r="D229" s="60">
        <v>2</v>
      </c>
      <c r="E229" s="60">
        <v>33</v>
      </c>
      <c r="F229" s="60">
        <v>27</v>
      </c>
      <c r="G229" s="60">
        <v>0</v>
      </c>
      <c r="H229" s="60">
        <v>0</v>
      </c>
      <c r="I229" s="60">
        <v>33</v>
      </c>
      <c r="J229" s="60">
        <v>0</v>
      </c>
      <c r="K229" s="60">
        <v>61</v>
      </c>
      <c r="L229" s="60">
        <v>31</v>
      </c>
      <c r="M229" s="60">
        <v>39</v>
      </c>
      <c r="N229" s="60">
        <v>2</v>
      </c>
      <c r="O229" s="60">
        <v>14</v>
      </c>
      <c r="P229" s="60">
        <v>23</v>
      </c>
      <c r="Q229" s="60">
        <v>25</v>
      </c>
      <c r="R229" s="60">
        <v>1</v>
      </c>
      <c r="S229" s="60">
        <v>0</v>
      </c>
      <c r="T229" s="60">
        <v>1</v>
      </c>
      <c r="U229" s="60">
        <v>11</v>
      </c>
      <c r="V229" s="60">
        <v>31</v>
      </c>
      <c r="W229" s="60">
        <v>24</v>
      </c>
      <c r="X229" s="60">
        <v>4</v>
      </c>
      <c r="Y229" s="60">
        <v>16</v>
      </c>
      <c r="Z229" s="60">
        <f t="shared" si="27"/>
        <v>4710</v>
      </c>
      <c r="AA229" s="60">
        <f t="shared" si="28"/>
        <v>11</v>
      </c>
      <c r="AB229" s="60">
        <f t="shared" si="29"/>
        <v>1733</v>
      </c>
      <c r="AC229" s="60">
        <f t="shared" si="30"/>
        <v>6454</v>
      </c>
      <c r="AD229" s="60">
        <f t="shared" si="31"/>
        <v>107.56666666666666</v>
      </c>
      <c r="AE229" s="60">
        <f t="shared" si="31"/>
        <v>1.7927777777777778</v>
      </c>
      <c r="AF229" s="60">
        <f t="shared" si="32"/>
        <v>2023</v>
      </c>
      <c r="AG229" s="60">
        <f t="shared" si="33"/>
        <v>10</v>
      </c>
      <c r="AH229" s="60">
        <f t="shared" si="34"/>
        <v>4</v>
      </c>
      <c r="AI229" s="60">
        <f t="shared" si="35"/>
        <v>5</v>
      </c>
    </row>
    <row r="230" spans="2:35" x14ac:dyDescent="0.3">
      <c r="B230" s="60">
        <v>84872</v>
      </c>
      <c r="C230" s="61">
        <v>45219</v>
      </c>
      <c r="D230" s="60">
        <v>1</v>
      </c>
      <c r="E230" s="60">
        <v>30</v>
      </c>
      <c r="F230" s="60">
        <v>12</v>
      </c>
      <c r="G230" s="60">
        <v>0</v>
      </c>
      <c r="H230" s="60">
        <v>0</v>
      </c>
      <c r="I230" s="60">
        <v>30</v>
      </c>
      <c r="J230" s="60">
        <v>0</v>
      </c>
      <c r="K230" s="60">
        <v>52</v>
      </c>
      <c r="L230" s="60">
        <v>31</v>
      </c>
      <c r="M230" s="60">
        <v>37</v>
      </c>
      <c r="N230" s="60">
        <v>2</v>
      </c>
      <c r="O230" s="60">
        <v>14</v>
      </c>
      <c r="P230" s="60">
        <v>22</v>
      </c>
      <c r="Q230" s="60">
        <v>11</v>
      </c>
      <c r="R230" s="60">
        <v>2</v>
      </c>
      <c r="S230" s="60">
        <v>0</v>
      </c>
      <c r="T230" s="60">
        <v>0</v>
      </c>
      <c r="U230" s="60">
        <v>10</v>
      </c>
      <c r="V230" s="60">
        <v>74</v>
      </c>
      <c r="W230" s="60">
        <v>30</v>
      </c>
      <c r="X230" s="60">
        <v>5</v>
      </c>
      <c r="Y230" s="60">
        <v>21</v>
      </c>
      <c r="Z230" s="60">
        <f t="shared" si="27"/>
        <v>3730</v>
      </c>
      <c r="AA230" s="60">
        <f t="shared" si="28"/>
        <v>0</v>
      </c>
      <c r="AB230" s="60">
        <f t="shared" si="29"/>
        <v>3252</v>
      </c>
      <c r="AC230" s="60">
        <f t="shared" si="30"/>
        <v>6982</v>
      </c>
      <c r="AD230" s="60">
        <f t="shared" si="31"/>
        <v>116.36666666666666</v>
      </c>
      <c r="AE230" s="60">
        <f t="shared" si="31"/>
        <v>1.9394444444444443</v>
      </c>
      <c r="AF230" s="60">
        <f t="shared" si="32"/>
        <v>2023</v>
      </c>
      <c r="AG230" s="60">
        <f t="shared" si="33"/>
        <v>10</v>
      </c>
      <c r="AH230" s="60">
        <f t="shared" si="34"/>
        <v>4</v>
      </c>
      <c r="AI230" s="60">
        <f t="shared" si="35"/>
        <v>6</v>
      </c>
    </row>
    <row r="231" spans="2:35" x14ac:dyDescent="0.3">
      <c r="B231" s="60">
        <v>84873</v>
      </c>
      <c r="C231" s="61">
        <v>45219</v>
      </c>
      <c r="D231" s="60">
        <v>2</v>
      </c>
      <c r="E231" s="60">
        <v>31</v>
      </c>
      <c r="F231" s="60">
        <v>29</v>
      </c>
      <c r="G231" s="60">
        <v>0</v>
      </c>
      <c r="H231" s="60">
        <v>0</v>
      </c>
      <c r="I231" s="60">
        <v>31</v>
      </c>
      <c r="J231" s="60">
        <v>0</v>
      </c>
      <c r="K231" s="60">
        <v>70</v>
      </c>
      <c r="L231" s="60">
        <v>30</v>
      </c>
      <c r="M231" s="60">
        <v>37</v>
      </c>
      <c r="N231" s="60">
        <v>2</v>
      </c>
      <c r="O231" s="60">
        <v>22</v>
      </c>
      <c r="P231" s="60">
        <v>23</v>
      </c>
      <c r="Q231" s="60">
        <v>15</v>
      </c>
      <c r="R231" s="60">
        <v>1</v>
      </c>
      <c r="S231" s="60">
        <v>0</v>
      </c>
      <c r="T231" s="60">
        <v>1</v>
      </c>
      <c r="U231" s="60">
        <v>18</v>
      </c>
      <c r="V231" s="60">
        <v>58</v>
      </c>
      <c r="W231" s="60">
        <v>14</v>
      </c>
      <c r="X231" s="60">
        <v>4</v>
      </c>
      <c r="Y231" s="60">
        <v>22</v>
      </c>
      <c r="Z231" s="60">
        <f t="shared" si="27"/>
        <v>4420</v>
      </c>
      <c r="AA231" s="60">
        <f t="shared" si="28"/>
        <v>18</v>
      </c>
      <c r="AB231" s="60">
        <f t="shared" si="29"/>
        <v>2204</v>
      </c>
      <c r="AC231" s="60">
        <f t="shared" si="30"/>
        <v>6642</v>
      </c>
      <c r="AD231" s="60">
        <f t="shared" si="31"/>
        <v>110.7</v>
      </c>
      <c r="AE231" s="60">
        <f t="shared" si="31"/>
        <v>1.845</v>
      </c>
      <c r="AF231" s="60">
        <f t="shared" si="32"/>
        <v>2023</v>
      </c>
      <c r="AG231" s="60">
        <f t="shared" si="33"/>
        <v>10</v>
      </c>
      <c r="AH231" s="60">
        <f t="shared" si="34"/>
        <v>4</v>
      </c>
      <c r="AI231" s="60">
        <f t="shared" si="35"/>
        <v>6</v>
      </c>
    </row>
    <row r="232" spans="2:35" x14ac:dyDescent="0.3">
      <c r="B232" s="60">
        <v>84874</v>
      </c>
      <c r="C232" s="61">
        <v>45220</v>
      </c>
      <c r="D232" s="60">
        <v>1</v>
      </c>
      <c r="E232" s="60">
        <v>32</v>
      </c>
      <c r="F232" s="60">
        <v>14</v>
      </c>
      <c r="G232" s="60">
        <v>0</v>
      </c>
      <c r="H232" s="60">
        <v>0</v>
      </c>
      <c r="I232" s="60">
        <v>32</v>
      </c>
      <c r="J232" s="60">
        <v>0</v>
      </c>
      <c r="K232" s="60">
        <v>61</v>
      </c>
      <c r="L232" s="60">
        <v>30</v>
      </c>
      <c r="M232" s="60">
        <v>35</v>
      </c>
      <c r="N232" s="60">
        <v>2</v>
      </c>
      <c r="O232" s="60">
        <v>22</v>
      </c>
      <c r="P232" s="60">
        <v>22</v>
      </c>
      <c r="Q232" s="60">
        <v>21</v>
      </c>
      <c r="R232" s="60">
        <v>1</v>
      </c>
      <c r="S232" s="60">
        <v>0</v>
      </c>
      <c r="T232" s="60">
        <v>1</v>
      </c>
      <c r="U232" s="60">
        <v>17</v>
      </c>
      <c r="V232" s="60">
        <v>51</v>
      </c>
      <c r="W232" s="60">
        <v>20</v>
      </c>
      <c r="X232" s="60">
        <v>5</v>
      </c>
      <c r="Y232" s="60">
        <v>27</v>
      </c>
      <c r="Z232" s="60">
        <f t="shared" si="27"/>
        <v>4292</v>
      </c>
      <c r="AA232" s="60">
        <f t="shared" si="28"/>
        <v>17</v>
      </c>
      <c r="AB232" s="60">
        <f t="shared" si="29"/>
        <v>2174</v>
      </c>
      <c r="AC232" s="60">
        <f t="shared" si="30"/>
        <v>6483</v>
      </c>
      <c r="AD232" s="60">
        <f t="shared" si="31"/>
        <v>108.05</v>
      </c>
      <c r="AE232" s="60">
        <f t="shared" si="31"/>
        <v>1.8008333333333333</v>
      </c>
      <c r="AF232" s="60">
        <f t="shared" si="32"/>
        <v>2023</v>
      </c>
      <c r="AG232" s="60">
        <f t="shared" si="33"/>
        <v>10</v>
      </c>
      <c r="AH232" s="60">
        <f t="shared" si="34"/>
        <v>4</v>
      </c>
      <c r="AI232" s="60">
        <f t="shared" si="35"/>
        <v>7</v>
      </c>
    </row>
    <row r="233" spans="2:35" x14ac:dyDescent="0.3">
      <c r="B233" s="60">
        <v>84875</v>
      </c>
      <c r="C233" s="61">
        <v>45222</v>
      </c>
      <c r="D233" s="60">
        <v>1</v>
      </c>
      <c r="E233" s="60">
        <v>32</v>
      </c>
      <c r="F233" s="60">
        <v>11</v>
      </c>
      <c r="G233" s="60">
        <v>0</v>
      </c>
      <c r="H233" s="60">
        <v>0</v>
      </c>
      <c r="I233" s="60">
        <v>32</v>
      </c>
      <c r="J233" s="60">
        <v>0</v>
      </c>
      <c r="K233" s="60">
        <v>78</v>
      </c>
      <c r="L233" s="60">
        <v>30</v>
      </c>
      <c r="M233" s="60">
        <v>38</v>
      </c>
      <c r="N233" s="60">
        <v>3</v>
      </c>
      <c r="O233" s="60">
        <v>10</v>
      </c>
      <c r="P233" s="60">
        <v>22</v>
      </c>
      <c r="Q233" s="60">
        <v>26</v>
      </c>
      <c r="R233" s="60">
        <v>1</v>
      </c>
      <c r="S233" s="60">
        <v>0</v>
      </c>
      <c r="T233" s="60">
        <v>2</v>
      </c>
      <c r="U233" s="60">
        <v>13</v>
      </c>
      <c r="V233" s="60">
        <v>35</v>
      </c>
      <c r="W233" s="60">
        <v>25</v>
      </c>
      <c r="X233" s="60">
        <v>4</v>
      </c>
      <c r="Y233" s="60">
        <v>28</v>
      </c>
      <c r="Z233" s="60">
        <f t="shared" si="27"/>
        <v>5076</v>
      </c>
      <c r="AA233" s="60">
        <f t="shared" si="28"/>
        <v>26</v>
      </c>
      <c r="AB233" s="60">
        <f t="shared" si="29"/>
        <v>1830</v>
      </c>
      <c r="AC233" s="60">
        <f t="shared" si="30"/>
        <v>6932</v>
      </c>
      <c r="AD233" s="60">
        <f t="shared" si="31"/>
        <v>115.53333333333333</v>
      </c>
      <c r="AE233" s="60">
        <f t="shared" si="31"/>
        <v>1.9255555555555555</v>
      </c>
      <c r="AF233" s="60">
        <f t="shared" si="32"/>
        <v>2023</v>
      </c>
      <c r="AG233" s="60">
        <f t="shared" si="33"/>
        <v>10</v>
      </c>
      <c r="AH233" s="60">
        <f t="shared" si="34"/>
        <v>4</v>
      </c>
      <c r="AI233" s="60">
        <f t="shared" si="35"/>
        <v>2</v>
      </c>
    </row>
    <row r="234" spans="2:35" x14ac:dyDescent="0.3">
      <c r="B234" s="60">
        <v>84876</v>
      </c>
      <c r="C234" s="61">
        <v>45222</v>
      </c>
      <c r="D234" s="60">
        <v>2</v>
      </c>
      <c r="E234" s="60">
        <v>32</v>
      </c>
      <c r="F234" s="60">
        <v>28</v>
      </c>
      <c r="G234" s="60">
        <v>0</v>
      </c>
      <c r="H234" s="60">
        <v>0</v>
      </c>
      <c r="I234" s="60">
        <v>32</v>
      </c>
      <c r="J234" s="60">
        <v>0</v>
      </c>
      <c r="K234" s="60">
        <v>35</v>
      </c>
      <c r="L234" s="60">
        <v>29</v>
      </c>
      <c r="M234" s="60">
        <v>38</v>
      </c>
      <c r="N234" s="60">
        <v>2</v>
      </c>
      <c r="O234" s="60">
        <v>18</v>
      </c>
      <c r="P234" s="60">
        <v>23</v>
      </c>
      <c r="Q234" s="60">
        <v>30</v>
      </c>
      <c r="R234" s="60">
        <v>2</v>
      </c>
      <c r="S234" s="60">
        <v>0</v>
      </c>
      <c r="T234" s="60">
        <v>0</v>
      </c>
      <c r="U234" s="60">
        <v>8</v>
      </c>
      <c r="V234" s="60">
        <v>70</v>
      </c>
      <c r="W234" s="60">
        <v>29</v>
      </c>
      <c r="X234" s="60">
        <v>5</v>
      </c>
      <c r="Y234" s="60">
        <v>29</v>
      </c>
      <c r="Z234" s="60">
        <f t="shared" si="27"/>
        <v>3759</v>
      </c>
      <c r="AA234" s="60">
        <f t="shared" si="28"/>
        <v>0</v>
      </c>
      <c r="AB234" s="60">
        <f t="shared" si="29"/>
        <v>2907</v>
      </c>
      <c r="AC234" s="60">
        <f t="shared" si="30"/>
        <v>6666</v>
      </c>
      <c r="AD234" s="60">
        <f t="shared" si="31"/>
        <v>111.1</v>
      </c>
      <c r="AE234" s="60">
        <f t="shared" si="31"/>
        <v>1.8516666666666666</v>
      </c>
      <c r="AF234" s="60">
        <f t="shared" si="32"/>
        <v>2023</v>
      </c>
      <c r="AG234" s="60">
        <f t="shared" si="33"/>
        <v>10</v>
      </c>
      <c r="AH234" s="60">
        <f t="shared" si="34"/>
        <v>4</v>
      </c>
      <c r="AI234" s="60">
        <f t="shared" si="35"/>
        <v>2</v>
      </c>
    </row>
    <row r="235" spans="2:35" x14ac:dyDescent="0.3">
      <c r="B235" s="60">
        <v>84877</v>
      </c>
      <c r="C235" s="61">
        <v>45223</v>
      </c>
      <c r="D235" s="60">
        <v>1</v>
      </c>
      <c r="E235" s="60">
        <v>33</v>
      </c>
      <c r="F235" s="60">
        <v>13</v>
      </c>
      <c r="G235" s="60">
        <v>0</v>
      </c>
      <c r="H235" s="60">
        <v>0</v>
      </c>
      <c r="I235" s="60">
        <v>33</v>
      </c>
      <c r="J235" s="60">
        <v>0</v>
      </c>
      <c r="K235" s="60">
        <v>87</v>
      </c>
      <c r="L235" s="60">
        <v>32</v>
      </c>
      <c r="M235" s="60">
        <v>36</v>
      </c>
      <c r="N235" s="60">
        <v>2</v>
      </c>
      <c r="O235" s="60">
        <v>18</v>
      </c>
      <c r="P235" s="60">
        <v>22</v>
      </c>
      <c r="Q235" s="60">
        <v>16</v>
      </c>
      <c r="R235" s="60">
        <v>2</v>
      </c>
      <c r="S235" s="60">
        <v>0</v>
      </c>
      <c r="T235" s="60">
        <v>0</v>
      </c>
      <c r="U235" s="60">
        <v>8</v>
      </c>
      <c r="V235" s="60">
        <v>62</v>
      </c>
      <c r="W235" s="60">
        <v>15</v>
      </c>
      <c r="X235" s="60">
        <v>4</v>
      </c>
      <c r="Y235" s="60">
        <v>14</v>
      </c>
      <c r="Z235" s="60">
        <f t="shared" si="27"/>
        <v>5239</v>
      </c>
      <c r="AA235" s="60">
        <f t="shared" si="28"/>
        <v>0</v>
      </c>
      <c r="AB235" s="60">
        <f t="shared" si="29"/>
        <v>2500</v>
      </c>
      <c r="AC235" s="60">
        <f t="shared" si="30"/>
        <v>7739</v>
      </c>
      <c r="AD235" s="60">
        <f t="shared" si="31"/>
        <v>128.98333333333332</v>
      </c>
      <c r="AE235" s="60">
        <f t="shared" si="31"/>
        <v>2.1497222222222221</v>
      </c>
      <c r="AF235" s="60">
        <f t="shared" si="32"/>
        <v>2023</v>
      </c>
      <c r="AG235" s="60">
        <f t="shared" si="33"/>
        <v>10</v>
      </c>
      <c r="AH235" s="60">
        <f t="shared" si="34"/>
        <v>4</v>
      </c>
      <c r="AI235" s="60">
        <f t="shared" si="35"/>
        <v>3</v>
      </c>
    </row>
    <row r="236" spans="2:35" x14ac:dyDescent="0.3">
      <c r="B236" s="60">
        <v>84878</v>
      </c>
      <c r="C236" s="61">
        <v>45223</v>
      </c>
      <c r="D236" s="60">
        <v>2</v>
      </c>
      <c r="E236" s="60">
        <v>33</v>
      </c>
      <c r="F236" s="60">
        <v>30</v>
      </c>
      <c r="G236" s="60">
        <v>0</v>
      </c>
      <c r="H236" s="60">
        <v>0</v>
      </c>
      <c r="I236" s="60">
        <v>33</v>
      </c>
      <c r="J236" s="60">
        <v>0</v>
      </c>
      <c r="K236" s="60">
        <v>44</v>
      </c>
      <c r="L236" s="60">
        <v>31</v>
      </c>
      <c r="M236" s="60">
        <v>41</v>
      </c>
      <c r="N236" s="60">
        <v>2</v>
      </c>
      <c r="O236" s="60">
        <v>26</v>
      </c>
      <c r="P236" s="60">
        <v>22</v>
      </c>
      <c r="Q236" s="60">
        <v>20</v>
      </c>
      <c r="R236" s="60">
        <v>2</v>
      </c>
      <c r="S236" s="60">
        <v>0</v>
      </c>
      <c r="T236" s="60">
        <v>0</v>
      </c>
      <c r="U236" s="60">
        <v>15</v>
      </c>
      <c r="V236" s="60">
        <v>47</v>
      </c>
      <c r="W236" s="60">
        <v>19</v>
      </c>
      <c r="X236" s="60">
        <v>5</v>
      </c>
      <c r="Y236" s="60">
        <v>15</v>
      </c>
      <c r="Z236" s="60">
        <f t="shared" si="27"/>
        <v>4025</v>
      </c>
      <c r="AA236" s="60">
        <f t="shared" si="28"/>
        <v>0</v>
      </c>
      <c r="AB236" s="60">
        <f t="shared" si="29"/>
        <v>2098</v>
      </c>
      <c r="AC236" s="60">
        <f t="shared" si="30"/>
        <v>6123</v>
      </c>
      <c r="AD236" s="60">
        <f t="shared" si="31"/>
        <v>102.05</v>
      </c>
      <c r="AE236" s="60">
        <f t="shared" si="31"/>
        <v>1.7008333333333332</v>
      </c>
      <c r="AF236" s="60">
        <f t="shared" si="32"/>
        <v>2023</v>
      </c>
      <c r="AG236" s="60">
        <f t="shared" si="33"/>
        <v>10</v>
      </c>
      <c r="AH236" s="60">
        <f t="shared" si="34"/>
        <v>4</v>
      </c>
      <c r="AI236" s="60">
        <f t="shared" si="35"/>
        <v>3</v>
      </c>
    </row>
    <row r="237" spans="2:35" x14ac:dyDescent="0.3">
      <c r="B237" s="60">
        <v>84879</v>
      </c>
      <c r="C237" s="61">
        <v>45224</v>
      </c>
      <c r="D237" s="60">
        <v>1</v>
      </c>
      <c r="E237" s="60">
        <v>33</v>
      </c>
      <c r="F237" s="60">
        <v>27</v>
      </c>
      <c r="G237" s="60">
        <v>0</v>
      </c>
      <c r="H237" s="60">
        <v>0</v>
      </c>
      <c r="I237" s="60">
        <v>33</v>
      </c>
      <c r="J237" s="60">
        <v>0</v>
      </c>
      <c r="K237" s="60">
        <v>61</v>
      </c>
      <c r="L237" s="60">
        <v>32</v>
      </c>
      <c r="M237" s="60">
        <v>37</v>
      </c>
      <c r="N237" s="60">
        <v>3</v>
      </c>
      <c r="O237" s="60">
        <v>14</v>
      </c>
      <c r="P237" s="60">
        <v>23</v>
      </c>
      <c r="Q237" s="60">
        <v>25</v>
      </c>
      <c r="R237" s="60">
        <v>1</v>
      </c>
      <c r="S237" s="60">
        <v>0</v>
      </c>
      <c r="T237" s="60">
        <v>2</v>
      </c>
      <c r="U237" s="60">
        <v>11</v>
      </c>
      <c r="V237" s="60">
        <v>31</v>
      </c>
      <c r="W237" s="60">
        <v>24</v>
      </c>
      <c r="X237" s="60">
        <v>4</v>
      </c>
      <c r="Y237" s="60">
        <v>16</v>
      </c>
      <c r="Z237" s="60">
        <f t="shared" si="27"/>
        <v>4733</v>
      </c>
      <c r="AA237" s="60">
        <f t="shared" si="28"/>
        <v>22</v>
      </c>
      <c r="AB237" s="60">
        <f t="shared" si="29"/>
        <v>1802</v>
      </c>
      <c r="AC237" s="60">
        <f t="shared" si="30"/>
        <v>6557</v>
      </c>
      <c r="AD237" s="60">
        <f t="shared" si="31"/>
        <v>109.28333333333333</v>
      </c>
      <c r="AE237" s="60">
        <f t="shared" si="31"/>
        <v>1.8213888888888889</v>
      </c>
      <c r="AF237" s="60">
        <f t="shared" si="32"/>
        <v>2023</v>
      </c>
      <c r="AG237" s="60">
        <f t="shared" si="33"/>
        <v>10</v>
      </c>
      <c r="AH237" s="60">
        <f t="shared" si="34"/>
        <v>4</v>
      </c>
      <c r="AI237" s="60">
        <f t="shared" si="35"/>
        <v>4</v>
      </c>
    </row>
    <row r="238" spans="2:35" x14ac:dyDescent="0.3">
      <c r="B238" s="60">
        <v>84880</v>
      </c>
      <c r="C238" s="61">
        <v>45224</v>
      </c>
      <c r="D238" s="60">
        <v>2</v>
      </c>
      <c r="E238" s="60">
        <v>30</v>
      </c>
      <c r="F238" s="60">
        <v>12</v>
      </c>
      <c r="G238" s="60">
        <v>0</v>
      </c>
      <c r="H238" s="60">
        <v>0</v>
      </c>
      <c r="I238" s="60">
        <v>30</v>
      </c>
      <c r="J238" s="60">
        <v>0</v>
      </c>
      <c r="K238" s="60">
        <v>52</v>
      </c>
      <c r="L238" s="60">
        <v>30</v>
      </c>
      <c r="M238" s="60">
        <v>39</v>
      </c>
      <c r="N238" s="60">
        <v>1</v>
      </c>
      <c r="O238" s="60">
        <v>14</v>
      </c>
      <c r="P238" s="60">
        <v>22</v>
      </c>
      <c r="Q238" s="60">
        <v>11</v>
      </c>
      <c r="R238" s="60">
        <v>1</v>
      </c>
      <c r="S238" s="60">
        <v>0</v>
      </c>
      <c r="T238" s="60">
        <v>0</v>
      </c>
      <c r="U238" s="60">
        <v>10</v>
      </c>
      <c r="V238" s="60">
        <v>74</v>
      </c>
      <c r="W238" s="60">
        <v>30</v>
      </c>
      <c r="X238" s="60">
        <v>5</v>
      </c>
      <c r="Y238" s="60">
        <v>21</v>
      </c>
      <c r="Z238" s="60">
        <f t="shared" si="27"/>
        <v>3720</v>
      </c>
      <c r="AA238" s="60">
        <f t="shared" si="28"/>
        <v>0</v>
      </c>
      <c r="AB238" s="60">
        <f t="shared" si="29"/>
        <v>3134</v>
      </c>
      <c r="AC238" s="60">
        <f t="shared" si="30"/>
        <v>6854</v>
      </c>
      <c r="AD238" s="60">
        <f t="shared" si="31"/>
        <v>114.23333333333333</v>
      </c>
      <c r="AE238" s="60">
        <f t="shared" si="31"/>
        <v>1.903888888888889</v>
      </c>
      <c r="AF238" s="60">
        <f t="shared" si="32"/>
        <v>2023</v>
      </c>
      <c r="AG238" s="60">
        <f t="shared" si="33"/>
        <v>10</v>
      </c>
      <c r="AH238" s="60">
        <f t="shared" si="34"/>
        <v>4</v>
      </c>
      <c r="AI238" s="60">
        <f t="shared" si="35"/>
        <v>4</v>
      </c>
    </row>
    <row r="239" spans="2:35" x14ac:dyDescent="0.3">
      <c r="B239" s="60">
        <v>84881</v>
      </c>
      <c r="C239" s="61">
        <v>45225</v>
      </c>
      <c r="D239" s="60">
        <v>1</v>
      </c>
      <c r="E239" s="60">
        <v>31</v>
      </c>
      <c r="F239" s="60">
        <v>29</v>
      </c>
      <c r="G239" s="60">
        <v>0</v>
      </c>
      <c r="H239" s="60">
        <v>0</v>
      </c>
      <c r="I239" s="60">
        <v>31</v>
      </c>
      <c r="J239" s="60">
        <v>0</v>
      </c>
      <c r="K239" s="60">
        <v>70</v>
      </c>
      <c r="L239" s="60">
        <v>31</v>
      </c>
      <c r="M239" s="60">
        <v>35</v>
      </c>
      <c r="N239" s="60">
        <v>3</v>
      </c>
      <c r="O239" s="60">
        <v>22</v>
      </c>
      <c r="P239" s="60">
        <v>23</v>
      </c>
      <c r="Q239" s="60">
        <v>15</v>
      </c>
      <c r="R239" s="60">
        <v>1</v>
      </c>
      <c r="S239" s="60">
        <v>0</v>
      </c>
      <c r="T239" s="60">
        <v>2</v>
      </c>
      <c r="U239" s="60">
        <v>18</v>
      </c>
      <c r="V239" s="60">
        <v>58</v>
      </c>
      <c r="W239" s="60">
        <v>14</v>
      </c>
      <c r="X239" s="60">
        <v>4</v>
      </c>
      <c r="Y239" s="60">
        <v>22</v>
      </c>
      <c r="Z239" s="60">
        <f t="shared" si="27"/>
        <v>4433</v>
      </c>
      <c r="AA239" s="60">
        <f t="shared" si="28"/>
        <v>36</v>
      </c>
      <c r="AB239" s="60">
        <f t="shared" si="29"/>
        <v>2298</v>
      </c>
      <c r="AC239" s="60">
        <f t="shared" si="30"/>
        <v>6767</v>
      </c>
      <c r="AD239" s="60">
        <f t="shared" si="31"/>
        <v>112.78333333333333</v>
      </c>
      <c r="AE239" s="60">
        <f t="shared" si="31"/>
        <v>1.8797222222222223</v>
      </c>
      <c r="AF239" s="60">
        <f t="shared" si="32"/>
        <v>2023</v>
      </c>
      <c r="AG239" s="60">
        <f t="shared" si="33"/>
        <v>10</v>
      </c>
      <c r="AH239" s="60">
        <f t="shared" si="34"/>
        <v>4</v>
      </c>
      <c r="AI239" s="60">
        <f t="shared" si="35"/>
        <v>5</v>
      </c>
    </row>
    <row r="240" spans="2:35" x14ac:dyDescent="0.3">
      <c r="B240" s="60">
        <v>84882</v>
      </c>
      <c r="C240" s="61">
        <v>45225</v>
      </c>
      <c r="D240" s="60">
        <v>2</v>
      </c>
      <c r="E240" s="60">
        <v>32</v>
      </c>
      <c r="F240" s="60">
        <v>14</v>
      </c>
      <c r="G240" s="60">
        <v>0</v>
      </c>
      <c r="H240" s="60">
        <v>0</v>
      </c>
      <c r="I240" s="60">
        <v>32</v>
      </c>
      <c r="J240" s="60">
        <v>0</v>
      </c>
      <c r="K240" s="60">
        <v>61</v>
      </c>
      <c r="L240" s="60">
        <v>29</v>
      </c>
      <c r="M240" s="60">
        <v>37</v>
      </c>
      <c r="N240" s="60">
        <v>1</v>
      </c>
      <c r="O240" s="60">
        <v>22</v>
      </c>
      <c r="P240" s="60">
        <v>22</v>
      </c>
      <c r="Q240" s="60">
        <v>21</v>
      </c>
      <c r="R240" s="60">
        <v>1</v>
      </c>
      <c r="S240" s="60">
        <v>0</v>
      </c>
      <c r="T240" s="60">
        <v>0</v>
      </c>
      <c r="U240" s="60">
        <v>17</v>
      </c>
      <c r="V240" s="60">
        <v>51</v>
      </c>
      <c r="W240" s="60">
        <v>20</v>
      </c>
      <c r="X240" s="60">
        <v>5</v>
      </c>
      <c r="Y240" s="60">
        <v>27</v>
      </c>
      <c r="Z240" s="60">
        <f t="shared" si="27"/>
        <v>4272</v>
      </c>
      <c r="AA240" s="60">
        <f t="shared" si="28"/>
        <v>0</v>
      </c>
      <c r="AB240" s="60">
        <f t="shared" si="29"/>
        <v>2081</v>
      </c>
      <c r="AC240" s="60">
        <f t="shared" si="30"/>
        <v>6353</v>
      </c>
      <c r="AD240" s="60">
        <f t="shared" si="31"/>
        <v>105.88333333333334</v>
      </c>
      <c r="AE240" s="60">
        <f t="shared" si="31"/>
        <v>1.7647222222222223</v>
      </c>
      <c r="AF240" s="60">
        <f t="shared" si="32"/>
        <v>2023</v>
      </c>
      <c r="AG240" s="60">
        <f t="shared" si="33"/>
        <v>10</v>
      </c>
      <c r="AH240" s="60">
        <f t="shared" si="34"/>
        <v>4</v>
      </c>
      <c r="AI240" s="60">
        <f t="shared" si="35"/>
        <v>5</v>
      </c>
    </row>
    <row r="241" spans="2:35" x14ac:dyDescent="0.3">
      <c r="B241" s="60">
        <v>84883</v>
      </c>
      <c r="C241" s="61">
        <v>45226</v>
      </c>
      <c r="D241" s="60">
        <v>1</v>
      </c>
      <c r="E241" s="60">
        <v>32</v>
      </c>
      <c r="F241" s="60">
        <v>11</v>
      </c>
      <c r="G241" s="60">
        <v>0</v>
      </c>
      <c r="H241" s="60">
        <v>0</v>
      </c>
      <c r="I241" s="60">
        <v>32</v>
      </c>
      <c r="J241" s="60">
        <v>0</v>
      </c>
      <c r="K241" s="60">
        <v>78</v>
      </c>
      <c r="L241" s="60">
        <v>30</v>
      </c>
      <c r="M241" s="60">
        <v>38</v>
      </c>
      <c r="N241" s="60">
        <v>3</v>
      </c>
      <c r="O241" s="60">
        <v>10</v>
      </c>
      <c r="P241" s="60">
        <v>22</v>
      </c>
      <c r="Q241" s="60">
        <v>26</v>
      </c>
      <c r="R241" s="60">
        <v>1</v>
      </c>
      <c r="S241" s="60">
        <v>0</v>
      </c>
      <c r="T241" s="60">
        <v>2</v>
      </c>
      <c r="U241" s="60">
        <v>13</v>
      </c>
      <c r="V241" s="60">
        <v>35</v>
      </c>
      <c r="W241" s="60">
        <v>25</v>
      </c>
      <c r="X241" s="60">
        <v>4</v>
      </c>
      <c r="Y241" s="60">
        <v>28</v>
      </c>
      <c r="Z241" s="60">
        <f t="shared" si="27"/>
        <v>5076</v>
      </c>
      <c r="AA241" s="60">
        <f t="shared" si="28"/>
        <v>26</v>
      </c>
      <c r="AB241" s="60">
        <f t="shared" si="29"/>
        <v>1830</v>
      </c>
      <c r="AC241" s="60">
        <f t="shared" si="30"/>
        <v>6932</v>
      </c>
      <c r="AD241" s="60">
        <f t="shared" si="31"/>
        <v>115.53333333333333</v>
      </c>
      <c r="AE241" s="60">
        <f t="shared" si="31"/>
        <v>1.9255555555555555</v>
      </c>
      <c r="AF241" s="60">
        <f t="shared" si="32"/>
        <v>2023</v>
      </c>
      <c r="AG241" s="60">
        <f t="shared" si="33"/>
        <v>10</v>
      </c>
      <c r="AH241" s="60">
        <f t="shared" si="34"/>
        <v>4</v>
      </c>
      <c r="AI241" s="60">
        <f t="shared" si="35"/>
        <v>6</v>
      </c>
    </row>
    <row r="242" spans="2:35" x14ac:dyDescent="0.3">
      <c r="B242" s="60">
        <v>84884</v>
      </c>
      <c r="C242" s="61">
        <v>45226</v>
      </c>
      <c r="D242" s="60">
        <v>2</v>
      </c>
      <c r="E242" s="60">
        <v>32</v>
      </c>
      <c r="F242" s="60">
        <v>28</v>
      </c>
      <c r="G242" s="60">
        <v>0</v>
      </c>
      <c r="H242" s="60">
        <v>0</v>
      </c>
      <c r="I242" s="60">
        <v>32</v>
      </c>
      <c r="J242" s="60">
        <v>0</v>
      </c>
      <c r="K242" s="60">
        <v>35</v>
      </c>
      <c r="L242" s="60">
        <v>29</v>
      </c>
      <c r="M242" s="60">
        <v>38</v>
      </c>
      <c r="N242" s="60">
        <v>2</v>
      </c>
      <c r="O242" s="60">
        <v>18</v>
      </c>
      <c r="P242" s="60">
        <v>23</v>
      </c>
      <c r="Q242" s="60">
        <v>30</v>
      </c>
      <c r="R242" s="60">
        <v>2</v>
      </c>
      <c r="S242" s="60">
        <v>0</v>
      </c>
      <c r="T242" s="60">
        <v>0</v>
      </c>
      <c r="U242" s="60">
        <v>8</v>
      </c>
      <c r="V242" s="60">
        <v>70</v>
      </c>
      <c r="W242" s="60">
        <v>29</v>
      </c>
      <c r="X242" s="60">
        <v>5</v>
      </c>
      <c r="Y242" s="60">
        <v>29</v>
      </c>
      <c r="Z242" s="60">
        <f t="shared" si="27"/>
        <v>3759</v>
      </c>
      <c r="AA242" s="60">
        <f t="shared" si="28"/>
        <v>0</v>
      </c>
      <c r="AB242" s="60">
        <f t="shared" si="29"/>
        <v>2907</v>
      </c>
      <c r="AC242" s="60">
        <f t="shared" si="30"/>
        <v>6666</v>
      </c>
      <c r="AD242" s="60">
        <f t="shared" si="31"/>
        <v>111.1</v>
      </c>
      <c r="AE242" s="60">
        <f t="shared" si="31"/>
        <v>1.8516666666666666</v>
      </c>
      <c r="AF242" s="60">
        <f t="shared" si="32"/>
        <v>2023</v>
      </c>
      <c r="AG242" s="60">
        <f t="shared" si="33"/>
        <v>10</v>
      </c>
      <c r="AH242" s="60">
        <f t="shared" si="34"/>
        <v>4</v>
      </c>
      <c r="AI242" s="60">
        <f t="shared" si="35"/>
        <v>6</v>
      </c>
    </row>
    <row r="243" spans="2:35" x14ac:dyDescent="0.3">
      <c r="B243" s="60">
        <v>84885</v>
      </c>
      <c r="C243" s="61">
        <v>45227</v>
      </c>
      <c r="D243" s="60">
        <v>1</v>
      </c>
      <c r="E243" s="60">
        <v>33</v>
      </c>
      <c r="F243" s="60">
        <v>13</v>
      </c>
      <c r="G243" s="60">
        <v>0</v>
      </c>
      <c r="H243" s="60">
        <v>0</v>
      </c>
      <c r="I243" s="60">
        <v>33</v>
      </c>
      <c r="J243" s="60">
        <v>0</v>
      </c>
      <c r="K243" s="60">
        <v>87</v>
      </c>
      <c r="L243" s="60">
        <v>32</v>
      </c>
      <c r="M243" s="60">
        <v>36</v>
      </c>
      <c r="N243" s="60">
        <v>2</v>
      </c>
      <c r="O243" s="60">
        <v>18</v>
      </c>
      <c r="P243" s="60">
        <v>22</v>
      </c>
      <c r="Q243" s="60">
        <v>16</v>
      </c>
      <c r="R243" s="60">
        <v>2</v>
      </c>
      <c r="S243" s="60">
        <v>0</v>
      </c>
      <c r="T243" s="60">
        <v>0</v>
      </c>
      <c r="U243" s="60">
        <v>8</v>
      </c>
      <c r="V243" s="60">
        <v>62</v>
      </c>
      <c r="W243" s="60">
        <v>15</v>
      </c>
      <c r="X243" s="60">
        <v>4</v>
      </c>
      <c r="Y243" s="60">
        <v>14</v>
      </c>
      <c r="Z243" s="60">
        <f t="shared" si="27"/>
        <v>5239</v>
      </c>
      <c r="AA243" s="60">
        <f t="shared" si="28"/>
        <v>0</v>
      </c>
      <c r="AB243" s="60">
        <f t="shared" si="29"/>
        <v>2500</v>
      </c>
      <c r="AC243" s="60">
        <f t="shared" si="30"/>
        <v>7739</v>
      </c>
      <c r="AD243" s="60">
        <f t="shared" si="31"/>
        <v>128.98333333333332</v>
      </c>
      <c r="AE243" s="60">
        <f t="shared" si="31"/>
        <v>2.1497222222222221</v>
      </c>
      <c r="AF243" s="60">
        <f t="shared" si="32"/>
        <v>2023</v>
      </c>
      <c r="AG243" s="60">
        <f t="shared" si="33"/>
        <v>10</v>
      </c>
      <c r="AH243" s="60">
        <f t="shared" si="34"/>
        <v>4</v>
      </c>
      <c r="AI243" s="60">
        <f t="shared" si="35"/>
        <v>7</v>
      </c>
    </row>
    <row r="244" spans="2:35" x14ac:dyDescent="0.3">
      <c r="B244" s="60">
        <v>84886</v>
      </c>
      <c r="C244" s="61">
        <v>45229</v>
      </c>
      <c r="D244" s="60">
        <v>1</v>
      </c>
      <c r="E244" s="60">
        <v>33</v>
      </c>
      <c r="F244" s="60">
        <v>30</v>
      </c>
      <c r="G244" s="60">
        <v>0</v>
      </c>
      <c r="H244" s="60">
        <v>0</v>
      </c>
      <c r="I244" s="60">
        <v>33</v>
      </c>
      <c r="J244" s="60">
        <v>0</v>
      </c>
      <c r="K244" s="60">
        <v>44</v>
      </c>
      <c r="L244" s="60">
        <v>32</v>
      </c>
      <c r="M244" s="60">
        <v>39</v>
      </c>
      <c r="N244" s="60">
        <v>3</v>
      </c>
      <c r="O244" s="60">
        <v>26</v>
      </c>
      <c r="P244" s="60">
        <v>22</v>
      </c>
      <c r="Q244" s="60">
        <v>20</v>
      </c>
      <c r="R244" s="60">
        <v>2</v>
      </c>
      <c r="S244" s="60">
        <v>0</v>
      </c>
      <c r="T244" s="60">
        <v>1</v>
      </c>
      <c r="U244" s="60">
        <v>15</v>
      </c>
      <c r="V244" s="60">
        <v>47</v>
      </c>
      <c r="W244" s="60">
        <v>19</v>
      </c>
      <c r="X244" s="60">
        <v>5</v>
      </c>
      <c r="Y244" s="60">
        <v>15</v>
      </c>
      <c r="Z244" s="60">
        <f t="shared" si="27"/>
        <v>4044</v>
      </c>
      <c r="AA244" s="60">
        <f t="shared" si="28"/>
        <v>15</v>
      </c>
      <c r="AB244" s="60">
        <f t="shared" si="29"/>
        <v>2190</v>
      </c>
      <c r="AC244" s="60">
        <f t="shared" si="30"/>
        <v>6249</v>
      </c>
      <c r="AD244" s="60">
        <f t="shared" si="31"/>
        <v>104.15</v>
      </c>
      <c r="AE244" s="60">
        <f t="shared" si="31"/>
        <v>1.7358333333333333</v>
      </c>
      <c r="AF244" s="60">
        <f t="shared" si="32"/>
        <v>2023</v>
      </c>
      <c r="AG244" s="60">
        <f t="shared" si="33"/>
        <v>10</v>
      </c>
      <c r="AH244" s="60">
        <f t="shared" si="34"/>
        <v>4</v>
      </c>
      <c r="AI244" s="60">
        <f t="shared" si="35"/>
        <v>2</v>
      </c>
    </row>
    <row r="245" spans="2:35" x14ac:dyDescent="0.3">
      <c r="B245" s="60">
        <v>84887</v>
      </c>
      <c r="C245" s="61">
        <v>45229</v>
      </c>
      <c r="D245" s="60">
        <v>2</v>
      </c>
      <c r="E245" s="60">
        <v>33</v>
      </c>
      <c r="F245" s="60">
        <v>27</v>
      </c>
      <c r="G245" s="60">
        <v>0</v>
      </c>
      <c r="H245" s="60">
        <v>0</v>
      </c>
      <c r="I245" s="60">
        <v>33</v>
      </c>
      <c r="J245" s="60">
        <v>0</v>
      </c>
      <c r="K245" s="60">
        <v>61</v>
      </c>
      <c r="L245" s="60">
        <v>31</v>
      </c>
      <c r="M245" s="60">
        <v>39</v>
      </c>
      <c r="N245" s="60">
        <v>2</v>
      </c>
      <c r="O245" s="60">
        <v>14</v>
      </c>
      <c r="P245" s="60">
        <v>23</v>
      </c>
      <c r="Q245" s="60">
        <v>25</v>
      </c>
      <c r="R245" s="60">
        <v>1</v>
      </c>
      <c r="S245" s="60">
        <v>0</v>
      </c>
      <c r="T245" s="60">
        <v>1</v>
      </c>
      <c r="U245" s="60">
        <v>11</v>
      </c>
      <c r="V245" s="60">
        <v>31</v>
      </c>
      <c r="W245" s="60">
        <v>24</v>
      </c>
      <c r="X245" s="60">
        <v>4</v>
      </c>
      <c r="Y245" s="60">
        <v>16</v>
      </c>
      <c r="Z245" s="60">
        <f t="shared" si="27"/>
        <v>4710</v>
      </c>
      <c r="AA245" s="60">
        <f t="shared" si="28"/>
        <v>11</v>
      </c>
      <c r="AB245" s="60">
        <f t="shared" si="29"/>
        <v>1733</v>
      </c>
      <c r="AC245" s="60">
        <f t="shared" si="30"/>
        <v>6454</v>
      </c>
      <c r="AD245" s="60">
        <f t="shared" si="31"/>
        <v>107.56666666666666</v>
      </c>
      <c r="AE245" s="60">
        <f t="shared" si="31"/>
        <v>1.7927777777777778</v>
      </c>
      <c r="AF245" s="60">
        <f t="shared" si="32"/>
        <v>2023</v>
      </c>
      <c r="AG245" s="60">
        <f t="shared" si="33"/>
        <v>10</v>
      </c>
      <c r="AH245" s="60">
        <f t="shared" si="34"/>
        <v>4</v>
      </c>
      <c r="AI245" s="60">
        <f t="shared" si="35"/>
        <v>2</v>
      </c>
    </row>
    <row r="246" spans="2:35" x14ac:dyDescent="0.3">
      <c r="B246" s="60">
        <v>84888</v>
      </c>
      <c r="C246" s="61">
        <v>45230</v>
      </c>
      <c r="D246" s="60">
        <v>1</v>
      </c>
      <c r="E246" s="60">
        <v>30</v>
      </c>
      <c r="F246" s="60">
        <v>12</v>
      </c>
      <c r="G246" s="60">
        <v>0</v>
      </c>
      <c r="H246" s="60">
        <v>0</v>
      </c>
      <c r="I246" s="60">
        <v>30</v>
      </c>
      <c r="J246" s="60">
        <v>0</v>
      </c>
      <c r="K246" s="60">
        <v>52</v>
      </c>
      <c r="L246" s="60">
        <v>31</v>
      </c>
      <c r="M246" s="60">
        <v>37</v>
      </c>
      <c r="N246" s="60">
        <v>2</v>
      </c>
      <c r="O246" s="60">
        <v>14</v>
      </c>
      <c r="P246" s="60">
        <v>22</v>
      </c>
      <c r="Q246" s="60">
        <v>11</v>
      </c>
      <c r="R246" s="60">
        <v>2</v>
      </c>
      <c r="S246" s="60">
        <v>0</v>
      </c>
      <c r="T246" s="60">
        <v>0</v>
      </c>
      <c r="U246" s="60">
        <v>10</v>
      </c>
      <c r="V246" s="60">
        <v>74</v>
      </c>
      <c r="W246" s="60">
        <v>30</v>
      </c>
      <c r="X246" s="60">
        <v>5</v>
      </c>
      <c r="Y246" s="60">
        <v>21</v>
      </c>
      <c r="Z246" s="60">
        <f t="shared" si="27"/>
        <v>3730</v>
      </c>
      <c r="AA246" s="60">
        <f t="shared" si="28"/>
        <v>0</v>
      </c>
      <c r="AB246" s="60">
        <f t="shared" si="29"/>
        <v>3252</v>
      </c>
      <c r="AC246" s="60">
        <f t="shared" si="30"/>
        <v>6982</v>
      </c>
      <c r="AD246" s="60">
        <f t="shared" si="31"/>
        <v>116.36666666666666</v>
      </c>
      <c r="AE246" s="60">
        <f t="shared" si="31"/>
        <v>1.9394444444444443</v>
      </c>
      <c r="AF246" s="60">
        <f t="shared" si="32"/>
        <v>2023</v>
      </c>
      <c r="AG246" s="60">
        <f t="shared" si="33"/>
        <v>10</v>
      </c>
      <c r="AH246" s="60">
        <f t="shared" si="34"/>
        <v>4</v>
      </c>
      <c r="AI246" s="60">
        <f t="shared" si="35"/>
        <v>3</v>
      </c>
    </row>
    <row r="247" spans="2:35" x14ac:dyDescent="0.3">
      <c r="B247" s="60">
        <v>84889</v>
      </c>
      <c r="C247" s="61">
        <v>45230</v>
      </c>
      <c r="D247" s="60">
        <v>2</v>
      </c>
      <c r="E247" s="60">
        <v>31</v>
      </c>
      <c r="F247" s="60">
        <v>29</v>
      </c>
      <c r="G247" s="60">
        <v>0</v>
      </c>
      <c r="H247" s="60">
        <v>0</v>
      </c>
      <c r="I247" s="60">
        <v>31</v>
      </c>
      <c r="J247" s="60">
        <v>0</v>
      </c>
      <c r="K247" s="60">
        <v>70</v>
      </c>
      <c r="L247" s="60">
        <v>30</v>
      </c>
      <c r="M247" s="60">
        <v>37</v>
      </c>
      <c r="N247" s="60">
        <v>2</v>
      </c>
      <c r="O247" s="60">
        <v>22</v>
      </c>
      <c r="P247" s="60">
        <v>23</v>
      </c>
      <c r="Q247" s="60">
        <v>15</v>
      </c>
      <c r="R247" s="60">
        <v>1</v>
      </c>
      <c r="S247" s="60">
        <v>0</v>
      </c>
      <c r="T247" s="60">
        <v>1</v>
      </c>
      <c r="U247" s="60">
        <v>18</v>
      </c>
      <c r="V247" s="60">
        <v>58</v>
      </c>
      <c r="W247" s="60">
        <v>14</v>
      </c>
      <c r="X247" s="60">
        <v>4</v>
      </c>
      <c r="Y247" s="60">
        <v>22</v>
      </c>
      <c r="Z247" s="60">
        <f t="shared" si="27"/>
        <v>4420</v>
      </c>
      <c r="AA247" s="60">
        <f t="shared" si="28"/>
        <v>18</v>
      </c>
      <c r="AB247" s="60">
        <f t="shared" si="29"/>
        <v>2204</v>
      </c>
      <c r="AC247" s="60">
        <f t="shared" si="30"/>
        <v>6642</v>
      </c>
      <c r="AD247" s="60">
        <f t="shared" si="31"/>
        <v>110.7</v>
      </c>
      <c r="AE247" s="60">
        <f t="shared" si="31"/>
        <v>1.845</v>
      </c>
      <c r="AF247" s="60">
        <f t="shared" si="32"/>
        <v>2023</v>
      </c>
      <c r="AG247" s="60">
        <f t="shared" si="33"/>
        <v>10</v>
      </c>
      <c r="AH247" s="60">
        <f t="shared" si="34"/>
        <v>4</v>
      </c>
      <c r="AI247" s="60">
        <f t="shared" si="35"/>
        <v>3</v>
      </c>
    </row>
    <row r="248" spans="2:35" x14ac:dyDescent="0.3">
      <c r="B248" s="60">
        <v>84890</v>
      </c>
      <c r="C248" s="61">
        <v>45231</v>
      </c>
      <c r="D248" s="60">
        <v>1</v>
      </c>
      <c r="E248" s="60">
        <v>32</v>
      </c>
      <c r="F248" s="60">
        <v>22</v>
      </c>
      <c r="G248" s="60">
        <v>0</v>
      </c>
      <c r="H248" s="60">
        <v>0</v>
      </c>
      <c r="I248" s="60">
        <v>32</v>
      </c>
      <c r="J248" s="60">
        <v>0</v>
      </c>
      <c r="K248" s="60">
        <v>37</v>
      </c>
      <c r="L248" s="60">
        <v>30</v>
      </c>
      <c r="M248" s="60">
        <v>38</v>
      </c>
      <c r="N248" s="60">
        <v>3</v>
      </c>
      <c r="O248" s="60">
        <v>19</v>
      </c>
      <c r="P248" s="60">
        <v>14</v>
      </c>
      <c r="Q248" s="60">
        <v>15</v>
      </c>
      <c r="R248" s="60">
        <v>1</v>
      </c>
      <c r="S248" s="60">
        <v>0</v>
      </c>
      <c r="T248" s="60">
        <v>2</v>
      </c>
      <c r="U248" s="60">
        <v>13</v>
      </c>
      <c r="V248" s="60">
        <v>70</v>
      </c>
      <c r="W248" s="60">
        <v>12</v>
      </c>
      <c r="X248" s="60">
        <v>5</v>
      </c>
      <c r="Y248" s="60">
        <v>20</v>
      </c>
      <c r="Z248" s="60">
        <f t="shared" si="27"/>
        <v>3194</v>
      </c>
      <c r="AA248" s="60">
        <f t="shared" si="28"/>
        <v>26</v>
      </c>
      <c r="AB248" s="60">
        <f t="shared" si="29"/>
        <v>2517</v>
      </c>
      <c r="AC248" s="60">
        <f t="shared" si="30"/>
        <v>5737</v>
      </c>
      <c r="AD248" s="60">
        <f t="shared" si="31"/>
        <v>95.61666666666666</v>
      </c>
      <c r="AE248" s="60">
        <f t="shared" si="31"/>
        <v>1.5936111111111111</v>
      </c>
      <c r="AF248" s="60">
        <f t="shared" si="32"/>
        <v>2023</v>
      </c>
      <c r="AG248" s="60">
        <f t="shared" si="33"/>
        <v>11</v>
      </c>
      <c r="AH248" s="60">
        <f t="shared" si="34"/>
        <v>4</v>
      </c>
      <c r="AI248" s="60">
        <f t="shared" si="35"/>
        <v>4</v>
      </c>
    </row>
    <row r="249" spans="2:35" x14ac:dyDescent="0.3">
      <c r="B249" s="60">
        <v>84891</v>
      </c>
      <c r="C249" s="61">
        <v>45231</v>
      </c>
      <c r="D249" s="60">
        <v>2</v>
      </c>
      <c r="E249" s="60">
        <v>31</v>
      </c>
      <c r="F249" s="60">
        <v>19</v>
      </c>
      <c r="G249" s="60">
        <v>0</v>
      </c>
      <c r="H249" s="60">
        <v>0</v>
      </c>
      <c r="I249" s="60">
        <v>31</v>
      </c>
      <c r="J249" s="60">
        <v>0</v>
      </c>
      <c r="K249" s="60">
        <v>55</v>
      </c>
      <c r="L249" s="60">
        <v>32</v>
      </c>
      <c r="M249" s="60">
        <v>41</v>
      </c>
      <c r="N249" s="60">
        <v>3</v>
      </c>
      <c r="O249" s="60">
        <v>27</v>
      </c>
      <c r="P249" s="60">
        <v>14</v>
      </c>
      <c r="Q249" s="60">
        <v>20</v>
      </c>
      <c r="R249" s="60">
        <v>3</v>
      </c>
      <c r="S249" s="60">
        <v>0</v>
      </c>
      <c r="T249" s="60">
        <v>0</v>
      </c>
      <c r="U249" s="60">
        <v>9</v>
      </c>
      <c r="V249" s="60">
        <v>54</v>
      </c>
      <c r="W249" s="60">
        <v>16</v>
      </c>
      <c r="X249" s="60">
        <v>4</v>
      </c>
      <c r="Y249" s="60">
        <v>21</v>
      </c>
      <c r="Z249" s="60">
        <f t="shared" si="27"/>
        <v>4105</v>
      </c>
      <c r="AA249" s="60">
        <f t="shared" si="28"/>
        <v>0</v>
      </c>
      <c r="AB249" s="60">
        <f t="shared" si="29"/>
        <v>2321</v>
      </c>
      <c r="AC249" s="60">
        <f t="shared" si="30"/>
        <v>6426</v>
      </c>
      <c r="AD249" s="60">
        <f t="shared" si="31"/>
        <v>107.1</v>
      </c>
      <c r="AE249" s="60">
        <f t="shared" si="31"/>
        <v>1.7849999999999999</v>
      </c>
      <c r="AF249" s="60">
        <f t="shared" si="32"/>
        <v>2023</v>
      </c>
      <c r="AG249" s="60">
        <f t="shared" si="33"/>
        <v>11</v>
      </c>
      <c r="AH249" s="60">
        <f t="shared" si="34"/>
        <v>4</v>
      </c>
      <c r="AI249" s="60">
        <f t="shared" si="35"/>
        <v>4</v>
      </c>
    </row>
    <row r="250" spans="2:35" x14ac:dyDescent="0.3">
      <c r="B250" s="60">
        <v>84892</v>
      </c>
      <c r="C250" s="61">
        <v>45232</v>
      </c>
      <c r="D250" s="60">
        <v>1</v>
      </c>
      <c r="E250" s="60">
        <v>33</v>
      </c>
      <c r="F250" s="60">
        <v>24</v>
      </c>
      <c r="G250" s="60">
        <v>0</v>
      </c>
      <c r="H250" s="60">
        <v>0</v>
      </c>
      <c r="I250" s="60">
        <v>33</v>
      </c>
      <c r="J250" s="60">
        <v>0</v>
      </c>
      <c r="K250" s="60">
        <v>46</v>
      </c>
      <c r="L250" s="60">
        <v>29</v>
      </c>
      <c r="M250" s="60">
        <v>42</v>
      </c>
      <c r="N250" s="60">
        <v>2</v>
      </c>
      <c r="O250" s="60">
        <v>27</v>
      </c>
      <c r="P250" s="60">
        <v>13</v>
      </c>
      <c r="Q250" s="60">
        <v>26</v>
      </c>
      <c r="R250" s="60">
        <v>1</v>
      </c>
      <c r="S250" s="60">
        <v>0</v>
      </c>
      <c r="T250" s="60">
        <v>1</v>
      </c>
      <c r="U250" s="60">
        <v>8</v>
      </c>
      <c r="V250" s="60">
        <v>47</v>
      </c>
      <c r="W250" s="60">
        <v>23</v>
      </c>
      <c r="X250" s="60">
        <v>5</v>
      </c>
      <c r="Y250" s="60">
        <v>26</v>
      </c>
      <c r="Z250" s="60">
        <f t="shared" si="27"/>
        <v>3867</v>
      </c>
      <c r="AA250" s="60">
        <f t="shared" si="28"/>
        <v>8</v>
      </c>
      <c r="AB250" s="60">
        <f t="shared" si="29"/>
        <v>2084</v>
      </c>
      <c r="AC250" s="60">
        <f t="shared" si="30"/>
        <v>5959</v>
      </c>
      <c r="AD250" s="60">
        <f t="shared" si="31"/>
        <v>99.316666666666663</v>
      </c>
      <c r="AE250" s="60">
        <f t="shared" si="31"/>
        <v>1.6552777777777776</v>
      </c>
      <c r="AF250" s="60">
        <f t="shared" si="32"/>
        <v>2023</v>
      </c>
      <c r="AG250" s="60">
        <f t="shared" si="33"/>
        <v>11</v>
      </c>
      <c r="AH250" s="60">
        <f t="shared" si="34"/>
        <v>4</v>
      </c>
      <c r="AI250" s="60">
        <f t="shared" si="35"/>
        <v>5</v>
      </c>
    </row>
    <row r="251" spans="2:35" x14ac:dyDescent="0.3">
      <c r="B251" s="60">
        <v>84893</v>
      </c>
      <c r="C251" s="61">
        <v>45232</v>
      </c>
      <c r="D251" s="60">
        <v>2</v>
      </c>
      <c r="E251" s="60">
        <v>32</v>
      </c>
      <c r="F251" s="60">
        <v>21</v>
      </c>
      <c r="G251" s="60">
        <v>0</v>
      </c>
      <c r="H251" s="60">
        <v>0</v>
      </c>
      <c r="I251" s="60">
        <v>32</v>
      </c>
      <c r="J251" s="60">
        <v>0</v>
      </c>
      <c r="K251" s="60">
        <v>63</v>
      </c>
      <c r="L251" s="60">
        <v>31</v>
      </c>
      <c r="M251" s="60">
        <v>39</v>
      </c>
      <c r="N251" s="60">
        <v>3</v>
      </c>
      <c r="O251" s="60">
        <v>15</v>
      </c>
      <c r="P251" s="60">
        <v>14</v>
      </c>
      <c r="Q251" s="60">
        <v>10</v>
      </c>
      <c r="R251" s="60">
        <v>3</v>
      </c>
      <c r="S251" s="60">
        <v>0</v>
      </c>
      <c r="T251" s="60">
        <v>0</v>
      </c>
      <c r="U251" s="60">
        <v>16</v>
      </c>
      <c r="V251" s="60">
        <v>31</v>
      </c>
      <c r="W251" s="60">
        <v>27</v>
      </c>
      <c r="X251" s="60">
        <v>4</v>
      </c>
      <c r="Y251" s="60">
        <v>27</v>
      </c>
      <c r="Z251" s="60">
        <f t="shared" si="27"/>
        <v>3969</v>
      </c>
      <c r="AA251" s="60">
        <f t="shared" si="28"/>
        <v>0</v>
      </c>
      <c r="AB251" s="60">
        <f t="shared" si="29"/>
        <v>1843</v>
      </c>
      <c r="AC251" s="60">
        <f t="shared" si="30"/>
        <v>5812</v>
      </c>
      <c r="AD251" s="60">
        <f t="shared" si="31"/>
        <v>96.86666666666666</v>
      </c>
      <c r="AE251" s="60">
        <f t="shared" si="31"/>
        <v>1.6144444444444443</v>
      </c>
      <c r="AF251" s="60">
        <f t="shared" si="32"/>
        <v>2023</v>
      </c>
      <c r="AG251" s="60">
        <f t="shared" si="33"/>
        <v>11</v>
      </c>
      <c r="AH251" s="60">
        <f t="shared" si="34"/>
        <v>4</v>
      </c>
      <c r="AI251" s="60">
        <f t="shared" si="35"/>
        <v>5</v>
      </c>
    </row>
    <row r="252" spans="2:35" x14ac:dyDescent="0.3">
      <c r="B252" s="60">
        <v>84894</v>
      </c>
      <c r="C252" s="61">
        <v>45233</v>
      </c>
      <c r="D252" s="60">
        <v>1</v>
      </c>
      <c r="E252" s="60">
        <v>31</v>
      </c>
      <c r="F252" s="60">
        <v>26</v>
      </c>
      <c r="G252" s="60">
        <v>0</v>
      </c>
      <c r="H252" s="60">
        <v>0</v>
      </c>
      <c r="I252" s="60">
        <v>31</v>
      </c>
      <c r="J252" s="60">
        <v>0</v>
      </c>
      <c r="K252" s="60">
        <v>55</v>
      </c>
      <c r="L252" s="60">
        <v>29</v>
      </c>
      <c r="M252" s="60">
        <v>40</v>
      </c>
      <c r="N252" s="60">
        <v>2</v>
      </c>
      <c r="O252" s="60">
        <v>15</v>
      </c>
      <c r="P252" s="60">
        <v>13</v>
      </c>
      <c r="Q252" s="60">
        <v>16</v>
      </c>
      <c r="R252" s="60">
        <v>1</v>
      </c>
      <c r="S252" s="60">
        <v>0</v>
      </c>
      <c r="T252" s="60">
        <v>1</v>
      </c>
      <c r="U252" s="60">
        <v>15</v>
      </c>
      <c r="V252" s="60">
        <v>74</v>
      </c>
      <c r="W252" s="60">
        <v>13</v>
      </c>
      <c r="X252" s="60">
        <v>5</v>
      </c>
      <c r="Y252" s="60">
        <v>12</v>
      </c>
      <c r="Z252" s="60">
        <f t="shared" si="27"/>
        <v>3706</v>
      </c>
      <c r="AA252" s="60">
        <f t="shared" si="28"/>
        <v>15</v>
      </c>
      <c r="AB252" s="60">
        <f t="shared" si="29"/>
        <v>2553</v>
      </c>
      <c r="AC252" s="60">
        <f t="shared" si="30"/>
        <v>6274</v>
      </c>
      <c r="AD252" s="60">
        <f t="shared" si="31"/>
        <v>104.56666666666666</v>
      </c>
      <c r="AE252" s="60">
        <f t="shared" si="31"/>
        <v>1.7427777777777778</v>
      </c>
      <c r="AF252" s="60">
        <f t="shared" si="32"/>
        <v>2023</v>
      </c>
      <c r="AG252" s="60">
        <f t="shared" si="33"/>
        <v>11</v>
      </c>
      <c r="AH252" s="60">
        <f t="shared" si="34"/>
        <v>4</v>
      </c>
      <c r="AI252" s="60">
        <f t="shared" si="35"/>
        <v>6</v>
      </c>
    </row>
    <row r="253" spans="2:35" x14ac:dyDescent="0.3">
      <c r="B253" s="60">
        <v>84895</v>
      </c>
      <c r="C253" s="61">
        <v>45233</v>
      </c>
      <c r="D253" s="60">
        <v>2</v>
      </c>
      <c r="E253" s="60">
        <v>30</v>
      </c>
      <c r="F253" s="60">
        <v>23</v>
      </c>
      <c r="G253" s="60">
        <v>0</v>
      </c>
      <c r="H253" s="60">
        <v>0</v>
      </c>
      <c r="I253" s="60">
        <v>30</v>
      </c>
      <c r="J253" s="60">
        <v>0</v>
      </c>
      <c r="K253" s="60">
        <v>72</v>
      </c>
      <c r="L253" s="60">
        <v>31</v>
      </c>
      <c r="M253" s="60">
        <v>37</v>
      </c>
      <c r="N253" s="60">
        <v>2</v>
      </c>
      <c r="O253" s="60">
        <v>23</v>
      </c>
      <c r="P253" s="60">
        <v>13</v>
      </c>
      <c r="Q253" s="60">
        <v>20</v>
      </c>
      <c r="R253" s="60">
        <v>2</v>
      </c>
      <c r="S253" s="60">
        <v>0</v>
      </c>
      <c r="T253" s="60">
        <v>0</v>
      </c>
      <c r="U253" s="60">
        <v>11</v>
      </c>
      <c r="V253" s="60">
        <v>58</v>
      </c>
      <c r="W253" s="60">
        <v>17</v>
      </c>
      <c r="X253" s="60">
        <v>4</v>
      </c>
      <c r="Y253" s="60">
        <v>13</v>
      </c>
      <c r="Z253" s="60">
        <f t="shared" si="27"/>
        <v>4330</v>
      </c>
      <c r="AA253" s="60">
        <f t="shared" si="28"/>
        <v>0</v>
      </c>
      <c r="AB253" s="60">
        <f t="shared" si="29"/>
        <v>2371</v>
      </c>
      <c r="AC253" s="60">
        <f t="shared" si="30"/>
        <v>6701</v>
      </c>
      <c r="AD253" s="60">
        <f t="shared" si="31"/>
        <v>111.68333333333334</v>
      </c>
      <c r="AE253" s="60">
        <f t="shared" si="31"/>
        <v>1.861388888888889</v>
      </c>
      <c r="AF253" s="60">
        <f t="shared" si="32"/>
        <v>2023</v>
      </c>
      <c r="AG253" s="60">
        <f t="shared" si="33"/>
        <v>11</v>
      </c>
      <c r="AH253" s="60">
        <f t="shared" si="34"/>
        <v>4</v>
      </c>
      <c r="AI253" s="60">
        <f t="shared" si="35"/>
        <v>6</v>
      </c>
    </row>
    <row r="254" spans="2:35" x14ac:dyDescent="0.3">
      <c r="B254" s="60">
        <v>84896</v>
      </c>
      <c r="C254" s="61">
        <v>45234</v>
      </c>
      <c r="D254" s="60">
        <v>1</v>
      </c>
      <c r="E254" s="60">
        <v>31</v>
      </c>
      <c r="F254" s="60">
        <v>20</v>
      </c>
      <c r="G254" s="60">
        <v>0</v>
      </c>
      <c r="H254" s="60">
        <v>0</v>
      </c>
      <c r="I254" s="60">
        <v>31</v>
      </c>
      <c r="J254" s="60">
        <v>0</v>
      </c>
      <c r="K254" s="60">
        <v>89</v>
      </c>
      <c r="L254" s="60">
        <v>29</v>
      </c>
      <c r="M254" s="60">
        <v>40</v>
      </c>
      <c r="N254" s="60">
        <v>3</v>
      </c>
      <c r="O254" s="60">
        <v>11</v>
      </c>
      <c r="P254" s="60">
        <v>14</v>
      </c>
      <c r="Q254" s="60">
        <v>25</v>
      </c>
      <c r="R254" s="60">
        <v>1</v>
      </c>
      <c r="S254" s="60">
        <v>0</v>
      </c>
      <c r="T254" s="60">
        <v>2</v>
      </c>
      <c r="U254" s="60">
        <v>6</v>
      </c>
      <c r="V254" s="60">
        <v>43</v>
      </c>
      <c r="W254" s="60">
        <v>22</v>
      </c>
      <c r="X254" s="60">
        <v>5</v>
      </c>
      <c r="Y254" s="60">
        <v>14</v>
      </c>
      <c r="Z254" s="60">
        <f t="shared" si="27"/>
        <v>5050</v>
      </c>
      <c r="AA254" s="60">
        <f t="shared" si="28"/>
        <v>12</v>
      </c>
      <c r="AB254" s="60">
        <f t="shared" si="29"/>
        <v>1918</v>
      </c>
      <c r="AC254" s="60">
        <f t="shared" si="30"/>
        <v>6980</v>
      </c>
      <c r="AD254" s="60">
        <f t="shared" si="31"/>
        <v>116.33333333333333</v>
      </c>
      <c r="AE254" s="60">
        <f t="shared" si="31"/>
        <v>1.9388888888888889</v>
      </c>
      <c r="AF254" s="60">
        <f t="shared" si="32"/>
        <v>2023</v>
      </c>
      <c r="AG254" s="60">
        <f t="shared" si="33"/>
        <v>11</v>
      </c>
      <c r="AH254" s="60">
        <f t="shared" si="34"/>
        <v>4</v>
      </c>
      <c r="AI254" s="60">
        <f t="shared" si="35"/>
        <v>7</v>
      </c>
    </row>
    <row r="255" spans="2:35" x14ac:dyDescent="0.3">
      <c r="B255" s="60">
        <v>84897</v>
      </c>
      <c r="C255" s="61">
        <v>45236</v>
      </c>
      <c r="D255" s="60">
        <v>1</v>
      </c>
      <c r="E255" s="60">
        <v>32</v>
      </c>
      <c r="F255" s="60">
        <v>25</v>
      </c>
      <c r="G255" s="60">
        <v>0</v>
      </c>
      <c r="H255" s="60">
        <v>0</v>
      </c>
      <c r="I255" s="60">
        <v>32</v>
      </c>
      <c r="J255" s="60">
        <v>0</v>
      </c>
      <c r="K255" s="60">
        <v>80</v>
      </c>
      <c r="L255" s="60">
        <v>30</v>
      </c>
      <c r="M255" s="60">
        <v>41</v>
      </c>
      <c r="N255" s="60">
        <v>2</v>
      </c>
      <c r="O255" s="60">
        <v>11</v>
      </c>
      <c r="P255" s="60">
        <v>13</v>
      </c>
      <c r="Q255" s="60">
        <v>11</v>
      </c>
      <c r="R255" s="60">
        <v>2</v>
      </c>
      <c r="S255" s="60">
        <v>0</v>
      </c>
      <c r="T255" s="60">
        <v>0</v>
      </c>
      <c r="U255" s="60">
        <v>18</v>
      </c>
      <c r="V255" s="60">
        <v>35</v>
      </c>
      <c r="W255" s="60">
        <v>28</v>
      </c>
      <c r="X255" s="60">
        <v>4</v>
      </c>
      <c r="Y255" s="60">
        <v>19</v>
      </c>
      <c r="Z255" s="60">
        <f t="shared" si="27"/>
        <v>4510</v>
      </c>
      <c r="AA255" s="60">
        <f t="shared" si="28"/>
        <v>0</v>
      </c>
      <c r="AB255" s="60">
        <f t="shared" si="29"/>
        <v>1912</v>
      </c>
      <c r="AC255" s="60">
        <f t="shared" si="30"/>
        <v>6422</v>
      </c>
      <c r="AD255" s="60">
        <f t="shared" si="31"/>
        <v>107.03333333333333</v>
      </c>
      <c r="AE255" s="60">
        <f t="shared" si="31"/>
        <v>1.7838888888888889</v>
      </c>
      <c r="AF255" s="60">
        <f t="shared" si="32"/>
        <v>2023</v>
      </c>
      <c r="AG255" s="60">
        <f t="shared" si="33"/>
        <v>11</v>
      </c>
      <c r="AH255" s="60">
        <f t="shared" si="34"/>
        <v>4</v>
      </c>
      <c r="AI255" s="60">
        <f t="shared" si="35"/>
        <v>2</v>
      </c>
    </row>
    <row r="256" spans="2:35" x14ac:dyDescent="0.3">
      <c r="B256" s="60">
        <v>84898</v>
      </c>
      <c r="C256" s="61">
        <v>45236</v>
      </c>
      <c r="D256" s="60">
        <v>2</v>
      </c>
      <c r="E256" s="60">
        <v>29</v>
      </c>
      <c r="F256" s="60">
        <v>11</v>
      </c>
      <c r="G256" s="60">
        <v>0</v>
      </c>
      <c r="H256" s="60">
        <v>0</v>
      </c>
      <c r="I256" s="60">
        <v>29</v>
      </c>
      <c r="J256" s="60">
        <v>0</v>
      </c>
      <c r="K256" s="60">
        <v>64</v>
      </c>
      <c r="L256" s="60">
        <v>31</v>
      </c>
      <c r="M256" s="60">
        <v>42</v>
      </c>
      <c r="N256" s="60">
        <v>2</v>
      </c>
      <c r="O256" s="60">
        <v>30</v>
      </c>
      <c r="P256" s="60">
        <v>26</v>
      </c>
      <c r="Q256" s="60">
        <v>27</v>
      </c>
      <c r="R256" s="60">
        <v>2</v>
      </c>
      <c r="S256" s="60">
        <v>0</v>
      </c>
      <c r="T256" s="60">
        <v>0</v>
      </c>
      <c r="U256" s="60">
        <v>13</v>
      </c>
      <c r="V256" s="60">
        <v>69</v>
      </c>
      <c r="W256" s="60">
        <v>23</v>
      </c>
      <c r="X256" s="60">
        <v>5</v>
      </c>
      <c r="Y256" s="60">
        <v>27</v>
      </c>
      <c r="Z256" s="60">
        <f t="shared" si="27"/>
        <v>4801</v>
      </c>
      <c r="AA256" s="60">
        <f t="shared" si="28"/>
        <v>0</v>
      </c>
      <c r="AB256" s="60">
        <f t="shared" si="29"/>
        <v>2912</v>
      </c>
      <c r="AC256" s="60">
        <f t="shared" si="30"/>
        <v>7713</v>
      </c>
      <c r="AD256" s="60">
        <f t="shared" si="31"/>
        <v>128.55000000000001</v>
      </c>
      <c r="AE256" s="60">
        <f t="shared" si="31"/>
        <v>2.1425000000000001</v>
      </c>
      <c r="AF256" s="60">
        <f t="shared" si="32"/>
        <v>2023</v>
      </c>
      <c r="AG256" s="60">
        <f t="shared" si="33"/>
        <v>11</v>
      </c>
      <c r="AH256" s="60">
        <f t="shared" si="34"/>
        <v>4</v>
      </c>
      <c r="AI256" s="60">
        <f t="shared" si="35"/>
        <v>2</v>
      </c>
    </row>
    <row r="257" spans="2:35" x14ac:dyDescent="0.3">
      <c r="B257" s="60">
        <v>84899</v>
      </c>
      <c r="C257" s="61">
        <v>45237</v>
      </c>
      <c r="D257" s="60">
        <v>1</v>
      </c>
      <c r="E257" s="60">
        <v>31</v>
      </c>
      <c r="F257" s="60">
        <v>28</v>
      </c>
      <c r="G257" s="60">
        <v>0</v>
      </c>
      <c r="H257" s="60">
        <v>0</v>
      </c>
      <c r="I257" s="60">
        <v>31</v>
      </c>
      <c r="J257" s="60">
        <v>0</v>
      </c>
      <c r="K257" s="60">
        <v>81</v>
      </c>
      <c r="L257" s="60">
        <v>29</v>
      </c>
      <c r="M257" s="60">
        <v>40</v>
      </c>
      <c r="N257" s="60">
        <v>2</v>
      </c>
      <c r="O257" s="60">
        <v>18</v>
      </c>
      <c r="P257" s="60">
        <v>26</v>
      </c>
      <c r="Q257" s="60">
        <v>11</v>
      </c>
      <c r="R257" s="60">
        <v>1</v>
      </c>
      <c r="S257" s="60">
        <v>0</v>
      </c>
      <c r="T257" s="60">
        <v>1</v>
      </c>
      <c r="U257" s="60">
        <v>8</v>
      </c>
      <c r="V257" s="60">
        <v>53</v>
      </c>
      <c r="W257" s="60">
        <v>27</v>
      </c>
      <c r="X257" s="60">
        <v>4</v>
      </c>
      <c r="Y257" s="60">
        <v>27</v>
      </c>
      <c r="Z257" s="60">
        <f t="shared" si="27"/>
        <v>4744</v>
      </c>
      <c r="AA257" s="60">
        <f t="shared" si="28"/>
        <v>8</v>
      </c>
      <c r="AB257" s="60">
        <f t="shared" si="29"/>
        <v>2356</v>
      </c>
      <c r="AC257" s="60">
        <f t="shared" si="30"/>
        <v>7108</v>
      </c>
      <c r="AD257" s="60">
        <f t="shared" si="31"/>
        <v>118.46666666666667</v>
      </c>
      <c r="AE257" s="60">
        <f t="shared" si="31"/>
        <v>1.9744444444444444</v>
      </c>
      <c r="AF257" s="60">
        <f t="shared" si="32"/>
        <v>2023</v>
      </c>
      <c r="AG257" s="60">
        <f t="shared" si="33"/>
        <v>11</v>
      </c>
      <c r="AH257" s="60">
        <f t="shared" si="34"/>
        <v>4</v>
      </c>
      <c r="AI257" s="60">
        <f t="shared" si="35"/>
        <v>3</v>
      </c>
    </row>
    <row r="258" spans="2:35" x14ac:dyDescent="0.3">
      <c r="B258" s="60">
        <v>84900</v>
      </c>
      <c r="C258" s="61">
        <v>45237</v>
      </c>
      <c r="D258" s="60">
        <v>2</v>
      </c>
      <c r="E258" s="60">
        <v>31</v>
      </c>
      <c r="F258" s="60">
        <v>13</v>
      </c>
      <c r="G258" s="60">
        <v>0</v>
      </c>
      <c r="H258" s="60">
        <v>0</v>
      </c>
      <c r="I258" s="60">
        <v>31</v>
      </c>
      <c r="J258" s="60">
        <v>0</v>
      </c>
      <c r="K258" s="60">
        <v>73</v>
      </c>
      <c r="L258" s="60">
        <v>30</v>
      </c>
      <c r="M258" s="60">
        <v>40</v>
      </c>
      <c r="N258" s="60">
        <v>2</v>
      </c>
      <c r="O258" s="60">
        <v>18</v>
      </c>
      <c r="P258" s="60">
        <v>25</v>
      </c>
      <c r="Q258" s="60">
        <v>17</v>
      </c>
      <c r="R258" s="60">
        <v>2</v>
      </c>
      <c r="S258" s="60">
        <v>0</v>
      </c>
      <c r="T258" s="60">
        <v>0</v>
      </c>
      <c r="U258" s="60">
        <v>8</v>
      </c>
      <c r="V258" s="60">
        <v>46</v>
      </c>
      <c r="W258" s="60">
        <v>13</v>
      </c>
      <c r="X258" s="60">
        <v>5</v>
      </c>
      <c r="Y258" s="60">
        <v>13</v>
      </c>
      <c r="Z258" s="60">
        <f t="shared" si="27"/>
        <v>4723</v>
      </c>
      <c r="AA258" s="60">
        <f t="shared" si="28"/>
        <v>0</v>
      </c>
      <c r="AB258" s="60">
        <f t="shared" si="29"/>
        <v>1806</v>
      </c>
      <c r="AC258" s="60">
        <f t="shared" si="30"/>
        <v>6529</v>
      </c>
      <c r="AD258" s="60">
        <f t="shared" si="31"/>
        <v>108.81666666666666</v>
      </c>
      <c r="AE258" s="60">
        <f t="shared" si="31"/>
        <v>1.8136111111111111</v>
      </c>
      <c r="AF258" s="60">
        <f t="shared" si="32"/>
        <v>2023</v>
      </c>
      <c r="AG258" s="60">
        <f t="shared" si="33"/>
        <v>11</v>
      </c>
      <c r="AH258" s="60">
        <f t="shared" si="34"/>
        <v>4</v>
      </c>
      <c r="AI258" s="60">
        <f t="shared" si="35"/>
        <v>3</v>
      </c>
    </row>
    <row r="259" spans="2:35" x14ac:dyDescent="0.3">
      <c r="B259" s="60">
        <v>84901</v>
      </c>
      <c r="C259" s="61">
        <v>45238</v>
      </c>
      <c r="D259" s="60">
        <v>1</v>
      </c>
      <c r="E259" s="60">
        <v>32</v>
      </c>
      <c r="F259" s="60">
        <v>30</v>
      </c>
      <c r="G259" s="60">
        <v>0</v>
      </c>
      <c r="H259" s="60">
        <v>0</v>
      </c>
      <c r="I259" s="60">
        <v>32</v>
      </c>
      <c r="J259" s="60">
        <v>0</v>
      </c>
      <c r="K259" s="60">
        <v>90</v>
      </c>
      <c r="L259" s="60">
        <v>28</v>
      </c>
      <c r="M259" s="60">
        <v>38</v>
      </c>
      <c r="N259" s="60">
        <v>2</v>
      </c>
      <c r="O259" s="60">
        <v>26</v>
      </c>
      <c r="P259" s="60">
        <v>26</v>
      </c>
      <c r="Q259" s="60">
        <v>21</v>
      </c>
      <c r="R259" s="60">
        <v>1</v>
      </c>
      <c r="S259" s="60">
        <v>0</v>
      </c>
      <c r="T259" s="60">
        <v>1</v>
      </c>
      <c r="U259" s="60">
        <v>15</v>
      </c>
      <c r="V259" s="60">
        <v>30</v>
      </c>
      <c r="W259" s="60">
        <v>18</v>
      </c>
      <c r="X259" s="60">
        <v>4</v>
      </c>
      <c r="Y259" s="60">
        <v>14</v>
      </c>
      <c r="Z259" s="60">
        <f t="shared" si="27"/>
        <v>5260</v>
      </c>
      <c r="AA259" s="60">
        <f t="shared" si="28"/>
        <v>15</v>
      </c>
      <c r="AB259" s="60">
        <f t="shared" si="29"/>
        <v>1396</v>
      </c>
      <c r="AC259" s="60">
        <f t="shared" si="30"/>
        <v>6671</v>
      </c>
      <c r="AD259" s="60">
        <f t="shared" si="31"/>
        <v>111.18333333333334</v>
      </c>
      <c r="AE259" s="60">
        <f t="shared" si="31"/>
        <v>1.8530555555555557</v>
      </c>
      <c r="AF259" s="60">
        <f t="shared" si="32"/>
        <v>2023</v>
      </c>
      <c r="AG259" s="60">
        <f t="shared" si="33"/>
        <v>11</v>
      </c>
      <c r="AH259" s="60">
        <f t="shared" si="34"/>
        <v>4</v>
      </c>
      <c r="AI259" s="60">
        <f t="shared" si="35"/>
        <v>4</v>
      </c>
    </row>
    <row r="260" spans="2:35" x14ac:dyDescent="0.3">
      <c r="B260" s="60">
        <v>84902</v>
      </c>
      <c r="C260" s="61">
        <v>45238</v>
      </c>
      <c r="D260" s="60">
        <v>2</v>
      </c>
      <c r="E260" s="60">
        <v>32</v>
      </c>
      <c r="F260" s="60">
        <v>15</v>
      </c>
      <c r="G260" s="60">
        <v>0</v>
      </c>
      <c r="H260" s="60">
        <v>0</v>
      </c>
      <c r="I260" s="60">
        <v>32</v>
      </c>
      <c r="J260" s="60">
        <v>0</v>
      </c>
      <c r="K260" s="60">
        <v>81</v>
      </c>
      <c r="L260" s="60">
        <v>31</v>
      </c>
      <c r="M260" s="60">
        <v>38</v>
      </c>
      <c r="N260" s="60">
        <v>3</v>
      </c>
      <c r="O260" s="60">
        <v>26</v>
      </c>
      <c r="P260" s="60">
        <v>25</v>
      </c>
      <c r="Q260" s="60">
        <v>27</v>
      </c>
      <c r="R260" s="60">
        <v>3</v>
      </c>
      <c r="S260" s="60">
        <v>0</v>
      </c>
      <c r="T260" s="60">
        <v>0</v>
      </c>
      <c r="U260" s="60">
        <v>15</v>
      </c>
      <c r="V260" s="60">
        <v>73</v>
      </c>
      <c r="W260" s="60">
        <v>24</v>
      </c>
      <c r="X260" s="60">
        <v>5</v>
      </c>
      <c r="Y260" s="60">
        <v>19</v>
      </c>
      <c r="Z260" s="60">
        <f t="shared" si="27"/>
        <v>5382</v>
      </c>
      <c r="AA260" s="60">
        <f t="shared" si="28"/>
        <v>0</v>
      </c>
      <c r="AB260" s="60">
        <f t="shared" si="29"/>
        <v>3085</v>
      </c>
      <c r="AC260" s="60">
        <f t="shared" si="30"/>
        <v>8467</v>
      </c>
      <c r="AD260" s="60">
        <f t="shared" si="31"/>
        <v>141.11666666666667</v>
      </c>
      <c r="AE260" s="60">
        <f t="shared" si="31"/>
        <v>2.3519444444444444</v>
      </c>
      <c r="AF260" s="60">
        <f t="shared" si="32"/>
        <v>2023</v>
      </c>
      <c r="AG260" s="60">
        <f t="shared" si="33"/>
        <v>11</v>
      </c>
      <c r="AH260" s="60">
        <f t="shared" si="34"/>
        <v>4</v>
      </c>
      <c r="AI260" s="60">
        <f t="shared" si="35"/>
        <v>4</v>
      </c>
    </row>
    <row r="261" spans="2:35" x14ac:dyDescent="0.3">
      <c r="B261" s="60">
        <v>84903</v>
      </c>
      <c r="C261" s="61">
        <v>45239</v>
      </c>
      <c r="D261" s="60">
        <v>1</v>
      </c>
      <c r="E261" s="60">
        <v>33</v>
      </c>
      <c r="F261" s="60">
        <v>12</v>
      </c>
      <c r="G261" s="60">
        <v>0</v>
      </c>
      <c r="H261" s="60">
        <v>0</v>
      </c>
      <c r="I261" s="60">
        <v>33</v>
      </c>
      <c r="J261" s="60">
        <v>0</v>
      </c>
      <c r="K261" s="60">
        <v>39</v>
      </c>
      <c r="L261" s="60">
        <v>29</v>
      </c>
      <c r="M261" s="60">
        <v>41</v>
      </c>
      <c r="N261" s="60">
        <v>2</v>
      </c>
      <c r="O261" s="60">
        <v>14</v>
      </c>
      <c r="P261" s="60">
        <v>25</v>
      </c>
      <c r="Q261" s="60">
        <v>12</v>
      </c>
      <c r="R261" s="60">
        <v>1</v>
      </c>
      <c r="S261" s="60">
        <v>0</v>
      </c>
      <c r="T261" s="60">
        <v>1</v>
      </c>
      <c r="U261" s="60">
        <v>10</v>
      </c>
      <c r="V261" s="60">
        <v>57</v>
      </c>
      <c r="W261" s="60">
        <v>28</v>
      </c>
      <c r="X261" s="60">
        <v>4</v>
      </c>
      <c r="Y261" s="60">
        <v>20</v>
      </c>
      <c r="Z261" s="60">
        <f t="shared" si="27"/>
        <v>3549</v>
      </c>
      <c r="AA261" s="60">
        <f t="shared" si="28"/>
        <v>10</v>
      </c>
      <c r="AB261" s="60">
        <f t="shared" si="29"/>
        <v>2493</v>
      </c>
      <c r="AC261" s="60">
        <f t="shared" si="30"/>
        <v>6052</v>
      </c>
      <c r="AD261" s="60">
        <f t="shared" si="31"/>
        <v>100.86666666666666</v>
      </c>
      <c r="AE261" s="60">
        <f t="shared" si="31"/>
        <v>1.681111111111111</v>
      </c>
      <c r="AF261" s="60">
        <f t="shared" si="32"/>
        <v>2023</v>
      </c>
      <c r="AG261" s="60">
        <f t="shared" si="33"/>
        <v>11</v>
      </c>
      <c r="AH261" s="60">
        <f t="shared" si="34"/>
        <v>4</v>
      </c>
      <c r="AI261" s="60">
        <f t="shared" si="35"/>
        <v>5</v>
      </c>
    </row>
    <row r="262" spans="2:35" x14ac:dyDescent="0.3">
      <c r="B262" s="60">
        <v>84904</v>
      </c>
      <c r="C262" s="61">
        <v>45239</v>
      </c>
      <c r="D262" s="60">
        <v>2</v>
      </c>
      <c r="E262" s="60">
        <v>32</v>
      </c>
      <c r="F262" s="60">
        <v>29</v>
      </c>
      <c r="G262" s="60">
        <v>0</v>
      </c>
      <c r="H262" s="60">
        <v>0</v>
      </c>
      <c r="I262" s="60">
        <v>32</v>
      </c>
      <c r="J262" s="60">
        <v>0</v>
      </c>
      <c r="K262" s="60">
        <v>56</v>
      </c>
      <c r="L262" s="60">
        <v>31</v>
      </c>
      <c r="M262" s="60">
        <v>39</v>
      </c>
      <c r="N262" s="60">
        <v>2</v>
      </c>
      <c r="O262" s="60">
        <v>22</v>
      </c>
      <c r="P262" s="60">
        <v>26</v>
      </c>
      <c r="Q262" s="60">
        <v>16</v>
      </c>
      <c r="R262" s="60">
        <v>2</v>
      </c>
      <c r="S262" s="60">
        <v>0</v>
      </c>
      <c r="T262" s="60">
        <v>0</v>
      </c>
      <c r="U262" s="60">
        <v>18</v>
      </c>
      <c r="V262" s="60">
        <v>42</v>
      </c>
      <c r="W262" s="60">
        <v>13</v>
      </c>
      <c r="X262" s="60">
        <v>5</v>
      </c>
      <c r="Y262" s="60">
        <v>20</v>
      </c>
      <c r="Z262" s="60">
        <f t="shared" si="27"/>
        <v>4303</v>
      </c>
      <c r="AA262" s="60">
        <f t="shared" si="28"/>
        <v>0</v>
      </c>
      <c r="AB262" s="60">
        <f t="shared" si="29"/>
        <v>1749</v>
      </c>
      <c r="AC262" s="60">
        <f t="shared" si="30"/>
        <v>6052</v>
      </c>
      <c r="AD262" s="60">
        <f t="shared" si="31"/>
        <v>100.86666666666666</v>
      </c>
      <c r="AE262" s="60">
        <f t="shared" si="31"/>
        <v>1.681111111111111</v>
      </c>
      <c r="AF262" s="60">
        <f t="shared" si="32"/>
        <v>2023</v>
      </c>
      <c r="AG262" s="60">
        <f t="shared" si="33"/>
        <v>11</v>
      </c>
      <c r="AH262" s="60">
        <f t="shared" si="34"/>
        <v>4</v>
      </c>
      <c r="AI262" s="60">
        <f t="shared" si="35"/>
        <v>5</v>
      </c>
    </row>
    <row r="263" spans="2:35" x14ac:dyDescent="0.3">
      <c r="B263" s="60">
        <v>84905</v>
      </c>
      <c r="C263" s="61">
        <v>45240</v>
      </c>
      <c r="D263" s="60">
        <v>1</v>
      </c>
      <c r="E263" s="60">
        <v>30</v>
      </c>
      <c r="F263" s="60">
        <v>14</v>
      </c>
      <c r="G263" s="60">
        <v>0</v>
      </c>
      <c r="H263" s="60">
        <v>0</v>
      </c>
      <c r="I263" s="60">
        <v>30</v>
      </c>
      <c r="J263" s="60">
        <v>0</v>
      </c>
      <c r="K263" s="60">
        <v>47</v>
      </c>
      <c r="L263" s="60">
        <v>29</v>
      </c>
      <c r="M263" s="60">
        <v>39</v>
      </c>
      <c r="N263" s="60">
        <v>3</v>
      </c>
      <c r="O263" s="60">
        <v>22</v>
      </c>
      <c r="P263" s="60">
        <v>25</v>
      </c>
      <c r="Q263" s="60">
        <v>22</v>
      </c>
      <c r="R263" s="60">
        <v>1</v>
      </c>
      <c r="S263" s="60">
        <v>0</v>
      </c>
      <c r="T263" s="60">
        <v>2</v>
      </c>
      <c r="U263" s="60">
        <v>17</v>
      </c>
      <c r="V263" s="60">
        <v>34</v>
      </c>
      <c r="W263" s="60">
        <v>19</v>
      </c>
      <c r="X263" s="60">
        <v>4</v>
      </c>
      <c r="Y263" s="60">
        <v>26</v>
      </c>
      <c r="Z263" s="60">
        <f t="shared" si="27"/>
        <v>3904</v>
      </c>
      <c r="AA263" s="60">
        <f t="shared" si="28"/>
        <v>34</v>
      </c>
      <c r="AB263" s="60">
        <f t="shared" si="29"/>
        <v>1603</v>
      </c>
      <c r="AC263" s="60">
        <f t="shared" si="30"/>
        <v>5541</v>
      </c>
      <c r="AD263" s="60">
        <f t="shared" si="31"/>
        <v>92.35</v>
      </c>
      <c r="AE263" s="60">
        <f t="shared" si="31"/>
        <v>1.5391666666666666</v>
      </c>
      <c r="AF263" s="60">
        <f t="shared" si="32"/>
        <v>2023</v>
      </c>
      <c r="AG263" s="60">
        <f t="shared" si="33"/>
        <v>11</v>
      </c>
      <c r="AH263" s="60">
        <f t="shared" si="34"/>
        <v>4</v>
      </c>
      <c r="AI263" s="60">
        <f t="shared" si="35"/>
        <v>6</v>
      </c>
    </row>
    <row r="264" spans="2:35" x14ac:dyDescent="0.3">
      <c r="B264" s="60">
        <v>84906</v>
      </c>
      <c r="C264" s="61">
        <v>45240</v>
      </c>
      <c r="D264" s="60">
        <v>2</v>
      </c>
      <c r="E264" s="60">
        <v>29</v>
      </c>
      <c r="F264" s="60">
        <v>11</v>
      </c>
      <c r="G264" s="60">
        <v>0</v>
      </c>
      <c r="H264" s="60">
        <v>0</v>
      </c>
      <c r="I264" s="60">
        <v>29</v>
      </c>
      <c r="J264" s="60">
        <v>0</v>
      </c>
      <c r="K264" s="60">
        <v>64</v>
      </c>
      <c r="L264" s="60">
        <v>31</v>
      </c>
      <c r="M264" s="60">
        <v>42</v>
      </c>
      <c r="N264" s="60">
        <v>2</v>
      </c>
      <c r="O264" s="60">
        <v>30</v>
      </c>
      <c r="P264" s="60">
        <v>26</v>
      </c>
      <c r="Q264" s="60">
        <v>27</v>
      </c>
      <c r="R264" s="60">
        <v>2</v>
      </c>
      <c r="S264" s="60">
        <v>0</v>
      </c>
      <c r="T264" s="60">
        <v>0</v>
      </c>
      <c r="U264" s="60">
        <v>13</v>
      </c>
      <c r="V264" s="60">
        <v>69</v>
      </c>
      <c r="W264" s="60">
        <v>23</v>
      </c>
      <c r="X264" s="60">
        <v>5</v>
      </c>
      <c r="Y264" s="60">
        <v>27</v>
      </c>
      <c r="Z264" s="60">
        <f t="shared" si="27"/>
        <v>4801</v>
      </c>
      <c r="AA264" s="60">
        <f t="shared" si="28"/>
        <v>0</v>
      </c>
      <c r="AB264" s="60">
        <f t="shared" si="29"/>
        <v>2912</v>
      </c>
      <c r="AC264" s="60">
        <f t="shared" si="30"/>
        <v>7713</v>
      </c>
      <c r="AD264" s="60">
        <f t="shared" si="31"/>
        <v>128.55000000000001</v>
      </c>
      <c r="AE264" s="60">
        <f t="shared" si="31"/>
        <v>2.1425000000000001</v>
      </c>
      <c r="AF264" s="60">
        <f t="shared" si="32"/>
        <v>2023</v>
      </c>
      <c r="AG264" s="60">
        <f t="shared" si="33"/>
        <v>11</v>
      </c>
      <c r="AH264" s="60">
        <f t="shared" si="34"/>
        <v>4</v>
      </c>
      <c r="AI264" s="60">
        <f t="shared" si="35"/>
        <v>6</v>
      </c>
    </row>
    <row r="265" spans="2:35" x14ac:dyDescent="0.3">
      <c r="B265" s="60">
        <v>84907</v>
      </c>
      <c r="C265" s="61">
        <v>45241</v>
      </c>
      <c r="D265" s="60">
        <v>1</v>
      </c>
      <c r="E265" s="60">
        <v>31</v>
      </c>
      <c r="F265" s="60">
        <v>28</v>
      </c>
      <c r="G265" s="60">
        <v>0</v>
      </c>
      <c r="H265" s="60">
        <v>0</v>
      </c>
      <c r="I265" s="60">
        <v>31</v>
      </c>
      <c r="J265" s="60">
        <v>0</v>
      </c>
      <c r="K265" s="60">
        <v>81</v>
      </c>
      <c r="L265" s="60">
        <v>29</v>
      </c>
      <c r="M265" s="60">
        <v>40</v>
      </c>
      <c r="N265" s="60">
        <v>2</v>
      </c>
      <c r="O265" s="60">
        <v>18</v>
      </c>
      <c r="P265" s="60">
        <v>26</v>
      </c>
      <c r="Q265" s="60">
        <v>11</v>
      </c>
      <c r="R265" s="60">
        <v>1</v>
      </c>
      <c r="S265" s="60">
        <v>0</v>
      </c>
      <c r="T265" s="60">
        <v>1</v>
      </c>
      <c r="U265" s="60">
        <v>8</v>
      </c>
      <c r="V265" s="60">
        <v>53</v>
      </c>
      <c r="W265" s="60">
        <v>27</v>
      </c>
      <c r="X265" s="60">
        <v>4</v>
      </c>
      <c r="Y265" s="60">
        <v>27</v>
      </c>
      <c r="Z265" s="60">
        <f t="shared" ref="Z265:Z328" si="36">I265*K265+L265*(M265+P265+Q265)</f>
        <v>4744</v>
      </c>
      <c r="AA265" s="60">
        <f t="shared" ref="AA265:AA328" si="37">R265*S265+T265*U265</f>
        <v>8</v>
      </c>
      <c r="AB265" s="60">
        <f t="shared" ref="AB265:AB328" si="38">L265*(V265+W265)+(N265*O265)</f>
        <v>2356</v>
      </c>
      <c r="AC265" s="60">
        <f t="shared" ref="AC265:AC328" si="39">SUM(Z265:AB265)</f>
        <v>7108</v>
      </c>
      <c r="AD265" s="60">
        <f t="shared" ref="AD265:AE328" si="40">AC265/60</f>
        <v>118.46666666666667</v>
      </c>
      <c r="AE265" s="60">
        <f t="shared" si="40"/>
        <v>1.9744444444444444</v>
      </c>
      <c r="AF265" s="60">
        <f t="shared" ref="AF265:AF328" si="41">YEAR(C265)</f>
        <v>2023</v>
      </c>
      <c r="AG265" s="60">
        <f t="shared" ref="AG265:AG328" si="42">MONTH(C265)</f>
        <v>11</v>
      </c>
      <c r="AH265" s="60">
        <f t="shared" ref="AH265:AH328" si="43">INT((AG265+2)/3)</f>
        <v>4</v>
      </c>
      <c r="AI265" s="60">
        <f t="shared" ref="AI265:AI328" si="44">WEEKDAY(C265)</f>
        <v>7</v>
      </c>
    </row>
    <row r="266" spans="2:35" x14ac:dyDescent="0.3">
      <c r="B266" s="60">
        <v>84908</v>
      </c>
      <c r="C266" s="61">
        <v>45243</v>
      </c>
      <c r="D266" s="60">
        <v>1</v>
      </c>
      <c r="E266" s="60">
        <v>32</v>
      </c>
      <c r="F266" s="60">
        <v>13</v>
      </c>
      <c r="G266" s="60">
        <v>0</v>
      </c>
      <c r="H266" s="60">
        <v>0</v>
      </c>
      <c r="I266" s="60">
        <v>32</v>
      </c>
      <c r="J266" s="60">
        <v>0</v>
      </c>
      <c r="K266" s="60">
        <v>73</v>
      </c>
      <c r="L266" s="60">
        <v>28</v>
      </c>
      <c r="M266" s="60">
        <v>40</v>
      </c>
      <c r="N266" s="60">
        <v>2</v>
      </c>
      <c r="O266" s="60">
        <v>18</v>
      </c>
      <c r="P266" s="60">
        <v>25</v>
      </c>
      <c r="Q266" s="60">
        <v>17</v>
      </c>
      <c r="R266" s="60">
        <v>2</v>
      </c>
      <c r="S266" s="60">
        <v>0</v>
      </c>
      <c r="T266" s="60">
        <v>0</v>
      </c>
      <c r="U266" s="60">
        <v>8</v>
      </c>
      <c r="V266" s="60">
        <v>46</v>
      </c>
      <c r="W266" s="60">
        <v>13</v>
      </c>
      <c r="X266" s="60">
        <v>5</v>
      </c>
      <c r="Y266" s="60">
        <v>13</v>
      </c>
      <c r="Z266" s="60">
        <f t="shared" si="36"/>
        <v>4632</v>
      </c>
      <c r="AA266" s="60">
        <f t="shared" si="37"/>
        <v>0</v>
      </c>
      <c r="AB266" s="60">
        <f t="shared" si="38"/>
        <v>1688</v>
      </c>
      <c r="AC266" s="60">
        <f t="shared" si="39"/>
        <v>6320</v>
      </c>
      <c r="AD266" s="60">
        <f t="shared" si="40"/>
        <v>105.33333333333333</v>
      </c>
      <c r="AE266" s="60">
        <f t="shared" si="40"/>
        <v>1.7555555555555555</v>
      </c>
      <c r="AF266" s="60">
        <f t="shared" si="41"/>
        <v>2023</v>
      </c>
      <c r="AG266" s="60">
        <f t="shared" si="42"/>
        <v>11</v>
      </c>
      <c r="AH266" s="60">
        <f t="shared" si="43"/>
        <v>4</v>
      </c>
      <c r="AI266" s="60">
        <f t="shared" si="44"/>
        <v>2</v>
      </c>
    </row>
    <row r="267" spans="2:35" x14ac:dyDescent="0.3">
      <c r="B267" s="60">
        <v>84909</v>
      </c>
      <c r="C267" s="61">
        <v>45243</v>
      </c>
      <c r="D267" s="60">
        <v>2</v>
      </c>
      <c r="E267" s="60">
        <v>31</v>
      </c>
      <c r="F267" s="60">
        <v>30</v>
      </c>
      <c r="G267" s="60">
        <v>0</v>
      </c>
      <c r="H267" s="60">
        <v>0</v>
      </c>
      <c r="I267" s="60">
        <v>31</v>
      </c>
      <c r="J267" s="60">
        <v>0</v>
      </c>
      <c r="K267" s="60">
        <v>90</v>
      </c>
      <c r="L267" s="60">
        <v>30</v>
      </c>
      <c r="M267" s="60">
        <v>38</v>
      </c>
      <c r="N267" s="60">
        <v>2</v>
      </c>
      <c r="O267" s="60">
        <v>26</v>
      </c>
      <c r="P267" s="60">
        <v>26</v>
      </c>
      <c r="Q267" s="60">
        <v>21</v>
      </c>
      <c r="R267" s="60">
        <v>2</v>
      </c>
      <c r="S267" s="60">
        <v>0</v>
      </c>
      <c r="T267" s="60">
        <v>0</v>
      </c>
      <c r="U267" s="60">
        <v>15</v>
      </c>
      <c r="V267" s="60">
        <v>30</v>
      </c>
      <c r="W267" s="60">
        <v>18</v>
      </c>
      <c r="X267" s="60">
        <v>4</v>
      </c>
      <c r="Y267" s="60">
        <v>14</v>
      </c>
      <c r="Z267" s="60">
        <f t="shared" si="36"/>
        <v>5340</v>
      </c>
      <c r="AA267" s="60">
        <f t="shared" si="37"/>
        <v>0</v>
      </c>
      <c r="AB267" s="60">
        <f t="shared" si="38"/>
        <v>1492</v>
      </c>
      <c r="AC267" s="60">
        <f t="shared" si="39"/>
        <v>6832</v>
      </c>
      <c r="AD267" s="60">
        <f t="shared" si="40"/>
        <v>113.86666666666666</v>
      </c>
      <c r="AE267" s="60">
        <f t="shared" si="40"/>
        <v>1.8977777777777776</v>
      </c>
      <c r="AF267" s="60">
        <f t="shared" si="41"/>
        <v>2023</v>
      </c>
      <c r="AG267" s="60">
        <f t="shared" si="42"/>
        <v>11</v>
      </c>
      <c r="AH267" s="60">
        <f t="shared" si="43"/>
        <v>4</v>
      </c>
      <c r="AI267" s="60">
        <f t="shared" si="44"/>
        <v>2</v>
      </c>
    </row>
    <row r="268" spans="2:35" x14ac:dyDescent="0.3">
      <c r="B268" s="60">
        <v>84910</v>
      </c>
      <c r="C268" s="61">
        <v>45244</v>
      </c>
      <c r="D268" s="60">
        <v>1</v>
      </c>
      <c r="E268" s="60">
        <v>33</v>
      </c>
      <c r="F268" s="60">
        <v>15</v>
      </c>
      <c r="G268" s="60">
        <v>0</v>
      </c>
      <c r="H268" s="60">
        <v>0</v>
      </c>
      <c r="I268" s="60">
        <v>33</v>
      </c>
      <c r="J268" s="60">
        <v>0</v>
      </c>
      <c r="K268" s="60">
        <v>81</v>
      </c>
      <c r="L268" s="60">
        <v>29</v>
      </c>
      <c r="M268" s="60">
        <v>38</v>
      </c>
      <c r="N268" s="60">
        <v>3</v>
      </c>
      <c r="O268" s="60">
        <v>26</v>
      </c>
      <c r="P268" s="60">
        <v>25</v>
      </c>
      <c r="Q268" s="60">
        <v>27</v>
      </c>
      <c r="R268" s="60">
        <v>2</v>
      </c>
      <c r="S268" s="60">
        <v>0</v>
      </c>
      <c r="T268" s="60">
        <v>1</v>
      </c>
      <c r="U268" s="60">
        <v>15</v>
      </c>
      <c r="V268" s="60">
        <v>73</v>
      </c>
      <c r="W268" s="60">
        <v>24</v>
      </c>
      <c r="X268" s="60">
        <v>5</v>
      </c>
      <c r="Y268" s="60">
        <v>19</v>
      </c>
      <c r="Z268" s="60">
        <f t="shared" si="36"/>
        <v>5283</v>
      </c>
      <c r="AA268" s="60">
        <f t="shared" si="37"/>
        <v>15</v>
      </c>
      <c r="AB268" s="60">
        <f t="shared" si="38"/>
        <v>2891</v>
      </c>
      <c r="AC268" s="60">
        <f t="shared" si="39"/>
        <v>8189</v>
      </c>
      <c r="AD268" s="60">
        <f t="shared" si="40"/>
        <v>136.48333333333332</v>
      </c>
      <c r="AE268" s="60">
        <f t="shared" si="40"/>
        <v>2.2747222222222221</v>
      </c>
      <c r="AF268" s="60">
        <f t="shared" si="41"/>
        <v>2023</v>
      </c>
      <c r="AG268" s="60">
        <f t="shared" si="42"/>
        <v>11</v>
      </c>
      <c r="AH268" s="60">
        <f t="shared" si="43"/>
        <v>4</v>
      </c>
      <c r="AI268" s="60">
        <f t="shared" si="44"/>
        <v>3</v>
      </c>
    </row>
    <row r="269" spans="2:35" x14ac:dyDescent="0.3">
      <c r="B269" s="60">
        <v>84911</v>
      </c>
      <c r="C269" s="61">
        <v>45244</v>
      </c>
      <c r="D269" s="60">
        <v>2</v>
      </c>
      <c r="E269" s="60">
        <v>32</v>
      </c>
      <c r="F269" s="60">
        <v>12</v>
      </c>
      <c r="G269" s="60">
        <v>0</v>
      </c>
      <c r="H269" s="60">
        <v>0</v>
      </c>
      <c r="I269" s="60">
        <v>32</v>
      </c>
      <c r="J269" s="60">
        <v>0</v>
      </c>
      <c r="K269" s="60">
        <v>39</v>
      </c>
      <c r="L269" s="60">
        <v>31</v>
      </c>
      <c r="M269" s="60">
        <v>41</v>
      </c>
      <c r="N269" s="60">
        <v>2</v>
      </c>
      <c r="O269" s="60">
        <v>14</v>
      </c>
      <c r="P269" s="60">
        <v>25</v>
      </c>
      <c r="Q269" s="60">
        <v>12</v>
      </c>
      <c r="R269" s="60">
        <v>2</v>
      </c>
      <c r="S269" s="60">
        <v>0</v>
      </c>
      <c r="T269" s="60">
        <v>0</v>
      </c>
      <c r="U269" s="60">
        <v>10</v>
      </c>
      <c r="V269" s="60">
        <v>57</v>
      </c>
      <c r="W269" s="60">
        <v>28</v>
      </c>
      <c r="X269" s="60">
        <v>4</v>
      </c>
      <c r="Y269" s="60">
        <v>20</v>
      </c>
      <c r="Z269" s="60">
        <f t="shared" si="36"/>
        <v>3666</v>
      </c>
      <c r="AA269" s="60">
        <f t="shared" si="37"/>
        <v>0</v>
      </c>
      <c r="AB269" s="60">
        <f t="shared" si="38"/>
        <v>2663</v>
      </c>
      <c r="AC269" s="60">
        <f t="shared" si="39"/>
        <v>6329</v>
      </c>
      <c r="AD269" s="60">
        <f t="shared" si="40"/>
        <v>105.48333333333333</v>
      </c>
      <c r="AE269" s="60">
        <f t="shared" si="40"/>
        <v>1.7580555555555555</v>
      </c>
      <c r="AF269" s="60">
        <f t="shared" si="41"/>
        <v>2023</v>
      </c>
      <c r="AG269" s="60">
        <f t="shared" si="42"/>
        <v>11</v>
      </c>
      <c r="AH269" s="60">
        <f t="shared" si="43"/>
        <v>4</v>
      </c>
      <c r="AI269" s="60">
        <f t="shared" si="44"/>
        <v>3</v>
      </c>
    </row>
    <row r="270" spans="2:35" x14ac:dyDescent="0.3">
      <c r="B270" s="60">
        <v>84912</v>
      </c>
      <c r="C270" s="61">
        <v>45245</v>
      </c>
      <c r="D270" s="60">
        <v>1</v>
      </c>
      <c r="E270" s="60">
        <v>33</v>
      </c>
      <c r="F270" s="60">
        <v>29</v>
      </c>
      <c r="G270" s="60">
        <v>0</v>
      </c>
      <c r="H270" s="60">
        <v>0</v>
      </c>
      <c r="I270" s="60">
        <v>33</v>
      </c>
      <c r="J270" s="60">
        <v>0</v>
      </c>
      <c r="K270" s="60">
        <v>56</v>
      </c>
      <c r="L270" s="60">
        <v>29</v>
      </c>
      <c r="M270" s="60">
        <v>39</v>
      </c>
      <c r="N270" s="60">
        <v>2</v>
      </c>
      <c r="O270" s="60">
        <v>22</v>
      </c>
      <c r="P270" s="60">
        <v>26</v>
      </c>
      <c r="Q270" s="60">
        <v>16</v>
      </c>
      <c r="R270" s="60">
        <v>2</v>
      </c>
      <c r="S270" s="60">
        <v>0</v>
      </c>
      <c r="T270" s="60">
        <v>0</v>
      </c>
      <c r="U270" s="60">
        <v>18</v>
      </c>
      <c r="V270" s="60">
        <v>42</v>
      </c>
      <c r="W270" s="60">
        <v>13</v>
      </c>
      <c r="X270" s="60">
        <v>5</v>
      </c>
      <c r="Y270" s="60">
        <v>20</v>
      </c>
      <c r="Z270" s="60">
        <f t="shared" si="36"/>
        <v>4197</v>
      </c>
      <c r="AA270" s="60">
        <f t="shared" si="37"/>
        <v>0</v>
      </c>
      <c r="AB270" s="60">
        <f t="shared" si="38"/>
        <v>1639</v>
      </c>
      <c r="AC270" s="60">
        <f t="shared" si="39"/>
        <v>5836</v>
      </c>
      <c r="AD270" s="60">
        <f t="shared" si="40"/>
        <v>97.266666666666666</v>
      </c>
      <c r="AE270" s="60">
        <f t="shared" si="40"/>
        <v>1.6211111111111112</v>
      </c>
      <c r="AF270" s="60">
        <f t="shared" si="41"/>
        <v>2023</v>
      </c>
      <c r="AG270" s="60">
        <f t="shared" si="42"/>
        <v>11</v>
      </c>
      <c r="AH270" s="60">
        <f t="shared" si="43"/>
        <v>4</v>
      </c>
      <c r="AI270" s="60">
        <f t="shared" si="44"/>
        <v>4</v>
      </c>
    </row>
    <row r="271" spans="2:35" x14ac:dyDescent="0.3">
      <c r="B271" s="60">
        <v>84913</v>
      </c>
      <c r="C271" s="61">
        <v>45245</v>
      </c>
      <c r="D271" s="60">
        <v>2</v>
      </c>
      <c r="E271" s="60">
        <v>29</v>
      </c>
      <c r="F271" s="60">
        <v>14</v>
      </c>
      <c r="G271" s="60">
        <v>0</v>
      </c>
      <c r="H271" s="60">
        <v>0</v>
      </c>
      <c r="I271" s="60">
        <v>29</v>
      </c>
      <c r="J271" s="60">
        <v>0</v>
      </c>
      <c r="K271" s="60">
        <v>47</v>
      </c>
      <c r="L271" s="60">
        <v>31</v>
      </c>
      <c r="M271" s="60">
        <v>39</v>
      </c>
      <c r="N271" s="60">
        <v>3</v>
      </c>
      <c r="O271" s="60">
        <v>22</v>
      </c>
      <c r="P271" s="60">
        <v>25</v>
      </c>
      <c r="Q271" s="60">
        <v>22</v>
      </c>
      <c r="R271" s="60">
        <v>2</v>
      </c>
      <c r="S271" s="60">
        <v>0</v>
      </c>
      <c r="T271" s="60">
        <v>1</v>
      </c>
      <c r="U271" s="60">
        <v>17</v>
      </c>
      <c r="V271" s="60">
        <v>34</v>
      </c>
      <c r="W271" s="60">
        <v>19</v>
      </c>
      <c r="X271" s="60">
        <v>4</v>
      </c>
      <c r="Y271" s="60">
        <v>26</v>
      </c>
      <c r="Z271" s="60">
        <f t="shared" si="36"/>
        <v>4029</v>
      </c>
      <c r="AA271" s="60">
        <f t="shared" si="37"/>
        <v>17</v>
      </c>
      <c r="AB271" s="60">
        <f t="shared" si="38"/>
        <v>1709</v>
      </c>
      <c r="AC271" s="60">
        <f t="shared" si="39"/>
        <v>5755</v>
      </c>
      <c r="AD271" s="60">
        <f t="shared" si="40"/>
        <v>95.916666666666671</v>
      </c>
      <c r="AE271" s="60">
        <f t="shared" si="40"/>
        <v>1.5986111111111112</v>
      </c>
      <c r="AF271" s="60">
        <f t="shared" si="41"/>
        <v>2023</v>
      </c>
      <c r="AG271" s="60">
        <f t="shared" si="42"/>
        <v>11</v>
      </c>
      <c r="AH271" s="60">
        <f t="shared" si="43"/>
        <v>4</v>
      </c>
      <c r="AI271" s="60">
        <f t="shared" si="44"/>
        <v>4</v>
      </c>
    </row>
    <row r="272" spans="2:35" x14ac:dyDescent="0.3">
      <c r="B272" s="60">
        <v>84914</v>
      </c>
      <c r="C272" s="61">
        <v>45246</v>
      </c>
      <c r="D272" s="60">
        <v>1</v>
      </c>
      <c r="E272" s="60">
        <v>30</v>
      </c>
      <c r="F272" s="60">
        <v>11</v>
      </c>
      <c r="G272" s="60">
        <v>0</v>
      </c>
      <c r="H272" s="60">
        <v>0</v>
      </c>
      <c r="I272" s="60">
        <v>30</v>
      </c>
      <c r="J272" s="60">
        <v>0</v>
      </c>
      <c r="K272" s="60">
        <v>64</v>
      </c>
      <c r="L272" s="60">
        <v>29</v>
      </c>
      <c r="M272" s="60">
        <v>42</v>
      </c>
      <c r="N272" s="60">
        <v>2</v>
      </c>
      <c r="O272" s="60">
        <v>30</v>
      </c>
      <c r="P272" s="60">
        <v>26</v>
      </c>
      <c r="Q272" s="60">
        <v>27</v>
      </c>
      <c r="R272" s="60">
        <v>2</v>
      </c>
      <c r="S272" s="60">
        <v>0</v>
      </c>
      <c r="T272" s="60">
        <v>0</v>
      </c>
      <c r="U272" s="60">
        <v>13</v>
      </c>
      <c r="V272" s="60">
        <v>69</v>
      </c>
      <c r="W272" s="60">
        <v>23</v>
      </c>
      <c r="X272" s="60">
        <v>5</v>
      </c>
      <c r="Y272" s="60">
        <v>27</v>
      </c>
      <c r="Z272" s="60">
        <f t="shared" si="36"/>
        <v>4675</v>
      </c>
      <c r="AA272" s="60">
        <f t="shared" si="37"/>
        <v>0</v>
      </c>
      <c r="AB272" s="60">
        <f t="shared" si="38"/>
        <v>2728</v>
      </c>
      <c r="AC272" s="60">
        <f t="shared" si="39"/>
        <v>7403</v>
      </c>
      <c r="AD272" s="60">
        <f t="shared" si="40"/>
        <v>123.38333333333334</v>
      </c>
      <c r="AE272" s="60">
        <f t="shared" si="40"/>
        <v>2.0563888888888888</v>
      </c>
      <c r="AF272" s="60">
        <f t="shared" si="41"/>
        <v>2023</v>
      </c>
      <c r="AG272" s="60">
        <f t="shared" si="42"/>
        <v>11</v>
      </c>
      <c r="AH272" s="60">
        <f t="shared" si="43"/>
        <v>4</v>
      </c>
      <c r="AI272" s="60">
        <f t="shared" si="44"/>
        <v>5</v>
      </c>
    </row>
    <row r="273" spans="2:35" x14ac:dyDescent="0.3">
      <c r="B273" s="60">
        <v>84915</v>
      </c>
      <c r="C273" s="61">
        <v>45246</v>
      </c>
      <c r="D273" s="60">
        <v>2</v>
      </c>
      <c r="E273" s="60">
        <v>30</v>
      </c>
      <c r="F273" s="60">
        <v>28</v>
      </c>
      <c r="G273" s="60">
        <v>0</v>
      </c>
      <c r="H273" s="60">
        <v>0</v>
      </c>
      <c r="I273" s="60">
        <v>30</v>
      </c>
      <c r="J273" s="60">
        <v>0</v>
      </c>
      <c r="K273" s="60">
        <v>81</v>
      </c>
      <c r="L273" s="60">
        <v>31</v>
      </c>
      <c r="M273" s="60">
        <v>40</v>
      </c>
      <c r="N273" s="60">
        <v>2</v>
      </c>
      <c r="O273" s="60">
        <v>18</v>
      </c>
      <c r="P273" s="60">
        <v>26</v>
      </c>
      <c r="Q273" s="60">
        <v>11</v>
      </c>
      <c r="R273" s="60">
        <v>2</v>
      </c>
      <c r="S273" s="60">
        <v>0</v>
      </c>
      <c r="T273" s="60">
        <v>0</v>
      </c>
      <c r="U273" s="60">
        <v>8</v>
      </c>
      <c r="V273" s="60">
        <v>53</v>
      </c>
      <c r="W273" s="60">
        <v>27</v>
      </c>
      <c r="X273" s="60">
        <v>4</v>
      </c>
      <c r="Y273" s="60">
        <v>27</v>
      </c>
      <c r="Z273" s="60">
        <f t="shared" si="36"/>
        <v>4817</v>
      </c>
      <c r="AA273" s="60">
        <f t="shared" si="37"/>
        <v>0</v>
      </c>
      <c r="AB273" s="60">
        <f t="shared" si="38"/>
        <v>2516</v>
      </c>
      <c r="AC273" s="60">
        <f t="shared" si="39"/>
        <v>7333</v>
      </c>
      <c r="AD273" s="60">
        <f t="shared" si="40"/>
        <v>122.21666666666667</v>
      </c>
      <c r="AE273" s="60">
        <f t="shared" si="40"/>
        <v>2.0369444444444444</v>
      </c>
      <c r="AF273" s="60">
        <f t="shared" si="41"/>
        <v>2023</v>
      </c>
      <c r="AG273" s="60">
        <f t="shared" si="42"/>
        <v>11</v>
      </c>
      <c r="AH273" s="60">
        <f t="shared" si="43"/>
        <v>4</v>
      </c>
      <c r="AI273" s="60">
        <f t="shared" si="44"/>
        <v>5</v>
      </c>
    </row>
    <row r="274" spans="2:35" x14ac:dyDescent="0.3">
      <c r="B274" s="60">
        <v>84916</v>
      </c>
      <c r="C274" s="61">
        <v>45247</v>
      </c>
      <c r="D274" s="60">
        <v>1</v>
      </c>
      <c r="E274" s="60">
        <v>32</v>
      </c>
      <c r="F274" s="60">
        <v>13</v>
      </c>
      <c r="G274" s="60">
        <v>0</v>
      </c>
      <c r="H274" s="60">
        <v>0</v>
      </c>
      <c r="I274" s="60">
        <v>32</v>
      </c>
      <c r="J274" s="60">
        <v>0</v>
      </c>
      <c r="K274" s="60">
        <v>73</v>
      </c>
      <c r="L274" s="60">
        <v>28</v>
      </c>
      <c r="M274" s="60">
        <v>40</v>
      </c>
      <c r="N274" s="60">
        <v>2</v>
      </c>
      <c r="O274" s="60">
        <v>18</v>
      </c>
      <c r="P274" s="60">
        <v>25</v>
      </c>
      <c r="Q274" s="60">
        <v>17</v>
      </c>
      <c r="R274" s="60">
        <v>2</v>
      </c>
      <c r="S274" s="60">
        <v>0</v>
      </c>
      <c r="T274" s="60">
        <v>0</v>
      </c>
      <c r="U274" s="60">
        <v>8</v>
      </c>
      <c r="V274" s="60">
        <v>46</v>
      </c>
      <c r="W274" s="60">
        <v>13</v>
      </c>
      <c r="X274" s="60">
        <v>5</v>
      </c>
      <c r="Y274" s="60">
        <v>13</v>
      </c>
      <c r="Z274" s="60">
        <f t="shared" si="36"/>
        <v>4632</v>
      </c>
      <c r="AA274" s="60">
        <f t="shared" si="37"/>
        <v>0</v>
      </c>
      <c r="AB274" s="60">
        <f t="shared" si="38"/>
        <v>1688</v>
      </c>
      <c r="AC274" s="60">
        <f t="shared" si="39"/>
        <v>6320</v>
      </c>
      <c r="AD274" s="60">
        <f t="shared" si="40"/>
        <v>105.33333333333333</v>
      </c>
      <c r="AE274" s="60">
        <f t="shared" si="40"/>
        <v>1.7555555555555555</v>
      </c>
      <c r="AF274" s="60">
        <f t="shared" si="41"/>
        <v>2023</v>
      </c>
      <c r="AG274" s="60">
        <f t="shared" si="42"/>
        <v>11</v>
      </c>
      <c r="AH274" s="60">
        <f t="shared" si="43"/>
        <v>4</v>
      </c>
      <c r="AI274" s="60">
        <f t="shared" si="44"/>
        <v>6</v>
      </c>
    </row>
    <row r="275" spans="2:35" x14ac:dyDescent="0.3">
      <c r="B275" s="60">
        <v>84917</v>
      </c>
      <c r="C275" s="61">
        <v>45247</v>
      </c>
      <c r="D275" s="60">
        <v>2</v>
      </c>
      <c r="E275" s="60">
        <v>31</v>
      </c>
      <c r="F275" s="60">
        <v>30</v>
      </c>
      <c r="G275" s="60">
        <v>0</v>
      </c>
      <c r="H275" s="60">
        <v>0</v>
      </c>
      <c r="I275" s="60">
        <v>31</v>
      </c>
      <c r="J275" s="60">
        <v>0</v>
      </c>
      <c r="K275" s="60">
        <v>90</v>
      </c>
      <c r="L275" s="60">
        <v>30</v>
      </c>
      <c r="M275" s="60">
        <v>38</v>
      </c>
      <c r="N275" s="60">
        <v>2</v>
      </c>
      <c r="O275" s="60">
        <v>26</v>
      </c>
      <c r="P275" s="60">
        <v>26</v>
      </c>
      <c r="Q275" s="60">
        <v>21</v>
      </c>
      <c r="R275" s="60">
        <v>2</v>
      </c>
      <c r="S275" s="60">
        <v>0</v>
      </c>
      <c r="T275" s="60">
        <v>0</v>
      </c>
      <c r="U275" s="60">
        <v>15</v>
      </c>
      <c r="V275" s="60">
        <v>30</v>
      </c>
      <c r="W275" s="60">
        <v>18</v>
      </c>
      <c r="X275" s="60">
        <v>4</v>
      </c>
      <c r="Y275" s="60">
        <v>14</v>
      </c>
      <c r="Z275" s="60">
        <f t="shared" si="36"/>
        <v>5340</v>
      </c>
      <c r="AA275" s="60">
        <f t="shared" si="37"/>
        <v>0</v>
      </c>
      <c r="AB275" s="60">
        <f t="shared" si="38"/>
        <v>1492</v>
      </c>
      <c r="AC275" s="60">
        <f t="shared" si="39"/>
        <v>6832</v>
      </c>
      <c r="AD275" s="60">
        <f t="shared" si="40"/>
        <v>113.86666666666666</v>
      </c>
      <c r="AE275" s="60">
        <f t="shared" si="40"/>
        <v>1.8977777777777776</v>
      </c>
      <c r="AF275" s="60">
        <f t="shared" si="41"/>
        <v>2023</v>
      </c>
      <c r="AG275" s="60">
        <f t="shared" si="42"/>
        <v>11</v>
      </c>
      <c r="AH275" s="60">
        <f t="shared" si="43"/>
        <v>4</v>
      </c>
      <c r="AI275" s="60">
        <f t="shared" si="44"/>
        <v>6</v>
      </c>
    </row>
    <row r="276" spans="2:35" x14ac:dyDescent="0.3">
      <c r="B276" s="60">
        <v>84918</v>
      </c>
      <c r="C276" s="61">
        <v>45248</v>
      </c>
      <c r="D276" s="60">
        <v>1</v>
      </c>
      <c r="E276" s="60">
        <v>33</v>
      </c>
      <c r="F276" s="60">
        <v>15</v>
      </c>
      <c r="G276" s="60">
        <v>0</v>
      </c>
      <c r="H276" s="60">
        <v>0</v>
      </c>
      <c r="I276" s="60">
        <v>33</v>
      </c>
      <c r="J276" s="60">
        <v>0</v>
      </c>
      <c r="K276" s="60">
        <v>81</v>
      </c>
      <c r="L276" s="60">
        <v>29</v>
      </c>
      <c r="M276" s="60">
        <v>38</v>
      </c>
      <c r="N276" s="60">
        <v>3</v>
      </c>
      <c r="O276" s="60">
        <v>26</v>
      </c>
      <c r="P276" s="60">
        <v>25</v>
      </c>
      <c r="Q276" s="60">
        <v>27</v>
      </c>
      <c r="R276" s="60">
        <v>2</v>
      </c>
      <c r="S276" s="60">
        <v>0</v>
      </c>
      <c r="T276" s="60">
        <v>1</v>
      </c>
      <c r="U276" s="60">
        <v>15</v>
      </c>
      <c r="V276" s="60">
        <v>73</v>
      </c>
      <c r="W276" s="60">
        <v>24</v>
      </c>
      <c r="X276" s="60">
        <v>5</v>
      </c>
      <c r="Y276" s="60">
        <v>19</v>
      </c>
      <c r="Z276" s="60">
        <f t="shared" si="36"/>
        <v>5283</v>
      </c>
      <c r="AA276" s="60">
        <f t="shared" si="37"/>
        <v>15</v>
      </c>
      <c r="AB276" s="60">
        <f t="shared" si="38"/>
        <v>2891</v>
      </c>
      <c r="AC276" s="60">
        <f t="shared" si="39"/>
        <v>8189</v>
      </c>
      <c r="AD276" s="60">
        <f t="shared" si="40"/>
        <v>136.48333333333332</v>
      </c>
      <c r="AE276" s="60">
        <f t="shared" si="40"/>
        <v>2.2747222222222221</v>
      </c>
      <c r="AF276" s="60">
        <f t="shared" si="41"/>
        <v>2023</v>
      </c>
      <c r="AG276" s="60">
        <f t="shared" si="42"/>
        <v>11</v>
      </c>
      <c r="AH276" s="60">
        <f t="shared" si="43"/>
        <v>4</v>
      </c>
      <c r="AI276" s="60">
        <f t="shared" si="44"/>
        <v>7</v>
      </c>
    </row>
    <row r="277" spans="2:35" x14ac:dyDescent="0.3">
      <c r="B277" s="60">
        <v>84919</v>
      </c>
      <c r="C277" s="61">
        <v>45250</v>
      </c>
      <c r="D277" s="60">
        <v>1</v>
      </c>
      <c r="E277" s="60">
        <v>33</v>
      </c>
      <c r="F277" s="60">
        <v>12</v>
      </c>
      <c r="G277" s="60">
        <v>0</v>
      </c>
      <c r="H277" s="60">
        <v>0</v>
      </c>
      <c r="I277" s="60">
        <v>33</v>
      </c>
      <c r="J277" s="60">
        <v>0</v>
      </c>
      <c r="K277" s="60">
        <v>39</v>
      </c>
      <c r="L277" s="60">
        <v>29</v>
      </c>
      <c r="M277" s="60">
        <v>41</v>
      </c>
      <c r="N277" s="60">
        <v>2</v>
      </c>
      <c r="O277" s="60">
        <v>14</v>
      </c>
      <c r="P277" s="60">
        <v>25</v>
      </c>
      <c r="Q277" s="60">
        <v>12</v>
      </c>
      <c r="R277" s="60">
        <v>1</v>
      </c>
      <c r="S277" s="60">
        <v>0</v>
      </c>
      <c r="T277" s="60">
        <v>1</v>
      </c>
      <c r="U277" s="60">
        <v>10</v>
      </c>
      <c r="V277" s="60">
        <v>57</v>
      </c>
      <c r="W277" s="60">
        <v>28</v>
      </c>
      <c r="X277" s="60">
        <v>4</v>
      </c>
      <c r="Y277" s="60">
        <v>20</v>
      </c>
      <c r="Z277" s="60">
        <f t="shared" si="36"/>
        <v>3549</v>
      </c>
      <c r="AA277" s="60">
        <f t="shared" si="37"/>
        <v>10</v>
      </c>
      <c r="AB277" s="60">
        <f t="shared" si="38"/>
        <v>2493</v>
      </c>
      <c r="AC277" s="60">
        <f t="shared" si="39"/>
        <v>6052</v>
      </c>
      <c r="AD277" s="60">
        <f t="shared" si="40"/>
        <v>100.86666666666666</v>
      </c>
      <c r="AE277" s="60">
        <f t="shared" si="40"/>
        <v>1.681111111111111</v>
      </c>
      <c r="AF277" s="60">
        <f t="shared" si="41"/>
        <v>2023</v>
      </c>
      <c r="AG277" s="60">
        <f t="shared" si="42"/>
        <v>11</v>
      </c>
      <c r="AH277" s="60">
        <f t="shared" si="43"/>
        <v>4</v>
      </c>
      <c r="AI277" s="60">
        <f t="shared" si="44"/>
        <v>2</v>
      </c>
    </row>
    <row r="278" spans="2:35" x14ac:dyDescent="0.3">
      <c r="B278" s="60">
        <v>84920</v>
      </c>
      <c r="C278" s="61">
        <v>45250</v>
      </c>
      <c r="D278" s="60">
        <v>2</v>
      </c>
      <c r="E278" s="60">
        <v>32</v>
      </c>
      <c r="F278" s="60">
        <v>29</v>
      </c>
      <c r="G278" s="60">
        <v>0</v>
      </c>
      <c r="H278" s="60">
        <v>0</v>
      </c>
      <c r="I278" s="60">
        <v>32</v>
      </c>
      <c r="J278" s="60">
        <v>0</v>
      </c>
      <c r="K278" s="60">
        <v>56</v>
      </c>
      <c r="L278" s="60">
        <v>31</v>
      </c>
      <c r="M278" s="60">
        <v>39</v>
      </c>
      <c r="N278" s="60">
        <v>2</v>
      </c>
      <c r="O278" s="60">
        <v>22</v>
      </c>
      <c r="P278" s="60">
        <v>26</v>
      </c>
      <c r="Q278" s="60">
        <v>16</v>
      </c>
      <c r="R278" s="60">
        <v>2</v>
      </c>
      <c r="S278" s="60">
        <v>0</v>
      </c>
      <c r="T278" s="60">
        <v>0</v>
      </c>
      <c r="U278" s="60">
        <v>18</v>
      </c>
      <c r="V278" s="60">
        <v>42</v>
      </c>
      <c r="W278" s="60">
        <v>13</v>
      </c>
      <c r="X278" s="60">
        <v>5</v>
      </c>
      <c r="Y278" s="60">
        <v>20</v>
      </c>
      <c r="Z278" s="60">
        <f t="shared" si="36"/>
        <v>4303</v>
      </c>
      <c r="AA278" s="60">
        <f t="shared" si="37"/>
        <v>0</v>
      </c>
      <c r="AB278" s="60">
        <f t="shared" si="38"/>
        <v>1749</v>
      </c>
      <c r="AC278" s="60">
        <f t="shared" si="39"/>
        <v>6052</v>
      </c>
      <c r="AD278" s="60">
        <f t="shared" si="40"/>
        <v>100.86666666666666</v>
      </c>
      <c r="AE278" s="60">
        <f t="shared" si="40"/>
        <v>1.681111111111111</v>
      </c>
      <c r="AF278" s="60">
        <f t="shared" si="41"/>
        <v>2023</v>
      </c>
      <c r="AG278" s="60">
        <f t="shared" si="42"/>
        <v>11</v>
      </c>
      <c r="AH278" s="60">
        <f t="shared" si="43"/>
        <v>4</v>
      </c>
      <c r="AI278" s="60">
        <f t="shared" si="44"/>
        <v>2</v>
      </c>
    </row>
    <row r="279" spans="2:35" x14ac:dyDescent="0.3">
      <c r="B279" s="60">
        <v>84921</v>
      </c>
      <c r="C279" s="61">
        <v>45251</v>
      </c>
      <c r="D279" s="60">
        <v>1</v>
      </c>
      <c r="E279" s="60">
        <v>30</v>
      </c>
      <c r="F279" s="60">
        <v>14</v>
      </c>
      <c r="G279" s="60">
        <v>0</v>
      </c>
      <c r="H279" s="60">
        <v>0</v>
      </c>
      <c r="I279" s="60">
        <v>30</v>
      </c>
      <c r="J279" s="60">
        <v>0</v>
      </c>
      <c r="K279" s="60">
        <v>47</v>
      </c>
      <c r="L279" s="60">
        <v>29</v>
      </c>
      <c r="M279" s="60">
        <v>39</v>
      </c>
      <c r="N279" s="60">
        <v>3</v>
      </c>
      <c r="O279" s="60">
        <v>22</v>
      </c>
      <c r="P279" s="60">
        <v>25</v>
      </c>
      <c r="Q279" s="60">
        <v>22</v>
      </c>
      <c r="R279" s="60">
        <v>1</v>
      </c>
      <c r="S279" s="60">
        <v>0</v>
      </c>
      <c r="T279" s="60">
        <v>2</v>
      </c>
      <c r="U279" s="60">
        <v>17</v>
      </c>
      <c r="V279" s="60">
        <v>34</v>
      </c>
      <c r="W279" s="60">
        <v>19</v>
      </c>
      <c r="X279" s="60">
        <v>4</v>
      </c>
      <c r="Y279" s="60">
        <v>26</v>
      </c>
      <c r="Z279" s="60">
        <f t="shared" si="36"/>
        <v>3904</v>
      </c>
      <c r="AA279" s="60">
        <f t="shared" si="37"/>
        <v>34</v>
      </c>
      <c r="AB279" s="60">
        <f t="shared" si="38"/>
        <v>1603</v>
      </c>
      <c r="AC279" s="60">
        <f t="shared" si="39"/>
        <v>5541</v>
      </c>
      <c r="AD279" s="60">
        <f t="shared" si="40"/>
        <v>92.35</v>
      </c>
      <c r="AE279" s="60">
        <f t="shared" si="40"/>
        <v>1.5391666666666666</v>
      </c>
      <c r="AF279" s="60">
        <f t="shared" si="41"/>
        <v>2023</v>
      </c>
      <c r="AG279" s="60">
        <f t="shared" si="42"/>
        <v>11</v>
      </c>
      <c r="AH279" s="60">
        <f t="shared" si="43"/>
        <v>4</v>
      </c>
      <c r="AI279" s="60">
        <f t="shared" si="44"/>
        <v>3</v>
      </c>
    </row>
    <row r="280" spans="2:35" x14ac:dyDescent="0.3">
      <c r="B280" s="60">
        <v>84922</v>
      </c>
      <c r="C280" s="61">
        <v>45251</v>
      </c>
      <c r="D280" s="60">
        <v>2</v>
      </c>
      <c r="E280" s="60">
        <v>29</v>
      </c>
      <c r="F280" s="60">
        <v>11</v>
      </c>
      <c r="G280" s="60">
        <v>0</v>
      </c>
      <c r="H280" s="60">
        <v>0</v>
      </c>
      <c r="I280" s="60">
        <v>29</v>
      </c>
      <c r="J280" s="60">
        <v>0</v>
      </c>
      <c r="K280" s="60">
        <v>64</v>
      </c>
      <c r="L280" s="60">
        <v>31</v>
      </c>
      <c r="M280" s="60">
        <v>42</v>
      </c>
      <c r="N280" s="60">
        <v>2</v>
      </c>
      <c r="O280" s="60">
        <v>30</v>
      </c>
      <c r="P280" s="60">
        <v>26</v>
      </c>
      <c r="Q280" s="60">
        <v>27</v>
      </c>
      <c r="R280" s="60">
        <v>2</v>
      </c>
      <c r="S280" s="60">
        <v>0</v>
      </c>
      <c r="T280" s="60">
        <v>0</v>
      </c>
      <c r="U280" s="60">
        <v>13</v>
      </c>
      <c r="V280" s="60">
        <v>69</v>
      </c>
      <c r="W280" s="60">
        <v>23</v>
      </c>
      <c r="X280" s="60">
        <v>5</v>
      </c>
      <c r="Y280" s="60">
        <v>27</v>
      </c>
      <c r="Z280" s="60">
        <f t="shared" si="36"/>
        <v>4801</v>
      </c>
      <c r="AA280" s="60">
        <f t="shared" si="37"/>
        <v>0</v>
      </c>
      <c r="AB280" s="60">
        <f t="shared" si="38"/>
        <v>2912</v>
      </c>
      <c r="AC280" s="60">
        <f t="shared" si="39"/>
        <v>7713</v>
      </c>
      <c r="AD280" s="60">
        <f t="shared" si="40"/>
        <v>128.55000000000001</v>
      </c>
      <c r="AE280" s="60">
        <f t="shared" si="40"/>
        <v>2.1425000000000001</v>
      </c>
      <c r="AF280" s="60">
        <f t="shared" si="41"/>
        <v>2023</v>
      </c>
      <c r="AG280" s="60">
        <f t="shared" si="42"/>
        <v>11</v>
      </c>
      <c r="AH280" s="60">
        <f t="shared" si="43"/>
        <v>4</v>
      </c>
      <c r="AI280" s="60">
        <f t="shared" si="44"/>
        <v>3</v>
      </c>
    </row>
    <row r="281" spans="2:35" x14ac:dyDescent="0.3">
      <c r="B281" s="60">
        <v>84923</v>
      </c>
      <c r="C281" s="61">
        <v>45252</v>
      </c>
      <c r="D281" s="60">
        <v>1</v>
      </c>
      <c r="E281" s="60">
        <v>31</v>
      </c>
      <c r="F281" s="60">
        <v>28</v>
      </c>
      <c r="G281" s="60">
        <v>0</v>
      </c>
      <c r="H281" s="60">
        <v>0</v>
      </c>
      <c r="I281" s="60">
        <v>31</v>
      </c>
      <c r="J281" s="60">
        <v>0</v>
      </c>
      <c r="K281" s="60">
        <v>81</v>
      </c>
      <c r="L281" s="60">
        <v>29</v>
      </c>
      <c r="M281" s="60">
        <v>40</v>
      </c>
      <c r="N281" s="60">
        <v>2</v>
      </c>
      <c r="O281" s="60">
        <v>18</v>
      </c>
      <c r="P281" s="60">
        <v>26</v>
      </c>
      <c r="Q281" s="60">
        <v>11</v>
      </c>
      <c r="R281" s="60">
        <v>1</v>
      </c>
      <c r="S281" s="60">
        <v>0</v>
      </c>
      <c r="T281" s="60">
        <v>1</v>
      </c>
      <c r="U281" s="60">
        <v>8</v>
      </c>
      <c r="V281" s="60">
        <v>53</v>
      </c>
      <c r="W281" s="60">
        <v>27</v>
      </c>
      <c r="X281" s="60">
        <v>4</v>
      </c>
      <c r="Y281" s="60">
        <v>27</v>
      </c>
      <c r="Z281" s="60">
        <f t="shared" si="36"/>
        <v>4744</v>
      </c>
      <c r="AA281" s="60">
        <f t="shared" si="37"/>
        <v>8</v>
      </c>
      <c r="AB281" s="60">
        <f t="shared" si="38"/>
        <v>2356</v>
      </c>
      <c r="AC281" s="60">
        <f t="shared" si="39"/>
        <v>7108</v>
      </c>
      <c r="AD281" s="60">
        <f t="shared" si="40"/>
        <v>118.46666666666667</v>
      </c>
      <c r="AE281" s="60">
        <f t="shared" si="40"/>
        <v>1.9744444444444444</v>
      </c>
      <c r="AF281" s="60">
        <f t="shared" si="41"/>
        <v>2023</v>
      </c>
      <c r="AG281" s="60">
        <f t="shared" si="42"/>
        <v>11</v>
      </c>
      <c r="AH281" s="60">
        <f t="shared" si="43"/>
        <v>4</v>
      </c>
      <c r="AI281" s="60">
        <f t="shared" si="44"/>
        <v>4</v>
      </c>
    </row>
    <row r="282" spans="2:35" x14ac:dyDescent="0.3">
      <c r="B282" s="60">
        <v>84924</v>
      </c>
      <c r="C282" s="61">
        <v>45252</v>
      </c>
      <c r="D282" s="60">
        <v>2</v>
      </c>
      <c r="E282" s="60">
        <v>31</v>
      </c>
      <c r="F282" s="60">
        <v>13</v>
      </c>
      <c r="G282" s="60">
        <v>0</v>
      </c>
      <c r="H282" s="60">
        <v>0</v>
      </c>
      <c r="I282" s="60">
        <v>31</v>
      </c>
      <c r="J282" s="60">
        <v>0</v>
      </c>
      <c r="K282" s="60">
        <v>73</v>
      </c>
      <c r="L282" s="60">
        <v>30</v>
      </c>
      <c r="M282" s="60">
        <v>40</v>
      </c>
      <c r="N282" s="60">
        <v>2</v>
      </c>
      <c r="O282" s="60">
        <v>18</v>
      </c>
      <c r="P282" s="60">
        <v>25</v>
      </c>
      <c r="Q282" s="60">
        <v>17</v>
      </c>
      <c r="R282" s="60">
        <v>2</v>
      </c>
      <c r="S282" s="60">
        <v>0</v>
      </c>
      <c r="T282" s="60">
        <v>0</v>
      </c>
      <c r="U282" s="60">
        <v>8</v>
      </c>
      <c r="V282" s="60">
        <v>46</v>
      </c>
      <c r="W282" s="60">
        <v>13</v>
      </c>
      <c r="X282" s="60">
        <v>5</v>
      </c>
      <c r="Y282" s="60">
        <v>13</v>
      </c>
      <c r="Z282" s="60">
        <f t="shared" si="36"/>
        <v>4723</v>
      </c>
      <c r="AA282" s="60">
        <f t="shared" si="37"/>
        <v>0</v>
      </c>
      <c r="AB282" s="60">
        <f t="shared" si="38"/>
        <v>1806</v>
      </c>
      <c r="AC282" s="60">
        <f t="shared" si="39"/>
        <v>6529</v>
      </c>
      <c r="AD282" s="60">
        <f t="shared" si="40"/>
        <v>108.81666666666666</v>
      </c>
      <c r="AE282" s="60">
        <f t="shared" si="40"/>
        <v>1.8136111111111111</v>
      </c>
      <c r="AF282" s="60">
        <f t="shared" si="41"/>
        <v>2023</v>
      </c>
      <c r="AG282" s="60">
        <f t="shared" si="42"/>
        <v>11</v>
      </c>
      <c r="AH282" s="60">
        <f t="shared" si="43"/>
        <v>4</v>
      </c>
      <c r="AI282" s="60">
        <f t="shared" si="44"/>
        <v>4</v>
      </c>
    </row>
    <row r="283" spans="2:35" x14ac:dyDescent="0.3">
      <c r="B283" s="60">
        <v>84925</v>
      </c>
      <c r="C283" s="61">
        <v>45253</v>
      </c>
      <c r="D283" s="60">
        <v>1</v>
      </c>
      <c r="E283" s="60">
        <v>32</v>
      </c>
      <c r="F283" s="60">
        <v>30</v>
      </c>
      <c r="G283" s="60">
        <v>0</v>
      </c>
      <c r="H283" s="60">
        <v>0</v>
      </c>
      <c r="I283" s="60">
        <v>32</v>
      </c>
      <c r="J283" s="60">
        <v>0</v>
      </c>
      <c r="K283" s="60">
        <v>90</v>
      </c>
      <c r="L283" s="60">
        <v>28</v>
      </c>
      <c r="M283" s="60">
        <v>38</v>
      </c>
      <c r="N283" s="60">
        <v>2</v>
      </c>
      <c r="O283" s="60">
        <v>26</v>
      </c>
      <c r="P283" s="60">
        <v>26</v>
      </c>
      <c r="Q283" s="60">
        <v>21</v>
      </c>
      <c r="R283" s="60">
        <v>1</v>
      </c>
      <c r="S283" s="60">
        <v>0</v>
      </c>
      <c r="T283" s="60">
        <v>1</v>
      </c>
      <c r="U283" s="60">
        <v>15</v>
      </c>
      <c r="V283" s="60">
        <v>30</v>
      </c>
      <c r="W283" s="60">
        <v>18</v>
      </c>
      <c r="X283" s="60">
        <v>4</v>
      </c>
      <c r="Y283" s="60">
        <v>14</v>
      </c>
      <c r="Z283" s="60">
        <f t="shared" si="36"/>
        <v>5260</v>
      </c>
      <c r="AA283" s="60">
        <f t="shared" si="37"/>
        <v>15</v>
      </c>
      <c r="AB283" s="60">
        <f t="shared" si="38"/>
        <v>1396</v>
      </c>
      <c r="AC283" s="60">
        <f t="shared" si="39"/>
        <v>6671</v>
      </c>
      <c r="AD283" s="60">
        <f t="shared" si="40"/>
        <v>111.18333333333334</v>
      </c>
      <c r="AE283" s="60">
        <f t="shared" si="40"/>
        <v>1.8530555555555557</v>
      </c>
      <c r="AF283" s="60">
        <f t="shared" si="41"/>
        <v>2023</v>
      </c>
      <c r="AG283" s="60">
        <f t="shared" si="42"/>
        <v>11</v>
      </c>
      <c r="AH283" s="60">
        <f t="shared" si="43"/>
        <v>4</v>
      </c>
      <c r="AI283" s="60">
        <f t="shared" si="44"/>
        <v>5</v>
      </c>
    </row>
    <row r="284" spans="2:35" x14ac:dyDescent="0.3">
      <c r="B284" s="60">
        <v>84926</v>
      </c>
      <c r="C284" s="61">
        <v>45253</v>
      </c>
      <c r="D284" s="60">
        <v>2</v>
      </c>
      <c r="E284" s="60">
        <v>32</v>
      </c>
      <c r="F284" s="60">
        <v>15</v>
      </c>
      <c r="G284" s="60">
        <v>0</v>
      </c>
      <c r="H284" s="60">
        <v>0</v>
      </c>
      <c r="I284" s="60">
        <v>32</v>
      </c>
      <c r="J284" s="60">
        <v>0</v>
      </c>
      <c r="K284" s="60">
        <v>81</v>
      </c>
      <c r="L284" s="60">
        <v>31</v>
      </c>
      <c r="M284" s="60">
        <v>38</v>
      </c>
      <c r="N284" s="60">
        <v>3</v>
      </c>
      <c r="O284" s="60">
        <v>26</v>
      </c>
      <c r="P284" s="60">
        <v>25</v>
      </c>
      <c r="Q284" s="60">
        <v>27</v>
      </c>
      <c r="R284" s="60">
        <v>3</v>
      </c>
      <c r="S284" s="60">
        <v>0</v>
      </c>
      <c r="T284" s="60">
        <v>0</v>
      </c>
      <c r="U284" s="60">
        <v>15</v>
      </c>
      <c r="V284" s="60">
        <v>73</v>
      </c>
      <c r="W284" s="60">
        <v>24</v>
      </c>
      <c r="X284" s="60">
        <v>5</v>
      </c>
      <c r="Y284" s="60">
        <v>19</v>
      </c>
      <c r="Z284" s="60">
        <f t="shared" si="36"/>
        <v>5382</v>
      </c>
      <c r="AA284" s="60">
        <f t="shared" si="37"/>
        <v>0</v>
      </c>
      <c r="AB284" s="60">
        <f t="shared" si="38"/>
        <v>3085</v>
      </c>
      <c r="AC284" s="60">
        <f t="shared" si="39"/>
        <v>8467</v>
      </c>
      <c r="AD284" s="60">
        <f t="shared" si="40"/>
        <v>141.11666666666667</v>
      </c>
      <c r="AE284" s="60">
        <f t="shared" si="40"/>
        <v>2.3519444444444444</v>
      </c>
      <c r="AF284" s="60">
        <f t="shared" si="41"/>
        <v>2023</v>
      </c>
      <c r="AG284" s="60">
        <f t="shared" si="42"/>
        <v>11</v>
      </c>
      <c r="AH284" s="60">
        <f t="shared" si="43"/>
        <v>4</v>
      </c>
      <c r="AI284" s="60">
        <f t="shared" si="44"/>
        <v>5</v>
      </c>
    </row>
    <row r="285" spans="2:35" x14ac:dyDescent="0.3">
      <c r="B285" s="60">
        <v>84927</v>
      </c>
      <c r="C285" s="61">
        <v>45254</v>
      </c>
      <c r="D285" s="60">
        <v>1</v>
      </c>
      <c r="E285" s="60">
        <v>33</v>
      </c>
      <c r="F285" s="60">
        <v>12</v>
      </c>
      <c r="G285" s="60">
        <v>0</v>
      </c>
      <c r="H285" s="60">
        <v>0</v>
      </c>
      <c r="I285" s="60">
        <v>33</v>
      </c>
      <c r="J285" s="60">
        <v>0</v>
      </c>
      <c r="K285" s="60">
        <v>39</v>
      </c>
      <c r="L285" s="60">
        <v>29</v>
      </c>
      <c r="M285" s="60">
        <v>41</v>
      </c>
      <c r="N285" s="60">
        <v>2</v>
      </c>
      <c r="O285" s="60">
        <v>14</v>
      </c>
      <c r="P285" s="60">
        <v>25</v>
      </c>
      <c r="Q285" s="60">
        <v>12</v>
      </c>
      <c r="R285" s="60">
        <v>1</v>
      </c>
      <c r="S285" s="60">
        <v>0</v>
      </c>
      <c r="T285" s="60">
        <v>1</v>
      </c>
      <c r="U285" s="60">
        <v>10</v>
      </c>
      <c r="V285" s="60">
        <v>57</v>
      </c>
      <c r="W285" s="60">
        <v>28</v>
      </c>
      <c r="X285" s="60">
        <v>4</v>
      </c>
      <c r="Y285" s="60">
        <v>20</v>
      </c>
      <c r="Z285" s="60">
        <f t="shared" si="36"/>
        <v>3549</v>
      </c>
      <c r="AA285" s="60">
        <f t="shared" si="37"/>
        <v>10</v>
      </c>
      <c r="AB285" s="60">
        <f t="shared" si="38"/>
        <v>2493</v>
      </c>
      <c r="AC285" s="60">
        <f t="shared" si="39"/>
        <v>6052</v>
      </c>
      <c r="AD285" s="60">
        <f t="shared" si="40"/>
        <v>100.86666666666666</v>
      </c>
      <c r="AE285" s="60">
        <f t="shared" si="40"/>
        <v>1.681111111111111</v>
      </c>
      <c r="AF285" s="60">
        <f t="shared" si="41"/>
        <v>2023</v>
      </c>
      <c r="AG285" s="60">
        <f t="shared" si="42"/>
        <v>11</v>
      </c>
      <c r="AH285" s="60">
        <f t="shared" si="43"/>
        <v>4</v>
      </c>
      <c r="AI285" s="60">
        <f t="shared" si="44"/>
        <v>6</v>
      </c>
    </row>
    <row r="286" spans="2:35" x14ac:dyDescent="0.3">
      <c r="B286" s="60">
        <v>84928</v>
      </c>
      <c r="C286" s="61">
        <v>45254</v>
      </c>
      <c r="D286" s="60">
        <v>2</v>
      </c>
      <c r="E286" s="60">
        <v>32</v>
      </c>
      <c r="F286" s="60">
        <v>29</v>
      </c>
      <c r="G286" s="60">
        <v>0</v>
      </c>
      <c r="H286" s="60">
        <v>0</v>
      </c>
      <c r="I286" s="60">
        <v>32</v>
      </c>
      <c r="J286" s="60">
        <v>0</v>
      </c>
      <c r="K286" s="60">
        <v>56</v>
      </c>
      <c r="L286" s="60">
        <v>31</v>
      </c>
      <c r="M286" s="60">
        <v>39</v>
      </c>
      <c r="N286" s="60">
        <v>2</v>
      </c>
      <c r="O286" s="60">
        <v>22</v>
      </c>
      <c r="P286" s="60">
        <v>26</v>
      </c>
      <c r="Q286" s="60">
        <v>16</v>
      </c>
      <c r="R286" s="60">
        <v>2</v>
      </c>
      <c r="S286" s="60">
        <v>0</v>
      </c>
      <c r="T286" s="60">
        <v>0</v>
      </c>
      <c r="U286" s="60">
        <v>18</v>
      </c>
      <c r="V286" s="60">
        <v>42</v>
      </c>
      <c r="W286" s="60">
        <v>13</v>
      </c>
      <c r="X286" s="60">
        <v>5</v>
      </c>
      <c r="Y286" s="60">
        <v>20</v>
      </c>
      <c r="Z286" s="60">
        <f t="shared" si="36"/>
        <v>4303</v>
      </c>
      <c r="AA286" s="60">
        <f t="shared" si="37"/>
        <v>0</v>
      </c>
      <c r="AB286" s="60">
        <f t="shared" si="38"/>
        <v>1749</v>
      </c>
      <c r="AC286" s="60">
        <f t="shared" si="39"/>
        <v>6052</v>
      </c>
      <c r="AD286" s="60">
        <f t="shared" si="40"/>
        <v>100.86666666666666</v>
      </c>
      <c r="AE286" s="60">
        <f t="shared" si="40"/>
        <v>1.681111111111111</v>
      </c>
      <c r="AF286" s="60">
        <f t="shared" si="41"/>
        <v>2023</v>
      </c>
      <c r="AG286" s="60">
        <f t="shared" si="42"/>
        <v>11</v>
      </c>
      <c r="AH286" s="60">
        <f t="shared" si="43"/>
        <v>4</v>
      </c>
      <c r="AI286" s="60">
        <f t="shared" si="44"/>
        <v>6</v>
      </c>
    </row>
    <row r="287" spans="2:35" x14ac:dyDescent="0.3">
      <c r="B287" s="60">
        <v>84929</v>
      </c>
      <c r="C287" s="61">
        <v>45255</v>
      </c>
      <c r="D287" s="60">
        <v>1</v>
      </c>
      <c r="E287" s="60">
        <v>30</v>
      </c>
      <c r="F287" s="60">
        <v>14</v>
      </c>
      <c r="G287" s="60">
        <v>0</v>
      </c>
      <c r="H287" s="60">
        <v>0</v>
      </c>
      <c r="I287" s="60">
        <v>30</v>
      </c>
      <c r="J287" s="60">
        <v>0</v>
      </c>
      <c r="K287" s="60">
        <v>47</v>
      </c>
      <c r="L287" s="60">
        <v>29</v>
      </c>
      <c r="M287" s="60">
        <v>39</v>
      </c>
      <c r="N287" s="60">
        <v>3</v>
      </c>
      <c r="O287" s="60">
        <v>22</v>
      </c>
      <c r="P287" s="60">
        <v>25</v>
      </c>
      <c r="Q287" s="60">
        <v>22</v>
      </c>
      <c r="R287" s="60">
        <v>1</v>
      </c>
      <c r="S287" s="60">
        <v>0</v>
      </c>
      <c r="T287" s="60">
        <v>2</v>
      </c>
      <c r="U287" s="60">
        <v>17</v>
      </c>
      <c r="V287" s="60">
        <v>34</v>
      </c>
      <c r="W287" s="60">
        <v>19</v>
      </c>
      <c r="X287" s="60">
        <v>4</v>
      </c>
      <c r="Y287" s="60">
        <v>26</v>
      </c>
      <c r="Z287" s="60">
        <f t="shared" si="36"/>
        <v>3904</v>
      </c>
      <c r="AA287" s="60">
        <f t="shared" si="37"/>
        <v>34</v>
      </c>
      <c r="AB287" s="60">
        <f t="shared" si="38"/>
        <v>1603</v>
      </c>
      <c r="AC287" s="60">
        <f t="shared" si="39"/>
        <v>5541</v>
      </c>
      <c r="AD287" s="60">
        <f t="shared" si="40"/>
        <v>92.35</v>
      </c>
      <c r="AE287" s="60">
        <f t="shared" si="40"/>
        <v>1.5391666666666666</v>
      </c>
      <c r="AF287" s="60">
        <f t="shared" si="41"/>
        <v>2023</v>
      </c>
      <c r="AG287" s="60">
        <f t="shared" si="42"/>
        <v>11</v>
      </c>
      <c r="AH287" s="60">
        <f t="shared" si="43"/>
        <v>4</v>
      </c>
      <c r="AI287" s="60">
        <f t="shared" si="44"/>
        <v>7</v>
      </c>
    </row>
    <row r="288" spans="2:35" x14ac:dyDescent="0.3">
      <c r="B288" s="60">
        <v>84930</v>
      </c>
      <c r="C288" s="61">
        <v>45257</v>
      </c>
      <c r="D288" s="60">
        <v>1</v>
      </c>
      <c r="E288" s="60">
        <v>30</v>
      </c>
      <c r="F288" s="60">
        <v>11</v>
      </c>
      <c r="G288" s="60">
        <v>0</v>
      </c>
      <c r="H288" s="60">
        <v>0</v>
      </c>
      <c r="I288" s="60">
        <v>30</v>
      </c>
      <c r="J288" s="60">
        <v>0</v>
      </c>
      <c r="K288" s="60">
        <v>64</v>
      </c>
      <c r="L288" s="60">
        <v>29</v>
      </c>
      <c r="M288" s="60">
        <v>42</v>
      </c>
      <c r="N288" s="60">
        <v>2</v>
      </c>
      <c r="O288" s="60">
        <v>30</v>
      </c>
      <c r="P288" s="60">
        <v>26</v>
      </c>
      <c r="Q288" s="60">
        <v>27</v>
      </c>
      <c r="R288" s="60">
        <v>2</v>
      </c>
      <c r="S288" s="60">
        <v>0</v>
      </c>
      <c r="T288" s="60">
        <v>0</v>
      </c>
      <c r="U288" s="60">
        <v>13</v>
      </c>
      <c r="V288" s="60">
        <v>69</v>
      </c>
      <c r="W288" s="60">
        <v>23</v>
      </c>
      <c r="X288" s="60">
        <v>5</v>
      </c>
      <c r="Y288" s="60">
        <v>27</v>
      </c>
      <c r="Z288" s="60">
        <f t="shared" si="36"/>
        <v>4675</v>
      </c>
      <c r="AA288" s="60">
        <f t="shared" si="37"/>
        <v>0</v>
      </c>
      <c r="AB288" s="60">
        <f t="shared" si="38"/>
        <v>2728</v>
      </c>
      <c r="AC288" s="60">
        <f t="shared" si="39"/>
        <v>7403</v>
      </c>
      <c r="AD288" s="60">
        <f t="shared" si="40"/>
        <v>123.38333333333334</v>
      </c>
      <c r="AE288" s="60">
        <f t="shared" si="40"/>
        <v>2.0563888888888888</v>
      </c>
      <c r="AF288" s="60">
        <f t="shared" si="41"/>
        <v>2023</v>
      </c>
      <c r="AG288" s="60">
        <f t="shared" si="42"/>
        <v>11</v>
      </c>
      <c r="AH288" s="60">
        <f t="shared" si="43"/>
        <v>4</v>
      </c>
      <c r="AI288" s="60">
        <f t="shared" si="44"/>
        <v>2</v>
      </c>
    </row>
    <row r="289" spans="2:35" x14ac:dyDescent="0.3">
      <c r="B289" s="60">
        <v>84931</v>
      </c>
      <c r="C289" s="61">
        <v>45257</v>
      </c>
      <c r="D289" s="60">
        <v>2</v>
      </c>
      <c r="E289" s="60">
        <v>31</v>
      </c>
      <c r="F289" s="60">
        <v>11</v>
      </c>
      <c r="G289" s="60">
        <v>0</v>
      </c>
      <c r="H289" s="60">
        <v>0</v>
      </c>
      <c r="I289" s="60">
        <v>31</v>
      </c>
      <c r="J289" s="60">
        <v>0</v>
      </c>
      <c r="K289" s="60">
        <v>72</v>
      </c>
      <c r="L289" s="60">
        <v>32</v>
      </c>
      <c r="M289" s="60">
        <v>40</v>
      </c>
      <c r="N289" s="60">
        <v>3</v>
      </c>
      <c r="O289" s="60">
        <v>14</v>
      </c>
      <c r="P289" s="60">
        <v>29</v>
      </c>
      <c r="Q289" s="60">
        <v>27</v>
      </c>
      <c r="R289" s="60">
        <v>2</v>
      </c>
      <c r="S289" s="60">
        <v>0</v>
      </c>
      <c r="T289" s="60">
        <v>1</v>
      </c>
      <c r="U289" s="60">
        <v>12</v>
      </c>
      <c r="V289" s="60">
        <v>37</v>
      </c>
      <c r="W289" s="60">
        <v>24</v>
      </c>
      <c r="X289" s="60">
        <v>4</v>
      </c>
      <c r="Y289" s="60">
        <v>18</v>
      </c>
      <c r="Z289" s="60">
        <f t="shared" si="36"/>
        <v>5304</v>
      </c>
      <c r="AA289" s="60">
        <f t="shared" si="37"/>
        <v>12</v>
      </c>
      <c r="AB289" s="60">
        <f t="shared" si="38"/>
        <v>1994</v>
      </c>
      <c r="AC289" s="60">
        <f t="shared" si="39"/>
        <v>7310</v>
      </c>
      <c r="AD289" s="60">
        <f t="shared" si="40"/>
        <v>121.83333333333333</v>
      </c>
      <c r="AE289" s="60">
        <f t="shared" si="40"/>
        <v>2.0305555555555554</v>
      </c>
      <c r="AF289" s="60">
        <f t="shared" si="41"/>
        <v>2023</v>
      </c>
      <c r="AG289" s="60">
        <f t="shared" si="42"/>
        <v>11</v>
      </c>
      <c r="AH289" s="60">
        <f t="shared" si="43"/>
        <v>4</v>
      </c>
      <c r="AI289" s="60">
        <f t="shared" si="44"/>
        <v>2</v>
      </c>
    </row>
    <row r="290" spans="2:35" x14ac:dyDescent="0.3">
      <c r="B290" s="60">
        <v>84932</v>
      </c>
      <c r="C290" s="61">
        <v>45258</v>
      </c>
      <c r="D290" s="60">
        <v>1</v>
      </c>
      <c r="E290" s="60">
        <v>34</v>
      </c>
      <c r="F290" s="60">
        <v>16</v>
      </c>
      <c r="G290" s="60">
        <v>0</v>
      </c>
      <c r="H290" s="60">
        <v>0</v>
      </c>
      <c r="I290" s="60">
        <v>34</v>
      </c>
      <c r="J290" s="60">
        <v>0</v>
      </c>
      <c r="K290" s="60">
        <v>64</v>
      </c>
      <c r="L290" s="60">
        <v>29</v>
      </c>
      <c r="M290" s="60">
        <v>41</v>
      </c>
      <c r="N290" s="60">
        <v>2</v>
      </c>
      <c r="O290" s="60">
        <v>14</v>
      </c>
      <c r="P290" s="60">
        <v>28</v>
      </c>
      <c r="Q290" s="60">
        <v>13</v>
      </c>
      <c r="R290" s="60">
        <v>2</v>
      </c>
      <c r="S290" s="60">
        <v>0</v>
      </c>
      <c r="T290" s="60">
        <v>0</v>
      </c>
      <c r="U290" s="60">
        <v>12</v>
      </c>
      <c r="V290" s="60">
        <v>29</v>
      </c>
      <c r="W290" s="60">
        <v>30</v>
      </c>
      <c r="X290" s="60">
        <v>5</v>
      </c>
      <c r="Y290" s="60">
        <v>24</v>
      </c>
      <c r="Z290" s="60">
        <f t="shared" si="36"/>
        <v>4554</v>
      </c>
      <c r="AA290" s="60">
        <f t="shared" si="37"/>
        <v>0</v>
      </c>
      <c r="AB290" s="60">
        <f t="shared" si="38"/>
        <v>1739</v>
      </c>
      <c r="AC290" s="60">
        <f t="shared" si="39"/>
        <v>6293</v>
      </c>
      <c r="AD290" s="60">
        <f t="shared" si="40"/>
        <v>104.88333333333334</v>
      </c>
      <c r="AE290" s="60">
        <f t="shared" si="40"/>
        <v>1.7480555555555557</v>
      </c>
      <c r="AF290" s="60">
        <f t="shared" si="41"/>
        <v>2023</v>
      </c>
      <c r="AG290" s="60">
        <f t="shared" si="42"/>
        <v>11</v>
      </c>
      <c r="AH290" s="60">
        <f t="shared" si="43"/>
        <v>4</v>
      </c>
      <c r="AI290" s="60">
        <f t="shared" si="44"/>
        <v>3</v>
      </c>
    </row>
    <row r="291" spans="2:35" x14ac:dyDescent="0.3">
      <c r="B291" s="60">
        <v>84933</v>
      </c>
      <c r="C291" s="61">
        <v>45258</v>
      </c>
      <c r="D291" s="60">
        <v>2</v>
      </c>
      <c r="E291" s="60">
        <v>33</v>
      </c>
      <c r="F291" s="60">
        <v>13</v>
      </c>
      <c r="G291" s="60">
        <v>0</v>
      </c>
      <c r="H291" s="60">
        <v>0</v>
      </c>
      <c r="I291" s="60">
        <v>33</v>
      </c>
      <c r="J291" s="60">
        <v>0</v>
      </c>
      <c r="K291" s="60">
        <v>81</v>
      </c>
      <c r="L291" s="60">
        <v>31</v>
      </c>
      <c r="M291" s="60">
        <v>38</v>
      </c>
      <c r="N291" s="60">
        <v>3</v>
      </c>
      <c r="O291" s="60">
        <v>22</v>
      </c>
      <c r="P291" s="60">
        <v>28</v>
      </c>
      <c r="Q291" s="60">
        <v>18</v>
      </c>
      <c r="R291" s="60">
        <v>2</v>
      </c>
      <c r="S291" s="60">
        <v>0</v>
      </c>
      <c r="T291" s="60">
        <v>1</v>
      </c>
      <c r="U291" s="60">
        <v>7</v>
      </c>
      <c r="V291" s="60">
        <v>64</v>
      </c>
      <c r="W291" s="60">
        <v>14</v>
      </c>
      <c r="X291" s="60">
        <v>4</v>
      </c>
      <c r="Y291" s="60">
        <v>25</v>
      </c>
      <c r="Z291" s="60">
        <f t="shared" si="36"/>
        <v>5277</v>
      </c>
      <c r="AA291" s="60">
        <f t="shared" si="37"/>
        <v>7</v>
      </c>
      <c r="AB291" s="60">
        <f t="shared" si="38"/>
        <v>2484</v>
      </c>
      <c r="AC291" s="60">
        <f t="shared" si="39"/>
        <v>7768</v>
      </c>
      <c r="AD291" s="60">
        <f t="shared" si="40"/>
        <v>129.46666666666667</v>
      </c>
      <c r="AE291" s="60">
        <f t="shared" si="40"/>
        <v>2.157777777777778</v>
      </c>
      <c r="AF291" s="60">
        <f t="shared" si="41"/>
        <v>2023</v>
      </c>
      <c r="AG291" s="60">
        <f t="shared" si="42"/>
        <v>11</v>
      </c>
      <c r="AH291" s="60">
        <f t="shared" si="43"/>
        <v>4</v>
      </c>
      <c r="AI291" s="60">
        <f t="shared" si="44"/>
        <v>3</v>
      </c>
    </row>
    <row r="292" spans="2:35" x14ac:dyDescent="0.3">
      <c r="B292" s="60">
        <v>84934</v>
      </c>
      <c r="C292" s="61">
        <v>45259</v>
      </c>
      <c r="D292" s="60">
        <v>1</v>
      </c>
      <c r="E292" s="60">
        <v>31</v>
      </c>
      <c r="F292" s="60">
        <v>18</v>
      </c>
      <c r="G292" s="60">
        <v>0</v>
      </c>
      <c r="H292" s="60">
        <v>0</v>
      </c>
      <c r="I292" s="60">
        <v>31</v>
      </c>
      <c r="J292" s="60">
        <v>0</v>
      </c>
      <c r="K292" s="60">
        <v>73</v>
      </c>
      <c r="L292" s="60">
        <v>28</v>
      </c>
      <c r="M292" s="60">
        <v>39</v>
      </c>
      <c r="N292" s="60">
        <v>2</v>
      </c>
      <c r="O292" s="60">
        <v>22</v>
      </c>
      <c r="P292" s="60">
        <v>28</v>
      </c>
      <c r="Q292" s="60">
        <v>24</v>
      </c>
      <c r="R292" s="60">
        <v>2</v>
      </c>
      <c r="S292" s="60">
        <v>0</v>
      </c>
      <c r="T292" s="60">
        <v>0</v>
      </c>
      <c r="U292" s="60">
        <v>7</v>
      </c>
      <c r="V292" s="60">
        <v>56</v>
      </c>
      <c r="W292" s="60">
        <v>20</v>
      </c>
      <c r="X292" s="60">
        <v>5</v>
      </c>
      <c r="Y292" s="60">
        <v>30</v>
      </c>
      <c r="Z292" s="60">
        <f t="shared" si="36"/>
        <v>4811</v>
      </c>
      <c r="AA292" s="60">
        <f t="shared" si="37"/>
        <v>0</v>
      </c>
      <c r="AB292" s="60">
        <f t="shared" si="38"/>
        <v>2172</v>
      </c>
      <c r="AC292" s="60">
        <f t="shared" si="39"/>
        <v>6983</v>
      </c>
      <c r="AD292" s="60">
        <f t="shared" si="40"/>
        <v>116.38333333333334</v>
      </c>
      <c r="AE292" s="60">
        <f t="shared" si="40"/>
        <v>1.9397222222222223</v>
      </c>
      <c r="AF292" s="60">
        <f t="shared" si="41"/>
        <v>2023</v>
      </c>
      <c r="AG292" s="60">
        <f t="shared" si="42"/>
        <v>11</v>
      </c>
      <c r="AH292" s="60">
        <f t="shared" si="43"/>
        <v>4</v>
      </c>
      <c r="AI292" s="60">
        <f t="shared" si="44"/>
        <v>4</v>
      </c>
    </row>
    <row r="293" spans="2:35" x14ac:dyDescent="0.3">
      <c r="B293" s="60">
        <v>84935</v>
      </c>
      <c r="C293" s="61">
        <v>45259</v>
      </c>
      <c r="D293" s="60">
        <v>2</v>
      </c>
      <c r="E293" s="60">
        <v>30</v>
      </c>
      <c r="F293" s="60">
        <v>15</v>
      </c>
      <c r="G293" s="60">
        <v>0</v>
      </c>
      <c r="H293" s="60">
        <v>0</v>
      </c>
      <c r="I293" s="60">
        <v>30</v>
      </c>
      <c r="J293" s="60">
        <v>0</v>
      </c>
      <c r="K293" s="60">
        <v>90</v>
      </c>
      <c r="L293" s="60">
        <v>30</v>
      </c>
      <c r="M293" s="60">
        <v>42</v>
      </c>
      <c r="N293" s="60">
        <v>3</v>
      </c>
      <c r="O293" s="60">
        <v>10</v>
      </c>
      <c r="P293" s="60">
        <v>28</v>
      </c>
      <c r="Q293" s="60">
        <v>28</v>
      </c>
      <c r="R293" s="60">
        <v>2</v>
      </c>
      <c r="S293" s="60">
        <v>0</v>
      </c>
      <c r="T293" s="60">
        <v>1</v>
      </c>
      <c r="U293" s="60">
        <v>14</v>
      </c>
      <c r="V293" s="60">
        <v>41</v>
      </c>
      <c r="W293" s="60">
        <v>25</v>
      </c>
      <c r="X293" s="60">
        <v>4</v>
      </c>
      <c r="Y293" s="60">
        <v>11</v>
      </c>
      <c r="Z293" s="60">
        <f t="shared" si="36"/>
        <v>5640</v>
      </c>
      <c r="AA293" s="60">
        <f t="shared" si="37"/>
        <v>14</v>
      </c>
      <c r="AB293" s="60">
        <f t="shared" si="38"/>
        <v>2010</v>
      </c>
      <c r="AC293" s="60">
        <f t="shared" si="39"/>
        <v>7664</v>
      </c>
      <c r="AD293" s="60">
        <f t="shared" si="40"/>
        <v>127.73333333333333</v>
      </c>
      <c r="AE293" s="60">
        <f t="shared" si="40"/>
        <v>2.1288888888888891</v>
      </c>
      <c r="AF293" s="60">
        <f t="shared" si="41"/>
        <v>2023</v>
      </c>
      <c r="AG293" s="60">
        <f t="shared" si="42"/>
        <v>11</v>
      </c>
      <c r="AH293" s="60">
        <f t="shared" si="43"/>
        <v>4</v>
      </c>
      <c r="AI293" s="60">
        <f t="shared" si="44"/>
        <v>4</v>
      </c>
    </row>
    <row r="294" spans="2:35" x14ac:dyDescent="0.3">
      <c r="B294" s="60">
        <v>84936</v>
      </c>
      <c r="C294" s="61">
        <v>45260</v>
      </c>
      <c r="D294" s="60">
        <v>1</v>
      </c>
      <c r="E294" s="60">
        <v>31</v>
      </c>
      <c r="F294" s="60">
        <v>12</v>
      </c>
      <c r="G294" s="60">
        <v>0</v>
      </c>
      <c r="H294" s="60">
        <v>0</v>
      </c>
      <c r="I294" s="60">
        <v>31</v>
      </c>
      <c r="J294" s="60">
        <v>0</v>
      </c>
      <c r="K294" s="60">
        <v>47</v>
      </c>
      <c r="L294" s="60">
        <v>28</v>
      </c>
      <c r="M294" s="60">
        <v>39</v>
      </c>
      <c r="N294" s="60">
        <v>3</v>
      </c>
      <c r="O294" s="60">
        <v>18</v>
      </c>
      <c r="P294" s="60">
        <v>29</v>
      </c>
      <c r="Q294" s="60">
        <v>12</v>
      </c>
      <c r="R294" s="60">
        <v>2</v>
      </c>
      <c r="S294" s="60">
        <v>0</v>
      </c>
      <c r="T294" s="60">
        <v>1</v>
      </c>
      <c r="U294" s="60">
        <v>10</v>
      </c>
      <c r="V294" s="60">
        <v>25</v>
      </c>
      <c r="W294" s="60">
        <v>29</v>
      </c>
      <c r="X294" s="60">
        <v>5</v>
      </c>
      <c r="Y294" s="60">
        <v>12</v>
      </c>
      <c r="Z294" s="60">
        <f t="shared" si="36"/>
        <v>3697</v>
      </c>
      <c r="AA294" s="60">
        <f t="shared" si="37"/>
        <v>10</v>
      </c>
      <c r="AB294" s="60">
        <f t="shared" si="38"/>
        <v>1566</v>
      </c>
      <c r="AC294" s="60">
        <f t="shared" si="39"/>
        <v>5273</v>
      </c>
      <c r="AD294" s="60">
        <f t="shared" si="40"/>
        <v>87.88333333333334</v>
      </c>
      <c r="AE294" s="60">
        <f t="shared" si="40"/>
        <v>1.4647222222222223</v>
      </c>
      <c r="AF294" s="60">
        <f t="shared" si="41"/>
        <v>2023</v>
      </c>
      <c r="AG294" s="60">
        <f t="shared" si="42"/>
        <v>11</v>
      </c>
      <c r="AH294" s="60">
        <f t="shared" si="43"/>
        <v>4</v>
      </c>
      <c r="AI294" s="60">
        <f t="shared" si="44"/>
        <v>5</v>
      </c>
    </row>
    <row r="295" spans="2:35" x14ac:dyDescent="0.3">
      <c r="B295" s="60">
        <v>84937</v>
      </c>
      <c r="C295" s="61">
        <v>45260</v>
      </c>
      <c r="D295" s="60">
        <v>2</v>
      </c>
      <c r="E295" s="60">
        <v>31</v>
      </c>
      <c r="F295" s="60">
        <v>17</v>
      </c>
      <c r="G295" s="60">
        <v>0</v>
      </c>
      <c r="H295" s="60">
        <v>0</v>
      </c>
      <c r="I295" s="60">
        <v>31</v>
      </c>
      <c r="J295" s="60">
        <v>0</v>
      </c>
      <c r="K295" s="60">
        <v>38</v>
      </c>
      <c r="L295" s="60">
        <v>32</v>
      </c>
      <c r="M295" s="60">
        <v>40</v>
      </c>
      <c r="N295" s="60">
        <v>2</v>
      </c>
      <c r="O295" s="60">
        <v>18</v>
      </c>
      <c r="P295" s="60">
        <v>28</v>
      </c>
      <c r="Q295" s="60">
        <v>18</v>
      </c>
      <c r="R295" s="60">
        <v>2</v>
      </c>
      <c r="S295" s="60">
        <v>0</v>
      </c>
      <c r="T295" s="60">
        <v>0</v>
      </c>
      <c r="U295" s="60">
        <v>9</v>
      </c>
      <c r="V295" s="60">
        <v>68</v>
      </c>
      <c r="W295" s="60">
        <v>15</v>
      </c>
      <c r="X295" s="60">
        <v>4</v>
      </c>
      <c r="Y295" s="60">
        <v>17</v>
      </c>
      <c r="Z295" s="60">
        <f t="shared" si="36"/>
        <v>3930</v>
      </c>
      <c r="AA295" s="60">
        <f t="shared" si="37"/>
        <v>0</v>
      </c>
      <c r="AB295" s="60">
        <f t="shared" si="38"/>
        <v>2692</v>
      </c>
      <c r="AC295" s="60">
        <f t="shared" si="39"/>
        <v>6622</v>
      </c>
      <c r="AD295" s="60">
        <f t="shared" si="40"/>
        <v>110.36666666666666</v>
      </c>
      <c r="AE295" s="60">
        <f t="shared" si="40"/>
        <v>1.8394444444444444</v>
      </c>
      <c r="AF295" s="60">
        <f t="shared" si="41"/>
        <v>2023</v>
      </c>
      <c r="AG295" s="60">
        <f t="shared" si="42"/>
        <v>11</v>
      </c>
      <c r="AH295" s="60">
        <f t="shared" si="43"/>
        <v>4</v>
      </c>
      <c r="AI295" s="60">
        <f t="shared" si="44"/>
        <v>5</v>
      </c>
    </row>
    <row r="296" spans="2:35" x14ac:dyDescent="0.3">
      <c r="B296" s="60">
        <v>84938</v>
      </c>
      <c r="C296" s="61">
        <v>45261</v>
      </c>
      <c r="D296" s="60">
        <v>1</v>
      </c>
      <c r="E296" s="60">
        <v>34</v>
      </c>
      <c r="F296" s="60">
        <v>18</v>
      </c>
      <c r="G296" s="60">
        <v>0</v>
      </c>
      <c r="H296" s="60">
        <v>0</v>
      </c>
      <c r="I296" s="60">
        <v>34</v>
      </c>
      <c r="J296" s="60">
        <v>0</v>
      </c>
      <c r="K296" s="60">
        <v>58</v>
      </c>
      <c r="L296" s="60">
        <v>29</v>
      </c>
      <c r="M296" s="60">
        <v>41</v>
      </c>
      <c r="N296" s="60">
        <v>2</v>
      </c>
      <c r="O296" s="60">
        <v>19</v>
      </c>
      <c r="P296" s="60">
        <v>25</v>
      </c>
      <c r="Q296" s="60">
        <v>30</v>
      </c>
      <c r="R296" s="60">
        <v>2</v>
      </c>
      <c r="S296" s="60">
        <v>0</v>
      </c>
      <c r="T296" s="60">
        <v>0</v>
      </c>
      <c r="U296" s="60">
        <v>15</v>
      </c>
      <c r="V296" s="60">
        <v>64</v>
      </c>
      <c r="W296" s="60">
        <v>20</v>
      </c>
      <c r="X296" s="60">
        <v>5</v>
      </c>
      <c r="Y296" s="60">
        <v>24</v>
      </c>
      <c r="Z296" s="60">
        <f t="shared" si="36"/>
        <v>4756</v>
      </c>
      <c r="AA296" s="60">
        <f t="shared" si="37"/>
        <v>0</v>
      </c>
      <c r="AB296" s="60">
        <f t="shared" si="38"/>
        <v>2474</v>
      </c>
      <c r="AC296" s="60">
        <f t="shared" si="39"/>
        <v>7230</v>
      </c>
      <c r="AD296" s="60">
        <f t="shared" si="40"/>
        <v>120.5</v>
      </c>
      <c r="AE296" s="60">
        <f t="shared" si="40"/>
        <v>2.0083333333333333</v>
      </c>
      <c r="AF296" s="60">
        <f t="shared" si="41"/>
        <v>2023</v>
      </c>
      <c r="AG296" s="60">
        <f t="shared" si="42"/>
        <v>12</v>
      </c>
      <c r="AH296" s="60">
        <f t="shared" si="43"/>
        <v>4</v>
      </c>
      <c r="AI296" s="60">
        <f t="shared" si="44"/>
        <v>6</v>
      </c>
    </row>
    <row r="297" spans="2:35" x14ac:dyDescent="0.3">
      <c r="B297" s="60">
        <v>84939</v>
      </c>
      <c r="C297" s="61">
        <v>45261</v>
      </c>
      <c r="D297" s="60">
        <v>2</v>
      </c>
      <c r="E297" s="60">
        <v>31</v>
      </c>
      <c r="F297" s="60">
        <v>19</v>
      </c>
      <c r="G297" s="60">
        <v>0</v>
      </c>
      <c r="H297" s="60">
        <v>0</v>
      </c>
      <c r="I297" s="60">
        <v>31</v>
      </c>
      <c r="J297" s="60">
        <v>0</v>
      </c>
      <c r="K297" s="60">
        <v>33</v>
      </c>
      <c r="L297" s="60">
        <v>31</v>
      </c>
      <c r="M297" s="60">
        <v>38</v>
      </c>
      <c r="N297" s="60">
        <v>2</v>
      </c>
      <c r="O297" s="60">
        <v>23</v>
      </c>
      <c r="P297" s="60">
        <v>25</v>
      </c>
      <c r="Q297" s="60">
        <v>15</v>
      </c>
      <c r="R297" s="60">
        <v>2</v>
      </c>
      <c r="S297" s="60">
        <v>0</v>
      </c>
      <c r="T297" s="60">
        <v>0</v>
      </c>
      <c r="U297" s="60">
        <v>12</v>
      </c>
      <c r="V297" s="60">
        <v>53</v>
      </c>
      <c r="W297" s="60">
        <v>25</v>
      </c>
      <c r="X297" s="60">
        <v>4</v>
      </c>
      <c r="Y297" s="60">
        <v>17</v>
      </c>
      <c r="Z297" s="60">
        <f t="shared" si="36"/>
        <v>3441</v>
      </c>
      <c r="AA297" s="60">
        <f t="shared" si="37"/>
        <v>0</v>
      </c>
      <c r="AB297" s="60">
        <f t="shared" si="38"/>
        <v>2464</v>
      </c>
      <c r="AC297" s="60">
        <f t="shared" si="39"/>
        <v>5905</v>
      </c>
      <c r="AD297" s="60">
        <f t="shared" si="40"/>
        <v>98.416666666666671</v>
      </c>
      <c r="AE297" s="60">
        <f t="shared" si="40"/>
        <v>1.6402777777777779</v>
      </c>
      <c r="AF297" s="60">
        <f t="shared" si="41"/>
        <v>2023</v>
      </c>
      <c r="AG297" s="60">
        <f t="shared" si="42"/>
        <v>12</v>
      </c>
      <c r="AH297" s="60">
        <f t="shared" si="43"/>
        <v>4</v>
      </c>
      <c r="AI297" s="60">
        <f t="shared" si="44"/>
        <v>6</v>
      </c>
    </row>
    <row r="298" spans="2:35" x14ac:dyDescent="0.3">
      <c r="B298" s="60">
        <v>84940</v>
      </c>
      <c r="C298" s="61">
        <v>45262</v>
      </c>
      <c r="D298" s="60">
        <v>1</v>
      </c>
      <c r="E298" s="60">
        <v>35</v>
      </c>
      <c r="F298" s="60">
        <v>20</v>
      </c>
      <c r="G298" s="60">
        <v>0</v>
      </c>
      <c r="H298" s="60">
        <v>0</v>
      </c>
      <c r="I298" s="60">
        <v>35</v>
      </c>
      <c r="J298" s="60">
        <v>0</v>
      </c>
      <c r="K298" s="60">
        <v>67</v>
      </c>
      <c r="L298" s="60">
        <v>28</v>
      </c>
      <c r="M298" s="60">
        <v>39</v>
      </c>
      <c r="N298" s="60">
        <v>3</v>
      </c>
      <c r="O298" s="60">
        <v>27</v>
      </c>
      <c r="P298" s="60">
        <v>25</v>
      </c>
      <c r="Q298" s="60">
        <v>20</v>
      </c>
      <c r="R298" s="60">
        <v>3</v>
      </c>
      <c r="S298" s="60">
        <v>0</v>
      </c>
      <c r="T298" s="60">
        <v>0</v>
      </c>
      <c r="U298" s="60">
        <v>10</v>
      </c>
      <c r="V298" s="60">
        <v>41</v>
      </c>
      <c r="W298" s="60">
        <v>10</v>
      </c>
      <c r="X298" s="60">
        <v>5</v>
      </c>
      <c r="Y298" s="60">
        <v>10</v>
      </c>
      <c r="Z298" s="60">
        <f t="shared" si="36"/>
        <v>4697</v>
      </c>
      <c r="AA298" s="60">
        <f t="shared" si="37"/>
        <v>0</v>
      </c>
      <c r="AB298" s="60">
        <f t="shared" si="38"/>
        <v>1509</v>
      </c>
      <c r="AC298" s="60">
        <f t="shared" si="39"/>
        <v>6206</v>
      </c>
      <c r="AD298" s="60">
        <f t="shared" si="40"/>
        <v>103.43333333333334</v>
      </c>
      <c r="AE298" s="60">
        <f t="shared" si="40"/>
        <v>1.723888888888889</v>
      </c>
      <c r="AF298" s="60">
        <f t="shared" si="41"/>
        <v>2023</v>
      </c>
      <c r="AG298" s="60">
        <f t="shared" si="42"/>
        <v>12</v>
      </c>
      <c r="AH298" s="60">
        <f t="shared" si="43"/>
        <v>4</v>
      </c>
      <c r="AI298" s="60">
        <f t="shared" si="44"/>
        <v>7</v>
      </c>
    </row>
    <row r="299" spans="2:35" x14ac:dyDescent="0.3">
      <c r="B299" s="60">
        <v>84941</v>
      </c>
      <c r="C299" s="61">
        <v>45264</v>
      </c>
      <c r="D299" s="60">
        <v>1</v>
      </c>
      <c r="E299" s="60">
        <v>34</v>
      </c>
      <c r="F299" s="60">
        <v>21</v>
      </c>
      <c r="G299" s="60">
        <v>0</v>
      </c>
      <c r="H299" s="60">
        <v>0</v>
      </c>
      <c r="I299" s="60">
        <v>34</v>
      </c>
      <c r="J299" s="60">
        <v>0</v>
      </c>
      <c r="K299" s="60">
        <v>41</v>
      </c>
      <c r="L299" s="60">
        <v>29</v>
      </c>
      <c r="M299" s="60">
        <v>38</v>
      </c>
      <c r="N299" s="60">
        <v>3</v>
      </c>
      <c r="O299" s="60">
        <v>11</v>
      </c>
      <c r="P299" s="60">
        <v>25</v>
      </c>
      <c r="Q299" s="60">
        <v>26</v>
      </c>
      <c r="R299" s="60">
        <v>2</v>
      </c>
      <c r="S299" s="60">
        <v>0</v>
      </c>
      <c r="T299" s="60">
        <v>1</v>
      </c>
      <c r="U299" s="60">
        <v>7</v>
      </c>
      <c r="V299" s="60">
        <v>30</v>
      </c>
      <c r="W299" s="60">
        <v>15</v>
      </c>
      <c r="X299" s="60">
        <v>4</v>
      </c>
      <c r="Y299" s="60">
        <v>23</v>
      </c>
      <c r="Z299" s="60">
        <f t="shared" si="36"/>
        <v>3975</v>
      </c>
      <c r="AA299" s="60">
        <f t="shared" si="37"/>
        <v>7</v>
      </c>
      <c r="AB299" s="60">
        <f t="shared" si="38"/>
        <v>1338</v>
      </c>
      <c r="AC299" s="60">
        <f t="shared" si="39"/>
        <v>5320</v>
      </c>
      <c r="AD299" s="60">
        <f t="shared" si="40"/>
        <v>88.666666666666671</v>
      </c>
      <c r="AE299" s="60">
        <f t="shared" si="40"/>
        <v>1.4777777777777779</v>
      </c>
      <c r="AF299" s="60">
        <f t="shared" si="41"/>
        <v>2023</v>
      </c>
      <c r="AG299" s="60">
        <f t="shared" si="42"/>
        <v>12</v>
      </c>
      <c r="AH299" s="60">
        <f t="shared" si="43"/>
        <v>4</v>
      </c>
      <c r="AI299" s="60">
        <f t="shared" si="44"/>
        <v>2</v>
      </c>
    </row>
    <row r="300" spans="2:35" x14ac:dyDescent="0.3">
      <c r="B300" s="60">
        <v>84942</v>
      </c>
      <c r="C300" s="61">
        <v>45264</v>
      </c>
      <c r="D300" s="60">
        <v>2</v>
      </c>
      <c r="E300" s="60">
        <v>31</v>
      </c>
      <c r="F300" s="60">
        <v>22</v>
      </c>
      <c r="G300" s="60">
        <v>0</v>
      </c>
      <c r="H300" s="60">
        <v>0</v>
      </c>
      <c r="I300" s="60">
        <v>31</v>
      </c>
      <c r="J300" s="60">
        <v>0</v>
      </c>
      <c r="K300" s="60">
        <v>76</v>
      </c>
      <c r="L300" s="60">
        <v>31</v>
      </c>
      <c r="M300" s="60">
        <v>35</v>
      </c>
      <c r="N300" s="60">
        <v>3</v>
      </c>
      <c r="O300" s="60">
        <v>15</v>
      </c>
      <c r="P300" s="60">
        <v>24</v>
      </c>
      <c r="Q300" s="60">
        <v>11</v>
      </c>
      <c r="R300" s="60">
        <v>3</v>
      </c>
      <c r="S300" s="60">
        <v>0</v>
      </c>
      <c r="T300" s="60">
        <v>0</v>
      </c>
      <c r="U300" s="60">
        <v>17</v>
      </c>
      <c r="V300" s="60">
        <v>68</v>
      </c>
      <c r="W300" s="60">
        <v>21</v>
      </c>
      <c r="X300" s="60">
        <v>5</v>
      </c>
      <c r="Y300" s="60">
        <v>16</v>
      </c>
      <c r="Z300" s="60">
        <f t="shared" si="36"/>
        <v>4526</v>
      </c>
      <c r="AA300" s="60">
        <f t="shared" si="37"/>
        <v>0</v>
      </c>
      <c r="AB300" s="60">
        <f t="shared" si="38"/>
        <v>2804</v>
      </c>
      <c r="AC300" s="60">
        <f t="shared" si="39"/>
        <v>7330</v>
      </c>
      <c r="AD300" s="60">
        <f t="shared" si="40"/>
        <v>122.16666666666667</v>
      </c>
      <c r="AE300" s="60">
        <f t="shared" si="40"/>
        <v>2.036111111111111</v>
      </c>
      <c r="AF300" s="60">
        <f t="shared" si="41"/>
        <v>2023</v>
      </c>
      <c r="AG300" s="60">
        <f t="shared" si="42"/>
        <v>12</v>
      </c>
      <c r="AH300" s="60">
        <f t="shared" si="43"/>
        <v>4</v>
      </c>
      <c r="AI300" s="60">
        <f t="shared" si="44"/>
        <v>2</v>
      </c>
    </row>
    <row r="301" spans="2:35" x14ac:dyDescent="0.3">
      <c r="B301" s="60">
        <v>84943</v>
      </c>
      <c r="C301" s="61">
        <v>45265</v>
      </c>
      <c r="D301" s="60">
        <v>1</v>
      </c>
      <c r="E301" s="60">
        <v>35</v>
      </c>
      <c r="F301" s="60">
        <v>23</v>
      </c>
      <c r="G301" s="60">
        <v>0</v>
      </c>
      <c r="H301" s="60">
        <v>0</v>
      </c>
      <c r="I301" s="60">
        <v>35</v>
      </c>
      <c r="J301" s="60">
        <v>0</v>
      </c>
      <c r="K301" s="60">
        <v>50</v>
      </c>
      <c r="L301" s="60">
        <v>28</v>
      </c>
      <c r="M301" s="60">
        <v>41</v>
      </c>
      <c r="N301" s="60">
        <v>3</v>
      </c>
      <c r="O301" s="60">
        <v>19</v>
      </c>
      <c r="P301" s="60">
        <v>24</v>
      </c>
      <c r="Q301" s="60">
        <v>16</v>
      </c>
      <c r="R301" s="60">
        <v>2</v>
      </c>
      <c r="S301" s="60">
        <v>0</v>
      </c>
      <c r="T301" s="60">
        <v>1</v>
      </c>
      <c r="U301" s="60">
        <v>14</v>
      </c>
      <c r="V301" s="60">
        <v>57</v>
      </c>
      <c r="W301" s="60">
        <v>26</v>
      </c>
      <c r="X301" s="60">
        <v>4</v>
      </c>
      <c r="Y301" s="60">
        <v>29</v>
      </c>
      <c r="Z301" s="60">
        <f t="shared" si="36"/>
        <v>4018</v>
      </c>
      <c r="AA301" s="60">
        <f t="shared" si="37"/>
        <v>14</v>
      </c>
      <c r="AB301" s="60">
        <f t="shared" si="38"/>
        <v>2381</v>
      </c>
      <c r="AC301" s="60">
        <f t="shared" si="39"/>
        <v>6413</v>
      </c>
      <c r="AD301" s="60">
        <f t="shared" si="40"/>
        <v>106.88333333333334</v>
      </c>
      <c r="AE301" s="60">
        <f t="shared" si="40"/>
        <v>1.7813888888888889</v>
      </c>
      <c r="AF301" s="60">
        <f t="shared" si="41"/>
        <v>2023</v>
      </c>
      <c r="AG301" s="60">
        <f t="shared" si="42"/>
        <v>12</v>
      </c>
      <c r="AH301" s="60">
        <f t="shared" si="43"/>
        <v>4</v>
      </c>
      <c r="AI301" s="60">
        <f t="shared" si="44"/>
        <v>3</v>
      </c>
    </row>
    <row r="302" spans="2:35" x14ac:dyDescent="0.3">
      <c r="B302" s="60">
        <v>84944</v>
      </c>
      <c r="C302" s="61">
        <v>45265</v>
      </c>
      <c r="D302" s="60">
        <v>2</v>
      </c>
      <c r="E302" s="60">
        <v>32</v>
      </c>
      <c r="F302" s="60">
        <v>16</v>
      </c>
      <c r="G302" s="60">
        <v>0</v>
      </c>
      <c r="H302" s="60">
        <v>0</v>
      </c>
      <c r="I302" s="60">
        <v>32</v>
      </c>
      <c r="J302" s="60">
        <v>0</v>
      </c>
      <c r="K302" s="60">
        <v>50</v>
      </c>
      <c r="L302" s="60">
        <v>31</v>
      </c>
      <c r="M302" s="60">
        <v>36</v>
      </c>
      <c r="N302" s="60">
        <v>2</v>
      </c>
      <c r="O302" s="60">
        <v>11</v>
      </c>
      <c r="P302" s="60">
        <v>25</v>
      </c>
      <c r="Q302" s="60">
        <v>19</v>
      </c>
      <c r="R302" s="60">
        <v>2</v>
      </c>
      <c r="S302" s="60">
        <v>0</v>
      </c>
      <c r="T302" s="60">
        <v>0</v>
      </c>
      <c r="U302" s="60">
        <v>8</v>
      </c>
      <c r="V302" s="60">
        <v>37</v>
      </c>
      <c r="W302" s="60">
        <v>29</v>
      </c>
      <c r="X302" s="60">
        <v>5</v>
      </c>
      <c r="Y302" s="60">
        <v>18</v>
      </c>
      <c r="Z302" s="60">
        <f t="shared" si="36"/>
        <v>4080</v>
      </c>
      <c r="AA302" s="60">
        <f t="shared" si="37"/>
        <v>0</v>
      </c>
      <c r="AB302" s="60">
        <f t="shared" si="38"/>
        <v>2068</v>
      </c>
      <c r="AC302" s="60">
        <f t="shared" si="39"/>
        <v>6148</v>
      </c>
      <c r="AD302" s="60">
        <f t="shared" si="40"/>
        <v>102.46666666666667</v>
      </c>
      <c r="AE302" s="60">
        <f t="shared" si="40"/>
        <v>1.7077777777777778</v>
      </c>
      <c r="AF302" s="60">
        <f t="shared" si="41"/>
        <v>2023</v>
      </c>
      <c r="AG302" s="60">
        <f t="shared" si="42"/>
        <v>12</v>
      </c>
      <c r="AH302" s="60">
        <f t="shared" si="43"/>
        <v>4</v>
      </c>
      <c r="AI302" s="60">
        <f t="shared" si="44"/>
        <v>3</v>
      </c>
    </row>
    <row r="303" spans="2:35" x14ac:dyDescent="0.3">
      <c r="B303" s="60">
        <v>84945</v>
      </c>
      <c r="C303" s="61">
        <v>45266</v>
      </c>
      <c r="D303" s="60">
        <v>1</v>
      </c>
      <c r="E303" s="60">
        <v>35</v>
      </c>
      <c r="F303" s="60">
        <v>17</v>
      </c>
      <c r="G303" s="60">
        <v>0</v>
      </c>
      <c r="H303" s="60">
        <v>0</v>
      </c>
      <c r="I303" s="60">
        <v>35</v>
      </c>
      <c r="J303" s="60">
        <v>0</v>
      </c>
      <c r="K303" s="60">
        <v>84</v>
      </c>
      <c r="L303" s="60">
        <v>28</v>
      </c>
      <c r="M303" s="60">
        <v>37</v>
      </c>
      <c r="N303" s="60">
        <v>2</v>
      </c>
      <c r="O303" s="60">
        <v>15</v>
      </c>
      <c r="P303" s="60">
        <v>25</v>
      </c>
      <c r="Q303" s="60">
        <v>25</v>
      </c>
      <c r="R303" s="60">
        <v>2</v>
      </c>
      <c r="S303" s="60">
        <v>0</v>
      </c>
      <c r="T303" s="60">
        <v>0</v>
      </c>
      <c r="U303" s="60">
        <v>17</v>
      </c>
      <c r="V303" s="60">
        <v>26</v>
      </c>
      <c r="W303" s="60">
        <v>14</v>
      </c>
      <c r="X303" s="60">
        <v>4</v>
      </c>
      <c r="Y303" s="60">
        <v>11</v>
      </c>
      <c r="Z303" s="60">
        <f t="shared" si="36"/>
        <v>5376</v>
      </c>
      <c r="AA303" s="60">
        <f t="shared" si="37"/>
        <v>0</v>
      </c>
      <c r="AB303" s="60">
        <f t="shared" si="38"/>
        <v>1150</v>
      </c>
      <c r="AC303" s="60">
        <f t="shared" si="39"/>
        <v>6526</v>
      </c>
      <c r="AD303" s="60">
        <f t="shared" si="40"/>
        <v>108.76666666666667</v>
      </c>
      <c r="AE303" s="60">
        <f t="shared" si="40"/>
        <v>1.8127777777777778</v>
      </c>
      <c r="AF303" s="60">
        <f t="shared" si="41"/>
        <v>2023</v>
      </c>
      <c r="AG303" s="60">
        <f t="shared" si="42"/>
        <v>12</v>
      </c>
      <c r="AH303" s="60">
        <f t="shared" si="43"/>
        <v>4</v>
      </c>
      <c r="AI303" s="60">
        <f t="shared" si="44"/>
        <v>4</v>
      </c>
    </row>
    <row r="304" spans="2:35" x14ac:dyDescent="0.3">
      <c r="B304" s="60">
        <v>84946</v>
      </c>
      <c r="C304" s="61">
        <v>45266</v>
      </c>
      <c r="D304" s="60">
        <v>2</v>
      </c>
      <c r="E304" s="60">
        <v>33</v>
      </c>
      <c r="F304" s="60">
        <v>18</v>
      </c>
      <c r="G304" s="60">
        <v>0</v>
      </c>
      <c r="H304" s="60">
        <v>0</v>
      </c>
      <c r="I304" s="60">
        <v>33</v>
      </c>
      <c r="J304" s="60">
        <v>0</v>
      </c>
      <c r="K304" s="60">
        <v>58</v>
      </c>
      <c r="L304" s="60">
        <v>30</v>
      </c>
      <c r="M304" s="60">
        <v>39</v>
      </c>
      <c r="N304" s="60">
        <v>2</v>
      </c>
      <c r="O304" s="60">
        <v>19</v>
      </c>
      <c r="P304" s="60">
        <v>25</v>
      </c>
      <c r="Q304" s="60">
        <v>30</v>
      </c>
      <c r="R304" s="60">
        <v>2</v>
      </c>
      <c r="S304" s="60">
        <v>0</v>
      </c>
      <c r="T304" s="60">
        <v>0</v>
      </c>
      <c r="U304" s="60">
        <v>15</v>
      </c>
      <c r="V304" s="60">
        <v>64</v>
      </c>
      <c r="W304" s="60">
        <v>20</v>
      </c>
      <c r="X304" s="60">
        <v>5</v>
      </c>
      <c r="Y304" s="60">
        <v>24</v>
      </c>
      <c r="Z304" s="60">
        <f t="shared" si="36"/>
        <v>4734</v>
      </c>
      <c r="AA304" s="60">
        <f t="shared" si="37"/>
        <v>0</v>
      </c>
      <c r="AB304" s="60">
        <f t="shared" si="38"/>
        <v>2558</v>
      </c>
      <c r="AC304" s="60">
        <f t="shared" si="39"/>
        <v>7292</v>
      </c>
      <c r="AD304" s="60">
        <f t="shared" si="40"/>
        <v>121.53333333333333</v>
      </c>
      <c r="AE304" s="60">
        <f t="shared" si="40"/>
        <v>2.0255555555555556</v>
      </c>
      <c r="AF304" s="60">
        <f t="shared" si="41"/>
        <v>2023</v>
      </c>
      <c r="AG304" s="60">
        <f t="shared" si="42"/>
        <v>12</v>
      </c>
      <c r="AH304" s="60">
        <f t="shared" si="43"/>
        <v>4</v>
      </c>
      <c r="AI304" s="60">
        <f t="shared" si="44"/>
        <v>4</v>
      </c>
    </row>
    <row r="305" spans="2:35" x14ac:dyDescent="0.3">
      <c r="B305" s="60">
        <v>84947</v>
      </c>
      <c r="C305" s="61">
        <v>45267</v>
      </c>
      <c r="D305" s="60">
        <v>1</v>
      </c>
      <c r="E305" s="60">
        <v>32</v>
      </c>
      <c r="F305" s="60">
        <v>19</v>
      </c>
      <c r="G305" s="60">
        <v>0</v>
      </c>
      <c r="H305" s="60">
        <v>0</v>
      </c>
      <c r="I305" s="60">
        <v>32</v>
      </c>
      <c r="J305" s="60">
        <v>0</v>
      </c>
      <c r="K305" s="60">
        <v>33</v>
      </c>
      <c r="L305" s="60">
        <v>30</v>
      </c>
      <c r="M305" s="60">
        <v>40</v>
      </c>
      <c r="N305" s="60">
        <v>2</v>
      </c>
      <c r="O305" s="60">
        <v>23</v>
      </c>
      <c r="P305" s="60">
        <v>25</v>
      </c>
      <c r="Q305" s="60">
        <v>15</v>
      </c>
      <c r="R305" s="60">
        <v>2</v>
      </c>
      <c r="S305" s="60">
        <v>0</v>
      </c>
      <c r="T305" s="60">
        <v>0</v>
      </c>
      <c r="U305" s="60">
        <v>12</v>
      </c>
      <c r="V305" s="60">
        <v>53</v>
      </c>
      <c r="W305" s="60">
        <v>25</v>
      </c>
      <c r="X305" s="60">
        <v>4</v>
      </c>
      <c r="Y305" s="60">
        <v>17</v>
      </c>
      <c r="Z305" s="60">
        <f t="shared" si="36"/>
        <v>3456</v>
      </c>
      <c r="AA305" s="60">
        <f t="shared" si="37"/>
        <v>0</v>
      </c>
      <c r="AB305" s="60">
        <f t="shared" si="38"/>
        <v>2386</v>
      </c>
      <c r="AC305" s="60">
        <f t="shared" si="39"/>
        <v>5842</v>
      </c>
      <c r="AD305" s="60">
        <f t="shared" si="40"/>
        <v>97.36666666666666</v>
      </c>
      <c r="AE305" s="60">
        <f t="shared" si="40"/>
        <v>1.6227777777777777</v>
      </c>
      <c r="AF305" s="60">
        <f t="shared" si="41"/>
        <v>2023</v>
      </c>
      <c r="AG305" s="60">
        <f t="shared" si="42"/>
        <v>12</v>
      </c>
      <c r="AH305" s="60">
        <f t="shared" si="43"/>
        <v>4</v>
      </c>
      <c r="AI305" s="60">
        <f t="shared" si="44"/>
        <v>5</v>
      </c>
    </row>
    <row r="306" spans="2:35" x14ac:dyDescent="0.3">
      <c r="B306" s="60">
        <v>84948</v>
      </c>
      <c r="C306" s="61">
        <v>45267</v>
      </c>
      <c r="D306" s="60">
        <v>2</v>
      </c>
      <c r="E306" s="60">
        <v>34</v>
      </c>
      <c r="F306" s="60">
        <v>20</v>
      </c>
      <c r="G306" s="60">
        <v>0</v>
      </c>
      <c r="H306" s="60">
        <v>0</v>
      </c>
      <c r="I306" s="60">
        <v>34</v>
      </c>
      <c r="J306" s="60">
        <v>0</v>
      </c>
      <c r="K306" s="60">
        <v>67</v>
      </c>
      <c r="L306" s="60">
        <v>29</v>
      </c>
      <c r="M306" s="60">
        <v>37</v>
      </c>
      <c r="N306" s="60">
        <v>3</v>
      </c>
      <c r="O306" s="60">
        <v>27</v>
      </c>
      <c r="P306" s="60">
        <v>25</v>
      </c>
      <c r="Q306" s="60">
        <v>20</v>
      </c>
      <c r="R306" s="60">
        <v>3</v>
      </c>
      <c r="S306" s="60">
        <v>0</v>
      </c>
      <c r="T306" s="60">
        <v>0</v>
      </c>
      <c r="U306" s="60">
        <v>10</v>
      </c>
      <c r="V306" s="60">
        <v>41</v>
      </c>
      <c r="W306" s="60">
        <v>10</v>
      </c>
      <c r="X306" s="60">
        <v>5</v>
      </c>
      <c r="Y306" s="60">
        <v>10</v>
      </c>
      <c r="Z306" s="60">
        <f t="shared" si="36"/>
        <v>4656</v>
      </c>
      <c r="AA306" s="60">
        <f t="shared" si="37"/>
        <v>0</v>
      </c>
      <c r="AB306" s="60">
        <f t="shared" si="38"/>
        <v>1560</v>
      </c>
      <c r="AC306" s="60">
        <f t="shared" si="39"/>
        <v>6216</v>
      </c>
      <c r="AD306" s="60">
        <f t="shared" si="40"/>
        <v>103.6</v>
      </c>
      <c r="AE306" s="60">
        <f t="shared" si="40"/>
        <v>1.7266666666666666</v>
      </c>
      <c r="AF306" s="60">
        <f t="shared" si="41"/>
        <v>2023</v>
      </c>
      <c r="AG306" s="60">
        <f t="shared" si="42"/>
        <v>12</v>
      </c>
      <c r="AH306" s="60">
        <f t="shared" si="43"/>
        <v>4</v>
      </c>
      <c r="AI306" s="60">
        <f t="shared" si="44"/>
        <v>5</v>
      </c>
    </row>
    <row r="307" spans="2:35" x14ac:dyDescent="0.3">
      <c r="B307" s="60">
        <v>84949</v>
      </c>
      <c r="C307" s="61">
        <v>45268</v>
      </c>
      <c r="D307" s="60">
        <v>1</v>
      </c>
      <c r="E307" s="60">
        <v>34</v>
      </c>
      <c r="F307" s="60">
        <v>21</v>
      </c>
      <c r="G307" s="60">
        <v>0</v>
      </c>
      <c r="H307" s="60">
        <v>0</v>
      </c>
      <c r="I307" s="60">
        <v>34</v>
      </c>
      <c r="J307" s="60">
        <v>0</v>
      </c>
      <c r="K307" s="60">
        <v>41</v>
      </c>
      <c r="L307" s="60">
        <v>29</v>
      </c>
      <c r="M307" s="60">
        <v>38</v>
      </c>
      <c r="N307" s="60">
        <v>3</v>
      </c>
      <c r="O307" s="60">
        <v>11</v>
      </c>
      <c r="P307" s="60">
        <v>25</v>
      </c>
      <c r="Q307" s="60">
        <v>26</v>
      </c>
      <c r="R307" s="60">
        <v>2</v>
      </c>
      <c r="S307" s="60">
        <v>0</v>
      </c>
      <c r="T307" s="60">
        <v>1</v>
      </c>
      <c r="U307" s="60">
        <v>7</v>
      </c>
      <c r="V307" s="60">
        <v>30</v>
      </c>
      <c r="W307" s="60">
        <v>15</v>
      </c>
      <c r="X307" s="60">
        <v>4</v>
      </c>
      <c r="Y307" s="60">
        <v>23</v>
      </c>
      <c r="Z307" s="60">
        <f t="shared" si="36"/>
        <v>3975</v>
      </c>
      <c r="AA307" s="60">
        <f t="shared" si="37"/>
        <v>7</v>
      </c>
      <c r="AB307" s="60">
        <f t="shared" si="38"/>
        <v>1338</v>
      </c>
      <c r="AC307" s="60">
        <f t="shared" si="39"/>
        <v>5320</v>
      </c>
      <c r="AD307" s="60">
        <f t="shared" si="40"/>
        <v>88.666666666666671</v>
      </c>
      <c r="AE307" s="60">
        <f t="shared" si="40"/>
        <v>1.4777777777777779</v>
      </c>
      <c r="AF307" s="60">
        <f t="shared" si="41"/>
        <v>2023</v>
      </c>
      <c r="AG307" s="60">
        <f t="shared" si="42"/>
        <v>12</v>
      </c>
      <c r="AH307" s="60">
        <f t="shared" si="43"/>
        <v>4</v>
      </c>
      <c r="AI307" s="60">
        <f t="shared" si="44"/>
        <v>6</v>
      </c>
    </row>
    <row r="308" spans="2:35" x14ac:dyDescent="0.3">
      <c r="B308" s="60">
        <v>84950</v>
      </c>
      <c r="C308" s="61">
        <v>45268</v>
      </c>
      <c r="D308" s="60">
        <v>2</v>
      </c>
      <c r="E308" s="60">
        <v>31</v>
      </c>
      <c r="F308" s="60">
        <v>22</v>
      </c>
      <c r="G308" s="60">
        <v>0</v>
      </c>
      <c r="H308" s="60">
        <v>0</v>
      </c>
      <c r="I308" s="60">
        <v>31</v>
      </c>
      <c r="J308" s="60">
        <v>0</v>
      </c>
      <c r="K308" s="60">
        <v>76</v>
      </c>
      <c r="L308" s="60">
        <v>31</v>
      </c>
      <c r="M308" s="60">
        <v>35</v>
      </c>
      <c r="N308" s="60">
        <v>3</v>
      </c>
      <c r="O308" s="60">
        <v>15</v>
      </c>
      <c r="P308" s="60">
        <v>24</v>
      </c>
      <c r="Q308" s="60">
        <v>11</v>
      </c>
      <c r="R308" s="60">
        <v>3</v>
      </c>
      <c r="S308" s="60">
        <v>0</v>
      </c>
      <c r="T308" s="60">
        <v>0</v>
      </c>
      <c r="U308" s="60">
        <v>17</v>
      </c>
      <c r="V308" s="60">
        <v>68</v>
      </c>
      <c r="W308" s="60">
        <v>21</v>
      </c>
      <c r="X308" s="60">
        <v>5</v>
      </c>
      <c r="Y308" s="60">
        <v>16</v>
      </c>
      <c r="Z308" s="60">
        <f t="shared" si="36"/>
        <v>4526</v>
      </c>
      <c r="AA308" s="60">
        <f t="shared" si="37"/>
        <v>0</v>
      </c>
      <c r="AB308" s="60">
        <f t="shared" si="38"/>
        <v>2804</v>
      </c>
      <c r="AC308" s="60">
        <f t="shared" si="39"/>
        <v>7330</v>
      </c>
      <c r="AD308" s="60">
        <f t="shared" si="40"/>
        <v>122.16666666666667</v>
      </c>
      <c r="AE308" s="60">
        <f t="shared" si="40"/>
        <v>2.036111111111111</v>
      </c>
      <c r="AF308" s="60">
        <f t="shared" si="41"/>
        <v>2023</v>
      </c>
      <c r="AG308" s="60">
        <f t="shared" si="42"/>
        <v>12</v>
      </c>
      <c r="AH308" s="60">
        <f t="shared" si="43"/>
        <v>4</v>
      </c>
      <c r="AI308" s="60">
        <f t="shared" si="44"/>
        <v>6</v>
      </c>
    </row>
    <row r="309" spans="2:35" x14ac:dyDescent="0.3">
      <c r="B309" s="60">
        <v>84951</v>
      </c>
      <c r="C309" s="61">
        <v>45269</v>
      </c>
      <c r="D309" s="60">
        <v>1</v>
      </c>
      <c r="E309" s="60">
        <v>35</v>
      </c>
      <c r="F309" s="60">
        <v>23</v>
      </c>
      <c r="G309" s="60">
        <v>0</v>
      </c>
      <c r="H309" s="60">
        <v>0</v>
      </c>
      <c r="I309" s="60">
        <v>35</v>
      </c>
      <c r="J309" s="60">
        <v>0</v>
      </c>
      <c r="K309" s="60">
        <v>50</v>
      </c>
      <c r="L309" s="60">
        <v>28</v>
      </c>
      <c r="M309" s="60">
        <v>41</v>
      </c>
      <c r="N309" s="60">
        <v>3</v>
      </c>
      <c r="O309" s="60">
        <v>19</v>
      </c>
      <c r="P309" s="60">
        <v>24</v>
      </c>
      <c r="Q309" s="60">
        <v>16</v>
      </c>
      <c r="R309" s="60">
        <v>2</v>
      </c>
      <c r="S309" s="60">
        <v>0</v>
      </c>
      <c r="T309" s="60">
        <v>1</v>
      </c>
      <c r="U309" s="60">
        <v>14</v>
      </c>
      <c r="V309" s="60">
        <v>57</v>
      </c>
      <c r="W309" s="60">
        <v>26</v>
      </c>
      <c r="X309" s="60">
        <v>4</v>
      </c>
      <c r="Y309" s="60">
        <v>29</v>
      </c>
      <c r="Z309" s="60">
        <f t="shared" si="36"/>
        <v>4018</v>
      </c>
      <c r="AA309" s="60">
        <f t="shared" si="37"/>
        <v>14</v>
      </c>
      <c r="AB309" s="60">
        <f t="shared" si="38"/>
        <v>2381</v>
      </c>
      <c r="AC309" s="60">
        <f t="shared" si="39"/>
        <v>6413</v>
      </c>
      <c r="AD309" s="60">
        <f t="shared" si="40"/>
        <v>106.88333333333334</v>
      </c>
      <c r="AE309" s="60">
        <f t="shared" si="40"/>
        <v>1.7813888888888889</v>
      </c>
      <c r="AF309" s="60">
        <f t="shared" si="41"/>
        <v>2023</v>
      </c>
      <c r="AG309" s="60">
        <f t="shared" si="42"/>
        <v>12</v>
      </c>
      <c r="AH309" s="60">
        <f t="shared" si="43"/>
        <v>4</v>
      </c>
      <c r="AI309" s="60">
        <f t="shared" si="44"/>
        <v>7</v>
      </c>
    </row>
    <row r="310" spans="2:35" x14ac:dyDescent="0.3">
      <c r="B310" s="60">
        <v>84952</v>
      </c>
      <c r="C310" s="61">
        <v>45271</v>
      </c>
      <c r="D310" s="60">
        <v>1</v>
      </c>
      <c r="E310" s="60">
        <v>33</v>
      </c>
      <c r="F310" s="60">
        <v>16</v>
      </c>
      <c r="G310" s="60">
        <v>0</v>
      </c>
      <c r="H310" s="60">
        <v>0</v>
      </c>
      <c r="I310" s="60">
        <v>33</v>
      </c>
      <c r="J310" s="60">
        <v>0</v>
      </c>
      <c r="K310" s="60">
        <v>50</v>
      </c>
      <c r="L310" s="60">
        <v>30</v>
      </c>
      <c r="M310" s="60">
        <v>38</v>
      </c>
      <c r="N310" s="60">
        <v>2</v>
      </c>
      <c r="O310" s="60">
        <v>11</v>
      </c>
      <c r="P310" s="60">
        <v>25</v>
      </c>
      <c r="Q310" s="60">
        <v>19</v>
      </c>
      <c r="R310" s="60">
        <v>2</v>
      </c>
      <c r="S310" s="60">
        <v>0</v>
      </c>
      <c r="T310" s="60">
        <v>0</v>
      </c>
      <c r="U310" s="60">
        <v>8</v>
      </c>
      <c r="V310" s="60">
        <v>37</v>
      </c>
      <c r="W310" s="60">
        <v>29</v>
      </c>
      <c r="X310" s="60">
        <v>5</v>
      </c>
      <c r="Y310" s="60">
        <v>18</v>
      </c>
      <c r="Z310" s="60">
        <f t="shared" si="36"/>
        <v>4110</v>
      </c>
      <c r="AA310" s="60">
        <f t="shared" si="37"/>
        <v>0</v>
      </c>
      <c r="AB310" s="60">
        <f t="shared" si="38"/>
        <v>2002</v>
      </c>
      <c r="AC310" s="60">
        <f t="shared" si="39"/>
        <v>6112</v>
      </c>
      <c r="AD310" s="60">
        <f t="shared" si="40"/>
        <v>101.86666666666666</v>
      </c>
      <c r="AE310" s="60">
        <f t="shared" si="40"/>
        <v>1.6977777777777776</v>
      </c>
      <c r="AF310" s="60">
        <f t="shared" si="41"/>
        <v>2023</v>
      </c>
      <c r="AG310" s="60">
        <f t="shared" si="42"/>
        <v>12</v>
      </c>
      <c r="AH310" s="60">
        <f t="shared" si="43"/>
        <v>4</v>
      </c>
      <c r="AI310" s="60">
        <f t="shared" si="44"/>
        <v>2</v>
      </c>
    </row>
    <row r="311" spans="2:35" x14ac:dyDescent="0.3">
      <c r="B311" s="60">
        <v>84953</v>
      </c>
      <c r="C311" s="61">
        <v>45271</v>
      </c>
      <c r="D311" s="60">
        <v>2</v>
      </c>
      <c r="E311" s="60">
        <v>34</v>
      </c>
      <c r="F311" s="60">
        <v>17</v>
      </c>
      <c r="G311" s="60">
        <v>0</v>
      </c>
      <c r="H311" s="60">
        <v>0</v>
      </c>
      <c r="I311" s="60">
        <v>34</v>
      </c>
      <c r="J311" s="60">
        <v>0</v>
      </c>
      <c r="K311" s="60">
        <v>84</v>
      </c>
      <c r="L311" s="60">
        <v>29</v>
      </c>
      <c r="M311" s="60">
        <v>35</v>
      </c>
      <c r="N311" s="60">
        <v>2</v>
      </c>
      <c r="O311" s="60">
        <v>15</v>
      </c>
      <c r="P311" s="60">
        <v>25</v>
      </c>
      <c r="Q311" s="60">
        <v>25</v>
      </c>
      <c r="R311" s="60">
        <v>2</v>
      </c>
      <c r="S311" s="60">
        <v>0</v>
      </c>
      <c r="T311" s="60">
        <v>0</v>
      </c>
      <c r="U311" s="60">
        <v>17</v>
      </c>
      <c r="V311" s="60">
        <v>26</v>
      </c>
      <c r="W311" s="60">
        <v>14</v>
      </c>
      <c r="X311" s="60">
        <v>4</v>
      </c>
      <c r="Y311" s="60">
        <v>11</v>
      </c>
      <c r="Z311" s="60">
        <f t="shared" si="36"/>
        <v>5321</v>
      </c>
      <c r="AA311" s="60">
        <f t="shared" si="37"/>
        <v>0</v>
      </c>
      <c r="AB311" s="60">
        <f t="shared" si="38"/>
        <v>1190</v>
      </c>
      <c r="AC311" s="60">
        <f t="shared" si="39"/>
        <v>6511</v>
      </c>
      <c r="AD311" s="60">
        <f t="shared" si="40"/>
        <v>108.51666666666667</v>
      </c>
      <c r="AE311" s="60">
        <f t="shared" si="40"/>
        <v>1.8086111111111112</v>
      </c>
      <c r="AF311" s="60">
        <f t="shared" si="41"/>
        <v>2023</v>
      </c>
      <c r="AG311" s="60">
        <f t="shared" si="42"/>
        <v>12</v>
      </c>
      <c r="AH311" s="60">
        <f t="shared" si="43"/>
        <v>4</v>
      </c>
      <c r="AI311" s="60">
        <f t="shared" si="44"/>
        <v>2</v>
      </c>
    </row>
    <row r="312" spans="2:35" x14ac:dyDescent="0.3">
      <c r="B312" s="60">
        <v>84954</v>
      </c>
      <c r="C312" s="61">
        <v>45272</v>
      </c>
      <c r="D312" s="60">
        <v>1</v>
      </c>
      <c r="E312" s="60">
        <v>34</v>
      </c>
      <c r="F312" s="60">
        <v>18</v>
      </c>
      <c r="G312" s="60">
        <v>0</v>
      </c>
      <c r="H312" s="60">
        <v>0</v>
      </c>
      <c r="I312" s="60">
        <v>34</v>
      </c>
      <c r="J312" s="60">
        <v>0</v>
      </c>
      <c r="K312" s="60">
        <v>58</v>
      </c>
      <c r="L312" s="60">
        <v>29</v>
      </c>
      <c r="M312" s="60">
        <v>41</v>
      </c>
      <c r="N312" s="60">
        <v>2</v>
      </c>
      <c r="O312" s="60">
        <v>19</v>
      </c>
      <c r="P312" s="60">
        <v>25</v>
      </c>
      <c r="Q312" s="60">
        <v>30</v>
      </c>
      <c r="R312" s="60">
        <v>2</v>
      </c>
      <c r="S312" s="60">
        <v>0</v>
      </c>
      <c r="T312" s="60">
        <v>0</v>
      </c>
      <c r="U312" s="60">
        <v>15</v>
      </c>
      <c r="V312" s="60">
        <v>64</v>
      </c>
      <c r="W312" s="60">
        <v>20</v>
      </c>
      <c r="X312" s="60">
        <v>5</v>
      </c>
      <c r="Y312" s="60">
        <v>24</v>
      </c>
      <c r="Z312" s="60">
        <f t="shared" si="36"/>
        <v>4756</v>
      </c>
      <c r="AA312" s="60">
        <f t="shared" si="37"/>
        <v>0</v>
      </c>
      <c r="AB312" s="60">
        <f t="shared" si="38"/>
        <v>2474</v>
      </c>
      <c r="AC312" s="60">
        <f t="shared" si="39"/>
        <v>7230</v>
      </c>
      <c r="AD312" s="60">
        <f t="shared" si="40"/>
        <v>120.5</v>
      </c>
      <c r="AE312" s="60">
        <f t="shared" si="40"/>
        <v>2.0083333333333333</v>
      </c>
      <c r="AF312" s="60">
        <f t="shared" si="41"/>
        <v>2023</v>
      </c>
      <c r="AG312" s="60">
        <f t="shared" si="42"/>
        <v>12</v>
      </c>
      <c r="AH312" s="60">
        <f t="shared" si="43"/>
        <v>4</v>
      </c>
      <c r="AI312" s="60">
        <f t="shared" si="44"/>
        <v>3</v>
      </c>
    </row>
    <row r="313" spans="2:35" x14ac:dyDescent="0.3">
      <c r="B313" s="60">
        <v>84955</v>
      </c>
      <c r="C313" s="61">
        <v>45272</v>
      </c>
      <c r="D313" s="60">
        <v>2</v>
      </c>
      <c r="E313" s="60">
        <v>31</v>
      </c>
      <c r="F313" s="60">
        <v>19</v>
      </c>
      <c r="G313" s="60">
        <v>0</v>
      </c>
      <c r="H313" s="60">
        <v>0</v>
      </c>
      <c r="I313" s="60">
        <v>31</v>
      </c>
      <c r="J313" s="60">
        <v>0</v>
      </c>
      <c r="K313" s="60">
        <v>33</v>
      </c>
      <c r="L313" s="60">
        <v>31</v>
      </c>
      <c r="M313" s="60">
        <v>38</v>
      </c>
      <c r="N313" s="60">
        <v>2</v>
      </c>
      <c r="O313" s="60">
        <v>23</v>
      </c>
      <c r="P313" s="60">
        <v>25</v>
      </c>
      <c r="Q313" s="60">
        <v>15</v>
      </c>
      <c r="R313" s="60">
        <v>2</v>
      </c>
      <c r="S313" s="60">
        <v>0</v>
      </c>
      <c r="T313" s="60">
        <v>0</v>
      </c>
      <c r="U313" s="60">
        <v>12</v>
      </c>
      <c r="V313" s="60">
        <v>53</v>
      </c>
      <c r="W313" s="60">
        <v>25</v>
      </c>
      <c r="X313" s="60">
        <v>4</v>
      </c>
      <c r="Y313" s="60">
        <v>17</v>
      </c>
      <c r="Z313" s="60">
        <f t="shared" si="36"/>
        <v>3441</v>
      </c>
      <c r="AA313" s="60">
        <f t="shared" si="37"/>
        <v>0</v>
      </c>
      <c r="AB313" s="60">
        <f t="shared" si="38"/>
        <v>2464</v>
      </c>
      <c r="AC313" s="60">
        <f t="shared" si="39"/>
        <v>5905</v>
      </c>
      <c r="AD313" s="60">
        <f t="shared" si="40"/>
        <v>98.416666666666671</v>
      </c>
      <c r="AE313" s="60">
        <f t="shared" si="40"/>
        <v>1.6402777777777779</v>
      </c>
      <c r="AF313" s="60">
        <f t="shared" si="41"/>
        <v>2023</v>
      </c>
      <c r="AG313" s="60">
        <f t="shared" si="42"/>
        <v>12</v>
      </c>
      <c r="AH313" s="60">
        <f t="shared" si="43"/>
        <v>4</v>
      </c>
      <c r="AI313" s="60">
        <f t="shared" si="44"/>
        <v>3</v>
      </c>
    </row>
    <row r="314" spans="2:35" x14ac:dyDescent="0.3">
      <c r="B314" s="60">
        <v>84956</v>
      </c>
      <c r="C314" s="61">
        <v>45273</v>
      </c>
      <c r="D314" s="60">
        <v>1</v>
      </c>
      <c r="E314" s="60">
        <v>35</v>
      </c>
      <c r="F314" s="60">
        <v>20</v>
      </c>
      <c r="G314" s="60">
        <v>0</v>
      </c>
      <c r="H314" s="60">
        <v>0</v>
      </c>
      <c r="I314" s="60">
        <v>35</v>
      </c>
      <c r="J314" s="60">
        <v>0</v>
      </c>
      <c r="K314" s="60">
        <v>67</v>
      </c>
      <c r="L314" s="60">
        <v>28</v>
      </c>
      <c r="M314" s="60">
        <v>39</v>
      </c>
      <c r="N314" s="60">
        <v>3</v>
      </c>
      <c r="O314" s="60">
        <v>27</v>
      </c>
      <c r="P314" s="60">
        <v>25</v>
      </c>
      <c r="Q314" s="60">
        <v>20</v>
      </c>
      <c r="R314" s="60">
        <v>3</v>
      </c>
      <c r="S314" s="60">
        <v>0</v>
      </c>
      <c r="T314" s="60">
        <v>0</v>
      </c>
      <c r="U314" s="60">
        <v>10</v>
      </c>
      <c r="V314" s="60">
        <v>41</v>
      </c>
      <c r="W314" s="60">
        <v>10</v>
      </c>
      <c r="X314" s="60">
        <v>5</v>
      </c>
      <c r="Y314" s="60">
        <v>10</v>
      </c>
      <c r="Z314" s="60">
        <f t="shared" si="36"/>
        <v>4697</v>
      </c>
      <c r="AA314" s="60">
        <f t="shared" si="37"/>
        <v>0</v>
      </c>
      <c r="AB314" s="60">
        <f t="shared" si="38"/>
        <v>1509</v>
      </c>
      <c r="AC314" s="60">
        <f t="shared" si="39"/>
        <v>6206</v>
      </c>
      <c r="AD314" s="60">
        <f t="shared" si="40"/>
        <v>103.43333333333334</v>
      </c>
      <c r="AE314" s="60">
        <f t="shared" si="40"/>
        <v>1.723888888888889</v>
      </c>
      <c r="AF314" s="60">
        <f t="shared" si="41"/>
        <v>2023</v>
      </c>
      <c r="AG314" s="60">
        <f t="shared" si="42"/>
        <v>12</v>
      </c>
      <c r="AH314" s="60">
        <f t="shared" si="43"/>
        <v>4</v>
      </c>
      <c r="AI314" s="60">
        <f t="shared" si="44"/>
        <v>4</v>
      </c>
    </row>
    <row r="315" spans="2:35" x14ac:dyDescent="0.3">
      <c r="B315" s="60">
        <v>84957</v>
      </c>
      <c r="C315" s="61">
        <v>45273</v>
      </c>
      <c r="D315" s="60">
        <v>2</v>
      </c>
      <c r="E315" s="60">
        <v>33</v>
      </c>
      <c r="F315" s="60">
        <v>21</v>
      </c>
      <c r="G315" s="60">
        <v>0</v>
      </c>
      <c r="H315" s="60">
        <v>0</v>
      </c>
      <c r="I315" s="60">
        <v>33</v>
      </c>
      <c r="J315" s="60">
        <v>0</v>
      </c>
      <c r="K315" s="60">
        <v>41</v>
      </c>
      <c r="L315" s="60">
        <v>30</v>
      </c>
      <c r="M315" s="60">
        <v>36</v>
      </c>
      <c r="N315" s="60">
        <v>3</v>
      </c>
      <c r="O315" s="60">
        <v>11</v>
      </c>
      <c r="P315" s="60">
        <v>25</v>
      </c>
      <c r="Q315" s="60">
        <v>26</v>
      </c>
      <c r="R315" s="60">
        <v>2</v>
      </c>
      <c r="S315" s="60">
        <v>0</v>
      </c>
      <c r="T315" s="60">
        <v>1</v>
      </c>
      <c r="U315" s="60">
        <v>7</v>
      </c>
      <c r="V315" s="60">
        <v>30</v>
      </c>
      <c r="W315" s="60">
        <v>15</v>
      </c>
      <c r="X315" s="60">
        <v>4</v>
      </c>
      <c r="Y315" s="60">
        <v>23</v>
      </c>
      <c r="Z315" s="60">
        <f t="shared" si="36"/>
        <v>3963</v>
      </c>
      <c r="AA315" s="60">
        <f t="shared" si="37"/>
        <v>7</v>
      </c>
      <c r="AB315" s="60">
        <f t="shared" si="38"/>
        <v>1383</v>
      </c>
      <c r="AC315" s="60">
        <f t="shared" si="39"/>
        <v>5353</v>
      </c>
      <c r="AD315" s="60">
        <f t="shared" si="40"/>
        <v>89.216666666666669</v>
      </c>
      <c r="AE315" s="60">
        <f t="shared" si="40"/>
        <v>1.4869444444444444</v>
      </c>
      <c r="AF315" s="60">
        <f t="shared" si="41"/>
        <v>2023</v>
      </c>
      <c r="AG315" s="60">
        <f t="shared" si="42"/>
        <v>12</v>
      </c>
      <c r="AH315" s="60">
        <f t="shared" si="43"/>
        <v>4</v>
      </c>
      <c r="AI315" s="60">
        <f t="shared" si="44"/>
        <v>4</v>
      </c>
    </row>
    <row r="316" spans="2:35" x14ac:dyDescent="0.3">
      <c r="B316" s="60">
        <v>84958</v>
      </c>
      <c r="C316" s="61">
        <v>45274</v>
      </c>
      <c r="D316" s="60">
        <v>1</v>
      </c>
      <c r="E316" s="60">
        <v>32</v>
      </c>
      <c r="F316" s="60">
        <v>22</v>
      </c>
      <c r="G316" s="60">
        <v>0</v>
      </c>
      <c r="H316" s="60">
        <v>0</v>
      </c>
      <c r="I316" s="60">
        <v>32</v>
      </c>
      <c r="J316" s="60">
        <v>0</v>
      </c>
      <c r="K316" s="60">
        <v>76</v>
      </c>
      <c r="L316" s="60">
        <v>30</v>
      </c>
      <c r="M316" s="60">
        <v>37</v>
      </c>
      <c r="N316" s="60">
        <v>3</v>
      </c>
      <c r="O316" s="60">
        <v>15</v>
      </c>
      <c r="P316" s="60">
        <v>24</v>
      </c>
      <c r="Q316" s="60">
        <v>11</v>
      </c>
      <c r="R316" s="60">
        <v>3</v>
      </c>
      <c r="S316" s="60">
        <v>0</v>
      </c>
      <c r="T316" s="60">
        <v>0</v>
      </c>
      <c r="U316" s="60">
        <v>17</v>
      </c>
      <c r="V316" s="60">
        <v>68</v>
      </c>
      <c r="W316" s="60">
        <v>21</v>
      </c>
      <c r="X316" s="60">
        <v>5</v>
      </c>
      <c r="Y316" s="60">
        <v>16</v>
      </c>
      <c r="Z316" s="60">
        <f t="shared" si="36"/>
        <v>4592</v>
      </c>
      <c r="AA316" s="60">
        <f t="shared" si="37"/>
        <v>0</v>
      </c>
      <c r="AB316" s="60">
        <f t="shared" si="38"/>
        <v>2715</v>
      </c>
      <c r="AC316" s="60">
        <f t="shared" si="39"/>
        <v>7307</v>
      </c>
      <c r="AD316" s="60">
        <f t="shared" si="40"/>
        <v>121.78333333333333</v>
      </c>
      <c r="AE316" s="60">
        <f t="shared" si="40"/>
        <v>2.029722222222222</v>
      </c>
      <c r="AF316" s="60">
        <f t="shared" si="41"/>
        <v>2023</v>
      </c>
      <c r="AG316" s="60">
        <f t="shared" si="42"/>
        <v>12</v>
      </c>
      <c r="AH316" s="60">
        <f t="shared" si="43"/>
        <v>4</v>
      </c>
      <c r="AI316" s="60">
        <f t="shared" si="44"/>
        <v>5</v>
      </c>
    </row>
    <row r="317" spans="2:35" x14ac:dyDescent="0.3">
      <c r="B317" s="60">
        <v>84959</v>
      </c>
      <c r="C317" s="61">
        <v>45274</v>
      </c>
      <c r="D317" s="60">
        <v>2</v>
      </c>
      <c r="E317" s="60">
        <v>34</v>
      </c>
      <c r="F317" s="60">
        <v>23</v>
      </c>
      <c r="G317" s="60">
        <v>0</v>
      </c>
      <c r="H317" s="60">
        <v>0</v>
      </c>
      <c r="I317" s="60">
        <v>34</v>
      </c>
      <c r="J317" s="60">
        <v>0</v>
      </c>
      <c r="K317" s="60">
        <v>50</v>
      </c>
      <c r="L317" s="60">
        <v>29</v>
      </c>
      <c r="M317" s="60">
        <v>39</v>
      </c>
      <c r="N317" s="60">
        <v>3</v>
      </c>
      <c r="O317" s="60">
        <v>19</v>
      </c>
      <c r="P317" s="60">
        <v>24</v>
      </c>
      <c r="Q317" s="60">
        <v>16</v>
      </c>
      <c r="R317" s="60">
        <v>2</v>
      </c>
      <c r="S317" s="60">
        <v>0</v>
      </c>
      <c r="T317" s="60">
        <v>1</v>
      </c>
      <c r="U317" s="60">
        <v>14</v>
      </c>
      <c r="V317" s="60">
        <v>57</v>
      </c>
      <c r="W317" s="60">
        <v>26</v>
      </c>
      <c r="X317" s="60">
        <v>4</v>
      </c>
      <c r="Y317" s="60">
        <v>29</v>
      </c>
      <c r="Z317" s="60">
        <f t="shared" si="36"/>
        <v>3991</v>
      </c>
      <c r="AA317" s="60">
        <f t="shared" si="37"/>
        <v>14</v>
      </c>
      <c r="AB317" s="60">
        <f t="shared" si="38"/>
        <v>2464</v>
      </c>
      <c r="AC317" s="60">
        <f t="shared" si="39"/>
        <v>6469</v>
      </c>
      <c r="AD317" s="60">
        <f t="shared" si="40"/>
        <v>107.81666666666666</v>
      </c>
      <c r="AE317" s="60">
        <f t="shared" si="40"/>
        <v>1.7969444444444445</v>
      </c>
      <c r="AF317" s="60">
        <f t="shared" si="41"/>
        <v>2023</v>
      </c>
      <c r="AG317" s="60">
        <f t="shared" si="42"/>
        <v>12</v>
      </c>
      <c r="AH317" s="60">
        <f t="shared" si="43"/>
        <v>4</v>
      </c>
      <c r="AI317" s="60">
        <f t="shared" si="44"/>
        <v>5</v>
      </c>
    </row>
    <row r="318" spans="2:35" x14ac:dyDescent="0.3">
      <c r="B318" s="60">
        <v>84960</v>
      </c>
      <c r="C318" s="61">
        <v>45275</v>
      </c>
      <c r="D318" s="60">
        <v>1</v>
      </c>
      <c r="E318" s="60">
        <v>33</v>
      </c>
      <c r="F318" s="60">
        <v>16</v>
      </c>
      <c r="G318" s="60">
        <v>0</v>
      </c>
      <c r="H318" s="60">
        <v>0</v>
      </c>
      <c r="I318" s="60">
        <v>33</v>
      </c>
      <c r="J318" s="60">
        <v>0</v>
      </c>
      <c r="K318" s="60">
        <v>50</v>
      </c>
      <c r="L318" s="60">
        <v>30</v>
      </c>
      <c r="M318" s="60">
        <v>38</v>
      </c>
      <c r="N318" s="60">
        <v>2</v>
      </c>
      <c r="O318" s="60">
        <v>11</v>
      </c>
      <c r="P318" s="60">
        <v>25</v>
      </c>
      <c r="Q318" s="60">
        <v>19</v>
      </c>
      <c r="R318" s="60">
        <v>2</v>
      </c>
      <c r="S318" s="60">
        <v>0</v>
      </c>
      <c r="T318" s="60">
        <v>0</v>
      </c>
      <c r="U318" s="60">
        <v>8</v>
      </c>
      <c r="V318" s="60">
        <v>37</v>
      </c>
      <c r="W318" s="60">
        <v>29</v>
      </c>
      <c r="X318" s="60">
        <v>5</v>
      </c>
      <c r="Y318" s="60">
        <v>18</v>
      </c>
      <c r="Z318" s="60">
        <f t="shared" si="36"/>
        <v>4110</v>
      </c>
      <c r="AA318" s="60">
        <f t="shared" si="37"/>
        <v>0</v>
      </c>
      <c r="AB318" s="60">
        <f t="shared" si="38"/>
        <v>2002</v>
      </c>
      <c r="AC318" s="60">
        <f t="shared" si="39"/>
        <v>6112</v>
      </c>
      <c r="AD318" s="60">
        <f t="shared" si="40"/>
        <v>101.86666666666666</v>
      </c>
      <c r="AE318" s="60">
        <f t="shared" si="40"/>
        <v>1.6977777777777776</v>
      </c>
      <c r="AF318" s="60">
        <f t="shared" si="41"/>
        <v>2023</v>
      </c>
      <c r="AG318" s="60">
        <f t="shared" si="42"/>
        <v>12</v>
      </c>
      <c r="AH318" s="60">
        <f t="shared" si="43"/>
        <v>4</v>
      </c>
      <c r="AI318" s="60">
        <f t="shared" si="44"/>
        <v>6</v>
      </c>
    </row>
    <row r="319" spans="2:35" x14ac:dyDescent="0.3">
      <c r="B319" s="60">
        <v>84961</v>
      </c>
      <c r="C319" s="61">
        <v>45275</v>
      </c>
      <c r="D319" s="60">
        <v>2</v>
      </c>
      <c r="E319" s="60">
        <v>33</v>
      </c>
      <c r="F319" s="60">
        <v>26</v>
      </c>
      <c r="G319" s="60">
        <v>0</v>
      </c>
      <c r="H319" s="60">
        <v>0</v>
      </c>
      <c r="I319" s="60">
        <v>33</v>
      </c>
      <c r="J319" s="60">
        <v>0</v>
      </c>
      <c r="K319" s="60">
        <v>51</v>
      </c>
      <c r="L319" s="60">
        <v>30</v>
      </c>
      <c r="M319" s="60">
        <v>39</v>
      </c>
      <c r="N319" s="60">
        <v>3</v>
      </c>
      <c r="O319" s="60">
        <v>26</v>
      </c>
      <c r="P319" s="60">
        <v>17</v>
      </c>
      <c r="Q319" s="60">
        <v>16</v>
      </c>
      <c r="R319" s="60">
        <v>2</v>
      </c>
      <c r="S319" s="60">
        <v>0</v>
      </c>
      <c r="T319" s="60">
        <v>1</v>
      </c>
      <c r="U319" s="60">
        <v>17</v>
      </c>
      <c r="V319" s="60">
        <v>75</v>
      </c>
      <c r="W319" s="60">
        <v>25</v>
      </c>
      <c r="X319" s="60">
        <v>4</v>
      </c>
      <c r="Y319" s="60">
        <v>18</v>
      </c>
      <c r="Z319" s="60">
        <f t="shared" si="36"/>
        <v>3843</v>
      </c>
      <c r="AA319" s="60">
        <f t="shared" si="37"/>
        <v>17</v>
      </c>
      <c r="AB319" s="60">
        <f t="shared" si="38"/>
        <v>3078</v>
      </c>
      <c r="AC319" s="60">
        <f t="shared" si="39"/>
        <v>6938</v>
      </c>
      <c r="AD319" s="60">
        <f t="shared" si="40"/>
        <v>115.63333333333334</v>
      </c>
      <c r="AE319" s="60">
        <f t="shared" si="40"/>
        <v>1.9272222222222224</v>
      </c>
      <c r="AF319" s="60">
        <f t="shared" si="41"/>
        <v>2023</v>
      </c>
      <c r="AG319" s="60">
        <f t="shared" si="42"/>
        <v>12</v>
      </c>
      <c r="AH319" s="60">
        <f t="shared" si="43"/>
        <v>4</v>
      </c>
      <c r="AI319" s="60">
        <f t="shared" si="44"/>
        <v>6</v>
      </c>
    </row>
    <row r="320" spans="2:35" x14ac:dyDescent="0.3">
      <c r="B320" s="60">
        <v>84962</v>
      </c>
      <c r="C320" s="61">
        <v>45276</v>
      </c>
      <c r="D320" s="60">
        <v>1</v>
      </c>
      <c r="E320" s="60">
        <v>32</v>
      </c>
      <c r="F320" s="60">
        <v>27</v>
      </c>
      <c r="G320" s="60">
        <v>0</v>
      </c>
      <c r="H320" s="60">
        <v>0</v>
      </c>
      <c r="I320" s="60">
        <v>32</v>
      </c>
      <c r="J320" s="60">
        <v>0</v>
      </c>
      <c r="K320" s="60">
        <v>85</v>
      </c>
      <c r="L320" s="60">
        <v>30</v>
      </c>
      <c r="M320" s="60">
        <v>40</v>
      </c>
      <c r="N320" s="60">
        <v>3</v>
      </c>
      <c r="O320" s="60">
        <v>30</v>
      </c>
      <c r="P320" s="60">
        <v>17</v>
      </c>
      <c r="Q320" s="60">
        <v>21</v>
      </c>
      <c r="R320" s="60">
        <v>3</v>
      </c>
      <c r="S320" s="60">
        <v>0</v>
      </c>
      <c r="T320" s="60">
        <v>0</v>
      </c>
      <c r="U320" s="60">
        <v>14</v>
      </c>
      <c r="V320" s="60">
        <v>63</v>
      </c>
      <c r="W320" s="60">
        <v>11</v>
      </c>
      <c r="X320" s="60">
        <v>5</v>
      </c>
      <c r="Y320" s="60">
        <v>11</v>
      </c>
      <c r="Z320" s="60">
        <f t="shared" si="36"/>
        <v>5060</v>
      </c>
      <c r="AA320" s="60">
        <f t="shared" si="37"/>
        <v>0</v>
      </c>
      <c r="AB320" s="60">
        <f t="shared" si="38"/>
        <v>2310</v>
      </c>
      <c r="AC320" s="60">
        <f t="shared" si="39"/>
        <v>7370</v>
      </c>
      <c r="AD320" s="60">
        <f t="shared" si="40"/>
        <v>122.83333333333333</v>
      </c>
      <c r="AE320" s="60">
        <f t="shared" si="40"/>
        <v>2.0472222222222221</v>
      </c>
      <c r="AF320" s="60">
        <f t="shared" si="41"/>
        <v>2023</v>
      </c>
      <c r="AG320" s="60">
        <f t="shared" si="42"/>
        <v>12</v>
      </c>
      <c r="AH320" s="60">
        <f t="shared" si="43"/>
        <v>4</v>
      </c>
      <c r="AI320" s="60">
        <f t="shared" si="44"/>
        <v>7</v>
      </c>
    </row>
    <row r="321" spans="2:35" x14ac:dyDescent="0.3">
      <c r="B321" s="60">
        <v>84963</v>
      </c>
      <c r="C321" s="61">
        <v>45278</v>
      </c>
      <c r="D321" s="60">
        <v>1</v>
      </c>
      <c r="E321" s="60">
        <v>35</v>
      </c>
      <c r="F321" s="60">
        <v>28</v>
      </c>
      <c r="G321" s="60">
        <v>0</v>
      </c>
      <c r="H321" s="60">
        <v>0</v>
      </c>
      <c r="I321" s="60">
        <v>35</v>
      </c>
      <c r="J321" s="60">
        <v>0</v>
      </c>
      <c r="K321" s="60">
        <v>60</v>
      </c>
      <c r="L321" s="60">
        <v>28</v>
      </c>
      <c r="M321" s="60">
        <v>39</v>
      </c>
      <c r="N321" s="60">
        <v>3</v>
      </c>
      <c r="O321" s="60">
        <v>14</v>
      </c>
      <c r="P321" s="60">
        <v>17</v>
      </c>
      <c r="Q321" s="60">
        <v>26</v>
      </c>
      <c r="R321" s="60">
        <v>2</v>
      </c>
      <c r="S321" s="60">
        <v>0</v>
      </c>
      <c r="T321" s="60">
        <v>1</v>
      </c>
      <c r="U321" s="60">
        <v>12</v>
      </c>
      <c r="V321" s="60">
        <v>52</v>
      </c>
      <c r="W321" s="60">
        <v>16</v>
      </c>
      <c r="X321" s="60">
        <v>4</v>
      </c>
      <c r="Y321" s="60">
        <v>24</v>
      </c>
      <c r="Z321" s="60">
        <f t="shared" si="36"/>
        <v>4396</v>
      </c>
      <c r="AA321" s="60">
        <f t="shared" si="37"/>
        <v>12</v>
      </c>
      <c r="AB321" s="60">
        <f t="shared" si="38"/>
        <v>1946</v>
      </c>
      <c r="AC321" s="60">
        <f t="shared" si="39"/>
        <v>6354</v>
      </c>
      <c r="AD321" s="60">
        <f t="shared" si="40"/>
        <v>105.9</v>
      </c>
      <c r="AE321" s="60">
        <f t="shared" si="40"/>
        <v>1.7650000000000001</v>
      </c>
      <c r="AF321" s="60">
        <f t="shared" si="41"/>
        <v>2023</v>
      </c>
      <c r="AG321" s="60">
        <f t="shared" si="42"/>
        <v>12</v>
      </c>
      <c r="AH321" s="60">
        <f t="shared" si="43"/>
        <v>4</v>
      </c>
      <c r="AI321" s="60">
        <f t="shared" si="44"/>
        <v>2</v>
      </c>
    </row>
    <row r="322" spans="2:35" x14ac:dyDescent="0.3">
      <c r="B322" s="60">
        <v>84964</v>
      </c>
      <c r="C322" s="61">
        <v>45278</v>
      </c>
      <c r="D322" s="60">
        <v>2</v>
      </c>
      <c r="E322" s="60">
        <v>32</v>
      </c>
      <c r="F322" s="60">
        <v>29</v>
      </c>
      <c r="G322" s="60">
        <v>0</v>
      </c>
      <c r="H322" s="60">
        <v>0</v>
      </c>
      <c r="I322" s="60">
        <v>32</v>
      </c>
      <c r="J322" s="60">
        <v>0</v>
      </c>
      <c r="K322" s="60">
        <v>34</v>
      </c>
      <c r="L322" s="60">
        <v>30</v>
      </c>
      <c r="M322" s="60">
        <v>36</v>
      </c>
      <c r="N322" s="60">
        <v>3</v>
      </c>
      <c r="O322" s="60">
        <v>18</v>
      </c>
      <c r="P322" s="60">
        <v>17</v>
      </c>
      <c r="Q322" s="60">
        <v>12</v>
      </c>
      <c r="R322" s="60">
        <v>3</v>
      </c>
      <c r="S322" s="60">
        <v>0</v>
      </c>
      <c r="T322" s="60">
        <v>0</v>
      </c>
      <c r="U322" s="60">
        <v>9</v>
      </c>
      <c r="V322" s="60">
        <v>40</v>
      </c>
      <c r="W322" s="60">
        <v>21</v>
      </c>
      <c r="X322" s="60">
        <v>5</v>
      </c>
      <c r="Y322" s="60">
        <v>17</v>
      </c>
      <c r="Z322" s="60">
        <f t="shared" si="36"/>
        <v>3038</v>
      </c>
      <c r="AA322" s="60">
        <f t="shared" si="37"/>
        <v>0</v>
      </c>
      <c r="AB322" s="60">
        <f t="shared" si="38"/>
        <v>1884</v>
      </c>
      <c r="AC322" s="60">
        <f t="shared" si="39"/>
        <v>4922</v>
      </c>
      <c r="AD322" s="60">
        <f t="shared" si="40"/>
        <v>82.033333333333331</v>
      </c>
      <c r="AE322" s="60">
        <f t="shared" si="40"/>
        <v>1.3672222222222221</v>
      </c>
      <c r="AF322" s="60">
        <f t="shared" si="41"/>
        <v>2023</v>
      </c>
      <c r="AG322" s="60">
        <f t="shared" si="42"/>
        <v>12</v>
      </c>
      <c r="AH322" s="60">
        <f t="shared" si="43"/>
        <v>4</v>
      </c>
      <c r="AI322" s="60">
        <f t="shared" si="44"/>
        <v>2</v>
      </c>
    </row>
    <row r="323" spans="2:35" x14ac:dyDescent="0.3">
      <c r="B323" s="60">
        <v>84965</v>
      </c>
      <c r="C323" s="61">
        <v>45279</v>
      </c>
      <c r="D323" s="60">
        <v>1</v>
      </c>
      <c r="E323" s="60">
        <v>32</v>
      </c>
      <c r="F323" s="60">
        <v>30</v>
      </c>
      <c r="G323" s="60">
        <v>0</v>
      </c>
      <c r="H323" s="60">
        <v>0</v>
      </c>
      <c r="I323" s="60">
        <v>32</v>
      </c>
      <c r="J323" s="60">
        <v>0</v>
      </c>
      <c r="K323" s="60">
        <v>68</v>
      </c>
      <c r="L323" s="60">
        <v>30</v>
      </c>
      <c r="M323" s="60">
        <v>42</v>
      </c>
      <c r="N323" s="60">
        <v>2</v>
      </c>
      <c r="O323" s="60">
        <v>22</v>
      </c>
      <c r="P323" s="60">
        <v>17</v>
      </c>
      <c r="Q323" s="60">
        <v>17</v>
      </c>
      <c r="R323" s="60">
        <v>2</v>
      </c>
      <c r="S323" s="60">
        <v>0</v>
      </c>
      <c r="T323" s="60">
        <v>0</v>
      </c>
      <c r="U323" s="60">
        <v>7</v>
      </c>
      <c r="V323" s="60">
        <v>29</v>
      </c>
      <c r="W323" s="60">
        <v>26</v>
      </c>
      <c r="X323" s="60">
        <v>4</v>
      </c>
      <c r="Y323" s="60">
        <v>30</v>
      </c>
      <c r="Z323" s="60">
        <f t="shared" si="36"/>
        <v>4456</v>
      </c>
      <c r="AA323" s="60">
        <f t="shared" si="37"/>
        <v>0</v>
      </c>
      <c r="AB323" s="60">
        <f t="shared" si="38"/>
        <v>1694</v>
      </c>
      <c r="AC323" s="60">
        <f t="shared" si="39"/>
        <v>6150</v>
      </c>
      <c r="AD323" s="60">
        <f t="shared" si="40"/>
        <v>102.5</v>
      </c>
      <c r="AE323" s="60">
        <f t="shared" si="40"/>
        <v>1.7083333333333333</v>
      </c>
      <c r="AF323" s="60">
        <f t="shared" si="41"/>
        <v>2023</v>
      </c>
      <c r="AG323" s="60">
        <f t="shared" si="42"/>
        <v>12</v>
      </c>
      <c r="AH323" s="60">
        <f t="shared" si="43"/>
        <v>4</v>
      </c>
      <c r="AI323" s="60">
        <f t="shared" si="44"/>
        <v>3</v>
      </c>
    </row>
    <row r="324" spans="2:35" x14ac:dyDescent="0.3">
      <c r="B324" s="60">
        <v>84966</v>
      </c>
      <c r="C324" s="61">
        <v>45279</v>
      </c>
      <c r="D324" s="60">
        <v>2</v>
      </c>
      <c r="E324" s="60">
        <v>34</v>
      </c>
      <c r="F324" s="60">
        <v>11</v>
      </c>
      <c r="G324" s="60">
        <v>0</v>
      </c>
      <c r="H324" s="60">
        <v>0</v>
      </c>
      <c r="I324" s="60">
        <v>34</v>
      </c>
      <c r="J324" s="60">
        <v>0</v>
      </c>
      <c r="K324" s="60">
        <v>42</v>
      </c>
      <c r="L324" s="60">
        <v>30</v>
      </c>
      <c r="M324" s="60">
        <v>39</v>
      </c>
      <c r="N324" s="60">
        <v>2</v>
      </c>
      <c r="O324" s="60">
        <v>26</v>
      </c>
      <c r="P324" s="60">
        <v>16</v>
      </c>
      <c r="Q324" s="60">
        <v>22</v>
      </c>
      <c r="R324" s="60">
        <v>2</v>
      </c>
      <c r="S324" s="60">
        <v>0</v>
      </c>
      <c r="T324" s="60">
        <v>0</v>
      </c>
      <c r="U324" s="60">
        <v>16</v>
      </c>
      <c r="V324" s="60">
        <v>67</v>
      </c>
      <c r="W324" s="60">
        <v>11</v>
      </c>
      <c r="X324" s="60">
        <v>5</v>
      </c>
      <c r="Y324" s="60">
        <v>23</v>
      </c>
      <c r="Z324" s="60">
        <f t="shared" si="36"/>
        <v>3738</v>
      </c>
      <c r="AA324" s="60">
        <f t="shared" si="37"/>
        <v>0</v>
      </c>
      <c r="AB324" s="60">
        <f t="shared" si="38"/>
        <v>2392</v>
      </c>
      <c r="AC324" s="60">
        <f t="shared" si="39"/>
        <v>6130</v>
      </c>
      <c r="AD324" s="60">
        <f t="shared" si="40"/>
        <v>102.16666666666667</v>
      </c>
      <c r="AE324" s="60">
        <f t="shared" si="40"/>
        <v>1.7027777777777779</v>
      </c>
      <c r="AF324" s="60">
        <f t="shared" si="41"/>
        <v>2023</v>
      </c>
      <c r="AG324" s="60">
        <f t="shared" si="42"/>
        <v>12</v>
      </c>
      <c r="AH324" s="60">
        <f t="shared" si="43"/>
        <v>4</v>
      </c>
      <c r="AI324" s="60">
        <f t="shared" si="44"/>
        <v>3</v>
      </c>
    </row>
    <row r="325" spans="2:35" x14ac:dyDescent="0.3">
      <c r="B325" s="60">
        <v>84967</v>
      </c>
      <c r="C325" s="61">
        <v>45280</v>
      </c>
      <c r="D325" s="60">
        <v>1</v>
      </c>
      <c r="E325" s="60">
        <v>33</v>
      </c>
      <c r="F325" s="60">
        <v>12</v>
      </c>
      <c r="G325" s="60">
        <v>0</v>
      </c>
      <c r="H325" s="60">
        <v>0</v>
      </c>
      <c r="I325" s="60">
        <v>33</v>
      </c>
      <c r="J325" s="60">
        <v>0</v>
      </c>
      <c r="K325" s="60">
        <v>77</v>
      </c>
      <c r="L325" s="60">
        <v>29</v>
      </c>
      <c r="M325" s="60">
        <v>40</v>
      </c>
      <c r="N325" s="60">
        <v>2</v>
      </c>
      <c r="O325" s="60">
        <v>30</v>
      </c>
      <c r="P325" s="60">
        <v>16</v>
      </c>
      <c r="Q325" s="60">
        <v>27</v>
      </c>
      <c r="R325" s="60">
        <v>2</v>
      </c>
      <c r="S325" s="60">
        <v>0</v>
      </c>
      <c r="T325" s="60">
        <v>0</v>
      </c>
      <c r="U325" s="60">
        <v>14</v>
      </c>
      <c r="V325" s="60">
        <v>56</v>
      </c>
      <c r="W325" s="60">
        <v>17</v>
      </c>
      <c r="X325" s="60">
        <v>4</v>
      </c>
      <c r="Y325" s="60">
        <v>16</v>
      </c>
      <c r="Z325" s="60">
        <f t="shared" si="36"/>
        <v>4948</v>
      </c>
      <c r="AA325" s="60">
        <f t="shared" si="37"/>
        <v>0</v>
      </c>
      <c r="AB325" s="60">
        <f t="shared" si="38"/>
        <v>2177</v>
      </c>
      <c r="AC325" s="60">
        <f t="shared" si="39"/>
        <v>7125</v>
      </c>
      <c r="AD325" s="60">
        <f t="shared" si="40"/>
        <v>118.75</v>
      </c>
      <c r="AE325" s="60">
        <f t="shared" si="40"/>
        <v>1.9791666666666667</v>
      </c>
      <c r="AF325" s="60">
        <f t="shared" si="41"/>
        <v>2023</v>
      </c>
      <c r="AG325" s="60">
        <f t="shared" si="42"/>
        <v>12</v>
      </c>
      <c r="AH325" s="60">
        <f t="shared" si="43"/>
        <v>4</v>
      </c>
      <c r="AI325" s="60">
        <f t="shared" si="44"/>
        <v>4</v>
      </c>
    </row>
    <row r="326" spans="2:35" x14ac:dyDescent="0.3">
      <c r="B326" s="60">
        <v>84968</v>
      </c>
      <c r="C326" s="61">
        <v>45280</v>
      </c>
      <c r="D326" s="60">
        <v>2</v>
      </c>
      <c r="E326" s="60">
        <v>34</v>
      </c>
      <c r="F326" s="60">
        <v>25</v>
      </c>
      <c r="G326" s="60">
        <v>0</v>
      </c>
      <c r="H326" s="60">
        <v>0</v>
      </c>
      <c r="I326" s="60">
        <v>34</v>
      </c>
      <c r="J326" s="60">
        <v>0</v>
      </c>
      <c r="K326" s="60">
        <v>77</v>
      </c>
      <c r="L326" s="60">
        <v>29</v>
      </c>
      <c r="M326" s="60">
        <v>40</v>
      </c>
      <c r="N326" s="60">
        <v>3</v>
      </c>
      <c r="O326" s="60">
        <v>22</v>
      </c>
      <c r="P326" s="60">
        <v>17</v>
      </c>
      <c r="Q326" s="60">
        <v>11</v>
      </c>
      <c r="R326" s="60">
        <v>3</v>
      </c>
      <c r="S326" s="60">
        <v>0</v>
      </c>
      <c r="T326" s="60">
        <v>0</v>
      </c>
      <c r="U326" s="60">
        <v>7</v>
      </c>
      <c r="V326" s="60">
        <v>36</v>
      </c>
      <c r="W326" s="60">
        <v>20</v>
      </c>
      <c r="X326" s="60">
        <v>5</v>
      </c>
      <c r="Y326" s="60">
        <v>25</v>
      </c>
      <c r="Z326" s="60">
        <f t="shared" si="36"/>
        <v>4590</v>
      </c>
      <c r="AA326" s="60">
        <f t="shared" si="37"/>
        <v>0</v>
      </c>
      <c r="AB326" s="60">
        <f t="shared" si="38"/>
        <v>1690</v>
      </c>
      <c r="AC326" s="60">
        <f t="shared" si="39"/>
        <v>6280</v>
      </c>
      <c r="AD326" s="60">
        <f t="shared" si="40"/>
        <v>104.66666666666667</v>
      </c>
      <c r="AE326" s="60">
        <f t="shared" si="40"/>
        <v>1.7444444444444445</v>
      </c>
      <c r="AF326" s="60">
        <f t="shared" si="41"/>
        <v>2023</v>
      </c>
      <c r="AG326" s="60">
        <f t="shared" si="42"/>
        <v>12</v>
      </c>
      <c r="AH326" s="60">
        <f t="shared" si="43"/>
        <v>4</v>
      </c>
      <c r="AI326" s="60">
        <f t="shared" si="44"/>
        <v>4</v>
      </c>
    </row>
    <row r="327" spans="2:35" x14ac:dyDescent="0.3">
      <c r="B327" s="60">
        <v>84969</v>
      </c>
      <c r="C327" s="61">
        <v>45281</v>
      </c>
      <c r="D327" s="60">
        <v>1</v>
      </c>
      <c r="E327" s="60">
        <v>34</v>
      </c>
      <c r="F327" s="60">
        <v>26</v>
      </c>
      <c r="G327" s="60">
        <v>0</v>
      </c>
      <c r="H327" s="60">
        <v>0</v>
      </c>
      <c r="I327" s="60">
        <v>34</v>
      </c>
      <c r="J327" s="60">
        <v>0</v>
      </c>
      <c r="K327" s="60">
        <v>51</v>
      </c>
      <c r="L327" s="60">
        <v>29</v>
      </c>
      <c r="M327" s="60">
        <v>41</v>
      </c>
      <c r="N327" s="60">
        <v>3</v>
      </c>
      <c r="O327" s="60">
        <v>26</v>
      </c>
      <c r="P327" s="60">
        <v>17</v>
      </c>
      <c r="Q327" s="60">
        <v>16</v>
      </c>
      <c r="R327" s="60">
        <v>2</v>
      </c>
      <c r="S327" s="60">
        <v>0</v>
      </c>
      <c r="T327" s="60">
        <v>1</v>
      </c>
      <c r="U327" s="60">
        <v>17</v>
      </c>
      <c r="V327" s="60">
        <v>75</v>
      </c>
      <c r="W327" s="60">
        <v>25</v>
      </c>
      <c r="X327" s="60">
        <v>4</v>
      </c>
      <c r="Y327" s="60">
        <v>18</v>
      </c>
      <c r="Z327" s="60">
        <f t="shared" si="36"/>
        <v>3880</v>
      </c>
      <c r="AA327" s="60">
        <f t="shared" si="37"/>
        <v>17</v>
      </c>
      <c r="AB327" s="60">
        <f t="shared" si="38"/>
        <v>2978</v>
      </c>
      <c r="AC327" s="60">
        <f t="shared" si="39"/>
        <v>6875</v>
      </c>
      <c r="AD327" s="60">
        <f t="shared" si="40"/>
        <v>114.58333333333333</v>
      </c>
      <c r="AE327" s="60">
        <f t="shared" si="40"/>
        <v>1.9097222222222221</v>
      </c>
      <c r="AF327" s="60">
        <f t="shared" si="41"/>
        <v>2023</v>
      </c>
      <c r="AG327" s="60">
        <f t="shared" si="42"/>
        <v>12</v>
      </c>
      <c r="AH327" s="60">
        <f t="shared" si="43"/>
        <v>4</v>
      </c>
      <c r="AI327" s="60">
        <f t="shared" si="44"/>
        <v>5</v>
      </c>
    </row>
    <row r="328" spans="2:35" x14ac:dyDescent="0.3">
      <c r="B328" s="60">
        <v>84970</v>
      </c>
      <c r="C328" s="61">
        <v>45281</v>
      </c>
      <c r="D328" s="60">
        <v>2</v>
      </c>
      <c r="E328" s="60">
        <v>31</v>
      </c>
      <c r="F328" s="60">
        <v>27</v>
      </c>
      <c r="G328" s="60">
        <v>0</v>
      </c>
      <c r="H328" s="60">
        <v>0</v>
      </c>
      <c r="I328" s="60">
        <v>31</v>
      </c>
      <c r="J328" s="60">
        <v>0</v>
      </c>
      <c r="K328" s="60">
        <v>85</v>
      </c>
      <c r="L328" s="60">
        <v>31</v>
      </c>
      <c r="M328" s="60">
        <v>38</v>
      </c>
      <c r="N328" s="60">
        <v>3</v>
      </c>
      <c r="O328" s="60">
        <v>30</v>
      </c>
      <c r="P328" s="60">
        <v>17</v>
      </c>
      <c r="Q328" s="60">
        <v>21</v>
      </c>
      <c r="R328" s="60">
        <v>3</v>
      </c>
      <c r="S328" s="60">
        <v>0</v>
      </c>
      <c r="T328" s="60">
        <v>0</v>
      </c>
      <c r="U328" s="60">
        <v>14</v>
      </c>
      <c r="V328" s="60">
        <v>63</v>
      </c>
      <c r="W328" s="60">
        <v>11</v>
      </c>
      <c r="X328" s="60">
        <v>5</v>
      </c>
      <c r="Y328" s="60">
        <v>11</v>
      </c>
      <c r="Z328" s="60">
        <f t="shared" si="36"/>
        <v>4991</v>
      </c>
      <c r="AA328" s="60">
        <f t="shared" si="37"/>
        <v>0</v>
      </c>
      <c r="AB328" s="60">
        <f t="shared" si="38"/>
        <v>2384</v>
      </c>
      <c r="AC328" s="60">
        <f t="shared" si="39"/>
        <v>7375</v>
      </c>
      <c r="AD328" s="60">
        <f t="shared" si="40"/>
        <v>122.91666666666667</v>
      </c>
      <c r="AE328" s="60">
        <f t="shared" si="40"/>
        <v>2.0486111111111112</v>
      </c>
      <c r="AF328" s="60">
        <f t="shared" si="41"/>
        <v>2023</v>
      </c>
      <c r="AG328" s="60">
        <f t="shared" si="42"/>
        <v>12</v>
      </c>
      <c r="AH328" s="60">
        <f t="shared" si="43"/>
        <v>4</v>
      </c>
      <c r="AI328" s="60">
        <f t="shared" si="44"/>
        <v>5</v>
      </c>
    </row>
    <row r="329" spans="2:35" x14ac:dyDescent="0.3">
      <c r="B329" s="60">
        <v>84971</v>
      </c>
      <c r="C329" s="61">
        <v>45282</v>
      </c>
      <c r="D329" s="60">
        <v>1</v>
      </c>
      <c r="E329" s="60">
        <v>35</v>
      </c>
      <c r="F329" s="60">
        <v>28</v>
      </c>
      <c r="G329" s="60">
        <v>0</v>
      </c>
      <c r="H329" s="60">
        <v>0</v>
      </c>
      <c r="I329" s="60">
        <v>35</v>
      </c>
      <c r="J329" s="60">
        <v>0</v>
      </c>
      <c r="K329" s="60">
        <v>60</v>
      </c>
      <c r="L329" s="60">
        <v>28</v>
      </c>
      <c r="M329" s="60">
        <v>39</v>
      </c>
      <c r="N329" s="60">
        <v>3</v>
      </c>
      <c r="O329" s="60">
        <v>14</v>
      </c>
      <c r="P329" s="60">
        <v>17</v>
      </c>
      <c r="Q329" s="60">
        <v>26</v>
      </c>
      <c r="R329" s="60">
        <v>2</v>
      </c>
      <c r="S329" s="60">
        <v>0</v>
      </c>
      <c r="T329" s="60">
        <v>1</v>
      </c>
      <c r="U329" s="60">
        <v>12</v>
      </c>
      <c r="V329" s="60">
        <v>52</v>
      </c>
      <c r="W329" s="60">
        <v>16</v>
      </c>
      <c r="X329" s="60">
        <v>4</v>
      </c>
      <c r="Y329" s="60">
        <v>24</v>
      </c>
      <c r="Z329" s="60">
        <f t="shared" ref="Z329:Z392" si="45">I329*K329+L329*(M329+P329+Q329)</f>
        <v>4396</v>
      </c>
      <c r="AA329" s="60">
        <f t="shared" ref="AA329:AA392" si="46">R329*S329+T329*U329</f>
        <v>12</v>
      </c>
      <c r="AB329" s="60">
        <f t="shared" ref="AB329:AB392" si="47">L329*(V329+W329)+(N329*O329)</f>
        <v>1946</v>
      </c>
      <c r="AC329" s="60">
        <f t="shared" ref="AC329:AC392" si="48">SUM(Z329:AB329)</f>
        <v>6354</v>
      </c>
      <c r="AD329" s="60">
        <f t="shared" ref="AD329:AE392" si="49">AC329/60</f>
        <v>105.9</v>
      </c>
      <c r="AE329" s="60">
        <f t="shared" si="49"/>
        <v>1.7650000000000001</v>
      </c>
      <c r="AF329" s="60">
        <f t="shared" ref="AF329:AF392" si="50">YEAR(C329)</f>
        <v>2023</v>
      </c>
      <c r="AG329" s="60">
        <f t="shared" ref="AG329:AG392" si="51">MONTH(C329)</f>
        <v>12</v>
      </c>
      <c r="AH329" s="60">
        <f t="shared" ref="AH329:AH392" si="52">INT((AG329+2)/3)</f>
        <v>4</v>
      </c>
      <c r="AI329" s="60">
        <f t="shared" ref="AI329:AI392" si="53">WEEKDAY(C329)</f>
        <v>6</v>
      </c>
    </row>
    <row r="330" spans="2:35" x14ac:dyDescent="0.3">
      <c r="B330" s="60">
        <v>84972</v>
      </c>
      <c r="C330" s="61">
        <v>45282</v>
      </c>
      <c r="D330" s="60">
        <v>2</v>
      </c>
      <c r="E330" s="60">
        <v>32</v>
      </c>
      <c r="F330" s="60">
        <v>29</v>
      </c>
      <c r="G330" s="60">
        <v>0</v>
      </c>
      <c r="H330" s="60">
        <v>0</v>
      </c>
      <c r="I330" s="60">
        <v>32</v>
      </c>
      <c r="J330" s="60">
        <v>0</v>
      </c>
      <c r="K330" s="60">
        <v>34</v>
      </c>
      <c r="L330" s="60">
        <v>30</v>
      </c>
      <c r="M330" s="60">
        <v>36</v>
      </c>
      <c r="N330" s="60">
        <v>3</v>
      </c>
      <c r="O330" s="60">
        <v>18</v>
      </c>
      <c r="P330" s="60">
        <v>17</v>
      </c>
      <c r="Q330" s="60">
        <v>12</v>
      </c>
      <c r="R330" s="60">
        <v>3</v>
      </c>
      <c r="S330" s="60">
        <v>0</v>
      </c>
      <c r="T330" s="60">
        <v>0</v>
      </c>
      <c r="U330" s="60">
        <v>9</v>
      </c>
      <c r="V330" s="60">
        <v>40</v>
      </c>
      <c r="W330" s="60">
        <v>21</v>
      </c>
      <c r="X330" s="60">
        <v>5</v>
      </c>
      <c r="Y330" s="60">
        <v>17</v>
      </c>
      <c r="Z330" s="60">
        <f t="shared" si="45"/>
        <v>3038</v>
      </c>
      <c r="AA330" s="60">
        <f t="shared" si="46"/>
        <v>0</v>
      </c>
      <c r="AB330" s="60">
        <f t="shared" si="47"/>
        <v>1884</v>
      </c>
      <c r="AC330" s="60">
        <f t="shared" si="48"/>
        <v>4922</v>
      </c>
      <c r="AD330" s="60">
        <f t="shared" si="49"/>
        <v>82.033333333333331</v>
      </c>
      <c r="AE330" s="60">
        <f t="shared" si="49"/>
        <v>1.3672222222222221</v>
      </c>
      <c r="AF330" s="60">
        <f t="shared" si="50"/>
        <v>2023</v>
      </c>
      <c r="AG330" s="60">
        <f t="shared" si="51"/>
        <v>12</v>
      </c>
      <c r="AH330" s="60">
        <f t="shared" si="52"/>
        <v>4</v>
      </c>
      <c r="AI330" s="60">
        <f t="shared" si="53"/>
        <v>6</v>
      </c>
    </row>
    <row r="331" spans="2:35" x14ac:dyDescent="0.3">
      <c r="B331" s="60">
        <v>84973</v>
      </c>
      <c r="C331" s="61">
        <v>45283</v>
      </c>
      <c r="D331" s="60">
        <v>1</v>
      </c>
      <c r="E331" s="60">
        <v>32</v>
      </c>
      <c r="F331" s="60">
        <v>30</v>
      </c>
      <c r="G331" s="60">
        <v>0</v>
      </c>
      <c r="H331" s="60">
        <v>0</v>
      </c>
      <c r="I331" s="60">
        <v>32</v>
      </c>
      <c r="J331" s="60">
        <v>0</v>
      </c>
      <c r="K331" s="60">
        <v>68</v>
      </c>
      <c r="L331" s="60">
        <v>30</v>
      </c>
      <c r="M331" s="60">
        <v>42</v>
      </c>
      <c r="N331" s="60">
        <v>2</v>
      </c>
      <c r="O331" s="60">
        <v>22</v>
      </c>
      <c r="P331" s="60">
        <v>17</v>
      </c>
      <c r="Q331" s="60">
        <v>17</v>
      </c>
      <c r="R331" s="60">
        <v>2</v>
      </c>
      <c r="S331" s="60">
        <v>0</v>
      </c>
      <c r="T331" s="60">
        <v>0</v>
      </c>
      <c r="U331" s="60">
        <v>7</v>
      </c>
      <c r="V331" s="60">
        <v>29</v>
      </c>
      <c r="W331" s="60">
        <v>26</v>
      </c>
      <c r="X331" s="60">
        <v>4</v>
      </c>
      <c r="Y331" s="60">
        <v>30</v>
      </c>
      <c r="Z331" s="60">
        <f t="shared" si="45"/>
        <v>4456</v>
      </c>
      <c r="AA331" s="60">
        <f t="shared" si="46"/>
        <v>0</v>
      </c>
      <c r="AB331" s="60">
        <f t="shared" si="47"/>
        <v>1694</v>
      </c>
      <c r="AC331" s="60">
        <f t="shared" si="48"/>
        <v>6150</v>
      </c>
      <c r="AD331" s="60">
        <f t="shared" si="49"/>
        <v>102.5</v>
      </c>
      <c r="AE331" s="60">
        <f t="shared" si="49"/>
        <v>1.7083333333333333</v>
      </c>
      <c r="AF331" s="60">
        <f t="shared" si="50"/>
        <v>2023</v>
      </c>
      <c r="AG331" s="60">
        <f t="shared" si="51"/>
        <v>12</v>
      </c>
      <c r="AH331" s="60">
        <f t="shared" si="52"/>
        <v>4</v>
      </c>
      <c r="AI331" s="60">
        <f t="shared" si="53"/>
        <v>7</v>
      </c>
    </row>
    <row r="332" spans="2:35" x14ac:dyDescent="0.3">
      <c r="B332" s="60">
        <v>84974</v>
      </c>
      <c r="C332" s="61">
        <v>45285</v>
      </c>
      <c r="D332" s="60">
        <v>1</v>
      </c>
      <c r="E332" s="60">
        <v>35</v>
      </c>
      <c r="F332" s="60">
        <v>11</v>
      </c>
      <c r="G332" s="60">
        <v>0</v>
      </c>
      <c r="H332" s="60">
        <v>0</v>
      </c>
      <c r="I332" s="60">
        <v>35</v>
      </c>
      <c r="J332" s="60">
        <v>0</v>
      </c>
      <c r="K332" s="60">
        <v>42</v>
      </c>
      <c r="L332" s="60">
        <v>29</v>
      </c>
      <c r="M332" s="60">
        <v>41</v>
      </c>
      <c r="N332" s="60">
        <v>2</v>
      </c>
      <c r="O332" s="60">
        <v>26</v>
      </c>
      <c r="P332" s="60">
        <v>16</v>
      </c>
      <c r="Q332" s="60">
        <v>22</v>
      </c>
      <c r="R332" s="60">
        <v>2</v>
      </c>
      <c r="S332" s="60">
        <v>0</v>
      </c>
      <c r="T332" s="60">
        <v>0</v>
      </c>
      <c r="U332" s="60">
        <v>16</v>
      </c>
      <c r="V332" s="60">
        <v>67</v>
      </c>
      <c r="W332" s="60">
        <v>11</v>
      </c>
      <c r="X332" s="60">
        <v>5</v>
      </c>
      <c r="Y332" s="60">
        <v>23</v>
      </c>
      <c r="Z332" s="60">
        <f t="shared" si="45"/>
        <v>3761</v>
      </c>
      <c r="AA332" s="60">
        <f t="shared" si="46"/>
        <v>0</v>
      </c>
      <c r="AB332" s="60">
        <f t="shared" si="47"/>
        <v>2314</v>
      </c>
      <c r="AC332" s="60">
        <f t="shared" si="48"/>
        <v>6075</v>
      </c>
      <c r="AD332" s="60">
        <f t="shared" si="49"/>
        <v>101.25</v>
      </c>
      <c r="AE332" s="60">
        <f t="shared" si="49"/>
        <v>1.6875</v>
      </c>
      <c r="AF332" s="60">
        <f t="shared" si="50"/>
        <v>2023</v>
      </c>
      <c r="AG332" s="60">
        <f t="shared" si="51"/>
        <v>12</v>
      </c>
      <c r="AH332" s="60">
        <f t="shared" si="52"/>
        <v>4</v>
      </c>
      <c r="AI332" s="60">
        <f t="shared" si="53"/>
        <v>2</v>
      </c>
    </row>
    <row r="333" spans="2:35" x14ac:dyDescent="0.3">
      <c r="B333" s="60">
        <v>84975</v>
      </c>
      <c r="C333" s="61">
        <v>45285</v>
      </c>
      <c r="D333" s="60">
        <v>2</v>
      </c>
      <c r="E333" s="60">
        <v>32</v>
      </c>
      <c r="F333" s="60">
        <v>12</v>
      </c>
      <c r="G333" s="60">
        <v>0</v>
      </c>
      <c r="H333" s="60">
        <v>0</v>
      </c>
      <c r="I333" s="60">
        <v>32</v>
      </c>
      <c r="J333" s="60">
        <v>0</v>
      </c>
      <c r="K333" s="60">
        <v>77</v>
      </c>
      <c r="L333" s="60">
        <v>30</v>
      </c>
      <c r="M333" s="60">
        <v>38</v>
      </c>
      <c r="N333" s="60">
        <v>2</v>
      </c>
      <c r="O333" s="60">
        <v>30</v>
      </c>
      <c r="P333" s="60">
        <v>16</v>
      </c>
      <c r="Q333" s="60">
        <v>27</v>
      </c>
      <c r="R333" s="60">
        <v>2</v>
      </c>
      <c r="S333" s="60">
        <v>0</v>
      </c>
      <c r="T333" s="60">
        <v>0</v>
      </c>
      <c r="U333" s="60">
        <v>14</v>
      </c>
      <c r="V333" s="60">
        <v>56</v>
      </c>
      <c r="W333" s="60">
        <v>17</v>
      </c>
      <c r="X333" s="60">
        <v>4</v>
      </c>
      <c r="Y333" s="60">
        <v>16</v>
      </c>
      <c r="Z333" s="60">
        <f t="shared" si="45"/>
        <v>4894</v>
      </c>
      <c r="AA333" s="60">
        <f t="shared" si="46"/>
        <v>0</v>
      </c>
      <c r="AB333" s="60">
        <f t="shared" si="47"/>
        <v>2250</v>
      </c>
      <c r="AC333" s="60">
        <f t="shared" si="48"/>
        <v>7144</v>
      </c>
      <c r="AD333" s="60">
        <f t="shared" si="49"/>
        <v>119.06666666666666</v>
      </c>
      <c r="AE333" s="60">
        <f t="shared" si="49"/>
        <v>1.9844444444444445</v>
      </c>
      <c r="AF333" s="60">
        <f t="shared" si="50"/>
        <v>2023</v>
      </c>
      <c r="AG333" s="60">
        <f t="shared" si="51"/>
        <v>12</v>
      </c>
      <c r="AH333" s="60">
        <f t="shared" si="52"/>
        <v>4</v>
      </c>
      <c r="AI333" s="60">
        <f t="shared" si="53"/>
        <v>2</v>
      </c>
    </row>
    <row r="334" spans="2:35" x14ac:dyDescent="0.3">
      <c r="B334" s="60">
        <v>84976</v>
      </c>
      <c r="C334" s="61">
        <v>45286</v>
      </c>
      <c r="D334" s="60">
        <v>1</v>
      </c>
      <c r="E334" s="60">
        <v>35</v>
      </c>
      <c r="F334" s="60">
        <v>25</v>
      </c>
      <c r="G334" s="60">
        <v>0</v>
      </c>
      <c r="H334" s="60">
        <v>0</v>
      </c>
      <c r="I334" s="60">
        <v>35</v>
      </c>
      <c r="J334" s="60">
        <v>0</v>
      </c>
      <c r="K334" s="60">
        <v>77</v>
      </c>
      <c r="L334" s="60">
        <v>28</v>
      </c>
      <c r="M334" s="60">
        <v>42</v>
      </c>
      <c r="N334" s="60">
        <v>3</v>
      </c>
      <c r="O334" s="60">
        <v>22</v>
      </c>
      <c r="P334" s="60">
        <v>17</v>
      </c>
      <c r="Q334" s="60">
        <v>11</v>
      </c>
      <c r="R334" s="60">
        <v>3</v>
      </c>
      <c r="S334" s="60">
        <v>0</v>
      </c>
      <c r="T334" s="60">
        <v>0</v>
      </c>
      <c r="U334" s="60">
        <v>7</v>
      </c>
      <c r="V334" s="60">
        <v>36</v>
      </c>
      <c r="W334" s="60">
        <v>20</v>
      </c>
      <c r="X334" s="60">
        <v>5</v>
      </c>
      <c r="Y334" s="60">
        <v>25</v>
      </c>
      <c r="Z334" s="60">
        <f t="shared" si="45"/>
        <v>4655</v>
      </c>
      <c r="AA334" s="60">
        <f t="shared" si="46"/>
        <v>0</v>
      </c>
      <c r="AB334" s="60">
        <f t="shared" si="47"/>
        <v>1634</v>
      </c>
      <c r="AC334" s="60">
        <f t="shared" si="48"/>
        <v>6289</v>
      </c>
      <c r="AD334" s="60">
        <f t="shared" si="49"/>
        <v>104.81666666666666</v>
      </c>
      <c r="AE334" s="60">
        <f t="shared" si="49"/>
        <v>1.7469444444444444</v>
      </c>
      <c r="AF334" s="60">
        <f t="shared" si="50"/>
        <v>2023</v>
      </c>
      <c r="AG334" s="60">
        <f t="shared" si="51"/>
        <v>12</v>
      </c>
      <c r="AH334" s="60">
        <f t="shared" si="52"/>
        <v>4</v>
      </c>
      <c r="AI334" s="60">
        <f t="shared" si="53"/>
        <v>3</v>
      </c>
    </row>
    <row r="335" spans="2:35" x14ac:dyDescent="0.3">
      <c r="B335" s="60">
        <v>84977</v>
      </c>
      <c r="C335" s="61">
        <v>45286</v>
      </c>
      <c r="D335" s="60">
        <v>2</v>
      </c>
      <c r="E335" s="60">
        <v>33</v>
      </c>
      <c r="F335" s="60">
        <v>26</v>
      </c>
      <c r="G335" s="60">
        <v>0</v>
      </c>
      <c r="H335" s="60">
        <v>0</v>
      </c>
      <c r="I335" s="60">
        <v>33</v>
      </c>
      <c r="J335" s="60">
        <v>0</v>
      </c>
      <c r="K335" s="60">
        <v>51</v>
      </c>
      <c r="L335" s="60">
        <v>30</v>
      </c>
      <c r="M335" s="60">
        <v>39</v>
      </c>
      <c r="N335" s="60">
        <v>3</v>
      </c>
      <c r="O335" s="60">
        <v>26</v>
      </c>
      <c r="P335" s="60">
        <v>17</v>
      </c>
      <c r="Q335" s="60">
        <v>16</v>
      </c>
      <c r="R335" s="60">
        <v>2</v>
      </c>
      <c r="S335" s="60">
        <v>0</v>
      </c>
      <c r="T335" s="60">
        <v>1</v>
      </c>
      <c r="U335" s="60">
        <v>17</v>
      </c>
      <c r="V335" s="60">
        <v>75</v>
      </c>
      <c r="W335" s="60">
        <v>25</v>
      </c>
      <c r="X335" s="60">
        <v>4</v>
      </c>
      <c r="Y335" s="60">
        <v>18</v>
      </c>
      <c r="Z335" s="60">
        <f t="shared" si="45"/>
        <v>3843</v>
      </c>
      <c r="AA335" s="60">
        <f t="shared" si="46"/>
        <v>17</v>
      </c>
      <c r="AB335" s="60">
        <f t="shared" si="47"/>
        <v>3078</v>
      </c>
      <c r="AC335" s="60">
        <f t="shared" si="48"/>
        <v>6938</v>
      </c>
      <c r="AD335" s="60">
        <f t="shared" si="49"/>
        <v>115.63333333333334</v>
      </c>
      <c r="AE335" s="60">
        <f t="shared" si="49"/>
        <v>1.9272222222222224</v>
      </c>
      <c r="AF335" s="60">
        <f t="shared" si="50"/>
        <v>2023</v>
      </c>
      <c r="AG335" s="60">
        <f t="shared" si="51"/>
        <v>12</v>
      </c>
      <c r="AH335" s="60">
        <f t="shared" si="52"/>
        <v>4</v>
      </c>
      <c r="AI335" s="60">
        <f t="shared" si="53"/>
        <v>3</v>
      </c>
    </row>
    <row r="336" spans="2:35" x14ac:dyDescent="0.3">
      <c r="B336" s="60">
        <v>84978</v>
      </c>
      <c r="C336" s="61">
        <v>45287</v>
      </c>
      <c r="D336" s="60">
        <v>1</v>
      </c>
      <c r="E336" s="60">
        <v>32</v>
      </c>
      <c r="F336" s="60">
        <v>27</v>
      </c>
      <c r="G336" s="60">
        <v>0</v>
      </c>
      <c r="H336" s="60">
        <v>0</v>
      </c>
      <c r="I336" s="60">
        <v>32</v>
      </c>
      <c r="J336" s="60">
        <v>0</v>
      </c>
      <c r="K336" s="60">
        <v>85</v>
      </c>
      <c r="L336" s="60">
        <v>30</v>
      </c>
      <c r="M336" s="60">
        <v>40</v>
      </c>
      <c r="N336" s="60">
        <v>3</v>
      </c>
      <c r="O336" s="60">
        <v>30</v>
      </c>
      <c r="P336" s="60">
        <v>17</v>
      </c>
      <c r="Q336" s="60">
        <v>21</v>
      </c>
      <c r="R336" s="60">
        <v>3</v>
      </c>
      <c r="S336" s="60">
        <v>0</v>
      </c>
      <c r="T336" s="60">
        <v>0</v>
      </c>
      <c r="U336" s="60">
        <v>14</v>
      </c>
      <c r="V336" s="60">
        <v>63</v>
      </c>
      <c r="W336" s="60">
        <v>11</v>
      </c>
      <c r="X336" s="60">
        <v>5</v>
      </c>
      <c r="Y336" s="60">
        <v>11</v>
      </c>
      <c r="Z336" s="60">
        <f t="shared" si="45"/>
        <v>5060</v>
      </c>
      <c r="AA336" s="60">
        <f t="shared" si="46"/>
        <v>0</v>
      </c>
      <c r="AB336" s="60">
        <f t="shared" si="47"/>
        <v>2310</v>
      </c>
      <c r="AC336" s="60">
        <f t="shared" si="48"/>
        <v>7370</v>
      </c>
      <c r="AD336" s="60">
        <f t="shared" si="49"/>
        <v>122.83333333333333</v>
      </c>
      <c r="AE336" s="60">
        <f t="shared" si="49"/>
        <v>2.0472222222222221</v>
      </c>
      <c r="AF336" s="60">
        <f t="shared" si="50"/>
        <v>2023</v>
      </c>
      <c r="AG336" s="60">
        <f t="shared" si="51"/>
        <v>12</v>
      </c>
      <c r="AH336" s="60">
        <f t="shared" si="52"/>
        <v>4</v>
      </c>
      <c r="AI336" s="60">
        <f t="shared" si="53"/>
        <v>4</v>
      </c>
    </row>
    <row r="337" spans="2:35" x14ac:dyDescent="0.3">
      <c r="B337" s="60">
        <v>84979</v>
      </c>
      <c r="C337" s="61">
        <v>45287</v>
      </c>
      <c r="D337" s="60">
        <v>2</v>
      </c>
      <c r="E337" s="60">
        <v>34</v>
      </c>
      <c r="F337" s="60">
        <v>28</v>
      </c>
      <c r="G337" s="60">
        <v>0</v>
      </c>
      <c r="H337" s="60">
        <v>0</v>
      </c>
      <c r="I337" s="60">
        <v>34</v>
      </c>
      <c r="J337" s="60">
        <v>0</v>
      </c>
      <c r="K337" s="60">
        <v>60</v>
      </c>
      <c r="L337" s="60">
        <v>29</v>
      </c>
      <c r="M337" s="60">
        <v>37</v>
      </c>
      <c r="N337" s="60">
        <v>3</v>
      </c>
      <c r="O337" s="60">
        <v>14</v>
      </c>
      <c r="P337" s="60">
        <v>17</v>
      </c>
      <c r="Q337" s="60">
        <v>26</v>
      </c>
      <c r="R337" s="60">
        <v>2</v>
      </c>
      <c r="S337" s="60">
        <v>0</v>
      </c>
      <c r="T337" s="60">
        <v>1</v>
      </c>
      <c r="U337" s="60">
        <v>12</v>
      </c>
      <c r="V337" s="60">
        <v>52</v>
      </c>
      <c r="W337" s="60">
        <v>16</v>
      </c>
      <c r="X337" s="60">
        <v>4</v>
      </c>
      <c r="Y337" s="60">
        <v>24</v>
      </c>
      <c r="Z337" s="60">
        <f t="shared" si="45"/>
        <v>4360</v>
      </c>
      <c r="AA337" s="60">
        <f t="shared" si="46"/>
        <v>12</v>
      </c>
      <c r="AB337" s="60">
        <f t="shared" si="47"/>
        <v>2014</v>
      </c>
      <c r="AC337" s="60">
        <f t="shared" si="48"/>
        <v>6386</v>
      </c>
      <c r="AD337" s="60">
        <f t="shared" si="49"/>
        <v>106.43333333333334</v>
      </c>
      <c r="AE337" s="60">
        <f t="shared" si="49"/>
        <v>1.7738888888888888</v>
      </c>
      <c r="AF337" s="60">
        <f t="shared" si="50"/>
        <v>2023</v>
      </c>
      <c r="AG337" s="60">
        <f t="shared" si="51"/>
        <v>12</v>
      </c>
      <c r="AH337" s="60">
        <f t="shared" si="52"/>
        <v>4</v>
      </c>
      <c r="AI337" s="60">
        <f t="shared" si="53"/>
        <v>4</v>
      </c>
    </row>
    <row r="338" spans="2:35" x14ac:dyDescent="0.3">
      <c r="B338" s="60">
        <v>84980</v>
      </c>
      <c r="C338" s="61">
        <v>45288</v>
      </c>
      <c r="D338" s="60">
        <v>1</v>
      </c>
      <c r="E338" s="60">
        <v>33</v>
      </c>
      <c r="F338" s="60">
        <v>29</v>
      </c>
      <c r="G338" s="60">
        <v>0</v>
      </c>
      <c r="H338" s="60">
        <v>0</v>
      </c>
      <c r="I338" s="60">
        <v>33</v>
      </c>
      <c r="J338" s="60">
        <v>0</v>
      </c>
      <c r="K338" s="60">
        <v>34</v>
      </c>
      <c r="L338" s="60">
        <v>29</v>
      </c>
      <c r="M338" s="60">
        <v>38</v>
      </c>
      <c r="N338" s="60">
        <v>3</v>
      </c>
      <c r="O338" s="60">
        <v>18</v>
      </c>
      <c r="P338" s="60">
        <v>17</v>
      </c>
      <c r="Q338" s="60">
        <v>12</v>
      </c>
      <c r="R338" s="60">
        <v>3</v>
      </c>
      <c r="S338" s="60">
        <v>0</v>
      </c>
      <c r="T338" s="60">
        <v>0</v>
      </c>
      <c r="U338" s="60">
        <v>9</v>
      </c>
      <c r="V338" s="60">
        <v>40</v>
      </c>
      <c r="W338" s="60">
        <v>21</v>
      </c>
      <c r="X338" s="60">
        <v>5</v>
      </c>
      <c r="Y338" s="60">
        <v>17</v>
      </c>
      <c r="Z338" s="60">
        <f t="shared" si="45"/>
        <v>3065</v>
      </c>
      <c r="AA338" s="60">
        <f t="shared" si="46"/>
        <v>0</v>
      </c>
      <c r="AB338" s="60">
        <f t="shared" si="47"/>
        <v>1823</v>
      </c>
      <c r="AC338" s="60">
        <f t="shared" si="48"/>
        <v>4888</v>
      </c>
      <c r="AD338" s="60">
        <f t="shared" si="49"/>
        <v>81.466666666666669</v>
      </c>
      <c r="AE338" s="60">
        <f t="shared" si="49"/>
        <v>1.3577777777777778</v>
      </c>
      <c r="AF338" s="60">
        <f t="shared" si="50"/>
        <v>2023</v>
      </c>
      <c r="AG338" s="60">
        <f t="shared" si="51"/>
        <v>12</v>
      </c>
      <c r="AH338" s="60">
        <f t="shared" si="52"/>
        <v>4</v>
      </c>
      <c r="AI338" s="60">
        <f t="shared" si="53"/>
        <v>5</v>
      </c>
    </row>
    <row r="339" spans="2:35" x14ac:dyDescent="0.3">
      <c r="B339" s="60">
        <v>84981</v>
      </c>
      <c r="C339" s="61">
        <v>45288</v>
      </c>
      <c r="D339" s="60">
        <v>2</v>
      </c>
      <c r="E339" s="60">
        <v>31</v>
      </c>
      <c r="F339" s="60">
        <v>30</v>
      </c>
      <c r="G339" s="60">
        <v>0</v>
      </c>
      <c r="H339" s="60">
        <v>0</v>
      </c>
      <c r="I339" s="60">
        <v>31</v>
      </c>
      <c r="J339" s="60">
        <v>0</v>
      </c>
      <c r="K339" s="60">
        <v>68</v>
      </c>
      <c r="L339" s="60">
        <v>31</v>
      </c>
      <c r="M339" s="60">
        <v>40</v>
      </c>
      <c r="N339" s="60">
        <v>2</v>
      </c>
      <c r="O339" s="60">
        <v>22</v>
      </c>
      <c r="P339" s="60">
        <v>17</v>
      </c>
      <c r="Q339" s="60">
        <v>17</v>
      </c>
      <c r="R339" s="60">
        <v>2</v>
      </c>
      <c r="S339" s="60">
        <v>0</v>
      </c>
      <c r="T339" s="60">
        <v>0</v>
      </c>
      <c r="U339" s="60">
        <v>7</v>
      </c>
      <c r="V339" s="60">
        <v>29</v>
      </c>
      <c r="W339" s="60">
        <v>26</v>
      </c>
      <c r="X339" s="60">
        <v>4</v>
      </c>
      <c r="Y339" s="60">
        <v>30</v>
      </c>
      <c r="Z339" s="60">
        <f t="shared" si="45"/>
        <v>4402</v>
      </c>
      <c r="AA339" s="60">
        <f t="shared" si="46"/>
        <v>0</v>
      </c>
      <c r="AB339" s="60">
        <f t="shared" si="47"/>
        <v>1749</v>
      </c>
      <c r="AC339" s="60">
        <f t="shared" si="48"/>
        <v>6151</v>
      </c>
      <c r="AD339" s="60">
        <f t="shared" si="49"/>
        <v>102.51666666666667</v>
      </c>
      <c r="AE339" s="60">
        <f t="shared" si="49"/>
        <v>1.7086111111111111</v>
      </c>
      <c r="AF339" s="60">
        <f t="shared" si="50"/>
        <v>2023</v>
      </c>
      <c r="AG339" s="60">
        <f t="shared" si="51"/>
        <v>12</v>
      </c>
      <c r="AH339" s="60">
        <f t="shared" si="52"/>
        <v>4</v>
      </c>
      <c r="AI339" s="60">
        <f t="shared" si="53"/>
        <v>5</v>
      </c>
    </row>
    <row r="340" spans="2:35" x14ac:dyDescent="0.3">
      <c r="B340" s="60">
        <v>84982</v>
      </c>
      <c r="C340" s="61">
        <v>45289</v>
      </c>
      <c r="D340" s="60">
        <v>1</v>
      </c>
      <c r="E340" s="60">
        <v>35</v>
      </c>
      <c r="F340" s="60">
        <v>11</v>
      </c>
      <c r="G340" s="60">
        <v>0</v>
      </c>
      <c r="H340" s="60">
        <v>0</v>
      </c>
      <c r="I340" s="60">
        <v>35</v>
      </c>
      <c r="J340" s="60">
        <v>0</v>
      </c>
      <c r="K340" s="60">
        <v>42</v>
      </c>
      <c r="L340" s="60">
        <v>29</v>
      </c>
      <c r="M340" s="60">
        <v>41</v>
      </c>
      <c r="N340" s="60">
        <v>2</v>
      </c>
      <c r="O340" s="60">
        <v>26</v>
      </c>
      <c r="P340" s="60">
        <v>16</v>
      </c>
      <c r="Q340" s="60">
        <v>22</v>
      </c>
      <c r="R340" s="60">
        <v>2</v>
      </c>
      <c r="S340" s="60">
        <v>0</v>
      </c>
      <c r="T340" s="60">
        <v>0</v>
      </c>
      <c r="U340" s="60">
        <v>16</v>
      </c>
      <c r="V340" s="60">
        <v>67</v>
      </c>
      <c r="W340" s="60">
        <v>11</v>
      </c>
      <c r="X340" s="60">
        <v>5</v>
      </c>
      <c r="Y340" s="60">
        <v>23</v>
      </c>
      <c r="Z340" s="60">
        <f t="shared" si="45"/>
        <v>3761</v>
      </c>
      <c r="AA340" s="60">
        <f t="shared" si="46"/>
        <v>0</v>
      </c>
      <c r="AB340" s="60">
        <f t="shared" si="47"/>
        <v>2314</v>
      </c>
      <c r="AC340" s="60">
        <f t="shared" si="48"/>
        <v>6075</v>
      </c>
      <c r="AD340" s="60">
        <f t="shared" si="49"/>
        <v>101.25</v>
      </c>
      <c r="AE340" s="60">
        <f t="shared" si="49"/>
        <v>1.6875</v>
      </c>
      <c r="AF340" s="60">
        <f t="shared" si="50"/>
        <v>2023</v>
      </c>
      <c r="AG340" s="60">
        <f t="shared" si="51"/>
        <v>12</v>
      </c>
      <c r="AH340" s="60">
        <f t="shared" si="52"/>
        <v>4</v>
      </c>
      <c r="AI340" s="60">
        <f t="shared" si="53"/>
        <v>6</v>
      </c>
    </row>
    <row r="341" spans="2:35" x14ac:dyDescent="0.3">
      <c r="B341" s="60">
        <v>84983</v>
      </c>
      <c r="C341" s="61">
        <v>45289</v>
      </c>
      <c r="D341" s="60">
        <v>2</v>
      </c>
      <c r="E341" s="60">
        <v>32</v>
      </c>
      <c r="F341" s="60">
        <v>12</v>
      </c>
      <c r="G341" s="60">
        <v>0</v>
      </c>
      <c r="H341" s="60">
        <v>0</v>
      </c>
      <c r="I341" s="60">
        <v>32</v>
      </c>
      <c r="J341" s="60">
        <v>0</v>
      </c>
      <c r="K341" s="60">
        <v>77</v>
      </c>
      <c r="L341" s="60">
        <v>30</v>
      </c>
      <c r="M341" s="60">
        <v>38</v>
      </c>
      <c r="N341" s="60">
        <v>2</v>
      </c>
      <c r="O341" s="60">
        <v>30</v>
      </c>
      <c r="P341" s="60">
        <v>16</v>
      </c>
      <c r="Q341" s="60">
        <v>27</v>
      </c>
      <c r="R341" s="60">
        <v>2</v>
      </c>
      <c r="S341" s="60">
        <v>0</v>
      </c>
      <c r="T341" s="60">
        <v>0</v>
      </c>
      <c r="U341" s="60">
        <v>14</v>
      </c>
      <c r="V341" s="60">
        <v>56</v>
      </c>
      <c r="W341" s="60">
        <v>17</v>
      </c>
      <c r="X341" s="60">
        <v>4</v>
      </c>
      <c r="Y341" s="60">
        <v>16</v>
      </c>
      <c r="Z341" s="60">
        <f t="shared" si="45"/>
        <v>4894</v>
      </c>
      <c r="AA341" s="60">
        <f t="shared" si="46"/>
        <v>0</v>
      </c>
      <c r="AB341" s="60">
        <f t="shared" si="47"/>
        <v>2250</v>
      </c>
      <c r="AC341" s="60">
        <f t="shared" si="48"/>
        <v>7144</v>
      </c>
      <c r="AD341" s="60">
        <f t="shared" si="49"/>
        <v>119.06666666666666</v>
      </c>
      <c r="AE341" s="60">
        <f t="shared" si="49"/>
        <v>1.9844444444444445</v>
      </c>
      <c r="AF341" s="60">
        <f t="shared" si="50"/>
        <v>2023</v>
      </c>
      <c r="AG341" s="60">
        <f t="shared" si="51"/>
        <v>12</v>
      </c>
      <c r="AH341" s="60">
        <f t="shared" si="52"/>
        <v>4</v>
      </c>
      <c r="AI341" s="60">
        <f t="shared" si="53"/>
        <v>6</v>
      </c>
    </row>
    <row r="342" spans="2:35" x14ac:dyDescent="0.3">
      <c r="B342" s="60">
        <v>84984</v>
      </c>
      <c r="C342" s="61">
        <v>45290</v>
      </c>
      <c r="D342" s="60">
        <v>1</v>
      </c>
      <c r="E342" s="60">
        <v>35</v>
      </c>
      <c r="F342" s="60">
        <v>25</v>
      </c>
      <c r="G342" s="60">
        <v>0</v>
      </c>
      <c r="H342" s="60">
        <v>0</v>
      </c>
      <c r="I342" s="60">
        <v>35</v>
      </c>
      <c r="J342" s="60">
        <v>0</v>
      </c>
      <c r="K342" s="60">
        <v>77</v>
      </c>
      <c r="L342" s="60">
        <v>28</v>
      </c>
      <c r="M342" s="60">
        <v>42</v>
      </c>
      <c r="N342" s="60">
        <v>3</v>
      </c>
      <c r="O342" s="60">
        <v>22</v>
      </c>
      <c r="P342" s="60">
        <v>17</v>
      </c>
      <c r="Q342" s="60">
        <v>11</v>
      </c>
      <c r="R342" s="60">
        <v>3</v>
      </c>
      <c r="S342" s="60">
        <v>0</v>
      </c>
      <c r="T342" s="60">
        <v>0</v>
      </c>
      <c r="U342" s="60">
        <v>7</v>
      </c>
      <c r="V342" s="60">
        <v>36</v>
      </c>
      <c r="W342" s="60">
        <v>20</v>
      </c>
      <c r="X342" s="60">
        <v>5</v>
      </c>
      <c r="Y342" s="60">
        <v>25</v>
      </c>
      <c r="Z342" s="60">
        <f t="shared" si="45"/>
        <v>4655</v>
      </c>
      <c r="AA342" s="60">
        <f t="shared" si="46"/>
        <v>0</v>
      </c>
      <c r="AB342" s="60">
        <f t="shared" si="47"/>
        <v>1634</v>
      </c>
      <c r="AC342" s="60">
        <f t="shared" si="48"/>
        <v>6289</v>
      </c>
      <c r="AD342" s="60">
        <f t="shared" si="49"/>
        <v>104.81666666666666</v>
      </c>
      <c r="AE342" s="60">
        <f t="shared" si="49"/>
        <v>1.7469444444444444</v>
      </c>
      <c r="AF342" s="60">
        <f t="shared" si="50"/>
        <v>2023</v>
      </c>
      <c r="AG342" s="60">
        <f t="shared" si="51"/>
        <v>12</v>
      </c>
      <c r="AH342" s="60">
        <f t="shared" si="52"/>
        <v>4</v>
      </c>
      <c r="AI342" s="60">
        <f t="shared" si="53"/>
        <v>7</v>
      </c>
    </row>
    <row r="343" spans="2:35" x14ac:dyDescent="0.3">
      <c r="B343" s="60">
        <v>84985</v>
      </c>
      <c r="C343" s="61">
        <v>45292</v>
      </c>
      <c r="D343" s="60">
        <v>1</v>
      </c>
      <c r="E343" s="60">
        <v>30</v>
      </c>
      <c r="F343" s="60">
        <v>28</v>
      </c>
      <c r="G343" s="60">
        <v>0</v>
      </c>
      <c r="H343" s="60">
        <v>0</v>
      </c>
      <c r="I343" s="60">
        <v>30</v>
      </c>
      <c r="J343" s="60">
        <v>0</v>
      </c>
      <c r="K343" s="60">
        <v>69</v>
      </c>
      <c r="L343" s="60">
        <v>30</v>
      </c>
      <c r="M343" s="60">
        <v>36</v>
      </c>
      <c r="N343" s="60">
        <v>2</v>
      </c>
      <c r="O343" s="60">
        <v>27</v>
      </c>
      <c r="P343" s="60">
        <v>29</v>
      </c>
      <c r="Q343" s="60">
        <v>23</v>
      </c>
      <c r="R343" s="60">
        <v>2</v>
      </c>
      <c r="S343" s="60">
        <v>0</v>
      </c>
      <c r="T343" s="60">
        <v>0</v>
      </c>
      <c r="U343" s="60">
        <v>13</v>
      </c>
      <c r="V343" s="60">
        <v>45</v>
      </c>
      <c r="W343" s="60">
        <v>10</v>
      </c>
      <c r="X343" s="60">
        <v>3</v>
      </c>
      <c r="Y343" s="60">
        <v>14</v>
      </c>
      <c r="Z343" s="60">
        <f t="shared" si="45"/>
        <v>4710</v>
      </c>
      <c r="AA343" s="60">
        <f t="shared" si="46"/>
        <v>0</v>
      </c>
      <c r="AB343" s="60">
        <f t="shared" si="47"/>
        <v>1704</v>
      </c>
      <c r="AC343" s="60">
        <f t="shared" si="48"/>
        <v>6414</v>
      </c>
      <c r="AD343" s="60">
        <f t="shared" si="49"/>
        <v>106.9</v>
      </c>
      <c r="AE343" s="60">
        <f t="shared" si="49"/>
        <v>1.7816666666666667</v>
      </c>
      <c r="AF343" s="60">
        <f t="shared" si="50"/>
        <v>2024</v>
      </c>
      <c r="AG343" s="60">
        <f t="shared" si="51"/>
        <v>1</v>
      </c>
      <c r="AH343" s="60">
        <f t="shared" si="52"/>
        <v>1</v>
      </c>
      <c r="AI343" s="60">
        <f t="shared" si="53"/>
        <v>2</v>
      </c>
    </row>
    <row r="344" spans="2:35" x14ac:dyDescent="0.3">
      <c r="B344" s="60">
        <v>84986</v>
      </c>
      <c r="C344" s="61">
        <v>45292</v>
      </c>
      <c r="D344" s="60">
        <v>2</v>
      </c>
      <c r="E344" s="60">
        <v>35</v>
      </c>
      <c r="F344" s="60">
        <v>29</v>
      </c>
      <c r="G344" s="60">
        <v>0</v>
      </c>
      <c r="H344" s="60">
        <v>0</v>
      </c>
      <c r="I344" s="60">
        <v>35</v>
      </c>
      <c r="J344" s="60">
        <v>0</v>
      </c>
      <c r="K344" s="60">
        <v>44</v>
      </c>
      <c r="L344" s="60">
        <v>31</v>
      </c>
      <c r="M344" s="60">
        <v>39</v>
      </c>
      <c r="N344" s="60">
        <v>3</v>
      </c>
      <c r="O344" s="60">
        <v>11</v>
      </c>
      <c r="P344" s="60">
        <v>28</v>
      </c>
      <c r="Q344" s="60">
        <v>28</v>
      </c>
      <c r="R344" s="60">
        <v>1</v>
      </c>
      <c r="S344" s="60">
        <v>0</v>
      </c>
      <c r="T344" s="60">
        <v>2</v>
      </c>
      <c r="U344" s="60">
        <v>10</v>
      </c>
      <c r="V344" s="60">
        <v>33</v>
      </c>
      <c r="W344" s="60">
        <v>15</v>
      </c>
      <c r="X344" s="60">
        <v>5</v>
      </c>
      <c r="Y344" s="60">
        <v>27</v>
      </c>
      <c r="Z344" s="60">
        <f t="shared" si="45"/>
        <v>4485</v>
      </c>
      <c r="AA344" s="60">
        <f t="shared" si="46"/>
        <v>20</v>
      </c>
      <c r="AB344" s="60">
        <f t="shared" si="47"/>
        <v>1521</v>
      </c>
      <c r="AC344" s="60">
        <f t="shared" si="48"/>
        <v>6026</v>
      </c>
      <c r="AD344" s="60">
        <f t="shared" si="49"/>
        <v>100.43333333333334</v>
      </c>
      <c r="AE344" s="60">
        <f t="shared" si="49"/>
        <v>1.673888888888889</v>
      </c>
      <c r="AF344" s="60">
        <f t="shared" si="50"/>
        <v>2024</v>
      </c>
      <c r="AG344" s="60">
        <f t="shared" si="51"/>
        <v>1</v>
      </c>
      <c r="AH344" s="60">
        <f t="shared" si="52"/>
        <v>1</v>
      </c>
      <c r="AI344" s="60">
        <f t="shared" si="53"/>
        <v>2</v>
      </c>
    </row>
    <row r="345" spans="2:35" x14ac:dyDescent="0.3">
      <c r="B345" s="60">
        <v>84987</v>
      </c>
      <c r="C345" s="61">
        <v>45293</v>
      </c>
      <c r="D345" s="60">
        <v>1</v>
      </c>
      <c r="E345" s="60">
        <v>31</v>
      </c>
      <c r="F345" s="60">
        <v>30</v>
      </c>
      <c r="G345" s="60">
        <v>0</v>
      </c>
      <c r="H345" s="60">
        <v>0</v>
      </c>
      <c r="I345" s="60">
        <v>31</v>
      </c>
      <c r="J345" s="60">
        <v>0</v>
      </c>
      <c r="K345" s="60">
        <v>78</v>
      </c>
      <c r="L345" s="60">
        <v>30</v>
      </c>
      <c r="M345" s="60">
        <v>34</v>
      </c>
      <c r="N345" s="60">
        <v>2</v>
      </c>
      <c r="O345" s="60">
        <v>14</v>
      </c>
      <c r="P345" s="60">
        <v>28</v>
      </c>
      <c r="Q345" s="60">
        <v>13</v>
      </c>
      <c r="R345" s="60">
        <v>2</v>
      </c>
      <c r="S345" s="60">
        <v>0</v>
      </c>
      <c r="T345" s="60">
        <v>0</v>
      </c>
      <c r="U345" s="60">
        <v>8</v>
      </c>
      <c r="V345" s="60">
        <v>72</v>
      </c>
      <c r="W345" s="60">
        <v>21</v>
      </c>
      <c r="X345" s="60">
        <v>3</v>
      </c>
      <c r="Y345" s="60">
        <v>20</v>
      </c>
      <c r="Z345" s="60">
        <f t="shared" si="45"/>
        <v>4668</v>
      </c>
      <c r="AA345" s="60">
        <f t="shared" si="46"/>
        <v>0</v>
      </c>
      <c r="AB345" s="60">
        <f t="shared" si="47"/>
        <v>2818</v>
      </c>
      <c r="AC345" s="60">
        <f t="shared" si="48"/>
        <v>7486</v>
      </c>
      <c r="AD345" s="60">
        <f t="shared" si="49"/>
        <v>124.76666666666667</v>
      </c>
      <c r="AE345" s="60">
        <f t="shared" si="49"/>
        <v>2.0794444444444444</v>
      </c>
      <c r="AF345" s="60">
        <f t="shared" si="50"/>
        <v>2024</v>
      </c>
      <c r="AG345" s="60">
        <f t="shared" si="51"/>
        <v>1</v>
      </c>
      <c r="AH345" s="60">
        <f t="shared" si="52"/>
        <v>1</v>
      </c>
      <c r="AI345" s="60">
        <f t="shared" si="53"/>
        <v>3</v>
      </c>
    </row>
    <row r="346" spans="2:35" x14ac:dyDescent="0.3">
      <c r="B346" s="60">
        <v>84988</v>
      </c>
      <c r="C346" s="61">
        <v>45293</v>
      </c>
      <c r="D346" s="60">
        <v>2</v>
      </c>
      <c r="E346" s="60">
        <v>32</v>
      </c>
      <c r="F346" s="60">
        <v>11</v>
      </c>
      <c r="G346" s="60">
        <v>0</v>
      </c>
      <c r="H346" s="60">
        <v>0</v>
      </c>
      <c r="I346" s="60">
        <v>32</v>
      </c>
      <c r="J346" s="60">
        <v>0</v>
      </c>
      <c r="K346" s="60">
        <v>52</v>
      </c>
      <c r="L346" s="60">
        <v>30</v>
      </c>
      <c r="M346" s="60">
        <v>42</v>
      </c>
      <c r="N346" s="60">
        <v>3</v>
      </c>
      <c r="O346" s="60">
        <v>18</v>
      </c>
      <c r="P346" s="60">
        <v>28</v>
      </c>
      <c r="Q346" s="60">
        <v>18</v>
      </c>
      <c r="R346" s="60">
        <v>1</v>
      </c>
      <c r="S346" s="60">
        <v>0</v>
      </c>
      <c r="T346" s="60">
        <v>2</v>
      </c>
      <c r="U346" s="60">
        <v>17</v>
      </c>
      <c r="V346" s="60">
        <v>60</v>
      </c>
      <c r="W346" s="60">
        <v>26</v>
      </c>
      <c r="X346" s="60">
        <v>5</v>
      </c>
      <c r="Y346" s="60">
        <v>13</v>
      </c>
      <c r="Z346" s="60">
        <f t="shared" si="45"/>
        <v>4304</v>
      </c>
      <c r="AA346" s="60">
        <f t="shared" si="46"/>
        <v>34</v>
      </c>
      <c r="AB346" s="60">
        <f t="shared" si="47"/>
        <v>2634</v>
      </c>
      <c r="AC346" s="60">
        <f t="shared" si="48"/>
        <v>6972</v>
      </c>
      <c r="AD346" s="60">
        <f t="shared" si="49"/>
        <v>116.2</v>
      </c>
      <c r="AE346" s="60">
        <f t="shared" si="49"/>
        <v>1.9366666666666668</v>
      </c>
      <c r="AF346" s="60">
        <f t="shared" si="50"/>
        <v>2024</v>
      </c>
      <c r="AG346" s="60">
        <f t="shared" si="51"/>
        <v>1</v>
      </c>
      <c r="AH346" s="60">
        <f t="shared" si="52"/>
        <v>1</v>
      </c>
      <c r="AI346" s="60">
        <f t="shared" si="53"/>
        <v>3</v>
      </c>
    </row>
    <row r="347" spans="2:35" x14ac:dyDescent="0.3">
      <c r="B347" s="60">
        <v>84989</v>
      </c>
      <c r="C347" s="61">
        <v>45294</v>
      </c>
      <c r="D347" s="60">
        <v>1</v>
      </c>
      <c r="E347" s="60">
        <v>32</v>
      </c>
      <c r="F347" s="60">
        <v>12</v>
      </c>
      <c r="G347" s="60">
        <v>0</v>
      </c>
      <c r="H347" s="60">
        <v>0</v>
      </c>
      <c r="I347" s="60">
        <v>32</v>
      </c>
      <c r="J347" s="60">
        <v>0</v>
      </c>
      <c r="K347" s="60">
        <v>87</v>
      </c>
      <c r="L347" s="60">
        <v>29</v>
      </c>
      <c r="M347" s="60">
        <v>37</v>
      </c>
      <c r="N347" s="60">
        <v>2</v>
      </c>
      <c r="O347" s="60">
        <v>22</v>
      </c>
      <c r="P347" s="60">
        <v>28</v>
      </c>
      <c r="Q347" s="60">
        <v>24</v>
      </c>
      <c r="R347" s="60">
        <v>2</v>
      </c>
      <c r="S347" s="60">
        <v>0</v>
      </c>
      <c r="T347" s="60">
        <v>0</v>
      </c>
      <c r="U347" s="60">
        <v>15</v>
      </c>
      <c r="V347" s="60">
        <v>49</v>
      </c>
      <c r="W347" s="60">
        <v>11</v>
      </c>
      <c r="X347" s="60">
        <v>3</v>
      </c>
      <c r="Y347" s="60">
        <v>26</v>
      </c>
      <c r="Z347" s="60">
        <f t="shared" si="45"/>
        <v>5365</v>
      </c>
      <c r="AA347" s="60">
        <f t="shared" si="46"/>
        <v>0</v>
      </c>
      <c r="AB347" s="60">
        <f t="shared" si="47"/>
        <v>1784</v>
      </c>
      <c r="AC347" s="60">
        <f t="shared" si="48"/>
        <v>7149</v>
      </c>
      <c r="AD347" s="60">
        <f t="shared" si="49"/>
        <v>119.15</v>
      </c>
      <c r="AE347" s="60">
        <f t="shared" si="49"/>
        <v>1.9858333333333333</v>
      </c>
      <c r="AF347" s="60">
        <f t="shared" si="50"/>
        <v>2024</v>
      </c>
      <c r="AG347" s="60">
        <f t="shared" si="51"/>
        <v>1</v>
      </c>
      <c r="AH347" s="60">
        <f t="shared" si="52"/>
        <v>1</v>
      </c>
      <c r="AI347" s="60">
        <f t="shared" si="53"/>
        <v>4</v>
      </c>
    </row>
    <row r="348" spans="2:35" x14ac:dyDescent="0.3">
      <c r="B348" s="60">
        <v>84990</v>
      </c>
      <c r="C348" s="61">
        <v>45294</v>
      </c>
      <c r="D348" s="60">
        <v>2</v>
      </c>
      <c r="E348" s="60">
        <v>34</v>
      </c>
      <c r="F348" s="60">
        <v>13</v>
      </c>
      <c r="G348" s="60">
        <v>0</v>
      </c>
      <c r="H348" s="60">
        <v>0</v>
      </c>
      <c r="I348" s="60">
        <v>34</v>
      </c>
      <c r="J348" s="60">
        <v>0</v>
      </c>
      <c r="K348" s="60">
        <v>61</v>
      </c>
      <c r="L348" s="60">
        <v>30</v>
      </c>
      <c r="M348" s="60">
        <v>40</v>
      </c>
      <c r="N348" s="60">
        <v>2</v>
      </c>
      <c r="O348" s="60">
        <v>26</v>
      </c>
      <c r="P348" s="60">
        <v>28</v>
      </c>
      <c r="Q348" s="60">
        <v>29</v>
      </c>
      <c r="R348" s="60">
        <v>1</v>
      </c>
      <c r="S348" s="60">
        <v>0</v>
      </c>
      <c r="T348" s="60">
        <v>1</v>
      </c>
      <c r="U348" s="60">
        <v>12</v>
      </c>
      <c r="V348" s="60">
        <v>37</v>
      </c>
      <c r="W348" s="60">
        <v>16</v>
      </c>
      <c r="X348" s="60">
        <v>5</v>
      </c>
      <c r="Y348" s="60">
        <v>20</v>
      </c>
      <c r="Z348" s="60">
        <f t="shared" si="45"/>
        <v>4984</v>
      </c>
      <c r="AA348" s="60">
        <f t="shared" si="46"/>
        <v>12</v>
      </c>
      <c r="AB348" s="60">
        <f t="shared" si="47"/>
        <v>1642</v>
      </c>
      <c r="AC348" s="60">
        <f t="shared" si="48"/>
        <v>6638</v>
      </c>
      <c r="AD348" s="60">
        <f t="shared" si="49"/>
        <v>110.63333333333334</v>
      </c>
      <c r="AE348" s="60">
        <f t="shared" si="49"/>
        <v>1.8438888888888889</v>
      </c>
      <c r="AF348" s="60">
        <f t="shared" si="50"/>
        <v>2024</v>
      </c>
      <c r="AG348" s="60">
        <f t="shared" si="51"/>
        <v>1</v>
      </c>
      <c r="AH348" s="60">
        <f t="shared" si="52"/>
        <v>1</v>
      </c>
      <c r="AI348" s="60">
        <f t="shared" si="53"/>
        <v>4</v>
      </c>
    </row>
    <row r="349" spans="2:35" x14ac:dyDescent="0.3">
      <c r="B349" s="60">
        <v>84991</v>
      </c>
      <c r="C349" s="61">
        <v>45295</v>
      </c>
      <c r="D349" s="60">
        <v>1</v>
      </c>
      <c r="E349" s="60">
        <v>32</v>
      </c>
      <c r="F349" s="60">
        <v>26</v>
      </c>
      <c r="G349" s="60">
        <v>0</v>
      </c>
      <c r="H349" s="60">
        <v>0</v>
      </c>
      <c r="I349" s="60">
        <v>32</v>
      </c>
      <c r="J349" s="60">
        <v>0</v>
      </c>
      <c r="K349" s="60">
        <v>61</v>
      </c>
      <c r="L349" s="60">
        <v>31</v>
      </c>
      <c r="M349" s="60">
        <v>38</v>
      </c>
      <c r="N349" s="60">
        <v>1</v>
      </c>
      <c r="O349" s="60">
        <v>19</v>
      </c>
      <c r="P349" s="60">
        <v>29</v>
      </c>
      <c r="Q349" s="60">
        <v>12</v>
      </c>
      <c r="R349" s="60">
        <v>1</v>
      </c>
      <c r="S349" s="60">
        <v>0</v>
      </c>
      <c r="T349" s="60">
        <v>0</v>
      </c>
      <c r="U349" s="60">
        <v>18</v>
      </c>
      <c r="V349" s="60">
        <v>68</v>
      </c>
      <c r="W349" s="60">
        <v>20</v>
      </c>
      <c r="X349" s="60">
        <v>3</v>
      </c>
      <c r="Y349" s="60">
        <v>28</v>
      </c>
      <c r="Z349" s="60">
        <f t="shared" si="45"/>
        <v>4401</v>
      </c>
      <c r="AA349" s="60">
        <f t="shared" si="46"/>
        <v>0</v>
      </c>
      <c r="AB349" s="60">
        <f t="shared" si="47"/>
        <v>2747</v>
      </c>
      <c r="AC349" s="60">
        <f t="shared" si="48"/>
        <v>7148</v>
      </c>
      <c r="AD349" s="60">
        <f t="shared" si="49"/>
        <v>119.13333333333334</v>
      </c>
      <c r="AE349" s="60">
        <f t="shared" si="49"/>
        <v>1.9855555555555557</v>
      </c>
      <c r="AF349" s="60">
        <f t="shared" si="50"/>
        <v>2024</v>
      </c>
      <c r="AG349" s="60">
        <f t="shared" si="51"/>
        <v>1</v>
      </c>
      <c r="AH349" s="60">
        <f t="shared" si="52"/>
        <v>1</v>
      </c>
      <c r="AI349" s="60">
        <f t="shared" si="53"/>
        <v>5</v>
      </c>
    </row>
    <row r="350" spans="2:35" x14ac:dyDescent="0.3">
      <c r="B350" s="60">
        <v>84992</v>
      </c>
      <c r="C350" s="61">
        <v>45295</v>
      </c>
      <c r="D350" s="60">
        <v>2</v>
      </c>
      <c r="E350" s="60">
        <v>34</v>
      </c>
      <c r="F350" s="60">
        <v>27</v>
      </c>
      <c r="G350" s="60">
        <v>0</v>
      </c>
      <c r="H350" s="60">
        <v>0</v>
      </c>
      <c r="I350" s="60">
        <v>34</v>
      </c>
      <c r="J350" s="60">
        <v>0</v>
      </c>
      <c r="K350" s="60">
        <v>35</v>
      </c>
      <c r="L350" s="60">
        <v>30</v>
      </c>
      <c r="M350" s="60">
        <v>41</v>
      </c>
      <c r="N350" s="60">
        <v>3</v>
      </c>
      <c r="O350" s="60">
        <v>23</v>
      </c>
      <c r="P350" s="60">
        <v>29</v>
      </c>
      <c r="Q350" s="60">
        <v>17</v>
      </c>
      <c r="R350" s="60">
        <v>1</v>
      </c>
      <c r="S350" s="60">
        <v>0</v>
      </c>
      <c r="T350" s="60">
        <v>2</v>
      </c>
      <c r="U350" s="60">
        <v>15</v>
      </c>
      <c r="V350" s="60">
        <v>56</v>
      </c>
      <c r="W350" s="60">
        <v>25</v>
      </c>
      <c r="X350" s="60">
        <v>5</v>
      </c>
      <c r="Y350" s="60">
        <v>21</v>
      </c>
      <c r="Z350" s="60">
        <f t="shared" si="45"/>
        <v>3800</v>
      </c>
      <c r="AA350" s="60">
        <f t="shared" si="46"/>
        <v>30</v>
      </c>
      <c r="AB350" s="60">
        <f t="shared" si="47"/>
        <v>2499</v>
      </c>
      <c r="AC350" s="60">
        <f t="shared" si="48"/>
        <v>6329</v>
      </c>
      <c r="AD350" s="60">
        <f t="shared" si="49"/>
        <v>105.48333333333333</v>
      </c>
      <c r="AE350" s="60">
        <f t="shared" si="49"/>
        <v>1.7580555555555555</v>
      </c>
      <c r="AF350" s="60">
        <f t="shared" si="50"/>
        <v>2024</v>
      </c>
      <c r="AG350" s="60">
        <f t="shared" si="51"/>
        <v>1</v>
      </c>
      <c r="AH350" s="60">
        <f t="shared" si="52"/>
        <v>1</v>
      </c>
      <c r="AI350" s="60">
        <f t="shared" si="53"/>
        <v>5</v>
      </c>
    </row>
    <row r="351" spans="2:35" x14ac:dyDescent="0.3">
      <c r="B351" s="60">
        <v>84993</v>
      </c>
      <c r="C351" s="61">
        <v>45296</v>
      </c>
      <c r="D351" s="60">
        <v>1</v>
      </c>
      <c r="E351" s="60">
        <v>30</v>
      </c>
      <c r="F351" s="60">
        <v>28</v>
      </c>
      <c r="G351" s="60">
        <v>0</v>
      </c>
      <c r="H351" s="60">
        <v>0</v>
      </c>
      <c r="I351" s="60">
        <v>30</v>
      </c>
      <c r="J351" s="60">
        <v>0</v>
      </c>
      <c r="K351" s="60">
        <v>69</v>
      </c>
      <c r="L351" s="60">
        <v>30</v>
      </c>
      <c r="M351" s="60">
        <v>36</v>
      </c>
      <c r="N351" s="60">
        <v>2</v>
      </c>
      <c r="O351" s="60">
        <v>27</v>
      </c>
      <c r="P351" s="60">
        <v>29</v>
      </c>
      <c r="Q351" s="60">
        <v>23</v>
      </c>
      <c r="R351" s="60">
        <v>2</v>
      </c>
      <c r="S351" s="60">
        <v>0</v>
      </c>
      <c r="T351" s="60">
        <v>0</v>
      </c>
      <c r="U351" s="60">
        <v>13</v>
      </c>
      <c r="V351" s="60">
        <v>45</v>
      </c>
      <c r="W351" s="60">
        <v>10</v>
      </c>
      <c r="X351" s="60">
        <v>3</v>
      </c>
      <c r="Y351" s="60">
        <v>14</v>
      </c>
      <c r="Z351" s="60">
        <f t="shared" si="45"/>
        <v>4710</v>
      </c>
      <c r="AA351" s="60">
        <f t="shared" si="46"/>
        <v>0</v>
      </c>
      <c r="AB351" s="60">
        <f t="shared" si="47"/>
        <v>1704</v>
      </c>
      <c r="AC351" s="60">
        <f t="shared" si="48"/>
        <v>6414</v>
      </c>
      <c r="AD351" s="60">
        <f t="shared" si="49"/>
        <v>106.9</v>
      </c>
      <c r="AE351" s="60">
        <f t="shared" si="49"/>
        <v>1.7816666666666667</v>
      </c>
      <c r="AF351" s="60">
        <f t="shared" si="50"/>
        <v>2024</v>
      </c>
      <c r="AG351" s="60">
        <f t="shared" si="51"/>
        <v>1</v>
      </c>
      <c r="AH351" s="60">
        <f t="shared" si="52"/>
        <v>1</v>
      </c>
      <c r="AI351" s="60">
        <f t="shared" si="53"/>
        <v>6</v>
      </c>
    </row>
    <row r="352" spans="2:35" x14ac:dyDescent="0.3">
      <c r="B352" s="60">
        <v>84994</v>
      </c>
      <c r="C352" s="61">
        <v>45296</v>
      </c>
      <c r="D352" s="60">
        <v>2</v>
      </c>
      <c r="E352" s="60">
        <v>35</v>
      </c>
      <c r="F352" s="60">
        <v>29</v>
      </c>
      <c r="G352" s="60">
        <v>0</v>
      </c>
      <c r="H352" s="60">
        <v>0</v>
      </c>
      <c r="I352" s="60">
        <v>35</v>
      </c>
      <c r="J352" s="60">
        <v>0</v>
      </c>
      <c r="K352" s="60">
        <v>44</v>
      </c>
      <c r="L352" s="60">
        <v>31</v>
      </c>
      <c r="M352" s="60">
        <v>39</v>
      </c>
      <c r="N352" s="60">
        <v>3</v>
      </c>
      <c r="O352" s="60">
        <v>11</v>
      </c>
      <c r="P352" s="60">
        <v>28</v>
      </c>
      <c r="Q352" s="60">
        <v>28</v>
      </c>
      <c r="R352" s="60">
        <v>1</v>
      </c>
      <c r="S352" s="60">
        <v>0</v>
      </c>
      <c r="T352" s="60">
        <v>2</v>
      </c>
      <c r="U352" s="60">
        <v>10</v>
      </c>
      <c r="V352" s="60">
        <v>33</v>
      </c>
      <c r="W352" s="60">
        <v>15</v>
      </c>
      <c r="X352" s="60">
        <v>5</v>
      </c>
      <c r="Y352" s="60">
        <v>27</v>
      </c>
      <c r="Z352" s="60">
        <f t="shared" si="45"/>
        <v>4485</v>
      </c>
      <c r="AA352" s="60">
        <f t="shared" si="46"/>
        <v>20</v>
      </c>
      <c r="AB352" s="60">
        <f t="shared" si="47"/>
        <v>1521</v>
      </c>
      <c r="AC352" s="60">
        <f t="shared" si="48"/>
        <v>6026</v>
      </c>
      <c r="AD352" s="60">
        <f t="shared" si="49"/>
        <v>100.43333333333334</v>
      </c>
      <c r="AE352" s="60">
        <f t="shared" si="49"/>
        <v>1.673888888888889</v>
      </c>
      <c r="AF352" s="60">
        <f t="shared" si="50"/>
        <v>2024</v>
      </c>
      <c r="AG352" s="60">
        <f t="shared" si="51"/>
        <v>1</v>
      </c>
      <c r="AH352" s="60">
        <f t="shared" si="52"/>
        <v>1</v>
      </c>
      <c r="AI352" s="60">
        <f t="shared" si="53"/>
        <v>6</v>
      </c>
    </row>
    <row r="353" spans="2:35" x14ac:dyDescent="0.3">
      <c r="B353" s="60">
        <v>84995</v>
      </c>
      <c r="C353" s="61">
        <v>45297</v>
      </c>
      <c r="D353" s="60">
        <v>1</v>
      </c>
      <c r="E353" s="60">
        <v>31</v>
      </c>
      <c r="F353" s="60">
        <v>30</v>
      </c>
      <c r="G353" s="60">
        <v>0</v>
      </c>
      <c r="H353" s="60">
        <v>0</v>
      </c>
      <c r="I353" s="60">
        <v>31</v>
      </c>
      <c r="J353" s="60">
        <v>0</v>
      </c>
      <c r="K353" s="60">
        <v>78</v>
      </c>
      <c r="L353" s="60">
        <v>30</v>
      </c>
      <c r="M353" s="60">
        <v>34</v>
      </c>
      <c r="N353" s="60">
        <v>2</v>
      </c>
      <c r="O353" s="60">
        <v>14</v>
      </c>
      <c r="P353" s="60">
        <v>28</v>
      </c>
      <c r="Q353" s="60">
        <v>13</v>
      </c>
      <c r="R353" s="60">
        <v>2</v>
      </c>
      <c r="S353" s="60">
        <v>0</v>
      </c>
      <c r="T353" s="60">
        <v>0</v>
      </c>
      <c r="U353" s="60">
        <v>8</v>
      </c>
      <c r="V353" s="60">
        <v>72</v>
      </c>
      <c r="W353" s="60">
        <v>21</v>
      </c>
      <c r="X353" s="60">
        <v>3</v>
      </c>
      <c r="Y353" s="60">
        <v>20</v>
      </c>
      <c r="Z353" s="60">
        <f t="shared" si="45"/>
        <v>4668</v>
      </c>
      <c r="AA353" s="60">
        <f t="shared" si="46"/>
        <v>0</v>
      </c>
      <c r="AB353" s="60">
        <f t="shared" si="47"/>
        <v>2818</v>
      </c>
      <c r="AC353" s="60">
        <f t="shared" si="48"/>
        <v>7486</v>
      </c>
      <c r="AD353" s="60">
        <f t="shared" si="49"/>
        <v>124.76666666666667</v>
      </c>
      <c r="AE353" s="60">
        <f t="shared" si="49"/>
        <v>2.0794444444444444</v>
      </c>
      <c r="AF353" s="60">
        <f t="shared" si="50"/>
        <v>2024</v>
      </c>
      <c r="AG353" s="60">
        <f t="shared" si="51"/>
        <v>1</v>
      </c>
      <c r="AH353" s="60">
        <f t="shared" si="52"/>
        <v>1</v>
      </c>
      <c r="AI353" s="60">
        <f t="shared" si="53"/>
        <v>7</v>
      </c>
    </row>
    <row r="354" spans="2:35" x14ac:dyDescent="0.3">
      <c r="B354" s="60">
        <v>84996</v>
      </c>
      <c r="C354" s="61">
        <v>45299</v>
      </c>
      <c r="D354" s="60">
        <v>1</v>
      </c>
      <c r="E354" s="60">
        <v>29</v>
      </c>
      <c r="F354" s="60">
        <v>11</v>
      </c>
      <c r="G354" s="60">
        <v>0</v>
      </c>
      <c r="H354" s="60">
        <v>0</v>
      </c>
      <c r="I354" s="60">
        <v>29</v>
      </c>
      <c r="J354" s="60">
        <v>0</v>
      </c>
      <c r="K354" s="60">
        <v>52</v>
      </c>
      <c r="L354" s="60">
        <v>30</v>
      </c>
      <c r="M354" s="60">
        <v>38</v>
      </c>
      <c r="N354" s="60">
        <v>2</v>
      </c>
      <c r="O354" s="60">
        <v>18</v>
      </c>
      <c r="P354" s="60">
        <v>28</v>
      </c>
      <c r="Q354" s="60">
        <v>18</v>
      </c>
      <c r="R354" s="60">
        <v>2</v>
      </c>
      <c r="S354" s="60">
        <v>0</v>
      </c>
      <c r="T354" s="60">
        <v>0</v>
      </c>
      <c r="U354" s="60">
        <v>17</v>
      </c>
      <c r="V354" s="60">
        <v>60</v>
      </c>
      <c r="W354" s="60">
        <v>26</v>
      </c>
      <c r="X354" s="60">
        <v>4</v>
      </c>
      <c r="Y354" s="60">
        <v>13</v>
      </c>
      <c r="Z354" s="60">
        <f t="shared" si="45"/>
        <v>4028</v>
      </c>
      <c r="AA354" s="60">
        <f t="shared" si="46"/>
        <v>0</v>
      </c>
      <c r="AB354" s="60">
        <f t="shared" si="47"/>
        <v>2616</v>
      </c>
      <c r="AC354" s="60">
        <f t="shared" si="48"/>
        <v>6644</v>
      </c>
      <c r="AD354" s="60">
        <f t="shared" si="49"/>
        <v>110.73333333333333</v>
      </c>
      <c r="AE354" s="60">
        <f t="shared" si="49"/>
        <v>1.8455555555555556</v>
      </c>
      <c r="AF354" s="60">
        <f t="shared" si="50"/>
        <v>2024</v>
      </c>
      <c r="AG354" s="60">
        <f t="shared" si="51"/>
        <v>1</v>
      </c>
      <c r="AH354" s="60">
        <f t="shared" si="52"/>
        <v>1</v>
      </c>
      <c r="AI354" s="60">
        <f t="shared" si="53"/>
        <v>2</v>
      </c>
    </row>
    <row r="355" spans="2:35" x14ac:dyDescent="0.3">
      <c r="B355" s="60">
        <v>84997</v>
      </c>
      <c r="C355" s="61">
        <v>45299</v>
      </c>
      <c r="D355" s="60">
        <v>2</v>
      </c>
      <c r="E355" s="60">
        <v>35</v>
      </c>
      <c r="F355" s="60">
        <v>12</v>
      </c>
      <c r="G355" s="60">
        <v>0</v>
      </c>
      <c r="H355" s="60">
        <v>0</v>
      </c>
      <c r="I355" s="60">
        <v>35</v>
      </c>
      <c r="J355" s="60">
        <v>0</v>
      </c>
      <c r="K355" s="60">
        <v>87</v>
      </c>
      <c r="L355" s="60">
        <v>29</v>
      </c>
      <c r="M355" s="60">
        <v>41</v>
      </c>
      <c r="N355" s="60">
        <v>3</v>
      </c>
      <c r="O355" s="60">
        <v>22</v>
      </c>
      <c r="P355" s="60">
        <v>28</v>
      </c>
      <c r="Q355" s="60">
        <v>24</v>
      </c>
      <c r="R355" s="60">
        <v>2</v>
      </c>
      <c r="S355" s="60">
        <v>0</v>
      </c>
      <c r="T355" s="60">
        <v>1</v>
      </c>
      <c r="U355" s="60">
        <v>15</v>
      </c>
      <c r="V355" s="60">
        <v>49</v>
      </c>
      <c r="W355" s="60">
        <v>11</v>
      </c>
      <c r="X355" s="60">
        <v>4</v>
      </c>
      <c r="Y355" s="60">
        <v>26</v>
      </c>
      <c r="Z355" s="60">
        <f t="shared" si="45"/>
        <v>5742</v>
      </c>
      <c r="AA355" s="60">
        <f t="shared" si="46"/>
        <v>15</v>
      </c>
      <c r="AB355" s="60">
        <f t="shared" si="47"/>
        <v>1806</v>
      </c>
      <c r="AC355" s="60">
        <f t="shared" si="48"/>
        <v>7563</v>
      </c>
      <c r="AD355" s="60">
        <f t="shared" si="49"/>
        <v>126.05</v>
      </c>
      <c r="AE355" s="60">
        <f t="shared" si="49"/>
        <v>2.1008333333333331</v>
      </c>
      <c r="AF355" s="60">
        <f t="shared" si="50"/>
        <v>2024</v>
      </c>
      <c r="AG355" s="60">
        <f t="shared" si="51"/>
        <v>1</v>
      </c>
      <c r="AH355" s="60">
        <f t="shared" si="52"/>
        <v>1</v>
      </c>
      <c r="AI355" s="60">
        <f t="shared" si="53"/>
        <v>2</v>
      </c>
    </row>
    <row r="356" spans="2:35" x14ac:dyDescent="0.3">
      <c r="B356" s="60">
        <v>84998</v>
      </c>
      <c r="C356" s="61">
        <v>45300</v>
      </c>
      <c r="D356" s="60">
        <v>1</v>
      </c>
      <c r="E356" s="60">
        <v>31</v>
      </c>
      <c r="F356" s="60">
        <v>13</v>
      </c>
      <c r="G356" s="60">
        <v>0</v>
      </c>
      <c r="H356" s="60">
        <v>0</v>
      </c>
      <c r="I356" s="60">
        <v>31</v>
      </c>
      <c r="J356" s="60">
        <v>0</v>
      </c>
      <c r="K356" s="60">
        <v>61</v>
      </c>
      <c r="L356" s="60">
        <v>30</v>
      </c>
      <c r="M356" s="60">
        <v>36</v>
      </c>
      <c r="N356" s="60">
        <v>1</v>
      </c>
      <c r="O356" s="60">
        <v>26</v>
      </c>
      <c r="P356" s="60">
        <v>28</v>
      </c>
      <c r="Q356" s="60">
        <v>29</v>
      </c>
      <c r="R356" s="60">
        <v>1</v>
      </c>
      <c r="S356" s="60">
        <v>0</v>
      </c>
      <c r="T356" s="60">
        <v>0</v>
      </c>
      <c r="U356" s="60">
        <v>12</v>
      </c>
      <c r="V356" s="60">
        <v>37</v>
      </c>
      <c r="W356" s="60">
        <v>16</v>
      </c>
      <c r="X356" s="60">
        <v>4</v>
      </c>
      <c r="Y356" s="60">
        <v>20</v>
      </c>
      <c r="Z356" s="60">
        <f t="shared" si="45"/>
        <v>4681</v>
      </c>
      <c r="AA356" s="60">
        <f t="shared" si="46"/>
        <v>0</v>
      </c>
      <c r="AB356" s="60">
        <f t="shared" si="47"/>
        <v>1616</v>
      </c>
      <c r="AC356" s="60">
        <f t="shared" si="48"/>
        <v>6297</v>
      </c>
      <c r="AD356" s="60">
        <f t="shared" si="49"/>
        <v>104.95</v>
      </c>
      <c r="AE356" s="60">
        <f t="shared" si="49"/>
        <v>1.7491666666666668</v>
      </c>
      <c r="AF356" s="60">
        <f t="shared" si="50"/>
        <v>2024</v>
      </c>
      <c r="AG356" s="60">
        <f t="shared" si="51"/>
        <v>1</v>
      </c>
      <c r="AH356" s="60">
        <f t="shared" si="52"/>
        <v>1</v>
      </c>
      <c r="AI356" s="60">
        <f t="shared" si="53"/>
        <v>3</v>
      </c>
    </row>
    <row r="357" spans="2:35" x14ac:dyDescent="0.3">
      <c r="B357" s="60">
        <v>84999</v>
      </c>
      <c r="C357" s="61">
        <v>45300</v>
      </c>
      <c r="D357" s="60">
        <v>2</v>
      </c>
      <c r="E357" s="60">
        <v>35</v>
      </c>
      <c r="F357" s="60">
        <v>26</v>
      </c>
      <c r="G357" s="60">
        <v>0</v>
      </c>
      <c r="H357" s="60">
        <v>0</v>
      </c>
      <c r="I357" s="60">
        <v>35</v>
      </c>
      <c r="J357" s="60">
        <v>0</v>
      </c>
      <c r="K357" s="60">
        <v>61</v>
      </c>
      <c r="L357" s="60">
        <v>31</v>
      </c>
      <c r="M357" s="60">
        <v>42</v>
      </c>
      <c r="N357" s="60">
        <v>2</v>
      </c>
      <c r="O357" s="60">
        <v>19</v>
      </c>
      <c r="P357" s="60">
        <v>29</v>
      </c>
      <c r="Q357" s="60">
        <v>12</v>
      </c>
      <c r="R357" s="60">
        <v>2</v>
      </c>
      <c r="S357" s="60">
        <v>0</v>
      </c>
      <c r="T357" s="60">
        <v>0</v>
      </c>
      <c r="U357" s="60">
        <v>18</v>
      </c>
      <c r="V357" s="60">
        <v>68</v>
      </c>
      <c r="W357" s="60">
        <v>20</v>
      </c>
      <c r="X357" s="60">
        <v>4</v>
      </c>
      <c r="Y357" s="60">
        <v>28</v>
      </c>
      <c r="Z357" s="60">
        <f t="shared" si="45"/>
        <v>4708</v>
      </c>
      <c r="AA357" s="60">
        <f t="shared" si="46"/>
        <v>0</v>
      </c>
      <c r="AB357" s="60">
        <f t="shared" si="47"/>
        <v>2766</v>
      </c>
      <c r="AC357" s="60">
        <f t="shared" si="48"/>
        <v>7474</v>
      </c>
      <c r="AD357" s="60">
        <f t="shared" si="49"/>
        <v>124.56666666666666</v>
      </c>
      <c r="AE357" s="60">
        <f t="shared" si="49"/>
        <v>2.076111111111111</v>
      </c>
      <c r="AF357" s="60">
        <f t="shared" si="50"/>
        <v>2024</v>
      </c>
      <c r="AG357" s="60">
        <f t="shared" si="51"/>
        <v>1</v>
      </c>
      <c r="AH357" s="60">
        <f t="shared" si="52"/>
        <v>1</v>
      </c>
      <c r="AI357" s="60">
        <f t="shared" si="53"/>
        <v>3</v>
      </c>
    </row>
    <row r="358" spans="2:35" x14ac:dyDescent="0.3">
      <c r="B358" s="60">
        <v>85000</v>
      </c>
      <c r="C358" s="61">
        <v>45301</v>
      </c>
      <c r="D358" s="60">
        <v>1</v>
      </c>
      <c r="E358" s="60">
        <v>31</v>
      </c>
      <c r="F358" s="60">
        <v>27</v>
      </c>
      <c r="G358" s="60">
        <v>0</v>
      </c>
      <c r="H358" s="60">
        <v>0</v>
      </c>
      <c r="I358" s="60">
        <v>31</v>
      </c>
      <c r="J358" s="60">
        <v>0</v>
      </c>
      <c r="K358" s="60">
        <v>35</v>
      </c>
      <c r="L358" s="60">
        <v>30</v>
      </c>
      <c r="M358" s="60">
        <v>37</v>
      </c>
      <c r="N358" s="60">
        <v>2</v>
      </c>
      <c r="O358" s="60">
        <v>23</v>
      </c>
      <c r="P358" s="60">
        <v>29</v>
      </c>
      <c r="Q358" s="60">
        <v>17</v>
      </c>
      <c r="R358" s="60">
        <v>2</v>
      </c>
      <c r="S358" s="60">
        <v>0</v>
      </c>
      <c r="T358" s="60">
        <v>0</v>
      </c>
      <c r="U358" s="60">
        <v>15</v>
      </c>
      <c r="V358" s="60">
        <v>56</v>
      </c>
      <c r="W358" s="60">
        <v>25</v>
      </c>
      <c r="X358" s="60">
        <v>4</v>
      </c>
      <c r="Y358" s="60">
        <v>21</v>
      </c>
      <c r="Z358" s="60">
        <f t="shared" si="45"/>
        <v>3575</v>
      </c>
      <c r="AA358" s="60">
        <f t="shared" si="46"/>
        <v>0</v>
      </c>
      <c r="AB358" s="60">
        <f t="shared" si="47"/>
        <v>2476</v>
      </c>
      <c r="AC358" s="60">
        <f t="shared" si="48"/>
        <v>6051</v>
      </c>
      <c r="AD358" s="60">
        <f t="shared" si="49"/>
        <v>100.85</v>
      </c>
      <c r="AE358" s="60">
        <f t="shared" si="49"/>
        <v>1.6808333333333332</v>
      </c>
      <c r="AF358" s="60">
        <f t="shared" si="50"/>
        <v>2024</v>
      </c>
      <c r="AG358" s="60">
        <f t="shared" si="51"/>
        <v>1</v>
      </c>
      <c r="AH358" s="60">
        <f t="shared" si="52"/>
        <v>1</v>
      </c>
      <c r="AI358" s="60">
        <f t="shared" si="53"/>
        <v>4</v>
      </c>
    </row>
    <row r="359" spans="2:35" x14ac:dyDescent="0.3">
      <c r="B359" s="60">
        <v>85001</v>
      </c>
      <c r="C359" s="61">
        <v>45301</v>
      </c>
      <c r="D359" s="60">
        <v>2</v>
      </c>
      <c r="E359" s="60">
        <v>33</v>
      </c>
      <c r="F359" s="60">
        <v>28</v>
      </c>
      <c r="G359" s="60">
        <v>0</v>
      </c>
      <c r="H359" s="60">
        <v>0</v>
      </c>
      <c r="I359" s="60">
        <v>33</v>
      </c>
      <c r="J359" s="60">
        <v>0</v>
      </c>
      <c r="K359" s="60">
        <v>69</v>
      </c>
      <c r="L359" s="60">
        <v>30</v>
      </c>
      <c r="M359" s="60">
        <v>40</v>
      </c>
      <c r="N359" s="60">
        <v>3</v>
      </c>
      <c r="O359" s="60">
        <v>27</v>
      </c>
      <c r="P359" s="60">
        <v>29</v>
      </c>
      <c r="Q359" s="60">
        <v>23</v>
      </c>
      <c r="R359" s="60">
        <v>2</v>
      </c>
      <c r="S359" s="60">
        <v>0</v>
      </c>
      <c r="T359" s="60">
        <v>1</v>
      </c>
      <c r="U359" s="60">
        <v>13</v>
      </c>
      <c r="V359" s="60">
        <v>45</v>
      </c>
      <c r="W359" s="60">
        <v>10</v>
      </c>
      <c r="X359" s="60">
        <v>4</v>
      </c>
      <c r="Y359" s="60">
        <v>14</v>
      </c>
      <c r="Z359" s="60">
        <f t="shared" si="45"/>
        <v>5037</v>
      </c>
      <c r="AA359" s="60">
        <f t="shared" si="46"/>
        <v>13</v>
      </c>
      <c r="AB359" s="60">
        <f t="shared" si="47"/>
        <v>1731</v>
      </c>
      <c r="AC359" s="60">
        <f t="shared" si="48"/>
        <v>6781</v>
      </c>
      <c r="AD359" s="60">
        <f t="shared" si="49"/>
        <v>113.01666666666667</v>
      </c>
      <c r="AE359" s="60">
        <f t="shared" si="49"/>
        <v>1.8836111111111111</v>
      </c>
      <c r="AF359" s="60">
        <f t="shared" si="50"/>
        <v>2024</v>
      </c>
      <c r="AG359" s="60">
        <f t="shared" si="51"/>
        <v>1</v>
      </c>
      <c r="AH359" s="60">
        <f t="shared" si="52"/>
        <v>1</v>
      </c>
      <c r="AI359" s="60">
        <f t="shared" si="53"/>
        <v>4</v>
      </c>
    </row>
    <row r="360" spans="2:35" x14ac:dyDescent="0.3">
      <c r="B360" s="60">
        <v>85002</v>
      </c>
      <c r="C360" s="61">
        <v>45302</v>
      </c>
      <c r="D360" s="60">
        <v>1</v>
      </c>
      <c r="E360" s="60">
        <v>32</v>
      </c>
      <c r="F360" s="60">
        <v>29</v>
      </c>
      <c r="G360" s="60">
        <v>0</v>
      </c>
      <c r="H360" s="60">
        <v>0</v>
      </c>
      <c r="I360" s="60">
        <v>32</v>
      </c>
      <c r="J360" s="60">
        <v>0</v>
      </c>
      <c r="K360" s="60">
        <v>44</v>
      </c>
      <c r="L360" s="60">
        <v>31</v>
      </c>
      <c r="M360" s="60">
        <v>35</v>
      </c>
      <c r="N360" s="60">
        <v>2</v>
      </c>
      <c r="O360" s="60">
        <v>11</v>
      </c>
      <c r="P360" s="60">
        <v>28</v>
      </c>
      <c r="Q360" s="60">
        <v>28</v>
      </c>
      <c r="R360" s="60">
        <v>2</v>
      </c>
      <c r="S360" s="60">
        <v>0</v>
      </c>
      <c r="T360" s="60">
        <v>0</v>
      </c>
      <c r="U360" s="60">
        <v>10</v>
      </c>
      <c r="V360" s="60">
        <v>33</v>
      </c>
      <c r="W360" s="60">
        <v>15</v>
      </c>
      <c r="X360" s="60">
        <v>4</v>
      </c>
      <c r="Y360" s="60">
        <v>27</v>
      </c>
      <c r="Z360" s="60">
        <f t="shared" si="45"/>
        <v>4229</v>
      </c>
      <c r="AA360" s="60">
        <f t="shared" si="46"/>
        <v>0</v>
      </c>
      <c r="AB360" s="60">
        <f t="shared" si="47"/>
        <v>1510</v>
      </c>
      <c r="AC360" s="60">
        <f t="shared" si="48"/>
        <v>5739</v>
      </c>
      <c r="AD360" s="60">
        <f t="shared" si="49"/>
        <v>95.65</v>
      </c>
      <c r="AE360" s="60">
        <f t="shared" si="49"/>
        <v>1.5941666666666667</v>
      </c>
      <c r="AF360" s="60">
        <f t="shared" si="50"/>
        <v>2024</v>
      </c>
      <c r="AG360" s="60">
        <f t="shared" si="51"/>
        <v>1</v>
      </c>
      <c r="AH360" s="60">
        <f t="shared" si="52"/>
        <v>1</v>
      </c>
      <c r="AI360" s="60">
        <f t="shared" si="53"/>
        <v>5</v>
      </c>
    </row>
    <row r="361" spans="2:35" x14ac:dyDescent="0.3">
      <c r="B361" s="60">
        <v>85003</v>
      </c>
      <c r="C361" s="61">
        <v>45302</v>
      </c>
      <c r="D361" s="60">
        <v>2</v>
      </c>
      <c r="E361" s="60">
        <v>34</v>
      </c>
      <c r="F361" s="60">
        <v>30</v>
      </c>
      <c r="G361" s="60">
        <v>0</v>
      </c>
      <c r="H361" s="60">
        <v>0</v>
      </c>
      <c r="I361" s="60">
        <v>34</v>
      </c>
      <c r="J361" s="60">
        <v>0</v>
      </c>
      <c r="K361" s="60">
        <v>78</v>
      </c>
      <c r="L361" s="60">
        <v>30</v>
      </c>
      <c r="M361" s="60">
        <v>38</v>
      </c>
      <c r="N361" s="60">
        <v>3</v>
      </c>
      <c r="O361" s="60">
        <v>14</v>
      </c>
      <c r="P361" s="60">
        <v>28</v>
      </c>
      <c r="Q361" s="60">
        <v>13</v>
      </c>
      <c r="R361" s="60">
        <v>2</v>
      </c>
      <c r="S361" s="60">
        <v>0</v>
      </c>
      <c r="T361" s="60">
        <v>1</v>
      </c>
      <c r="U361" s="60">
        <v>8</v>
      </c>
      <c r="V361" s="60">
        <v>72</v>
      </c>
      <c r="W361" s="60">
        <v>21</v>
      </c>
      <c r="X361" s="60">
        <v>4</v>
      </c>
      <c r="Y361" s="60">
        <v>20</v>
      </c>
      <c r="Z361" s="60">
        <f t="shared" si="45"/>
        <v>5022</v>
      </c>
      <c r="AA361" s="60">
        <f t="shared" si="46"/>
        <v>8</v>
      </c>
      <c r="AB361" s="60">
        <f t="shared" si="47"/>
        <v>2832</v>
      </c>
      <c r="AC361" s="60">
        <f t="shared" si="48"/>
        <v>7862</v>
      </c>
      <c r="AD361" s="60">
        <f t="shared" si="49"/>
        <v>131.03333333333333</v>
      </c>
      <c r="AE361" s="60">
        <f t="shared" si="49"/>
        <v>2.1838888888888888</v>
      </c>
      <c r="AF361" s="60">
        <f t="shared" si="50"/>
        <v>2024</v>
      </c>
      <c r="AG361" s="60">
        <f t="shared" si="51"/>
        <v>1</v>
      </c>
      <c r="AH361" s="60">
        <f t="shared" si="52"/>
        <v>1</v>
      </c>
      <c r="AI361" s="60">
        <f t="shared" si="53"/>
        <v>5</v>
      </c>
    </row>
    <row r="362" spans="2:35" x14ac:dyDescent="0.3">
      <c r="B362" s="60">
        <v>85004</v>
      </c>
      <c r="C362" s="61">
        <v>45303</v>
      </c>
      <c r="D362" s="60">
        <v>1</v>
      </c>
      <c r="E362" s="60">
        <v>29</v>
      </c>
      <c r="F362" s="60">
        <v>11</v>
      </c>
      <c r="G362" s="60">
        <v>0</v>
      </c>
      <c r="H362" s="60">
        <v>0</v>
      </c>
      <c r="I362" s="60">
        <v>29</v>
      </c>
      <c r="J362" s="60">
        <v>0</v>
      </c>
      <c r="K362" s="60">
        <v>52</v>
      </c>
      <c r="L362" s="60">
        <v>30</v>
      </c>
      <c r="M362" s="60">
        <v>38</v>
      </c>
      <c r="N362" s="60">
        <v>2</v>
      </c>
      <c r="O362" s="60">
        <v>18</v>
      </c>
      <c r="P362" s="60">
        <v>28</v>
      </c>
      <c r="Q362" s="60">
        <v>18</v>
      </c>
      <c r="R362" s="60">
        <v>2</v>
      </c>
      <c r="S362" s="60">
        <v>0</v>
      </c>
      <c r="T362" s="60">
        <v>0</v>
      </c>
      <c r="U362" s="60">
        <v>17</v>
      </c>
      <c r="V362" s="60">
        <v>60</v>
      </c>
      <c r="W362" s="60">
        <v>26</v>
      </c>
      <c r="X362" s="60">
        <v>4</v>
      </c>
      <c r="Y362" s="60">
        <v>13</v>
      </c>
      <c r="Z362" s="60">
        <f t="shared" si="45"/>
        <v>4028</v>
      </c>
      <c r="AA362" s="60">
        <f t="shared" si="46"/>
        <v>0</v>
      </c>
      <c r="AB362" s="60">
        <f t="shared" si="47"/>
        <v>2616</v>
      </c>
      <c r="AC362" s="60">
        <f t="shared" si="48"/>
        <v>6644</v>
      </c>
      <c r="AD362" s="60">
        <f t="shared" si="49"/>
        <v>110.73333333333333</v>
      </c>
      <c r="AE362" s="60">
        <f t="shared" si="49"/>
        <v>1.8455555555555556</v>
      </c>
      <c r="AF362" s="60">
        <f t="shared" si="50"/>
        <v>2024</v>
      </c>
      <c r="AG362" s="60">
        <f t="shared" si="51"/>
        <v>1</v>
      </c>
      <c r="AH362" s="60">
        <f t="shared" si="52"/>
        <v>1</v>
      </c>
      <c r="AI362" s="60">
        <f t="shared" si="53"/>
        <v>6</v>
      </c>
    </row>
    <row r="363" spans="2:35" x14ac:dyDescent="0.3">
      <c r="B363" s="60">
        <v>85005</v>
      </c>
      <c r="C363" s="61">
        <v>45303</v>
      </c>
      <c r="D363" s="60">
        <v>2</v>
      </c>
      <c r="E363" s="60">
        <v>35</v>
      </c>
      <c r="F363" s="60">
        <v>12</v>
      </c>
      <c r="G363" s="60">
        <v>0</v>
      </c>
      <c r="H363" s="60">
        <v>0</v>
      </c>
      <c r="I363" s="60">
        <v>35</v>
      </c>
      <c r="J363" s="60">
        <v>0</v>
      </c>
      <c r="K363" s="60">
        <v>87</v>
      </c>
      <c r="L363" s="60">
        <v>29</v>
      </c>
      <c r="M363" s="60">
        <v>41</v>
      </c>
      <c r="N363" s="60">
        <v>3</v>
      </c>
      <c r="O363" s="60">
        <v>22</v>
      </c>
      <c r="P363" s="60">
        <v>28</v>
      </c>
      <c r="Q363" s="60">
        <v>24</v>
      </c>
      <c r="R363" s="60">
        <v>2</v>
      </c>
      <c r="S363" s="60">
        <v>0</v>
      </c>
      <c r="T363" s="60">
        <v>1</v>
      </c>
      <c r="U363" s="60">
        <v>15</v>
      </c>
      <c r="V363" s="60">
        <v>49</v>
      </c>
      <c r="W363" s="60">
        <v>11</v>
      </c>
      <c r="X363" s="60">
        <v>4</v>
      </c>
      <c r="Y363" s="60">
        <v>26</v>
      </c>
      <c r="Z363" s="60">
        <f t="shared" si="45"/>
        <v>5742</v>
      </c>
      <c r="AA363" s="60">
        <f t="shared" si="46"/>
        <v>15</v>
      </c>
      <c r="AB363" s="60">
        <f t="shared" si="47"/>
        <v>1806</v>
      </c>
      <c r="AC363" s="60">
        <f t="shared" si="48"/>
        <v>7563</v>
      </c>
      <c r="AD363" s="60">
        <f t="shared" si="49"/>
        <v>126.05</v>
      </c>
      <c r="AE363" s="60">
        <f t="shared" si="49"/>
        <v>2.1008333333333331</v>
      </c>
      <c r="AF363" s="60">
        <f t="shared" si="50"/>
        <v>2024</v>
      </c>
      <c r="AG363" s="60">
        <f t="shared" si="51"/>
        <v>1</v>
      </c>
      <c r="AH363" s="60">
        <f t="shared" si="52"/>
        <v>1</v>
      </c>
      <c r="AI363" s="60">
        <f t="shared" si="53"/>
        <v>6</v>
      </c>
    </row>
    <row r="364" spans="2:35" x14ac:dyDescent="0.3">
      <c r="B364" s="60">
        <v>85006</v>
      </c>
      <c r="C364" s="61">
        <v>45304</v>
      </c>
      <c r="D364" s="60">
        <v>1</v>
      </c>
      <c r="E364" s="60">
        <v>31</v>
      </c>
      <c r="F364" s="60">
        <v>13</v>
      </c>
      <c r="G364" s="60">
        <v>0</v>
      </c>
      <c r="H364" s="60">
        <v>0</v>
      </c>
      <c r="I364" s="60">
        <v>31</v>
      </c>
      <c r="J364" s="60">
        <v>0</v>
      </c>
      <c r="K364" s="60">
        <v>61</v>
      </c>
      <c r="L364" s="60">
        <v>30</v>
      </c>
      <c r="M364" s="60">
        <v>36</v>
      </c>
      <c r="N364" s="60">
        <v>1</v>
      </c>
      <c r="O364" s="60">
        <v>26</v>
      </c>
      <c r="P364" s="60">
        <v>28</v>
      </c>
      <c r="Q364" s="60">
        <v>29</v>
      </c>
      <c r="R364" s="60">
        <v>1</v>
      </c>
      <c r="S364" s="60">
        <v>0</v>
      </c>
      <c r="T364" s="60">
        <v>0</v>
      </c>
      <c r="U364" s="60">
        <v>12</v>
      </c>
      <c r="V364" s="60">
        <v>37</v>
      </c>
      <c r="W364" s="60">
        <v>16</v>
      </c>
      <c r="X364" s="60">
        <v>4</v>
      </c>
      <c r="Y364" s="60">
        <v>20</v>
      </c>
      <c r="Z364" s="60">
        <f t="shared" si="45"/>
        <v>4681</v>
      </c>
      <c r="AA364" s="60">
        <f t="shared" si="46"/>
        <v>0</v>
      </c>
      <c r="AB364" s="60">
        <f t="shared" si="47"/>
        <v>1616</v>
      </c>
      <c r="AC364" s="60">
        <f t="shared" si="48"/>
        <v>6297</v>
      </c>
      <c r="AD364" s="60">
        <f t="shared" si="49"/>
        <v>104.95</v>
      </c>
      <c r="AE364" s="60">
        <f t="shared" si="49"/>
        <v>1.7491666666666668</v>
      </c>
      <c r="AF364" s="60">
        <f t="shared" si="50"/>
        <v>2024</v>
      </c>
      <c r="AG364" s="60">
        <f t="shared" si="51"/>
        <v>1</v>
      </c>
      <c r="AH364" s="60">
        <f t="shared" si="52"/>
        <v>1</v>
      </c>
      <c r="AI364" s="60">
        <f t="shared" si="53"/>
        <v>7</v>
      </c>
    </row>
    <row r="365" spans="2:35" x14ac:dyDescent="0.3">
      <c r="B365" s="60">
        <v>85007</v>
      </c>
      <c r="C365" s="61">
        <v>45306</v>
      </c>
      <c r="D365" s="60">
        <v>1</v>
      </c>
      <c r="E365" s="60">
        <v>32</v>
      </c>
      <c r="F365" s="60">
        <v>26</v>
      </c>
      <c r="G365" s="60">
        <v>0</v>
      </c>
      <c r="H365" s="60">
        <v>0</v>
      </c>
      <c r="I365" s="60">
        <v>32</v>
      </c>
      <c r="J365" s="60">
        <v>0</v>
      </c>
      <c r="K365" s="60">
        <v>61</v>
      </c>
      <c r="L365" s="60">
        <v>31</v>
      </c>
      <c r="M365" s="60">
        <v>38</v>
      </c>
      <c r="N365" s="60">
        <v>1</v>
      </c>
      <c r="O365" s="60">
        <v>19</v>
      </c>
      <c r="P365" s="60">
        <v>29</v>
      </c>
      <c r="Q365" s="60">
        <v>12</v>
      </c>
      <c r="R365" s="60">
        <v>1</v>
      </c>
      <c r="S365" s="60">
        <v>0</v>
      </c>
      <c r="T365" s="60">
        <v>0</v>
      </c>
      <c r="U365" s="60">
        <v>18</v>
      </c>
      <c r="V365" s="60">
        <v>68</v>
      </c>
      <c r="W365" s="60">
        <v>20</v>
      </c>
      <c r="X365" s="60">
        <v>3</v>
      </c>
      <c r="Y365" s="60">
        <v>28</v>
      </c>
      <c r="Z365" s="60">
        <f t="shared" si="45"/>
        <v>4401</v>
      </c>
      <c r="AA365" s="60">
        <f t="shared" si="46"/>
        <v>0</v>
      </c>
      <c r="AB365" s="60">
        <f t="shared" si="47"/>
        <v>2747</v>
      </c>
      <c r="AC365" s="60">
        <f t="shared" si="48"/>
        <v>7148</v>
      </c>
      <c r="AD365" s="60">
        <f t="shared" si="49"/>
        <v>119.13333333333334</v>
      </c>
      <c r="AE365" s="60">
        <f t="shared" si="49"/>
        <v>1.9855555555555557</v>
      </c>
      <c r="AF365" s="60">
        <f t="shared" si="50"/>
        <v>2024</v>
      </c>
      <c r="AG365" s="60">
        <f t="shared" si="51"/>
        <v>1</v>
      </c>
      <c r="AH365" s="60">
        <f t="shared" si="52"/>
        <v>1</v>
      </c>
      <c r="AI365" s="60">
        <f t="shared" si="53"/>
        <v>2</v>
      </c>
    </row>
    <row r="366" spans="2:35" x14ac:dyDescent="0.3">
      <c r="B366" s="60">
        <v>85008</v>
      </c>
      <c r="C366" s="61">
        <v>45306</v>
      </c>
      <c r="D366" s="60">
        <v>2</v>
      </c>
      <c r="E366" s="60">
        <v>34</v>
      </c>
      <c r="F366" s="60">
        <v>27</v>
      </c>
      <c r="G366" s="60">
        <v>0</v>
      </c>
      <c r="H366" s="60">
        <v>0</v>
      </c>
      <c r="I366" s="60">
        <v>34</v>
      </c>
      <c r="J366" s="60">
        <v>0</v>
      </c>
      <c r="K366" s="60">
        <v>35</v>
      </c>
      <c r="L366" s="60">
        <v>30</v>
      </c>
      <c r="M366" s="60">
        <v>41</v>
      </c>
      <c r="N366" s="60">
        <v>3</v>
      </c>
      <c r="O366" s="60">
        <v>23</v>
      </c>
      <c r="P366" s="60">
        <v>29</v>
      </c>
      <c r="Q366" s="60">
        <v>17</v>
      </c>
      <c r="R366" s="60">
        <v>1</v>
      </c>
      <c r="S366" s="60">
        <v>0</v>
      </c>
      <c r="T366" s="60">
        <v>2</v>
      </c>
      <c r="U366" s="60">
        <v>15</v>
      </c>
      <c r="V366" s="60">
        <v>56</v>
      </c>
      <c r="W366" s="60">
        <v>25</v>
      </c>
      <c r="X366" s="60">
        <v>5</v>
      </c>
      <c r="Y366" s="60">
        <v>21</v>
      </c>
      <c r="Z366" s="60">
        <f t="shared" si="45"/>
        <v>3800</v>
      </c>
      <c r="AA366" s="60">
        <f t="shared" si="46"/>
        <v>30</v>
      </c>
      <c r="AB366" s="60">
        <f t="shared" si="47"/>
        <v>2499</v>
      </c>
      <c r="AC366" s="60">
        <f t="shared" si="48"/>
        <v>6329</v>
      </c>
      <c r="AD366" s="60">
        <f t="shared" si="49"/>
        <v>105.48333333333333</v>
      </c>
      <c r="AE366" s="60">
        <f t="shared" si="49"/>
        <v>1.7580555555555555</v>
      </c>
      <c r="AF366" s="60">
        <f t="shared" si="50"/>
        <v>2024</v>
      </c>
      <c r="AG366" s="60">
        <f t="shared" si="51"/>
        <v>1</v>
      </c>
      <c r="AH366" s="60">
        <f t="shared" si="52"/>
        <v>1</v>
      </c>
      <c r="AI366" s="60">
        <f t="shared" si="53"/>
        <v>2</v>
      </c>
    </row>
    <row r="367" spans="2:35" x14ac:dyDescent="0.3">
      <c r="B367" s="60">
        <v>85009</v>
      </c>
      <c r="C367" s="61">
        <v>45307</v>
      </c>
      <c r="D367" s="60">
        <v>1</v>
      </c>
      <c r="E367" s="60">
        <v>30</v>
      </c>
      <c r="F367" s="60">
        <v>28</v>
      </c>
      <c r="G367" s="60">
        <v>0</v>
      </c>
      <c r="H367" s="60">
        <v>0</v>
      </c>
      <c r="I367" s="60">
        <v>30</v>
      </c>
      <c r="J367" s="60">
        <v>0</v>
      </c>
      <c r="K367" s="60">
        <v>69</v>
      </c>
      <c r="L367" s="60">
        <v>30</v>
      </c>
      <c r="M367" s="60">
        <v>36</v>
      </c>
      <c r="N367" s="60">
        <v>2</v>
      </c>
      <c r="O367" s="60">
        <v>27</v>
      </c>
      <c r="P367" s="60">
        <v>29</v>
      </c>
      <c r="Q367" s="60">
        <v>23</v>
      </c>
      <c r="R367" s="60">
        <v>2</v>
      </c>
      <c r="S367" s="60">
        <v>0</v>
      </c>
      <c r="T367" s="60">
        <v>0</v>
      </c>
      <c r="U367" s="60">
        <v>13</v>
      </c>
      <c r="V367" s="60">
        <v>45</v>
      </c>
      <c r="W367" s="60">
        <v>10</v>
      </c>
      <c r="X367" s="60">
        <v>3</v>
      </c>
      <c r="Y367" s="60">
        <v>14</v>
      </c>
      <c r="Z367" s="60">
        <f t="shared" si="45"/>
        <v>4710</v>
      </c>
      <c r="AA367" s="60">
        <f t="shared" si="46"/>
        <v>0</v>
      </c>
      <c r="AB367" s="60">
        <f t="shared" si="47"/>
        <v>1704</v>
      </c>
      <c r="AC367" s="60">
        <f t="shared" si="48"/>
        <v>6414</v>
      </c>
      <c r="AD367" s="60">
        <f t="shared" si="49"/>
        <v>106.9</v>
      </c>
      <c r="AE367" s="60">
        <f t="shared" si="49"/>
        <v>1.7816666666666667</v>
      </c>
      <c r="AF367" s="60">
        <f t="shared" si="50"/>
        <v>2024</v>
      </c>
      <c r="AG367" s="60">
        <f t="shared" si="51"/>
        <v>1</v>
      </c>
      <c r="AH367" s="60">
        <f t="shared" si="52"/>
        <v>1</v>
      </c>
      <c r="AI367" s="60">
        <f t="shared" si="53"/>
        <v>3</v>
      </c>
    </row>
    <row r="368" spans="2:35" x14ac:dyDescent="0.3">
      <c r="B368" s="60">
        <v>85010</v>
      </c>
      <c r="C368" s="61">
        <v>45307</v>
      </c>
      <c r="D368" s="60">
        <v>2</v>
      </c>
      <c r="E368" s="60">
        <v>35</v>
      </c>
      <c r="F368" s="60">
        <v>29</v>
      </c>
      <c r="G368" s="60">
        <v>0</v>
      </c>
      <c r="H368" s="60">
        <v>0</v>
      </c>
      <c r="I368" s="60">
        <v>35</v>
      </c>
      <c r="J368" s="60">
        <v>0</v>
      </c>
      <c r="K368" s="60">
        <v>44</v>
      </c>
      <c r="L368" s="60">
        <v>31</v>
      </c>
      <c r="M368" s="60">
        <v>39</v>
      </c>
      <c r="N368" s="60">
        <v>3</v>
      </c>
      <c r="O368" s="60">
        <v>11</v>
      </c>
      <c r="P368" s="60">
        <v>28</v>
      </c>
      <c r="Q368" s="60">
        <v>28</v>
      </c>
      <c r="R368" s="60">
        <v>1</v>
      </c>
      <c r="S368" s="60">
        <v>0</v>
      </c>
      <c r="T368" s="60">
        <v>2</v>
      </c>
      <c r="U368" s="60">
        <v>10</v>
      </c>
      <c r="V368" s="60">
        <v>33</v>
      </c>
      <c r="W368" s="60">
        <v>15</v>
      </c>
      <c r="X368" s="60">
        <v>5</v>
      </c>
      <c r="Y368" s="60">
        <v>27</v>
      </c>
      <c r="Z368" s="60">
        <f t="shared" si="45"/>
        <v>4485</v>
      </c>
      <c r="AA368" s="60">
        <f t="shared" si="46"/>
        <v>20</v>
      </c>
      <c r="AB368" s="60">
        <f t="shared" si="47"/>
        <v>1521</v>
      </c>
      <c r="AC368" s="60">
        <f t="shared" si="48"/>
        <v>6026</v>
      </c>
      <c r="AD368" s="60">
        <f t="shared" si="49"/>
        <v>100.43333333333334</v>
      </c>
      <c r="AE368" s="60">
        <f t="shared" si="49"/>
        <v>1.673888888888889</v>
      </c>
      <c r="AF368" s="60">
        <f t="shared" si="50"/>
        <v>2024</v>
      </c>
      <c r="AG368" s="60">
        <f t="shared" si="51"/>
        <v>1</v>
      </c>
      <c r="AH368" s="60">
        <f t="shared" si="52"/>
        <v>1</v>
      </c>
      <c r="AI368" s="60">
        <f t="shared" si="53"/>
        <v>3</v>
      </c>
    </row>
    <row r="369" spans="2:35" x14ac:dyDescent="0.3">
      <c r="B369" s="60">
        <v>85011</v>
      </c>
      <c r="C369" s="61">
        <v>45308</v>
      </c>
      <c r="D369" s="60">
        <v>1</v>
      </c>
      <c r="E369" s="60">
        <v>31</v>
      </c>
      <c r="F369" s="60">
        <v>30</v>
      </c>
      <c r="G369" s="60">
        <v>0</v>
      </c>
      <c r="H369" s="60">
        <v>0</v>
      </c>
      <c r="I369" s="60">
        <v>31</v>
      </c>
      <c r="J369" s="60">
        <v>0</v>
      </c>
      <c r="K369" s="60">
        <v>78</v>
      </c>
      <c r="L369" s="60">
        <v>30</v>
      </c>
      <c r="M369" s="60">
        <v>34</v>
      </c>
      <c r="N369" s="60">
        <v>2</v>
      </c>
      <c r="O369" s="60">
        <v>14</v>
      </c>
      <c r="P369" s="60">
        <v>28</v>
      </c>
      <c r="Q369" s="60">
        <v>13</v>
      </c>
      <c r="R369" s="60">
        <v>2</v>
      </c>
      <c r="S369" s="60">
        <v>0</v>
      </c>
      <c r="T369" s="60">
        <v>0</v>
      </c>
      <c r="U369" s="60">
        <v>8</v>
      </c>
      <c r="V369" s="60">
        <v>72</v>
      </c>
      <c r="W369" s="60">
        <v>21</v>
      </c>
      <c r="X369" s="60">
        <v>3</v>
      </c>
      <c r="Y369" s="60">
        <v>20</v>
      </c>
      <c r="Z369" s="60">
        <f t="shared" si="45"/>
        <v>4668</v>
      </c>
      <c r="AA369" s="60">
        <f t="shared" si="46"/>
        <v>0</v>
      </c>
      <c r="AB369" s="60">
        <f t="shared" si="47"/>
        <v>2818</v>
      </c>
      <c r="AC369" s="60">
        <f t="shared" si="48"/>
        <v>7486</v>
      </c>
      <c r="AD369" s="60">
        <f t="shared" si="49"/>
        <v>124.76666666666667</v>
      </c>
      <c r="AE369" s="60">
        <f t="shared" si="49"/>
        <v>2.0794444444444444</v>
      </c>
      <c r="AF369" s="60">
        <f t="shared" si="50"/>
        <v>2024</v>
      </c>
      <c r="AG369" s="60">
        <f t="shared" si="51"/>
        <v>1</v>
      </c>
      <c r="AH369" s="60">
        <f t="shared" si="52"/>
        <v>1</v>
      </c>
      <c r="AI369" s="60">
        <f t="shared" si="53"/>
        <v>4</v>
      </c>
    </row>
    <row r="370" spans="2:35" x14ac:dyDescent="0.3">
      <c r="B370" s="60">
        <v>85012</v>
      </c>
      <c r="C370" s="61">
        <v>45308</v>
      </c>
      <c r="D370" s="60">
        <v>2</v>
      </c>
      <c r="E370" s="60">
        <v>32</v>
      </c>
      <c r="F370" s="60">
        <v>11</v>
      </c>
      <c r="G370" s="60">
        <v>0</v>
      </c>
      <c r="H370" s="60">
        <v>0</v>
      </c>
      <c r="I370" s="60">
        <v>32</v>
      </c>
      <c r="J370" s="60">
        <v>0</v>
      </c>
      <c r="K370" s="60">
        <v>52</v>
      </c>
      <c r="L370" s="60">
        <v>30</v>
      </c>
      <c r="M370" s="60">
        <v>42</v>
      </c>
      <c r="N370" s="60">
        <v>3</v>
      </c>
      <c r="O370" s="60">
        <v>18</v>
      </c>
      <c r="P370" s="60">
        <v>28</v>
      </c>
      <c r="Q370" s="60">
        <v>18</v>
      </c>
      <c r="R370" s="60">
        <v>1</v>
      </c>
      <c r="S370" s="60">
        <v>0</v>
      </c>
      <c r="T370" s="60">
        <v>2</v>
      </c>
      <c r="U370" s="60">
        <v>17</v>
      </c>
      <c r="V370" s="60">
        <v>60</v>
      </c>
      <c r="W370" s="60">
        <v>26</v>
      </c>
      <c r="X370" s="60">
        <v>5</v>
      </c>
      <c r="Y370" s="60">
        <v>13</v>
      </c>
      <c r="Z370" s="60">
        <f t="shared" si="45"/>
        <v>4304</v>
      </c>
      <c r="AA370" s="60">
        <f t="shared" si="46"/>
        <v>34</v>
      </c>
      <c r="AB370" s="60">
        <f t="shared" si="47"/>
        <v>2634</v>
      </c>
      <c r="AC370" s="60">
        <f t="shared" si="48"/>
        <v>6972</v>
      </c>
      <c r="AD370" s="60">
        <f t="shared" si="49"/>
        <v>116.2</v>
      </c>
      <c r="AE370" s="60">
        <f t="shared" si="49"/>
        <v>1.9366666666666668</v>
      </c>
      <c r="AF370" s="60">
        <f t="shared" si="50"/>
        <v>2024</v>
      </c>
      <c r="AG370" s="60">
        <f t="shared" si="51"/>
        <v>1</v>
      </c>
      <c r="AH370" s="60">
        <f t="shared" si="52"/>
        <v>1</v>
      </c>
      <c r="AI370" s="60">
        <f t="shared" si="53"/>
        <v>4</v>
      </c>
    </row>
    <row r="371" spans="2:35" x14ac:dyDescent="0.3">
      <c r="B371" s="60">
        <v>85013</v>
      </c>
      <c r="C371" s="61">
        <v>45309</v>
      </c>
      <c r="D371" s="60">
        <v>1</v>
      </c>
      <c r="E371" s="60">
        <v>32</v>
      </c>
      <c r="F371" s="60">
        <v>12</v>
      </c>
      <c r="G371" s="60">
        <v>0</v>
      </c>
      <c r="H371" s="60">
        <v>0</v>
      </c>
      <c r="I371" s="60">
        <v>32</v>
      </c>
      <c r="J371" s="60">
        <v>0</v>
      </c>
      <c r="K371" s="60">
        <v>87</v>
      </c>
      <c r="L371" s="60">
        <v>29</v>
      </c>
      <c r="M371" s="60">
        <v>37</v>
      </c>
      <c r="N371" s="60">
        <v>2</v>
      </c>
      <c r="O371" s="60">
        <v>22</v>
      </c>
      <c r="P371" s="60">
        <v>28</v>
      </c>
      <c r="Q371" s="60">
        <v>24</v>
      </c>
      <c r="R371" s="60">
        <v>2</v>
      </c>
      <c r="S371" s="60">
        <v>0</v>
      </c>
      <c r="T371" s="60">
        <v>0</v>
      </c>
      <c r="U371" s="60">
        <v>15</v>
      </c>
      <c r="V371" s="60">
        <v>49</v>
      </c>
      <c r="W371" s="60">
        <v>11</v>
      </c>
      <c r="X371" s="60">
        <v>3</v>
      </c>
      <c r="Y371" s="60">
        <v>26</v>
      </c>
      <c r="Z371" s="60">
        <f t="shared" si="45"/>
        <v>5365</v>
      </c>
      <c r="AA371" s="60">
        <f t="shared" si="46"/>
        <v>0</v>
      </c>
      <c r="AB371" s="60">
        <f t="shared" si="47"/>
        <v>1784</v>
      </c>
      <c r="AC371" s="60">
        <f t="shared" si="48"/>
        <v>7149</v>
      </c>
      <c r="AD371" s="60">
        <f t="shared" si="49"/>
        <v>119.15</v>
      </c>
      <c r="AE371" s="60">
        <f t="shared" si="49"/>
        <v>1.9858333333333333</v>
      </c>
      <c r="AF371" s="60">
        <f t="shared" si="50"/>
        <v>2024</v>
      </c>
      <c r="AG371" s="60">
        <f t="shared" si="51"/>
        <v>1</v>
      </c>
      <c r="AH371" s="60">
        <f t="shared" si="52"/>
        <v>1</v>
      </c>
      <c r="AI371" s="60">
        <f t="shared" si="53"/>
        <v>5</v>
      </c>
    </row>
    <row r="372" spans="2:35" x14ac:dyDescent="0.3">
      <c r="B372" s="60">
        <v>85014</v>
      </c>
      <c r="C372" s="61">
        <v>45309</v>
      </c>
      <c r="D372" s="60">
        <v>2</v>
      </c>
      <c r="E372" s="60">
        <v>34</v>
      </c>
      <c r="F372" s="60">
        <v>13</v>
      </c>
      <c r="G372" s="60">
        <v>0</v>
      </c>
      <c r="H372" s="60">
        <v>0</v>
      </c>
      <c r="I372" s="60">
        <v>34</v>
      </c>
      <c r="J372" s="60">
        <v>0</v>
      </c>
      <c r="K372" s="60">
        <v>61</v>
      </c>
      <c r="L372" s="60">
        <v>30</v>
      </c>
      <c r="M372" s="60">
        <v>40</v>
      </c>
      <c r="N372" s="60">
        <v>2</v>
      </c>
      <c r="O372" s="60">
        <v>26</v>
      </c>
      <c r="P372" s="60">
        <v>28</v>
      </c>
      <c r="Q372" s="60">
        <v>29</v>
      </c>
      <c r="R372" s="60">
        <v>1</v>
      </c>
      <c r="S372" s="60">
        <v>0</v>
      </c>
      <c r="T372" s="60">
        <v>1</v>
      </c>
      <c r="U372" s="60">
        <v>12</v>
      </c>
      <c r="V372" s="60">
        <v>37</v>
      </c>
      <c r="W372" s="60">
        <v>16</v>
      </c>
      <c r="X372" s="60">
        <v>5</v>
      </c>
      <c r="Y372" s="60">
        <v>20</v>
      </c>
      <c r="Z372" s="60">
        <f t="shared" si="45"/>
        <v>4984</v>
      </c>
      <c r="AA372" s="60">
        <f t="shared" si="46"/>
        <v>12</v>
      </c>
      <c r="AB372" s="60">
        <f t="shared" si="47"/>
        <v>1642</v>
      </c>
      <c r="AC372" s="60">
        <f t="shared" si="48"/>
        <v>6638</v>
      </c>
      <c r="AD372" s="60">
        <f t="shared" si="49"/>
        <v>110.63333333333334</v>
      </c>
      <c r="AE372" s="60">
        <f t="shared" si="49"/>
        <v>1.8438888888888889</v>
      </c>
      <c r="AF372" s="60">
        <f t="shared" si="50"/>
        <v>2024</v>
      </c>
      <c r="AG372" s="60">
        <f t="shared" si="51"/>
        <v>1</v>
      </c>
      <c r="AH372" s="60">
        <f t="shared" si="52"/>
        <v>1</v>
      </c>
      <c r="AI372" s="60">
        <f t="shared" si="53"/>
        <v>5</v>
      </c>
    </row>
    <row r="373" spans="2:35" x14ac:dyDescent="0.3">
      <c r="B373" s="60">
        <v>85015</v>
      </c>
      <c r="C373" s="61">
        <v>45310</v>
      </c>
      <c r="D373" s="60">
        <v>1</v>
      </c>
      <c r="E373" s="60">
        <v>31</v>
      </c>
      <c r="F373" s="60">
        <v>15</v>
      </c>
      <c r="G373" s="60">
        <v>0</v>
      </c>
      <c r="H373" s="60">
        <v>0</v>
      </c>
      <c r="I373" s="60">
        <v>31</v>
      </c>
      <c r="J373" s="60">
        <v>0</v>
      </c>
      <c r="K373" s="60">
        <v>88</v>
      </c>
      <c r="L373" s="60">
        <v>30</v>
      </c>
      <c r="M373" s="60">
        <v>36</v>
      </c>
      <c r="N373" s="60">
        <v>2</v>
      </c>
      <c r="O373" s="60">
        <v>29</v>
      </c>
      <c r="P373" s="60">
        <v>21</v>
      </c>
      <c r="Q373" s="60">
        <v>24</v>
      </c>
      <c r="R373" s="60">
        <v>2</v>
      </c>
      <c r="S373" s="60">
        <v>0</v>
      </c>
      <c r="T373" s="60">
        <v>0</v>
      </c>
      <c r="U373" s="60">
        <v>17</v>
      </c>
      <c r="V373" s="60">
        <v>66</v>
      </c>
      <c r="W373" s="60">
        <v>11</v>
      </c>
      <c r="X373" s="60">
        <v>3</v>
      </c>
      <c r="Y373" s="60">
        <v>15</v>
      </c>
      <c r="Z373" s="60">
        <f t="shared" si="45"/>
        <v>5158</v>
      </c>
      <c r="AA373" s="60">
        <f t="shared" si="46"/>
        <v>0</v>
      </c>
      <c r="AB373" s="60">
        <f t="shared" si="47"/>
        <v>2368</v>
      </c>
      <c r="AC373" s="60">
        <f t="shared" si="48"/>
        <v>7526</v>
      </c>
      <c r="AD373" s="60">
        <f t="shared" si="49"/>
        <v>125.43333333333334</v>
      </c>
      <c r="AE373" s="60">
        <f t="shared" si="49"/>
        <v>2.0905555555555555</v>
      </c>
      <c r="AF373" s="60">
        <f t="shared" si="50"/>
        <v>2024</v>
      </c>
      <c r="AG373" s="60">
        <f t="shared" si="51"/>
        <v>1</v>
      </c>
      <c r="AH373" s="60">
        <f t="shared" si="52"/>
        <v>1</v>
      </c>
      <c r="AI373" s="60">
        <f t="shared" si="53"/>
        <v>6</v>
      </c>
    </row>
    <row r="374" spans="2:35" x14ac:dyDescent="0.3">
      <c r="B374" s="60">
        <v>85016</v>
      </c>
      <c r="C374" s="61">
        <v>45310</v>
      </c>
      <c r="D374" s="60">
        <v>2</v>
      </c>
      <c r="E374" s="60">
        <v>32</v>
      </c>
      <c r="F374" s="60">
        <v>16</v>
      </c>
      <c r="G374" s="60">
        <v>0</v>
      </c>
      <c r="H374" s="60">
        <v>0</v>
      </c>
      <c r="I374" s="60">
        <v>32</v>
      </c>
      <c r="J374" s="60">
        <v>0</v>
      </c>
      <c r="K374" s="60">
        <v>62</v>
      </c>
      <c r="L374" s="60">
        <v>30</v>
      </c>
      <c r="M374" s="60">
        <v>39</v>
      </c>
      <c r="N374" s="60">
        <v>3</v>
      </c>
      <c r="O374" s="60">
        <v>13</v>
      </c>
      <c r="P374" s="60">
        <v>21</v>
      </c>
      <c r="Q374" s="60">
        <v>29</v>
      </c>
      <c r="R374" s="60">
        <v>2</v>
      </c>
      <c r="S374" s="60">
        <v>0</v>
      </c>
      <c r="T374" s="60">
        <v>1</v>
      </c>
      <c r="U374" s="60">
        <v>15</v>
      </c>
      <c r="V374" s="60">
        <v>55</v>
      </c>
      <c r="W374" s="60">
        <v>16</v>
      </c>
      <c r="X374" s="60">
        <v>5</v>
      </c>
      <c r="Y374" s="60">
        <v>28</v>
      </c>
      <c r="Z374" s="60">
        <f t="shared" si="45"/>
        <v>4654</v>
      </c>
      <c r="AA374" s="60">
        <f t="shared" si="46"/>
        <v>15</v>
      </c>
      <c r="AB374" s="60">
        <f t="shared" si="47"/>
        <v>2169</v>
      </c>
      <c r="AC374" s="60">
        <f t="shared" si="48"/>
        <v>6838</v>
      </c>
      <c r="AD374" s="60">
        <f t="shared" si="49"/>
        <v>113.96666666666667</v>
      </c>
      <c r="AE374" s="60">
        <f t="shared" si="49"/>
        <v>1.8994444444444445</v>
      </c>
      <c r="AF374" s="60">
        <f t="shared" si="50"/>
        <v>2024</v>
      </c>
      <c r="AG374" s="60">
        <f t="shared" si="51"/>
        <v>1</v>
      </c>
      <c r="AH374" s="60">
        <f t="shared" si="52"/>
        <v>1</v>
      </c>
      <c r="AI374" s="60">
        <f t="shared" si="53"/>
        <v>6</v>
      </c>
    </row>
    <row r="375" spans="2:35" x14ac:dyDescent="0.3">
      <c r="B375" s="60">
        <v>85017</v>
      </c>
      <c r="C375" s="61">
        <v>45311</v>
      </c>
      <c r="D375" s="60">
        <v>1</v>
      </c>
      <c r="E375" s="60">
        <v>32</v>
      </c>
      <c r="F375" s="60">
        <v>17</v>
      </c>
      <c r="G375" s="60">
        <v>0</v>
      </c>
      <c r="H375" s="60">
        <v>0</v>
      </c>
      <c r="I375" s="60">
        <v>32</v>
      </c>
      <c r="J375" s="60">
        <v>0</v>
      </c>
      <c r="K375" s="60">
        <v>36</v>
      </c>
      <c r="L375" s="60">
        <v>29</v>
      </c>
      <c r="M375" s="60">
        <v>34</v>
      </c>
      <c r="N375" s="60">
        <v>2</v>
      </c>
      <c r="O375" s="60">
        <v>17</v>
      </c>
      <c r="P375" s="60">
        <v>20</v>
      </c>
      <c r="Q375" s="60">
        <v>14</v>
      </c>
      <c r="R375" s="60">
        <v>2</v>
      </c>
      <c r="S375" s="60">
        <v>0</v>
      </c>
      <c r="T375" s="60">
        <v>0</v>
      </c>
      <c r="U375" s="60">
        <v>12</v>
      </c>
      <c r="V375" s="60">
        <v>43</v>
      </c>
      <c r="W375" s="60">
        <v>21</v>
      </c>
      <c r="X375" s="60">
        <v>3</v>
      </c>
      <c r="Y375" s="60">
        <v>21</v>
      </c>
      <c r="Z375" s="60">
        <f t="shared" si="45"/>
        <v>3124</v>
      </c>
      <c r="AA375" s="60">
        <f t="shared" si="46"/>
        <v>0</v>
      </c>
      <c r="AB375" s="60">
        <f t="shared" si="47"/>
        <v>1890</v>
      </c>
      <c r="AC375" s="60">
        <f t="shared" si="48"/>
        <v>5014</v>
      </c>
      <c r="AD375" s="60">
        <f t="shared" si="49"/>
        <v>83.566666666666663</v>
      </c>
      <c r="AE375" s="60">
        <f t="shared" si="49"/>
        <v>1.3927777777777777</v>
      </c>
      <c r="AF375" s="60">
        <f t="shared" si="50"/>
        <v>2024</v>
      </c>
      <c r="AG375" s="60">
        <f t="shared" si="51"/>
        <v>1</v>
      </c>
      <c r="AH375" s="60">
        <f t="shared" si="52"/>
        <v>1</v>
      </c>
      <c r="AI375" s="60">
        <f t="shared" si="53"/>
        <v>7</v>
      </c>
    </row>
    <row r="376" spans="2:35" x14ac:dyDescent="0.3">
      <c r="B376" s="60">
        <v>85018</v>
      </c>
      <c r="C376" s="61">
        <v>45313</v>
      </c>
      <c r="D376" s="60">
        <v>1</v>
      </c>
      <c r="E376" s="60">
        <v>31</v>
      </c>
      <c r="F376" s="60">
        <v>18</v>
      </c>
      <c r="G376" s="60">
        <v>0</v>
      </c>
      <c r="H376" s="60">
        <v>0</v>
      </c>
      <c r="I376" s="60">
        <v>31</v>
      </c>
      <c r="J376" s="60">
        <v>0</v>
      </c>
      <c r="K376" s="60">
        <v>70</v>
      </c>
      <c r="L376" s="60">
        <v>30</v>
      </c>
      <c r="M376" s="60">
        <v>33</v>
      </c>
      <c r="N376" s="60">
        <v>1</v>
      </c>
      <c r="O376" s="60">
        <v>21</v>
      </c>
      <c r="P376" s="60">
        <v>20</v>
      </c>
      <c r="Q376" s="60">
        <v>19</v>
      </c>
      <c r="R376" s="60">
        <v>1</v>
      </c>
      <c r="S376" s="60">
        <v>0</v>
      </c>
      <c r="T376" s="60">
        <v>0</v>
      </c>
      <c r="U376" s="60">
        <v>10</v>
      </c>
      <c r="V376" s="60">
        <v>32</v>
      </c>
      <c r="W376" s="60">
        <v>26</v>
      </c>
      <c r="X376" s="60">
        <v>4</v>
      </c>
      <c r="Y376" s="60">
        <v>14</v>
      </c>
      <c r="Z376" s="60">
        <f t="shared" si="45"/>
        <v>4330</v>
      </c>
      <c r="AA376" s="60">
        <f t="shared" si="46"/>
        <v>0</v>
      </c>
      <c r="AB376" s="60">
        <f t="shared" si="47"/>
        <v>1761</v>
      </c>
      <c r="AC376" s="60">
        <f t="shared" si="48"/>
        <v>6091</v>
      </c>
      <c r="AD376" s="60">
        <f t="shared" si="49"/>
        <v>101.51666666666667</v>
      </c>
      <c r="AE376" s="60">
        <f t="shared" si="49"/>
        <v>1.6919444444444445</v>
      </c>
      <c r="AF376" s="60">
        <f t="shared" si="50"/>
        <v>2024</v>
      </c>
      <c r="AG376" s="60">
        <f t="shared" si="51"/>
        <v>1</v>
      </c>
      <c r="AH376" s="60">
        <f t="shared" si="52"/>
        <v>1</v>
      </c>
      <c r="AI376" s="60">
        <f t="shared" si="53"/>
        <v>2</v>
      </c>
    </row>
    <row r="377" spans="2:35" x14ac:dyDescent="0.3">
      <c r="B377" s="60">
        <v>85019</v>
      </c>
      <c r="C377" s="61">
        <v>45313</v>
      </c>
      <c r="D377" s="60">
        <v>2</v>
      </c>
      <c r="E377" s="60">
        <v>32</v>
      </c>
      <c r="F377" s="60">
        <v>19</v>
      </c>
      <c r="G377" s="60">
        <v>0</v>
      </c>
      <c r="H377" s="60">
        <v>0</v>
      </c>
      <c r="I377" s="60">
        <v>32</v>
      </c>
      <c r="J377" s="60">
        <v>0</v>
      </c>
      <c r="K377" s="60">
        <v>45</v>
      </c>
      <c r="L377" s="60">
        <v>30</v>
      </c>
      <c r="M377" s="60">
        <v>41</v>
      </c>
      <c r="N377" s="60">
        <v>2</v>
      </c>
      <c r="O377" s="60">
        <v>25</v>
      </c>
      <c r="P377" s="60">
        <v>20</v>
      </c>
      <c r="Q377" s="60">
        <v>24</v>
      </c>
      <c r="R377" s="60">
        <v>1</v>
      </c>
      <c r="S377" s="60">
        <v>0</v>
      </c>
      <c r="T377" s="60">
        <v>1</v>
      </c>
      <c r="U377" s="60">
        <v>7</v>
      </c>
      <c r="V377" s="60">
        <v>70</v>
      </c>
      <c r="W377" s="60">
        <v>11</v>
      </c>
      <c r="X377" s="60">
        <v>4</v>
      </c>
      <c r="Y377" s="60">
        <v>27</v>
      </c>
      <c r="Z377" s="60">
        <f t="shared" si="45"/>
        <v>3990</v>
      </c>
      <c r="AA377" s="60">
        <f t="shared" si="46"/>
        <v>7</v>
      </c>
      <c r="AB377" s="60">
        <f t="shared" si="47"/>
        <v>2480</v>
      </c>
      <c r="AC377" s="60">
        <f t="shared" si="48"/>
        <v>6477</v>
      </c>
      <c r="AD377" s="60">
        <f t="shared" si="49"/>
        <v>107.95</v>
      </c>
      <c r="AE377" s="60">
        <f t="shared" si="49"/>
        <v>1.7991666666666668</v>
      </c>
      <c r="AF377" s="60">
        <f t="shared" si="50"/>
        <v>2024</v>
      </c>
      <c r="AG377" s="60">
        <f t="shared" si="51"/>
        <v>1</v>
      </c>
      <c r="AH377" s="60">
        <f t="shared" si="52"/>
        <v>1</v>
      </c>
      <c r="AI377" s="60">
        <f t="shared" si="53"/>
        <v>2</v>
      </c>
    </row>
    <row r="378" spans="2:35" x14ac:dyDescent="0.3">
      <c r="B378" s="60">
        <v>85020</v>
      </c>
      <c r="C378" s="61">
        <v>45314</v>
      </c>
      <c r="D378" s="60">
        <v>1</v>
      </c>
      <c r="E378" s="60">
        <v>32</v>
      </c>
      <c r="F378" s="60">
        <v>20</v>
      </c>
      <c r="G378" s="60">
        <v>0</v>
      </c>
      <c r="H378" s="60">
        <v>0</v>
      </c>
      <c r="I378" s="60">
        <v>32</v>
      </c>
      <c r="J378" s="60">
        <v>0</v>
      </c>
      <c r="K378" s="60">
        <v>79</v>
      </c>
      <c r="L378" s="60">
        <v>29</v>
      </c>
      <c r="M378" s="60">
        <v>36</v>
      </c>
      <c r="N378" s="60">
        <v>1</v>
      </c>
      <c r="O378" s="60">
        <v>29</v>
      </c>
      <c r="P378" s="60">
        <v>20</v>
      </c>
      <c r="Q378" s="60">
        <v>30</v>
      </c>
      <c r="R378" s="60">
        <v>1</v>
      </c>
      <c r="S378" s="60">
        <v>0</v>
      </c>
      <c r="T378" s="60">
        <v>0</v>
      </c>
      <c r="U378" s="60">
        <v>17</v>
      </c>
      <c r="V378" s="60">
        <v>59</v>
      </c>
      <c r="W378" s="60">
        <v>17</v>
      </c>
      <c r="X378" s="60">
        <v>4</v>
      </c>
      <c r="Y378" s="60">
        <v>20</v>
      </c>
      <c r="Z378" s="60">
        <f t="shared" si="45"/>
        <v>5022</v>
      </c>
      <c r="AA378" s="60">
        <f t="shared" si="46"/>
        <v>0</v>
      </c>
      <c r="AB378" s="60">
        <f t="shared" si="47"/>
        <v>2233</v>
      </c>
      <c r="AC378" s="60">
        <f t="shared" si="48"/>
        <v>7255</v>
      </c>
      <c r="AD378" s="60">
        <f t="shared" si="49"/>
        <v>120.91666666666667</v>
      </c>
      <c r="AE378" s="60">
        <f t="shared" si="49"/>
        <v>2.0152777777777779</v>
      </c>
      <c r="AF378" s="60">
        <f t="shared" si="50"/>
        <v>2024</v>
      </c>
      <c r="AG378" s="60">
        <f t="shared" si="51"/>
        <v>1</v>
      </c>
      <c r="AH378" s="60">
        <f t="shared" si="52"/>
        <v>1</v>
      </c>
      <c r="AI378" s="60">
        <f t="shared" si="53"/>
        <v>3</v>
      </c>
    </row>
    <row r="379" spans="2:35" x14ac:dyDescent="0.3">
      <c r="B379" s="60">
        <v>85021</v>
      </c>
      <c r="C379" s="61">
        <v>45314</v>
      </c>
      <c r="D379" s="60">
        <v>2</v>
      </c>
      <c r="E379" s="60">
        <v>33</v>
      </c>
      <c r="F379" s="60">
        <v>21</v>
      </c>
      <c r="G379" s="60">
        <v>0</v>
      </c>
      <c r="H379" s="60">
        <v>0</v>
      </c>
      <c r="I379" s="60">
        <v>33</v>
      </c>
      <c r="J379" s="60">
        <v>0</v>
      </c>
      <c r="K379" s="60">
        <v>53</v>
      </c>
      <c r="L379" s="60">
        <v>30</v>
      </c>
      <c r="M379" s="60">
        <v>39</v>
      </c>
      <c r="N379" s="60">
        <v>2</v>
      </c>
      <c r="O379" s="60">
        <v>13</v>
      </c>
      <c r="P379" s="60">
        <v>20</v>
      </c>
      <c r="Q379" s="60">
        <v>15</v>
      </c>
      <c r="R379" s="60">
        <v>1</v>
      </c>
      <c r="S379" s="60">
        <v>0</v>
      </c>
      <c r="T379" s="60">
        <v>1</v>
      </c>
      <c r="U379" s="60">
        <v>14</v>
      </c>
      <c r="V379" s="60">
        <v>47</v>
      </c>
      <c r="W379" s="60">
        <v>22</v>
      </c>
      <c r="X379" s="60">
        <v>4</v>
      </c>
      <c r="Y379" s="60">
        <v>13</v>
      </c>
      <c r="Z379" s="60">
        <f t="shared" si="45"/>
        <v>3969</v>
      </c>
      <c r="AA379" s="60">
        <f t="shared" si="46"/>
        <v>14</v>
      </c>
      <c r="AB379" s="60">
        <f t="shared" si="47"/>
        <v>2096</v>
      </c>
      <c r="AC379" s="60">
        <f t="shared" si="48"/>
        <v>6079</v>
      </c>
      <c r="AD379" s="60">
        <f t="shared" si="49"/>
        <v>101.31666666666666</v>
      </c>
      <c r="AE379" s="60">
        <f t="shared" si="49"/>
        <v>1.6886111111111111</v>
      </c>
      <c r="AF379" s="60">
        <f t="shared" si="50"/>
        <v>2024</v>
      </c>
      <c r="AG379" s="60">
        <f t="shared" si="51"/>
        <v>1</v>
      </c>
      <c r="AH379" s="60">
        <f t="shared" si="52"/>
        <v>1</v>
      </c>
      <c r="AI379" s="60">
        <f t="shared" si="53"/>
        <v>3</v>
      </c>
    </row>
    <row r="380" spans="2:35" x14ac:dyDescent="0.3">
      <c r="B380" s="60">
        <v>85022</v>
      </c>
      <c r="C380" s="61">
        <v>45315</v>
      </c>
      <c r="D380" s="60">
        <v>1</v>
      </c>
      <c r="E380" s="60">
        <v>29</v>
      </c>
      <c r="F380" s="60">
        <v>22</v>
      </c>
      <c r="G380" s="60">
        <v>0</v>
      </c>
      <c r="H380" s="60">
        <v>0</v>
      </c>
      <c r="I380" s="60">
        <v>29</v>
      </c>
      <c r="J380" s="60">
        <v>0</v>
      </c>
      <c r="K380" s="60">
        <v>88</v>
      </c>
      <c r="L380" s="60">
        <v>30</v>
      </c>
      <c r="M380" s="60">
        <v>34</v>
      </c>
      <c r="N380" s="60">
        <v>1</v>
      </c>
      <c r="O380" s="60">
        <v>17</v>
      </c>
      <c r="P380" s="60">
        <v>20</v>
      </c>
      <c r="Q380" s="60">
        <v>20</v>
      </c>
      <c r="R380" s="60">
        <v>1</v>
      </c>
      <c r="S380" s="60">
        <v>0</v>
      </c>
      <c r="T380" s="60">
        <v>0</v>
      </c>
      <c r="U380" s="60">
        <v>12</v>
      </c>
      <c r="V380" s="60">
        <v>36</v>
      </c>
      <c r="W380" s="60">
        <v>27</v>
      </c>
      <c r="X380" s="60">
        <v>4</v>
      </c>
      <c r="Y380" s="60">
        <v>26</v>
      </c>
      <c r="Z380" s="60">
        <f t="shared" si="45"/>
        <v>4772</v>
      </c>
      <c r="AA380" s="60">
        <f t="shared" si="46"/>
        <v>0</v>
      </c>
      <c r="AB380" s="60">
        <f t="shared" si="47"/>
        <v>1907</v>
      </c>
      <c r="AC380" s="60">
        <f t="shared" si="48"/>
        <v>6679</v>
      </c>
      <c r="AD380" s="60">
        <f t="shared" si="49"/>
        <v>111.31666666666666</v>
      </c>
      <c r="AE380" s="60">
        <f t="shared" si="49"/>
        <v>1.8552777777777778</v>
      </c>
      <c r="AF380" s="60">
        <f t="shared" si="50"/>
        <v>2024</v>
      </c>
      <c r="AG380" s="60">
        <f t="shared" si="51"/>
        <v>1</v>
      </c>
      <c r="AH380" s="60">
        <f t="shared" si="52"/>
        <v>1</v>
      </c>
      <c r="AI380" s="60">
        <f t="shared" si="53"/>
        <v>4</v>
      </c>
    </row>
    <row r="381" spans="2:35" x14ac:dyDescent="0.3">
      <c r="B381" s="60">
        <v>85023</v>
      </c>
      <c r="C381" s="61">
        <v>45315</v>
      </c>
      <c r="D381" s="60">
        <v>2</v>
      </c>
      <c r="E381" s="60">
        <v>34</v>
      </c>
      <c r="F381" s="60">
        <v>15</v>
      </c>
      <c r="G381" s="60">
        <v>0</v>
      </c>
      <c r="H381" s="60">
        <v>0</v>
      </c>
      <c r="I381" s="60">
        <v>34</v>
      </c>
      <c r="J381" s="60">
        <v>0</v>
      </c>
      <c r="K381" s="60">
        <v>88</v>
      </c>
      <c r="L381" s="60">
        <v>30</v>
      </c>
      <c r="M381" s="60">
        <v>40</v>
      </c>
      <c r="N381" s="60">
        <v>3</v>
      </c>
      <c r="O381" s="60">
        <v>29</v>
      </c>
      <c r="P381" s="60">
        <v>21</v>
      </c>
      <c r="Q381" s="60">
        <v>24</v>
      </c>
      <c r="R381" s="60">
        <v>1</v>
      </c>
      <c r="S381" s="60">
        <v>0</v>
      </c>
      <c r="T381" s="60">
        <v>2</v>
      </c>
      <c r="U381" s="60">
        <v>17</v>
      </c>
      <c r="V381" s="60">
        <v>66</v>
      </c>
      <c r="W381" s="60">
        <v>11</v>
      </c>
      <c r="X381" s="60">
        <v>4</v>
      </c>
      <c r="Y381" s="60">
        <v>15</v>
      </c>
      <c r="Z381" s="60">
        <f t="shared" si="45"/>
        <v>5542</v>
      </c>
      <c r="AA381" s="60">
        <f t="shared" si="46"/>
        <v>34</v>
      </c>
      <c r="AB381" s="60">
        <f t="shared" si="47"/>
        <v>2397</v>
      </c>
      <c r="AC381" s="60">
        <f t="shared" si="48"/>
        <v>7973</v>
      </c>
      <c r="AD381" s="60">
        <f t="shared" si="49"/>
        <v>132.88333333333333</v>
      </c>
      <c r="AE381" s="60">
        <f t="shared" si="49"/>
        <v>2.214722222222222</v>
      </c>
      <c r="AF381" s="60">
        <f t="shared" si="50"/>
        <v>2024</v>
      </c>
      <c r="AG381" s="60">
        <f t="shared" si="51"/>
        <v>1</v>
      </c>
      <c r="AH381" s="60">
        <f t="shared" si="52"/>
        <v>1</v>
      </c>
      <c r="AI381" s="60">
        <f t="shared" si="53"/>
        <v>4</v>
      </c>
    </row>
    <row r="382" spans="2:35" x14ac:dyDescent="0.3">
      <c r="B382" s="60">
        <v>85024</v>
      </c>
      <c r="C382" s="61">
        <v>45316</v>
      </c>
      <c r="D382" s="60">
        <v>1</v>
      </c>
      <c r="E382" s="60">
        <v>29</v>
      </c>
      <c r="F382" s="60">
        <v>16</v>
      </c>
      <c r="G382" s="60">
        <v>0</v>
      </c>
      <c r="H382" s="60">
        <v>0</v>
      </c>
      <c r="I382" s="60">
        <v>29</v>
      </c>
      <c r="J382" s="60">
        <v>0</v>
      </c>
      <c r="K382" s="60">
        <v>62</v>
      </c>
      <c r="L382" s="60">
        <v>30</v>
      </c>
      <c r="M382" s="60">
        <v>35</v>
      </c>
      <c r="N382" s="60">
        <v>2</v>
      </c>
      <c r="O382" s="60">
        <v>13</v>
      </c>
      <c r="P382" s="60">
        <v>21</v>
      </c>
      <c r="Q382" s="60">
        <v>29</v>
      </c>
      <c r="R382" s="60">
        <v>2</v>
      </c>
      <c r="S382" s="60">
        <v>0</v>
      </c>
      <c r="T382" s="60">
        <v>0</v>
      </c>
      <c r="U382" s="60">
        <v>15</v>
      </c>
      <c r="V382" s="60">
        <v>55</v>
      </c>
      <c r="W382" s="60">
        <v>16</v>
      </c>
      <c r="X382" s="60">
        <v>4</v>
      </c>
      <c r="Y382" s="60">
        <v>28</v>
      </c>
      <c r="Z382" s="60">
        <f t="shared" si="45"/>
        <v>4348</v>
      </c>
      <c r="AA382" s="60">
        <f t="shared" si="46"/>
        <v>0</v>
      </c>
      <c r="AB382" s="60">
        <f t="shared" si="47"/>
        <v>2156</v>
      </c>
      <c r="AC382" s="60">
        <f t="shared" si="48"/>
        <v>6504</v>
      </c>
      <c r="AD382" s="60">
        <f t="shared" si="49"/>
        <v>108.4</v>
      </c>
      <c r="AE382" s="60">
        <f t="shared" si="49"/>
        <v>1.8066666666666669</v>
      </c>
      <c r="AF382" s="60">
        <f t="shared" si="50"/>
        <v>2024</v>
      </c>
      <c r="AG382" s="60">
        <f t="shared" si="51"/>
        <v>1</v>
      </c>
      <c r="AH382" s="60">
        <f t="shared" si="52"/>
        <v>1</v>
      </c>
      <c r="AI382" s="60">
        <f t="shared" si="53"/>
        <v>5</v>
      </c>
    </row>
    <row r="383" spans="2:35" x14ac:dyDescent="0.3">
      <c r="B383" s="60">
        <v>85025</v>
      </c>
      <c r="C383" s="61">
        <v>45316</v>
      </c>
      <c r="D383" s="60">
        <v>2</v>
      </c>
      <c r="E383" s="60">
        <v>35</v>
      </c>
      <c r="F383" s="60">
        <v>17</v>
      </c>
      <c r="G383" s="60">
        <v>0</v>
      </c>
      <c r="H383" s="60">
        <v>0</v>
      </c>
      <c r="I383" s="60">
        <v>35</v>
      </c>
      <c r="J383" s="60">
        <v>0</v>
      </c>
      <c r="K383" s="60">
        <v>36</v>
      </c>
      <c r="L383" s="60">
        <v>29</v>
      </c>
      <c r="M383" s="60">
        <v>38</v>
      </c>
      <c r="N383" s="60">
        <v>3</v>
      </c>
      <c r="O383" s="60">
        <v>17</v>
      </c>
      <c r="P383" s="60">
        <v>20</v>
      </c>
      <c r="Q383" s="60">
        <v>14</v>
      </c>
      <c r="R383" s="60">
        <v>1</v>
      </c>
      <c r="S383" s="60">
        <v>0</v>
      </c>
      <c r="T383" s="60">
        <v>2</v>
      </c>
      <c r="U383" s="60">
        <v>12</v>
      </c>
      <c r="V383" s="60">
        <v>43</v>
      </c>
      <c r="W383" s="60">
        <v>21</v>
      </c>
      <c r="X383" s="60">
        <v>4</v>
      </c>
      <c r="Y383" s="60">
        <v>21</v>
      </c>
      <c r="Z383" s="60">
        <f t="shared" si="45"/>
        <v>3348</v>
      </c>
      <c r="AA383" s="60">
        <f t="shared" si="46"/>
        <v>24</v>
      </c>
      <c r="AB383" s="60">
        <f t="shared" si="47"/>
        <v>1907</v>
      </c>
      <c r="AC383" s="60">
        <f t="shared" si="48"/>
        <v>5279</v>
      </c>
      <c r="AD383" s="60">
        <f t="shared" si="49"/>
        <v>87.983333333333334</v>
      </c>
      <c r="AE383" s="60">
        <f t="shared" si="49"/>
        <v>1.466388888888889</v>
      </c>
      <c r="AF383" s="60">
        <f t="shared" si="50"/>
        <v>2024</v>
      </c>
      <c r="AG383" s="60">
        <f t="shared" si="51"/>
        <v>1</v>
      </c>
      <c r="AH383" s="60">
        <f t="shared" si="52"/>
        <v>1</v>
      </c>
      <c r="AI383" s="60">
        <f t="shared" si="53"/>
        <v>5</v>
      </c>
    </row>
    <row r="384" spans="2:35" x14ac:dyDescent="0.3">
      <c r="B384" s="60">
        <v>85026</v>
      </c>
      <c r="C384" s="61">
        <v>45317</v>
      </c>
      <c r="D384" s="60">
        <v>1</v>
      </c>
      <c r="E384" s="60">
        <v>31</v>
      </c>
      <c r="F384" s="60">
        <v>18</v>
      </c>
      <c r="G384" s="60">
        <v>0</v>
      </c>
      <c r="H384" s="60">
        <v>0</v>
      </c>
      <c r="I384" s="60">
        <v>31</v>
      </c>
      <c r="J384" s="60">
        <v>0</v>
      </c>
      <c r="K384" s="60">
        <v>70</v>
      </c>
      <c r="L384" s="60">
        <v>30</v>
      </c>
      <c r="M384" s="60">
        <v>33</v>
      </c>
      <c r="N384" s="60">
        <v>1</v>
      </c>
      <c r="O384" s="60">
        <v>21</v>
      </c>
      <c r="P384" s="60">
        <v>20</v>
      </c>
      <c r="Q384" s="60">
        <v>19</v>
      </c>
      <c r="R384" s="60">
        <v>1</v>
      </c>
      <c r="S384" s="60">
        <v>0</v>
      </c>
      <c r="T384" s="60">
        <v>0</v>
      </c>
      <c r="U384" s="60">
        <v>10</v>
      </c>
      <c r="V384" s="60">
        <v>32</v>
      </c>
      <c r="W384" s="60">
        <v>26</v>
      </c>
      <c r="X384" s="60">
        <v>4</v>
      </c>
      <c r="Y384" s="60">
        <v>14</v>
      </c>
      <c r="Z384" s="60">
        <f t="shared" si="45"/>
        <v>4330</v>
      </c>
      <c r="AA384" s="60">
        <f t="shared" si="46"/>
        <v>0</v>
      </c>
      <c r="AB384" s="60">
        <f t="shared" si="47"/>
        <v>1761</v>
      </c>
      <c r="AC384" s="60">
        <f t="shared" si="48"/>
        <v>6091</v>
      </c>
      <c r="AD384" s="60">
        <f t="shared" si="49"/>
        <v>101.51666666666667</v>
      </c>
      <c r="AE384" s="60">
        <f t="shared" si="49"/>
        <v>1.6919444444444445</v>
      </c>
      <c r="AF384" s="60">
        <f t="shared" si="50"/>
        <v>2024</v>
      </c>
      <c r="AG384" s="60">
        <f t="shared" si="51"/>
        <v>1</v>
      </c>
      <c r="AH384" s="60">
        <f t="shared" si="52"/>
        <v>1</v>
      </c>
      <c r="AI384" s="60">
        <f t="shared" si="53"/>
        <v>6</v>
      </c>
    </row>
    <row r="385" spans="2:35" x14ac:dyDescent="0.3">
      <c r="B385" s="60">
        <v>85027</v>
      </c>
      <c r="C385" s="61">
        <v>45317</v>
      </c>
      <c r="D385" s="60">
        <v>2</v>
      </c>
      <c r="E385" s="60">
        <v>32</v>
      </c>
      <c r="F385" s="60">
        <v>19</v>
      </c>
      <c r="G385" s="60">
        <v>0</v>
      </c>
      <c r="H385" s="60">
        <v>0</v>
      </c>
      <c r="I385" s="60">
        <v>32</v>
      </c>
      <c r="J385" s="60">
        <v>0</v>
      </c>
      <c r="K385" s="60">
        <v>45</v>
      </c>
      <c r="L385" s="60">
        <v>30</v>
      </c>
      <c r="M385" s="60">
        <v>41</v>
      </c>
      <c r="N385" s="60">
        <v>2</v>
      </c>
      <c r="O385" s="60">
        <v>25</v>
      </c>
      <c r="P385" s="60">
        <v>20</v>
      </c>
      <c r="Q385" s="60">
        <v>24</v>
      </c>
      <c r="R385" s="60">
        <v>1</v>
      </c>
      <c r="S385" s="60">
        <v>0</v>
      </c>
      <c r="T385" s="60">
        <v>1</v>
      </c>
      <c r="U385" s="60">
        <v>7</v>
      </c>
      <c r="V385" s="60">
        <v>70</v>
      </c>
      <c r="W385" s="60">
        <v>11</v>
      </c>
      <c r="X385" s="60">
        <v>4</v>
      </c>
      <c r="Y385" s="60">
        <v>27</v>
      </c>
      <c r="Z385" s="60">
        <f t="shared" si="45"/>
        <v>3990</v>
      </c>
      <c r="AA385" s="60">
        <f t="shared" si="46"/>
        <v>7</v>
      </c>
      <c r="AB385" s="60">
        <f t="shared" si="47"/>
        <v>2480</v>
      </c>
      <c r="AC385" s="60">
        <f t="shared" si="48"/>
        <v>6477</v>
      </c>
      <c r="AD385" s="60">
        <f t="shared" si="49"/>
        <v>107.95</v>
      </c>
      <c r="AE385" s="60">
        <f t="shared" si="49"/>
        <v>1.7991666666666668</v>
      </c>
      <c r="AF385" s="60">
        <f t="shared" si="50"/>
        <v>2024</v>
      </c>
      <c r="AG385" s="60">
        <f t="shared" si="51"/>
        <v>1</v>
      </c>
      <c r="AH385" s="60">
        <f t="shared" si="52"/>
        <v>1</v>
      </c>
      <c r="AI385" s="60">
        <f t="shared" si="53"/>
        <v>6</v>
      </c>
    </row>
    <row r="386" spans="2:35" x14ac:dyDescent="0.3">
      <c r="B386" s="60">
        <v>85028</v>
      </c>
      <c r="C386" s="61">
        <v>45318</v>
      </c>
      <c r="D386" s="60">
        <v>1</v>
      </c>
      <c r="E386" s="60">
        <v>32</v>
      </c>
      <c r="F386" s="60">
        <v>20</v>
      </c>
      <c r="G386" s="60">
        <v>0</v>
      </c>
      <c r="H386" s="60">
        <v>0</v>
      </c>
      <c r="I386" s="60">
        <v>32</v>
      </c>
      <c r="J386" s="60">
        <v>0</v>
      </c>
      <c r="K386" s="60">
        <v>79</v>
      </c>
      <c r="L386" s="60">
        <v>29</v>
      </c>
      <c r="M386" s="60">
        <v>36</v>
      </c>
      <c r="N386" s="60">
        <v>1</v>
      </c>
      <c r="O386" s="60">
        <v>29</v>
      </c>
      <c r="P386" s="60">
        <v>20</v>
      </c>
      <c r="Q386" s="60">
        <v>30</v>
      </c>
      <c r="R386" s="60">
        <v>1</v>
      </c>
      <c r="S386" s="60">
        <v>0</v>
      </c>
      <c r="T386" s="60">
        <v>0</v>
      </c>
      <c r="U386" s="60">
        <v>17</v>
      </c>
      <c r="V386" s="60">
        <v>59</v>
      </c>
      <c r="W386" s="60">
        <v>17</v>
      </c>
      <c r="X386" s="60">
        <v>4</v>
      </c>
      <c r="Y386" s="60">
        <v>20</v>
      </c>
      <c r="Z386" s="60">
        <f t="shared" si="45"/>
        <v>5022</v>
      </c>
      <c r="AA386" s="60">
        <f t="shared" si="46"/>
        <v>0</v>
      </c>
      <c r="AB386" s="60">
        <f t="shared" si="47"/>
        <v>2233</v>
      </c>
      <c r="AC386" s="60">
        <f t="shared" si="48"/>
        <v>7255</v>
      </c>
      <c r="AD386" s="60">
        <f t="shared" si="49"/>
        <v>120.91666666666667</v>
      </c>
      <c r="AE386" s="60">
        <f t="shared" si="49"/>
        <v>2.0152777777777779</v>
      </c>
      <c r="AF386" s="60">
        <f t="shared" si="50"/>
        <v>2024</v>
      </c>
      <c r="AG386" s="60">
        <f t="shared" si="51"/>
        <v>1</v>
      </c>
      <c r="AH386" s="60">
        <f t="shared" si="52"/>
        <v>1</v>
      </c>
      <c r="AI386" s="60">
        <f t="shared" si="53"/>
        <v>7</v>
      </c>
    </row>
    <row r="387" spans="2:35" x14ac:dyDescent="0.3">
      <c r="B387" s="60">
        <v>85029</v>
      </c>
      <c r="C387" s="61">
        <v>45320</v>
      </c>
      <c r="D387" s="60">
        <v>1</v>
      </c>
      <c r="E387" s="60">
        <v>30</v>
      </c>
      <c r="F387" s="60">
        <v>21</v>
      </c>
      <c r="G387" s="60">
        <v>0</v>
      </c>
      <c r="H387" s="60">
        <v>0</v>
      </c>
      <c r="I387" s="60">
        <v>30</v>
      </c>
      <c r="J387" s="60">
        <v>0</v>
      </c>
      <c r="K387" s="60">
        <v>53</v>
      </c>
      <c r="L387" s="60">
        <v>30</v>
      </c>
      <c r="M387" s="60">
        <v>35</v>
      </c>
      <c r="N387" s="60">
        <v>1</v>
      </c>
      <c r="O387" s="60">
        <v>13</v>
      </c>
      <c r="P387" s="60">
        <v>20</v>
      </c>
      <c r="Q387" s="60">
        <v>15</v>
      </c>
      <c r="R387" s="60">
        <v>1</v>
      </c>
      <c r="S387" s="60">
        <v>0</v>
      </c>
      <c r="T387" s="60">
        <v>0</v>
      </c>
      <c r="U387" s="60">
        <v>14</v>
      </c>
      <c r="V387" s="60">
        <v>47</v>
      </c>
      <c r="W387" s="60">
        <v>22</v>
      </c>
      <c r="X387" s="60">
        <v>3</v>
      </c>
      <c r="Y387" s="60">
        <v>13</v>
      </c>
      <c r="Z387" s="60">
        <f t="shared" si="45"/>
        <v>3690</v>
      </c>
      <c r="AA387" s="60">
        <f t="shared" si="46"/>
        <v>0</v>
      </c>
      <c r="AB387" s="60">
        <f t="shared" si="47"/>
        <v>2083</v>
      </c>
      <c r="AC387" s="60">
        <f t="shared" si="48"/>
        <v>5773</v>
      </c>
      <c r="AD387" s="60">
        <f t="shared" si="49"/>
        <v>96.216666666666669</v>
      </c>
      <c r="AE387" s="60">
        <f t="shared" si="49"/>
        <v>1.6036111111111111</v>
      </c>
      <c r="AF387" s="60">
        <f t="shared" si="50"/>
        <v>2024</v>
      </c>
      <c r="AG387" s="60">
        <f t="shared" si="51"/>
        <v>1</v>
      </c>
      <c r="AH387" s="60">
        <f t="shared" si="52"/>
        <v>1</v>
      </c>
      <c r="AI387" s="60">
        <f t="shared" si="53"/>
        <v>2</v>
      </c>
    </row>
    <row r="388" spans="2:35" x14ac:dyDescent="0.3">
      <c r="B388" s="60">
        <v>85030</v>
      </c>
      <c r="C388" s="61">
        <v>45320</v>
      </c>
      <c r="D388" s="60">
        <v>2</v>
      </c>
      <c r="E388" s="60">
        <v>32</v>
      </c>
      <c r="F388" s="60">
        <v>22</v>
      </c>
      <c r="G388" s="60">
        <v>0</v>
      </c>
      <c r="H388" s="60">
        <v>0</v>
      </c>
      <c r="I388" s="60">
        <v>32</v>
      </c>
      <c r="J388" s="60">
        <v>0</v>
      </c>
      <c r="K388" s="60">
        <v>88</v>
      </c>
      <c r="L388" s="60">
        <v>30</v>
      </c>
      <c r="M388" s="60">
        <v>38</v>
      </c>
      <c r="N388" s="60">
        <v>2</v>
      </c>
      <c r="O388" s="60">
        <v>17</v>
      </c>
      <c r="P388" s="60">
        <v>20</v>
      </c>
      <c r="Q388" s="60">
        <v>20</v>
      </c>
      <c r="R388" s="60">
        <v>2</v>
      </c>
      <c r="S388" s="60">
        <v>0</v>
      </c>
      <c r="T388" s="60">
        <v>0</v>
      </c>
      <c r="U388" s="60">
        <v>12</v>
      </c>
      <c r="V388" s="60">
        <v>36</v>
      </c>
      <c r="W388" s="60">
        <v>27</v>
      </c>
      <c r="X388" s="60">
        <v>5</v>
      </c>
      <c r="Y388" s="60">
        <v>26</v>
      </c>
      <c r="Z388" s="60">
        <f t="shared" si="45"/>
        <v>5156</v>
      </c>
      <c r="AA388" s="60">
        <f t="shared" si="46"/>
        <v>0</v>
      </c>
      <c r="AB388" s="60">
        <f t="shared" si="47"/>
        <v>1924</v>
      </c>
      <c r="AC388" s="60">
        <f t="shared" si="48"/>
        <v>7080</v>
      </c>
      <c r="AD388" s="60">
        <f t="shared" si="49"/>
        <v>118</v>
      </c>
      <c r="AE388" s="60">
        <f t="shared" si="49"/>
        <v>1.9666666666666666</v>
      </c>
      <c r="AF388" s="60">
        <f t="shared" si="50"/>
        <v>2024</v>
      </c>
      <c r="AG388" s="60">
        <f t="shared" si="51"/>
        <v>1</v>
      </c>
      <c r="AH388" s="60">
        <f t="shared" si="52"/>
        <v>1</v>
      </c>
      <c r="AI388" s="60">
        <f t="shared" si="53"/>
        <v>2</v>
      </c>
    </row>
    <row r="389" spans="2:35" x14ac:dyDescent="0.3">
      <c r="B389" s="60">
        <v>85031</v>
      </c>
      <c r="C389" s="61">
        <v>45321</v>
      </c>
      <c r="D389" s="60">
        <v>1</v>
      </c>
      <c r="E389" s="60">
        <v>31</v>
      </c>
      <c r="F389" s="60">
        <v>15</v>
      </c>
      <c r="G389" s="60">
        <v>0</v>
      </c>
      <c r="H389" s="60">
        <v>0</v>
      </c>
      <c r="I389" s="60">
        <v>31</v>
      </c>
      <c r="J389" s="60">
        <v>0</v>
      </c>
      <c r="K389" s="60">
        <v>88</v>
      </c>
      <c r="L389" s="60">
        <v>30</v>
      </c>
      <c r="M389" s="60">
        <v>36</v>
      </c>
      <c r="N389" s="60">
        <v>2</v>
      </c>
      <c r="O389" s="60">
        <v>29</v>
      </c>
      <c r="P389" s="60">
        <v>21</v>
      </c>
      <c r="Q389" s="60">
        <v>24</v>
      </c>
      <c r="R389" s="60">
        <v>2</v>
      </c>
      <c r="S389" s="60">
        <v>0</v>
      </c>
      <c r="T389" s="60">
        <v>0</v>
      </c>
      <c r="U389" s="60">
        <v>17</v>
      </c>
      <c r="V389" s="60">
        <v>66</v>
      </c>
      <c r="W389" s="60">
        <v>11</v>
      </c>
      <c r="X389" s="60">
        <v>3</v>
      </c>
      <c r="Y389" s="60">
        <v>15</v>
      </c>
      <c r="Z389" s="60">
        <f t="shared" si="45"/>
        <v>5158</v>
      </c>
      <c r="AA389" s="60">
        <f t="shared" si="46"/>
        <v>0</v>
      </c>
      <c r="AB389" s="60">
        <f t="shared" si="47"/>
        <v>2368</v>
      </c>
      <c r="AC389" s="60">
        <f t="shared" si="48"/>
        <v>7526</v>
      </c>
      <c r="AD389" s="60">
        <f t="shared" si="49"/>
        <v>125.43333333333334</v>
      </c>
      <c r="AE389" s="60">
        <f t="shared" si="49"/>
        <v>2.0905555555555555</v>
      </c>
      <c r="AF389" s="60">
        <f t="shared" si="50"/>
        <v>2024</v>
      </c>
      <c r="AG389" s="60">
        <f t="shared" si="51"/>
        <v>1</v>
      </c>
      <c r="AH389" s="60">
        <f t="shared" si="52"/>
        <v>1</v>
      </c>
      <c r="AI389" s="60">
        <f t="shared" si="53"/>
        <v>3</v>
      </c>
    </row>
    <row r="390" spans="2:35" x14ac:dyDescent="0.3">
      <c r="B390" s="60">
        <v>85032</v>
      </c>
      <c r="C390" s="61">
        <v>45321</v>
      </c>
      <c r="D390" s="60">
        <v>2</v>
      </c>
      <c r="E390" s="60">
        <v>32</v>
      </c>
      <c r="F390" s="60">
        <v>16</v>
      </c>
      <c r="G390" s="60">
        <v>0</v>
      </c>
      <c r="H390" s="60">
        <v>0</v>
      </c>
      <c r="I390" s="60">
        <v>32</v>
      </c>
      <c r="J390" s="60">
        <v>0</v>
      </c>
      <c r="K390" s="60">
        <v>62</v>
      </c>
      <c r="L390" s="60">
        <v>30</v>
      </c>
      <c r="M390" s="60">
        <v>39</v>
      </c>
      <c r="N390" s="60">
        <v>3</v>
      </c>
      <c r="O390" s="60">
        <v>13</v>
      </c>
      <c r="P390" s="60">
        <v>21</v>
      </c>
      <c r="Q390" s="60">
        <v>29</v>
      </c>
      <c r="R390" s="60">
        <v>2</v>
      </c>
      <c r="S390" s="60">
        <v>0</v>
      </c>
      <c r="T390" s="60">
        <v>1</v>
      </c>
      <c r="U390" s="60">
        <v>15</v>
      </c>
      <c r="V390" s="60">
        <v>55</v>
      </c>
      <c r="W390" s="60">
        <v>16</v>
      </c>
      <c r="X390" s="60">
        <v>5</v>
      </c>
      <c r="Y390" s="60">
        <v>28</v>
      </c>
      <c r="Z390" s="60">
        <f t="shared" si="45"/>
        <v>4654</v>
      </c>
      <c r="AA390" s="60">
        <f t="shared" si="46"/>
        <v>15</v>
      </c>
      <c r="AB390" s="60">
        <f t="shared" si="47"/>
        <v>2169</v>
      </c>
      <c r="AC390" s="60">
        <f t="shared" si="48"/>
        <v>6838</v>
      </c>
      <c r="AD390" s="60">
        <f t="shared" si="49"/>
        <v>113.96666666666667</v>
      </c>
      <c r="AE390" s="60">
        <f t="shared" si="49"/>
        <v>1.8994444444444445</v>
      </c>
      <c r="AF390" s="60">
        <f t="shared" si="50"/>
        <v>2024</v>
      </c>
      <c r="AG390" s="60">
        <f t="shared" si="51"/>
        <v>1</v>
      </c>
      <c r="AH390" s="60">
        <f t="shared" si="52"/>
        <v>1</v>
      </c>
      <c r="AI390" s="60">
        <f t="shared" si="53"/>
        <v>3</v>
      </c>
    </row>
    <row r="391" spans="2:35" x14ac:dyDescent="0.3">
      <c r="B391" s="60">
        <v>85033</v>
      </c>
      <c r="C391" s="61">
        <v>45322</v>
      </c>
      <c r="D391" s="60">
        <v>1</v>
      </c>
      <c r="E391" s="60">
        <v>32</v>
      </c>
      <c r="F391" s="60">
        <v>17</v>
      </c>
      <c r="G391" s="60">
        <v>0</v>
      </c>
      <c r="H391" s="60">
        <v>0</v>
      </c>
      <c r="I391" s="60">
        <v>32</v>
      </c>
      <c r="J391" s="60">
        <v>0</v>
      </c>
      <c r="K391" s="60">
        <v>36</v>
      </c>
      <c r="L391" s="60">
        <v>29</v>
      </c>
      <c r="M391" s="60">
        <v>34</v>
      </c>
      <c r="N391" s="60">
        <v>2</v>
      </c>
      <c r="O391" s="60">
        <v>17</v>
      </c>
      <c r="P391" s="60">
        <v>20</v>
      </c>
      <c r="Q391" s="60">
        <v>14</v>
      </c>
      <c r="R391" s="60">
        <v>2</v>
      </c>
      <c r="S391" s="60">
        <v>0</v>
      </c>
      <c r="T391" s="60">
        <v>0</v>
      </c>
      <c r="U391" s="60">
        <v>12</v>
      </c>
      <c r="V391" s="60">
        <v>43</v>
      </c>
      <c r="W391" s="60">
        <v>21</v>
      </c>
      <c r="X391" s="60">
        <v>3</v>
      </c>
      <c r="Y391" s="60">
        <v>21</v>
      </c>
      <c r="Z391" s="60">
        <f t="shared" si="45"/>
        <v>3124</v>
      </c>
      <c r="AA391" s="60">
        <f t="shared" si="46"/>
        <v>0</v>
      </c>
      <c r="AB391" s="60">
        <f t="shared" si="47"/>
        <v>1890</v>
      </c>
      <c r="AC391" s="60">
        <f t="shared" si="48"/>
        <v>5014</v>
      </c>
      <c r="AD391" s="60">
        <f t="shared" si="49"/>
        <v>83.566666666666663</v>
      </c>
      <c r="AE391" s="60">
        <f t="shared" si="49"/>
        <v>1.3927777777777777</v>
      </c>
      <c r="AF391" s="60">
        <f t="shared" si="50"/>
        <v>2024</v>
      </c>
      <c r="AG391" s="60">
        <f t="shared" si="51"/>
        <v>1</v>
      </c>
      <c r="AH391" s="60">
        <f t="shared" si="52"/>
        <v>1</v>
      </c>
      <c r="AI391" s="60">
        <f t="shared" si="53"/>
        <v>4</v>
      </c>
    </row>
    <row r="392" spans="2:35" x14ac:dyDescent="0.3">
      <c r="B392" s="60">
        <v>85034</v>
      </c>
      <c r="C392" s="61">
        <v>45322</v>
      </c>
      <c r="D392" s="60">
        <v>2</v>
      </c>
      <c r="E392" s="60">
        <v>34</v>
      </c>
      <c r="F392" s="60">
        <v>18</v>
      </c>
      <c r="G392" s="60">
        <v>0</v>
      </c>
      <c r="H392" s="60">
        <v>0</v>
      </c>
      <c r="I392" s="60">
        <v>34</v>
      </c>
      <c r="J392" s="60">
        <v>0</v>
      </c>
      <c r="K392" s="60">
        <v>70</v>
      </c>
      <c r="L392" s="60">
        <v>30</v>
      </c>
      <c r="M392" s="60">
        <v>37</v>
      </c>
      <c r="N392" s="60">
        <v>2</v>
      </c>
      <c r="O392" s="60">
        <v>21</v>
      </c>
      <c r="P392" s="60">
        <v>20</v>
      </c>
      <c r="Q392" s="60">
        <v>19</v>
      </c>
      <c r="R392" s="60">
        <v>2</v>
      </c>
      <c r="S392" s="60">
        <v>0</v>
      </c>
      <c r="T392" s="60">
        <v>0</v>
      </c>
      <c r="U392" s="60">
        <v>10</v>
      </c>
      <c r="V392" s="60">
        <v>32</v>
      </c>
      <c r="W392" s="60">
        <v>26</v>
      </c>
      <c r="X392" s="60">
        <v>5</v>
      </c>
      <c r="Y392" s="60">
        <v>14</v>
      </c>
      <c r="Z392" s="60">
        <f t="shared" si="45"/>
        <v>4660</v>
      </c>
      <c r="AA392" s="60">
        <f t="shared" si="46"/>
        <v>0</v>
      </c>
      <c r="AB392" s="60">
        <f t="shared" si="47"/>
        <v>1782</v>
      </c>
      <c r="AC392" s="60">
        <f t="shared" si="48"/>
        <v>6442</v>
      </c>
      <c r="AD392" s="60">
        <f t="shared" si="49"/>
        <v>107.36666666666666</v>
      </c>
      <c r="AE392" s="60">
        <f t="shared" si="49"/>
        <v>1.7894444444444444</v>
      </c>
      <c r="AF392" s="60">
        <f t="shared" si="50"/>
        <v>2024</v>
      </c>
      <c r="AG392" s="60">
        <f t="shared" si="51"/>
        <v>1</v>
      </c>
      <c r="AH392" s="60">
        <f t="shared" si="52"/>
        <v>1</v>
      </c>
      <c r="AI392" s="60">
        <f t="shared" si="53"/>
        <v>4</v>
      </c>
    </row>
    <row r="393" spans="2:35" x14ac:dyDescent="0.3">
      <c r="B393" s="60">
        <v>85035</v>
      </c>
      <c r="C393" s="61">
        <v>45323</v>
      </c>
      <c r="D393" s="60">
        <v>1</v>
      </c>
      <c r="E393" s="60">
        <v>31</v>
      </c>
      <c r="F393" s="60">
        <v>28</v>
      </c>
      <c r="G393" s="60">
        <v>0</v>
      </c>
      <c r="H393" s="60">
        <v>0</v>
      </c>
      <c r="I393" s="60">
        <v>31</v>
      </c>
      <c r="J393" s="60">
        <v>0</v>
      </c>
      <c r="K393" s="60">
        <v>36</v>
      </c>
      <c r="L393" s="60">
        <v>30</v>
      </c>
      <c r="M393" s="60">
        <v>36</v>
      </c>
      <c r="N393" s="60">
        <v>3</v>
      </c>
      <c r="O393" s="60">
        <v>27</v>
      </c>
      <c r="P393" s="60">
        <v>20</v>
      </c>
      <c r="Q393" s="60">
        <v>25</v>
      </c>
      <c r="R393" s="60">
        <v>3</v>
      </c>
      <c r="S393" s="60">
        <v>0</v>
      </c>
      <c r="T393" s="60">
        <v>0</v>
      </c>
      <c r="U393" s="60">
        <v>15</v>
      </c>
      <c r="V393" s="60">
        <v>65</v>
      </c>
      <c r="W393" s="60">
        <v>13</v>
      </c>
      <c r="X393" s="60">
        <v>5</v>
      </c>
      <c r="Y393" s="60">
        <v>17</v>
      </c>
      <c r="Z393" s="60">
        <f t="shared" ref="Z393:Z456" si="54">I393*K393+L393*(M393+P393+Q393)</f>
        <v>3546</v>
      </c>
      <c r="AA393" s="60">
        <f t="shared" ref="AA393:AA456" si="55">R393*S393+T393*U393</f>
        <v>0</v>
      </c>
      <c r="AB393" s="60">
        <f t="shared" ref="AB393:AB456" si="56">L393*(V393+W393)+(N393*O393)</f>
        <v>2421</v>
      </c>
      <c r="AC393" s="60">
        <f t="shared" ref="AC393:AC456" si="57">SUM(Z393:AB393)</f>
        <v>5967</v>
      </c>
      <c r="AD393" s="60">
        <f t="shared" ref="AD393:AE456" si="58">AC393/60</f>
        <v>99.45</v>
      </c>
      <c r="AE393" s="60">
        <f t="shared" si="58"/>
        <v>1.6575</v>
      </c>
      <c r="AF393" s="60">
        <f t="shared" ref="AF393:AF456" si="59">YEAR(C393)</f>
        <v>2024</v>
      </c>
      <c r="AG393" s="60">
        <f t="shared" ref="AG393:AG456" si="60">MONTH(C393)</f>
        <v>2</v>
      </c>
      <c r="AH393" s="60">
        <f t="shared" ref="AH393:AH456" si="61">INT((AG393+2)/3)</f>
        <v>1</v>
      </c>
      <c r="AI393" s="60">
        <f t="shared" ref="AI393:AI456" si="62">WEEKDAY(C393)</f>
        <v>5</v>
      </c>
    </row>
    <row r="394" spans="2:35" x14ac:dyDescent="0.3">
      <c r="B394" s="60">
        <v>85036</v>
      </c>
      <c r="C394" s="61">
        <v>45323</v>
      </c>
      <c r="D394" s="60">
        <v>2</v>
      </c>
      <c r="E394" s="60">
        <v>33</v>
      </c>
      <c r="F394" s="60">
        <v>29</v>
      </c>
      <c r="G394" s="60">
        <v>0</v>
      </c>
      <c r="H394" s="60">
        <v>0</v>
      </c>
      <c r="I394" s="60">
        <v>33</v>
      </c>
      <c r="J394" s="60">
        <v>0</v>
      </c>
      <c r="K394" s="60">
        <v>70</v>
      </c>
      <c r="L394" s="60">
        <v>31</v>
      </c>
      <c r="M394" s="60">
        <v>36</v>
      </c>
      <c r="N394" s="60">
        <v>2</v>
      </c>
      <c r="O394" s="60">
        <v>11</v>
      </c>
      <c r="P394" s="60">
        <v>20</v>
      </c>
      <c r="Q394" s="60">
        <v>30</v>
      </c>
      <c r="R394" s="60">
        <v>1</v>
      </c>
      <c r="S394" s="60">
        <v>0</v>
      </c>
      <c r="T394" s="60">
        <v>1</v>
      </c>
      <c r="U394" s="60">
        <v>13</v>
      </c>
      <c r="V394" s="60">
        <v>53</v>
      </c>
      <c r="W394" s="60">
        <v>19</v>
      </c>
      <c r="X394" s="60">
        <v>3</v>
      </c>
      <c r="Y394" s="60">
        <v>30</v>
      </c>
      <c r="Z394" s="60">
        <f t="shared" si="54"/>
        <v>4976</v>
      </c>
      <c r="AA394" s="60">
        <f t="shared" si="55"/>
        <v>13</v>
      </c>
      <c r="AB394" s="60">
        <f t="shared" si="56"/>
        <v>2254</v>
      </c>
      <c r="AC394" s="60">
        <f t="shared" si="57"/>
        <v>7243</v>
      </c>
      <c r="AD394" s="60">
        <f t="shared" si="58"/>
        <v>120.71666666666667</v>
      </c>
      <c r="AE394" s="60">
        <f t="shared" si="58"/>
        <v>2.0119444444444445</v>
      </c>
      <c r="AF394" s="60">
        <f t="shared" si="59"/>
        <v>2024</v>
      </c>
      <c r="AG394" s="60">
        <f t="shared" si="60"/>
        <v>2</v>
      </c>
      <c r="AH394" s="60">
        <f t="shared" si="61"/>
        <v>1</v>
      </c>
      <c r="AI394" s="60">
        <f t="shared" si="62"/>
        <v>5</v>
      </c>
    </row>
    <row r="395" spans="2:35" x14ac:dyDescent="0.3">
      <c r="B395" s="60">
        <v>85037</v>
      </c>
      <c r="C395" s="61">
        <v>45324</v>
      </c>
      <c r="D395" s="60">
        <v>1</v>
      </c>
      <c r="E395" s="60">
        <v>32</v>
      </c>
      <c r="F395" s="60">
        <v>22</v>
      </c>
      <c r="G395" s="60">
        <v>0</v>
      </c>
      <c r="H395" s="60">
        <v>0</v>
      </c>
      <c r="I395" s="60">
        <v>32</v>
      </c>
      <c r="J395" s="60">
        <v>0</v>
      </c>
      <c r="K395" s="60">
        <v>70</v>
      </c>
      <c r="L395" s="60">
        <v>32</v>
      </c>
      <c r="M395" s="60">
        <v>37</v>
      </c>
      <c r="N395" s="60">
        <v>2</v>
      </c>
      <c r="O395" s="60">
        <v>23</v>
      </c>
      <c r="P395" s="60">
        <v>21</v>
      </c>
      <c r="Q395" s="60">
        <v>13</v>
      </c>
      <c r="R395" s="60">
        <v>2</v>
      </c>
      <c r="S395" s="60">
        <v>0</v>
      </c>
      <c r="T395" s="60">
        <v>0</v>
      </c>
      <c r="U395" s="60">
        <v>6</v>
      </c>
      <c r="V395" s="60">
        <v>34</v>
      </c>
      <c r="W395" s="60">
        <v>22</v>
      </c>
      <c r="X395" s="60">
        <v>5</v>
      </c>
      <c r="Y395" s="60">
        <v>18</v>
      </c>
      <c r="Z395" s="60">
        <f t="shared" si="54"/>
        <v>4512</v>
      </c>
      <c r="AA395" s="60">
        <f t="shared" si="55"/>
        <v>0</v>
      </c>
      <c r="AB395" s="60">
        <f t="shared" si="56"/>
        <v>1838</v>
      </c>
      <c r="AC395" s="60">
        <f t="shared" si="57"/>
        <v>6350</v>
      </c>
      <c r="AD395" s="60">
        <f t="shared" si="58"/>
        <v>105.83333333333333</v>
      </c>
      <c r="AE395" s="60">
        <f t="shared" si="58"/>
        <v>1.7638888888888888</v>
      </c>
      <c r="AF395" s="60">
        <f t="shared" si="59"/>
        <v>2024</v>
      </c>
      <c r="AG395" s="60">
        <f t="shared" si="60"/>
        <v>2</v>
      </c>
      <c r="AH395" s="60">
        <f t="shared" si="61"/>
        <v>1</v>
      </c>
      <c r="AI395" s="60">
        <f t="shared" si="62"/>
        <v>6</v>
      </c>
    </row>
    <row r="396" spans="2:35" x14ac:dyDescent="0.3">
      <c r="B396" s="60">
        <v>85038</v>
      </c>
      <c r="C396" s="61">
        <v>45324</v>
      </c>
      <c r="D396" s="60">
        <v>2</v>
      </c>
      <c r="E396" s="60">
        <v>33</v>
      </c>
      <c r="F396" s="60">
        <v>23</v>
      </c>
      <c r="G396" s="60">
        <v>0</v>
      </c>
      <c r="H396" s="60">
        <v>0</v>
      </c>
      <c r="I396" s="60">
        <v>33</v>
      </c>
      <c r="J396" s="60">
        <v>0</v>
      </c>
      <c r="K396" s="60">
        <v>45</v>
      </c>
      <c r="L396" s="60">
        <v>31</v>
      </c>
      <c r="M396" s="60">
        <v>37</v>
      </c>
      <c r="N396" s="60">
        <v>1</v>
      </c>
      <c r="O396" s="60">
        <v>27</v>
      </c>
      <c r="P396" s="60">
        <v>21</v>
      </c>
      <c r="Q396" s="60">
        <v>18</v>
      </c>
      <c r="R396" s="60">
        <v>1</v>
      </c>
      <c r="S396" s="60">
        <v>0</v>
      </c>
      <c r="T396" s="60">
        <v>0</v>
      </c>
      <c r="U396" s="60">
        <v>16</v>
      </c>
      <c r="V396" s="60">
        <v>72</v>
      </c>
      <c r="W396" s="60">
        <v>27</v>
      </c>
      <c r="X396" s="60">
        <v>3</v>
      </c>
      <c r="Y396" s="60">
        <v>11</v>
      </c>
      <c r="Z396" s="60">
        <f t="shared" si="54"/>
        <v>3841</v>
      </c>
      <c r="AA396" s="60">
        <f t="shared" si="55"/>
        <v>0</v>
      </c>
      <c r="AB396" s="60">
        <f t="shared" si="56"/>
        <v>3096</v>
      </c>
      <c r="AC396" s="60">
        <f t="shared" si="57"/>
        <v>6937</v>
      </c>
      <c r="AD396" s="60">
        <f t="shared" si="58"/>
        <v>115.61666666666666</v>
      </c>
      <c r="AE396" s="60">
        <f t="shared" si="58"/>
        <v>1.9269444444444443</v>
      </c>
      <c r="AF396" s="60">
        <f t="shared" si="59"/>
        <v>2024</v>
      </c>
      <c r="AG396" s="60">
        <f t="shared" si="60"/>
        <v>2</v>
      </c>
      <c r="AH396" s="60">
        <f t="shared" si="61"/>
        <v>1</v>
      </c>
      <c r="AI396" s="60">
        <f t="shared" si="62"/>
        <v>6</v>
      </c>
    </row>
    <row r="397" spans="2:35" x14ac:dyDescent="0.3">
      <c r="B397" s="60">
        <v>85039</v>
      </c>
      <c r="C397" s="61">
        <v>45325</v>
      </c>
      <c r="D397" s="60">
        <v>1</v>
      </c>
      <c r="E397" s="60">
        <v>29</v>
      </c>
      <c r="F397" s="60">
        <v>24</v>
      </c>
      <c r="G397" s="60">
        <v>0</v>
      </c>
      <c r="H397" s="60">
        <v>0</v>
      </c>
      <c r="I397" s="60">
        <v>29</v>
      </c>
      <c r="J397" s="60">
        <v>0</v>
      </c>
      <c r="K397" s="60">
        <v>79</v>
      </c>
      <c r="L397" s="60">
        <v>31</v>
      </c>
      <c r="M397" s="60">
        <v>40</v>
      </c>
      <c r="N397" s="60">
        <v>2</v>
      </c>
      <c r="O397" s="60">
        <v>11</v>
      </c>
      <c r="P397" s="60">
        <v>21</v>
      </c>
      <c r="Q397" s="60">
        <v>24</v>
      </c>
      <c r="R397" s="60">
        <v>2</v>
      </c>
      <c r="S397" s="60">
        <v>0</v>
      </c>
      <c r="T397" s="60">
        <v>0</v>
      </c>
      <c r="U397" s="60">
        <v>13</v>
      </c>
      <c r="V397" s="60">
        <v>61</v>
      </c>
      <c r="W397" s="60">
        <v>12</v>
      </c>
      <c r="X397" s="60">
        <v>5</v>
      </c>
      <c r="Y397" s="60">
        <v>24</v>
      </c>
      <c r="Z397" s="60">
        <f t="shared" si="54"/>
        <v>4926</v>
      </c>
      <c r="AA397" s="60">
        <f t="shared" si="55"/>
        <v>0</v>
      </c>
      <c r="AB397" s="60">
        <f t="shared" si="56"/>
        <v>2285</v>
      </c>
      <c r="AC397" s="60">
        <f t="shared" si="57"/>
        <v>7211</v>
      </c>
      <c r="AD397" s="60">
        <f t="shared" si="58"/>
        <v>120.18333333333334</v>
      </c>
      <c r="AE397" s="60">
        <f t="shared" si="58"/>
        <v>2.0030555555555556</v>
      </c>
      <c r="AF397" s="60">
        <f t="shared" si="59"/>
        <v>2024</v>
      </c>
      <c r="AG397" s="60">
        <f t="shared" si="60"/>
        <v>2</v>
      </c>
      <c r="AH397" s="60">
        <f t="shared" si="61"/>
        <v>1</v>
      </c>
      <c r="AI397" s="60">
        <f t="shared" si="62"/>
        <v>7</v>
      </c>
    </row>
    <row r="398" spans="2:35" x14ac:dyDescent="0.3">
      <c r="B398" s="60">
        <v>85040</v>
      </c>
      <c r="C398" s="61">
        <v>45327</v>
      </c>
      <c r="D398" s="60">
        <v>1</v>
      </c>
      <c r="E398" s="60">
        <v>32</v>
      </c>
      <c r="F398" s="60">
        <v>25</v>
      </c>
      <c r="G398" s="60">
        <v>0</v>
      </c>
      <c r="H398" s="60">
        <v>0</v>
      </c>
      <c r="I398" s="60">
        <v>32</v>
      </c>
      <c r="J398" s="60">
        <v>0</v>
      </c>
      <c r="K398" s="60">
        <v>53</v>
      </c>
      <c r="L398" s="60">
        <v>30</v>
      </c>
      <c r="M398" s="60">
        <v>39</v>
      </c>
      <c r="N398" s="60">
        <v>3</v>
      </c>
      <c r="O398" s="60">
        <v>15</v>
      </c>
      <c r="P398" s="60">
        <v>21</v>
      </c>
      <c r="Q398" s="60">
        <v>29</v>
      </c>
      <c r="R398" s="60">
        <v>2</v>
      </c>
      <c r="S398" s="60">
        <v>0</v>
      </c>
      <c r="T398" s="60">
        <v>1</v>
      </c>
      <c r="U398" s="60">
        <v>11</v>
      </c>
      <c r="V398" s="60">
        <v>49</v>
      </c>
      <c r="W398" s="60">
        <v>18</v>
      </c>
      <c r="X398" s="60">
        <v>4</v>
      </c>
      <c r="Y398" s="60">
        <v>18</v>
      </c>
      <c r="Z398" s="60">
        <f t="shared" si="54"/>
        <v>4366</v>
      </c>
      <c r="AA398" s="60">
        <f t="shared" si="55"/>
        <v>11</v>
      </c>
      <c r="AB398" s="60">
        <f t="shared" si="56"/>
        <v>2055</v>
      </c>
      <c r="AC398" s="60">
        <f t="shared" si="57"/>
        <v>6432</v>
      </c>
      <c r="AD398" s="60">
        <f t="shared" si="58"/>
        <v>107.2</v>
      </c>
      <c r="AE398" s="60">
        <f t="shared" si="58"/>
        <v>1.7866666666666666</v>
      </c>
      <c r="AF398" s="60">
        <f t="shared" si="59"/>
        <v>2024</v>
      </c>
      <c r="AG398" s="60">
        <f t="shared" si="60"/>
        <v>2</v>
      </c>
      <c r="AH398" s="60">
        <f t="shared" si="61"/>
        <v>1</v>
      </c>
      <c r="AI398" s="60">
        <f t="shared" si="62"/>
        <v>2</v>
      </c>
    </row>
    <row r="399" spans="2:35" x14ac:dyDescent="0.3">
      <c r="B399" s="60">
        <v>85041</v>
      </c>
      <c r="C399" s="61">
        <v>45327</v>
      </c>
      <c r="D399" s="60">
        <v>2</v>
      </c>
      <c r="E399" s="60">
        <v>33</v>
      </c>
      <c r="F399" s="60">
        <v>26</v>
      </c>
      <c r="G399" s="60">
        <v>0</v>
      </c>
      <c r="H399" s="60">
        <v>0</v>
      </c>
      <c r="I399" s="60">
        <v>33</v>
      </c>
      <c r="J399" s="60">
        <v>0</v>
      </c>
      <c r="K399" s="60">
        <v>87</v>
      </c>
      <c r="L399" s="60">
        <v>31</v>
      </c>
      <c r="M399" s="60">
        <v>39</v>
      </c>
      <c r="N399" s="60">
        <v>2</v>
      </c>
      <c r="O399" s="60">
        <v>19</v>
      </c>
      <c r="P399" s="60">
        <v>20</v>
      </c>
      <c r="Q399" s="60">
        <v>14</v>
      </c>
      <c r="R399" s="60">
        <v>2</v>
      </c>
      <c r="S399" s="60">
        <v>0</v>
      </c>
      <c r="T399" s="60">
        <v>0</v>
      </c>
      <c r="U399" s="60">
        <v>8</v>
      </c>
      <c r="V399" s="60">
        <v>38</v>
      </c>
      <c r="W399" s="60">
        <v>23</v>
      </c>
      <c r="X399" s="60">
        <v>4</v>
      </c>
      <c r="Y399" s="60">
        <v>11</v>
      </c>
      <c r="Z399" s="60">
        <f t="shared" si="54"/>
        <v>5134</v>
      </c>
      <c r="AA399" s="60">
        <f t="shared" si="55"/>
        <v>0</v>
      </c>
      <c r="AB399" s="60">
        <f t="shared" si="56"/>
        <v>1929</v>
      </c>
      <c r="AC399" s="60">
        <f t="shared" si="57"/>
        <v>7063</v>
      </c>
      <c r="AD399" s="60">
        <f t="shared" si="58"/>
        <v>117.71666666666667</v>
      </c>
      <c r="AE399" s="60">
        <f t="shared" si="58"/>
        <v>1.9619444444444445</v>
      </c>
      <c r="AF399" s="60">
        <f t="shared" si="59"/>
        <v>2024</v>
      </c>
      <c r="AG399" s="60">
        <f t="shared" si="60"/>
        <v>2</v>
      </c>
      <c r="AH399" s="60">
        <f t="shared" si="61"/>
        <v>1</v>
      </c>
      <c r="AI399" s="60">
        <f t="shared" si="62"/>
        <v>2</v>
      </c>
    </row>
    <row r="400" spans="2:35" x14ac:dyDescent="0.3">
      <c r="B400" s="60">
        <v>85042</v>
      </c>
      <c r="C400" s="61">
        <v>45328</v>
      </c>
      <c r="D400" s="60">
        <v>1</v>
      </c>
      <c r="E400" s="60">
        <v>29</v>
      </c>
      <c r="F400" s="60">
        <v>27</v>
      </c>
      <c r="G400" s="60">
        <v>0</v>
      </c>
      <c r="H400" s="60">
        <v>0</v>
      </c>
      <c r="I400" s="60">
        <v>29</v>
      </c>
      <c r="J400" s="60">
        <v>0</v>
      </c>
      <c r="K400" s="60">
        <v>62</v>
      </c>
      <c r="L400" s="60">
        <v>31</v>
      </c>
      <c r="M400" s="60">
        <v>37</v>
      </c>
      <c r="N400" s="60">
        <v>3</v>
      </c>
      <c r="O400" s="60">
        <v>23</v>
      </c>
      <c r="P400" s="60">
        <v>20</v>
      </c>
      <c r="Q400" s="60">
        <v>19</v>
      </c>
      <c r="R400" s="60">
        <v>2</v>
      </c>
      <c r="S400" s="60">
        <v>0</v>
      </c>
      <c r="T400" s="60">
        <v>1</v>
      </c>
      <c r="U400" s="60">
        <v>18</v>
      </c>
      <c r="V400" s="60">
        <v>26</v>
      </c>
      <c r="W400" s="60">
        <v>28</v>
      </c>
      <c r="X400" s="60">
        <v>4</v>
      </c>
      <c r="Y400" s="60">
        <v>24</v>
      </c>
      <c r="Z400" s="60">
        <f t="shared" si="54"/>
        <v>4154</v>
      </c>
      <c r="AA400" s="60">
        <f t="shared" si="55"/>
        <v>18</v>
      </c>
      <c r="AB400" s="60">
        <f t="shared" si="56"/>
        <v>1743</v>
      </c>
      <c r="AC400" s="60">
        <f t="shared" si="57"/>
        <v>5915</v>
      </c>
      <c r="AD400" s="60">
        <f t="shared" si="58"/>
        <v>98.583333333333329</v>
      </c>
      <c r="AE400" s="60">
        <f t="shared" si="58"/>
        <v>1.6430555555555555</v>
      </c>
      <c r="AF400" s="60">
        <f t="shared" si="59"/>
        <v>2024</v>
      </c>
      <c r="AG400" s="60">
        <f t="shared" si="60"/>
        <v>2</v>
      </c>
      <c r="AH400" s="60">
        <f t="shared" si="61"/>
        <v>1</v>
      </c>
      <c r="AI400" s="60">
        <f t="shared" si="62"/>
        <v>3</v>
      </c>
    </row>
    <row r="401" spans="2:35" x14ac:dyDescent="0.3">
      <c r="B401" s="60">
        <v>85043</v>
      </c>
      <c r="C401" s="61">
        <v>45328</v>
      </c>
      <c r="D401" s="60">
        <v>2</v>
      </c>
      <c r="E401" s="60">
        <v>34</v>
      </c>
      <c r="F401" s="60">
        <v>28</v>
      </c>
      <c r="G401" s="60">
        <v>0</v>
      </c>
      <c r="H401" s="60">
        <v>0</v>
      </c>
      <c r="I401" s="60">
        <v>34</v>
      </c>
      <c r="J401" s="60">
        <v>0</v>
      </c>
      <c r="K401" s="60">
        <v>36</v>
      </c>
      <c r="L401" s="60">
        <v>30</v>
      </c>
      <c r="M401" s="60">
        <v>37</v>
      </c>
      <c r="N401" s="60">
        <v>2</v>
      </c>
      <c r="O401" s="60">
        <v>27</v>
      </c>
      <c r="P401" s="60">
        <v>20</v>
      </c>
      <c r="Q401" s="60">
        <v>25</v>
      </c>
      <c r="R401" s="60">
        <v>2</v>
      </c>
      <c r="S401" s="60">
        <v>0</v>
      </c>
      <c r="T401" s="60">
        <v>0</v>
      </c>
      <c r="U401" s="60">
        <v>15</v>
      </c>
      <c r="V401" s="60">
        <v>65</v>
      </c>
      <c r="W401" s="60">
        <v>13</v>
      </c>
      <c r="X401" s="60">
        <v>4</v>
      </c>
      <c r="Y401" s="60">
        <v>17</v>
      </c>
      <c r="Z401" s="60">
        <f t="shared" si="54"/>
        <v>3684</v>
      </c>
      <c r="AA401" s="60">
        <f t="shared" si="55"/>
        <v>0</v>
      </c>
      <c r="AB401" s="60">
        <f t="shared" si="56"/>
        <v>2394</v>
      </c>
      <c r="AC401" s="60">
        <f t="shared" si="57"/>
        <v>6078</v>
      </c>
      <c r="AD401" s="60">
        <f t="shared" si="58"/>
        <v>101.3</v>
      </c>
      <c r="AE401" s="60">
        <f t="shared" si="58"/>
        <v>1.6883333333333332</v>
      </c>
      <c r="AF401" s="60">
        <f t="shared" si="59"/>
        <v>2024</v>
      </c>
      <c r="AG401" s="60">
        <f t="shared" si="60"/>
        <v>2</v>
      </c>
      <c r="AH401" s="60">
        <f t="shared" si="61"/>
        <v>1</v>
      </c>
      <c r="AI401" s="60">
        <f t="shared" si="62"/>
        <v>3</v>
      </c>
    </row>
    <row r="402" spans="2:35" x14ac:dyDescent="0.3">
      <c r="B402" s="60">
        <v>85044</v>
      </c>
      <c r="C402" s="61">
        <v>45329</v>
      </c>
      <c r="D402" s="60">
        <v>1</v>
      </c>
      <c r="E402" s="60">
        <v>30</v>
      </c>
      <c r="F402" s="60">
        <v>29</v>
      </c>
      <c r="G402" s="60">
        <v>0</v>
      </c>
      <c r="H402" s="60">
        <v>0</v>
      </c>
      <c r="I402" s="60">
        <v>30</v>
      </c>
      <c r="J402" s="60">
        <v>0</v>
      </c>
      <c r="K402" s="60">
        <v>70</v>
      </c>
      <c r="L402" s="60">
        <v>31</v>
      </c>
      <c r="M402" s="60">
        <v>35</v>
      </c>
      <c r="N402" s="60">
        <v>3</v>
      </c>
      <c r="O402" s="60">
        <v>11</v>
      </c>
      <c r="P402" s="60">
        <v>20</v>
      </c>
      <c r="Q402" s="60">
        <v>30</v>
      </c>
      <c r="R402" s="60">
        <v>2</v>
      </c>
      <c r="S402" s="60">
        <v>0</v>
      </c>
      <c r="T402" s="60">
        <v>1</v>
      </c>
      <c r="U402" s="60">
        <v>13</v>
      </c>
      <c r="V402" s="60">
        <v>53</v>
      </c>
      <c r="W402" s="60">
        <v>19</v>
      </c>
      <c r="X402" s="60">
        <v>4</v>
      </c>
      <c r="Y402" s="60">
        <v>30</v>
      </c>
      <c r="Z402" s="60">
        <f t="shared" si="54"/>
        <v>4735</v>
      </c>
      <c r="AA402" s="60">
        <f t="shared" si="55"/>
        <v>13</v>
      </c>
      <c r="AB402" s="60">
        <f t="shared" si="56"/>
        <v>2265</v>
      </c>
      <c r="AC402" s="60">
        <f t="shared" si="57"/>
        <v>7013</v>
      </c>
      <c r="AD402" s="60">
        <f t="shared" si="58"/>
        <v>116.88333333333334</v>
      </c>
      <c r="AE402" s="60">
        <f t="shared" si="58"/>
        <v>1.9480555555555557</v>
      </c>
      <c r="AF402" s="60">
        <f t="shared" si="59"/>
        <v>2024</v>
      </c>
      <c r="AG402" s="60">
        <f t="shared" si="60"/>
        <v>2</v>
      </c>
      <c r="AH402" s="60">
        <f t="shared" si="61"/>
        <v>1</v>
      </c>
      <c r="AI402" s="60">
        <f t="shared" si="62"/>
        <v>4</v>
      </c>
    </row>
    <row r="403" spans="2:35" x14ac:dyDescent="0.3">
      <c r="B403" s="60">
        <v>85045</v>
      </c>
      <c r="C403" s="61">
        <v>45329</v>
      </c>
      <c r="D403" s="60">
        <v>2</v>
      </c>
      <c r="E403" s="60">
        <v>35</v>
      </c>
      <c r="F403" s="60">
        <v>22</v>
      </c>
      <c r="G403" s="60">
        <v>0</v>
      </c>
      <c r="H403" s="60">
        <v>0</v>
      </c>
      <c r="I403" s="60">
        <v>35</v>
      </c>
      <c r="J403" s="60">
        <v>0</v>
      </c>
      <c r="K403" s="60">
        <v>70</v>
      </c>
      <c r="L403" s="60">
        <v>32</v>
      </c>
      <c r="M403" s="60">
        <v>38</v>
      </c>
      <c r="N403" s="60">
        <v>1</v>
      </c>
      <c r="O403" s="60">
        <v>23</v>
      </c>
      <c r="P403" s="60">
        <v>21</v>
      </c>
      <c r="Q403" s="60">
        <v>13</v>
      </c>
      <c r="R403" s="60">
        <v>1</v>
      </c>
      <c r="S403" s="60">
        <v>0</v>
      </c>
      <c r="T403" s="60">
        <v>0</v>
      </c>
      <c r="U403" s="60">
        <v>6</v>
      </c>
      <c r="V403" s="60">
        <v>34</v>
      </c>
      <c r="W403" s="60">
        <v>22</v>
      </c>
      <c r="X403" s="60">
        <v>4</v>
      </c>
      <c r="Y403" s="60">
        <v>18</v>
      </c>
      <c r="Z403" s="60">
        <f t="shared" si="54"/>
        <v>4754</v>
      </c>
      <c r="AA403" s="60">
        <f t="shared" si="55"/>
        <v>0</v>
      </c>
      <c r="AB403" s="60">
        <f t="shared" si="56"/>
        <v>1815</v>
      </c>
      <c r="AC403" s="60">
        <f t="shared" si="57"/>
        <v>6569</v>
      </c>
      <c r="AD403" s="60">
        <f t="shared" si="58"/>
        <v>109.48333333333333</v>
      </c>
      <c r="AE403" s="60">
        <f t="shared" si="58"/>
        <v>1.8247222222222221</v>
      </c>
      <c r="AF403" s="60">
        <f t="shared" si="59"/>
        <v>2024</v>
      </c>
      <c r="AG403" s="60">
        <f t="shared" si="60"/>
        <v>2</v>
      </c>
      <c r="AH403" s="60">
        <f t="shared" si="61"/>
        <v>1</v>
      </c>
      <c r="AI403" s="60">
        <f t="shared" si="62"/>
        <v>4</v>
      </c>
    </row>
    <row r="404" spans="2:35" x14ac:dyDescent="0.3">
      <c r="B404" s="60">
        <v>85046</v>
      </c>
      <c r="C404" s="61">
        <v>45330</v>
      </c>
      <c r="D404" s="60">
        <v>1</v>
      </c>
      <c r="E404" s="60">
        <v>30</v>
      </c>
      <c r="F404" s="60">
        <v>23</v>
      </c>
      <c r="G404" s="60">
        <v>0</v>
      </c>
      <c r="H404" s="60">
        <v>0</v>
      </c>
      <c r="I404" s="60">
        <v>30</v>
      </c>
      <c r="J404" s="60">
        <v>0</v>
      </c>
      <c r="K404" s="60">
        <v>45</v>
      </c>
      <c r="L404" s="60">
        <v>31</v>
      </c>
      <c r="M404" s="60">
        <v>36</v>
      </c>
      <c r="N404" s="60">
        <v>2</v>
      </c>
      <c r="O404" s="60">
        <v>27</v>
      </c>
      <c r="P404" s="60">
        <v>21</v>
      </c>
      <c r="Q404" s="60">
        <v>18</v>
      </c>
      <c r="R404" s="60">
        <v>2</v>
      </c>
      <c r="S404" s="60">
        <v>0</v>
      </c>
      <c r="T404" s="60">
        <v>0</v>
      </c>
      <c r="U404" s="60">
        <v>16</v>
      </c>
      <c r="V404" s="60">
        <v>72</v>
      </c>
      <c r="W404" s="60">
        <v>27</v>
      </c>
      <c r="X404" s="60">
        <v>4</v>
      </c>
      <c r="Y404" s="60">
        <v>11</v>
      </c>
      <c r="Z404" s="60">
        <f t="shared" si="54"/>
        <v>3675</v>
      </c>
      <c r="AA404" s="60">
        <f t="shared" si="55"/>
        <v>0</v>
      </c>
      <c r="AB404" s="60">
        <f t="shared" si="56"/>
        <v>3123</v>
      </c>
      <c r="AC404" s="60">
        <f t="shared" si="57"/>
        <v>6798</v>
      </c>
      <c r="AD404" s="60">
        <f t="shared" si="58"/>
        <v>113.3</v>
      </c>
      <c r="AE404" s="60">
        <f t="shared" si="58"/>
        <v>1.8883333333333332</v>
      </c>
      <c r="AF404" s="60">
        <f t="shared" si="59"/>
        <v>2024</v>
      </c>
      <c r="AG404" s="60">
        <f t="shared" si="60"/>
        <v>2</v>
      </c>
      <c r="AH404" s="60">
        <f t="shared" si="61"/>
        <v>1</v>
      </c>
      <c r="AI404" s="60">
        <f t="shared" si="62"/>
        <v>5</v>
      </c>
    </row>
    <row r="405" spans="2:35" x14ac:dyDescent="0.3">
      <c r="B405" s="60">
        <v>85047</v>
      </c>
      <c r="C405" s="61">
        <v>45330</v>
      </c>
      <c r="D405" s="60">
        <v>2</v>
      </c>
      <c r="E405" s="60">
        <v>32</v>
      </c>
      <c r="F405" s="60">
        <v>24</v>
      </c>
      <c r="G405" s="60">
        <v>0</v>
      </c>
      <c r="H405" s="60">
        <v>0</v>
      </c>
      <c r="I405" s="60">
        <v>32</v>
      </c>
      <c r="J405" s="60">
        <v>0</v>
      </c>
      <c r="K405" s="60">
        <v>79</v>
      </c>
      <c r="L405" s="60">
        <v>31</v>
      </c>
      <c r="M405" s="60">
        <v>41</v>
      </c>
      <c r="N405" s="60">
        <v>1</v>
      </c>
      <c r="O405" s="60">
        <v>11</v>
      </c>
      <c r="P405" s="60">
        <v>21</v>
      </c>
      <c r="Q405" s="60">
        <v>24</v>
      </c>
      <c r="R405" s="60">
        <v>1</v>
      </c>
      <c r="S405" s="60">
        <v>0</v>
      </c>
      <c r="T405" s="60">
        <v>0</v>
      </c>
      <c r="U405" s="60">
        <v>13</v>
      </c>
      <c r="V405" s="60">
        <v>61</v>
      </c>
      <c r="W405" s="60">
        <v>12</v>
      </c>
      <c r="X405" s="60">
        <v>4</v>
      </c>
      <c r="Y405" s="60">
        <v>24</v>
      </c>
      <c r="Z405" s="60">
        <f t="shared" si="54"/>
        <v>5194</v>
      </c>
      <c r="AA405" s="60">
        <f t="shared" si="55"/>
        <v>0</v>
      </c>
      <c r="AB405" s="60">
        <f t="shared" si="56"/>
        <v>2274</v>
      </c>
      <c r="AC405" s="60">
        <f t="shared" si="57"/>
        <v>7468</v>
      </c>
      <c r="AD405" s="60">
        <f t="shared" si="58"/>
        <v>124.46666666666667</v>
      </c>
      <c r="AE405" s="60">
        <f t="shared" si="58"/>
        <v>2.0744444444444445</v>
      </c>
      <c r="AF405" s="60">
        <f t="shared" si="59"/>
        <v>2024</v>
      </c>
      <c r="AG405" s="60">
        <f t="shared" si="60"/>
        <v>2</v>
      </c>
      <c r="AH405" s="60">
        <f t="shared" si="61"/>
        <v>1</v>
      </c>
      <c r="AI405" s="60">
        <f t="shared" si="62"/>
        <v>5</v>
      </c>
    </row>
    <row r="406" spans="2:35" x14ac:dyDescent="0.3">
      <c r="B406" s="60">
        <v>85048</v>
      </c>
      <c r="C406" s="61">
        <v>45331</v>
      </c>
      <c r="D406" s="60">
        <v>1</v>
      </c>
      <c r="E406" s="60">
        <v>32</v>
      </c>
      <c r="F406" s="60">
        <v>25</v>
      </c>
      <c r="G406" s="60">
        <v>0</v>
      </c>
      <c r="H406" s="60">
        <v>0</v>
      </c>
      <c r="I406" s="60">
        <v>32</v>
      </c>
      <c r="J406" s="60">
        <v>0</v>
      </c>
      <c r="K406" s="60">
        <v>53</v>
      </c>
      <c r="L406" s="60">
        <v>30</v>
      </c>
      <c r="M406" s="60">
        <v>39</v>
      </c>
      <c r="N406" s="60">
        <v>3</v>
      </c>
      <c r="O406" s="60">
        <v>15</v>
      </c>
      <c r="P406" s="60">
        <v>21</v>
      </c>
      <c r="Q406" s="60">
        <v>29</v>
      </c>
      <c r="R406" s="60">
        <v>2</v>
      </c>
      <c r="S406" s="60">
        <v>0</v>
      </c>
      <c r="T406" s="60">
        <v>1</v>
      </c>
      <c r="U406" s="60">
        <v>11</v>
      </c>
      <c r="V406" s="60">
        <v>49</v>
      </c>
      <c r="W406" s="60">
        <v>18</v>
      </c>
      <c r="X406" s="60">
        <v>4</v>
      </c>
      <c r="Y406" s="60">
        <v>18</v>
      </c>
      <c r="Z406" s="60">
        <f t="shared" si="54"/>
        <v>4366</v>
      </c>
      <c r="AA406" s="60">
        <f t="shared" si="55"/>
        <v>11</v>
      </c>
      <c r="AB406" s="60">
        <f t="shared" si="56"/>
        <v>2055</v>
      </c>
      <c r="AC406" s="60">
        <f t="shared" si="57"/>
        <v>6432</v>
      </c>
      <c r="AD406" s="60">
        <f t="shared" si="58"/>
        <v>107.2</v>
      </c>
      <c r="AE406" s="60">
        <f t="shared" si="58"/>
        <v>1.7866666666666666</v>
      </c>
      <c r="AF406" s="60">
        <f t="shared" si="59"/>
        <v>2024</v>
      </c>
      <c r="AG406" s="60">
        <f t="shared" si="60"/>
        <v>2</v>
      </c>
      <c r="AH406" s="60">
        <f t="shared" si="61"/>
        <v>1</v>
      </c>
      <c r="AI406" s="60">
        <f t="shared" si="62"/>
        <v>6</v>
      </c>
    </row>
    <row r="407" spans="2:35" x14ac:dyDescent="0.3">
      <c r="B407" s="60">
        <v>85049</v>
      </c>
      <c r="C407" s="61">
        <v>45331</v>
      </c>
      <c r="D407" s="60">
        <v>2</v>
      </c>
      <c r="E407" s="60">
        <v>33</v>
      </c>
      <c r="F407" s="60">
        <v>26</v>
      </c>
      <c r="G407" s="60">
        <v>0</v>
      </c>
      <c r="H407" s="60">
        <v>0</v>
      </c>
      <c r="I407" s="60">
        <v>33</v>
      </c>
      <c r="J407" s="60">
        <v>0</v>
      </c>
      <c r="K407" s="60">
        <v>87</v>
      </c>
      <c r="L407" s="60">
        <v>31</v>
      </c>
      <c r="M407" s="60">
        <v>39</v>
      </c>
      <c r="N407" s="60">
        <v>2</v>
      </c>
      <c r="O407" s="60">
        <v>19</v>
      </c>
      <c r="P407" s="60">
        <v>20</v>
      </c>
      <c r="Q407" s="60">
        <v>14</v>
      </c>
      <c r="R407" s="60">
        <v>2</v>
      </c>
      <c r="S407" s="60">
        <v>0</v>
      </c>
      <c r="T407" s="60">
        <v>0</v>
      </c>
      <c r="U407" s="60">
        <v>8</v>
      </c>
      <c r="V407" s="60">
        <v>38</v>
      </c>
      <c r="W407" s="60">
        <v>23</v>
      </c>
      <c r="X407" s="60">
        <v>4</v>
      </c>
      <c r="Y407" s="60">
        <v>11</v>
      </c>
      <c r="Z407" s="60">
        <f t="shared" si="54"/>
        <v>5134</v>
      </c>
      <c r="AA407" s="60">
        <f t="shared" si="55"/>
        <v>0</v>
      </c>
      <c r="AB407" s="60">
        <f t="shared" si="56"/>
        <v>1929</v>
      </c>
      <c r="AC407" s="60">
        <f t="shared" si="57"/>
        <v>7063</v>
      </c>
      <c r="AD407" s="60">
        <f t="shared" si="58"/>
        <v>117.71666666666667</v>
      </c>
      <c r="AE407" s="60">
        <f t="shared" si="58"/>
        <v>1.9619444444444445</v>
      </c>
      <c r="AF407" s="60">
        <f t="shared" si="59"/>
        <v>2024</v>
      </c>
      <c r="AG407" s="60">
        <f t="shared" si="60"/>
        <v>2</v>
      </c>
      <c r="AH407" s="60">
        <f t="shared" si="61"/>
        <v>1</v>
      </c>
      <c r="AI407" s="60">
        <f t="shared" si="62"/>
        <v>6</v>
      </c>
    </row>
    <row r="408" spans="2:35" x14ac:dyDescent="0.3">
      <c r="B408" s="60">
        <v>85050</v>
      </c>
      <c r="C408" s="61">
        <v>45332</v>
      </c>
      <c r="D408" s="60">
        <v>1</v>
      </c>
      <c r="E408" s="60">
        <v>29</v>
      </c>
      <c r="F408" s="60">
        <v>27</v>
      </c>
      <c r="G408" s="60">
        <v>0</v>
      </c>
      <c r="H408" s="60">
        <v>0</v>
      </c>
      <c r="I408" s="60">
        <v>29</v>
      </c>
      <c r="J408" s="60">
        <v>0</v>
      </c>
      <c r="K408" s="60">
        <v>62</v>
      </c>
      <c r="L408" s="60">
        <v>31</v>
      </c>
      <c r="M408" s="60">
        <v>37</v>
      </c>
      <c r="N408" s="60">
        <v>3</v>
      </c>
      <c r="O408" s="60">
        <v>23</v>
      </c>
      <c r="P408" s="60">
        <v>20</v>
      </c>
      <c r="Q408" s="60">
        <v>19</v>
      </c>
      <c r="R408" s="60">
        <v>2</v>
      </c>
      <c r="S408" s="60">
        <v>0</v>
      </c>
      <c r="T408" s="60">
        <v>1</v>
      </c>
      <c r="U408" s="60">
        <v>18</v>
      </c>
      <c r="V408" s="60">
        <v>26</v>
      </c>
      <c r="W408" s="60">
        <v>28</v>
      </c>
      <c r="X408" s="60">
        <v>4</v>
      </c>
      <c r="Y408" s="60">
        <v>24</v>
      </c>
      <c r="Z408" s="60">
        <f t="shared" si="54"/>
        <v>4154</v>
      </c>
      <c r="AA408" s="60">
        <f t="shared" si="55"/>
        <v>18</v>
      </c>
      <c r="AB408" s="60">
        <f t="shared" si="56"/>
        <v>1743</v>
      </c>
      <c r="AC408" s="60">
        <f t="shared" si="57"/>
        <v>5915</v>
      </c>
      <c r="AD408" s="60">
        <f t="shared" si="58"/>
        <v>98.583333333333329</v>
      </c>
      <c r="AE408" s="60">
        <f t="shared" si="58"/>
        <v>1.6430555555555555</v>
      </c>
      <c r="AF408" s="60">
        <f t="shared" si="59"/>
        <v>2024</v>
      </c>
      <c r="AG408" s="60">
        <f t="shared" si="60"/>
        <v>2</v>
      </c>
      <c r="AH408" s="60">
        <f t="shared" si="61"/>
        <v>1</v>
      </c>
      <c r="AI408" s="60">
        <f t="shared" si="62"/>
        <v>7</v>
      </c>
    </row>
    <row r="409" spans="2:35" x14ac:dyDescent="0.3">
      <c r="B409" s="60">
        <v>85051</v>
      </c>
      <c r="C409" s="61">
        <v>45334</v>
      </c>
      <c r="D409" s="60">
        <v>1</v>
      </c>
      <c r="E409" s="60">
        <v>29</v>
      </c>
      <c r="F409" s="60">
        <v>12</v>
      </c>
      <c r="G409" s="60">
        <v>0</v>
      </c>
      <c r="H409" s="60">
        <v>0</v>
      </c>
      <c r="I409" s="60">
        <v>29</v>
      </c>
      <c r="J409" s="60">
        <v>0</v>
      </c>
      <c r="K409" s="60">
        <v>87</v>
      </c>
      <c r="L409" s="60">
        <v>31</v>
      </c>
      <c r="M409" s="60">
        <v>36</v>
      </c>
      <c r="N409" s="60">
        <v>2</v>
      </c>
      <c r="O409" s="60">
        <v>24</v>
      </c>
      <c r="P409" s="60">
        <v>23</v>
      </c>
      <c r="Q409" s="60">
        <v>21</v>
      </c>
      <c r="R409" s="60">
        <v>2</v>
      </c>
      <c r="S409" s="60">
        <v>0</v>
      </c>
      <c r="T409" s="60">
        <v>0</v>
      </c>
      <c r="U409" s="60">
        <v>7</v>
      </c>
      <c r="V409" s="60">
        <v>48</v>
      </c>
      <c r="W409" s="60">
        <v>30</v>
      </c>
      <c r="X409" s="60">
        <v>5</v>
      </c>
      <c r="Y409" s="60">
        <v>28</v>
      </c>
      <c r="Z409" s="60">
        <f t="shared" si="54"/>
        <v>5003</v>
      </c>
      <c r="AA409" s="60">
        <f t="shared" si="55"/>
        <v>0</v>
      </c>
      <c r="AB409" s="60">
        <f t="shared" si="56"/>
        <v>2466</v>
      </c>
      <c r="AC409" s="60">
        <f t="shared" si="57"/>
        <v>7469</v>
      </c>
      <c r="AD409" s="60">
        <f t="shared" si="58"/>
        <v>124.48333333333333</v>
      </c>
      <c r="AE409" s="60">
        <f t="shared" si="58"/>
        <v>2.0747222222222224</v>
      </c>
      <c r="AF409" s="60">
        <f t="shared" si="59"/>
        <v>2024</v>
      </c>
      <c r="AG409" s="60">
        <f t="shared" si="60"/>
        <v>2</v>
      </c>
      <c r="AH409" s="60">
        <f t="shared" si="61"/>
        <v>1</v>
      </c>
      <c r="AI409" s="60">
        <f t="shared" si="62"/>
        <v>2</v>
      </c>
    </row>
    <row r="410" spans="2:35" x14ac:dyDescent="0.3">
      <c r="B410" s="60">
        <v>85052</v>
      </c>
      <c r="C410" s="61">
        <v>45334</v>
      </c>
      <c r="D410" s="60">
        <v>2</v>
      </c>
      <c r="E410" s="60">
        <v>35</v>
      </c>
      <c r="F410" s="60">
        <v>13</v>
      </c>
      <c r="G410" s="60">
        <v>0</v>
      </c>
      <c r="H410" s="60">
        <v>0</v>
      </c>
      <c r="I410" s="60">
        <v>35</v>
      </c>
      <c r="J410" s="60">
        <v>0</v>
      </c>
      <c r="K410" s="60">
        <v>61</v>
      </c>
      <c r="L410" s="60">
        <v>32</v>
      </c>
      <c r="M410" s="60">
        <v>36</v>
      </c>
      <c r="N410" s="60">
        <v>1</v>
      </c>
      <c r="O410" s="60">
        <v>28</v>
      </c>
      <c r="P410" s="60">
        <v>23</v>
      </c>
      <c r="Q410" s="60">
        <v>26</v>
      </c>
      <c r="R410" s="60">
        <v>1</v>
      </c>
      <c r="S410" s="60">
        <v>0</v>
      </c>
      <c r="T410" s="60">
        <v>0</v>
      </c>
      <c r="U410" s="60">
        <v>17</v>
      </c>
      <c r="V410" s="60">
        <v>37</v>
      </c>
      <c r="W410" s="60">
        <v>15</v>
      </c>
      <c r="X410" s="60">
        <v>3</v>
      </c>
      <c r="Y410" s="60">
        <v>21</v>
      </c>
      <c r="Z410" s="60">
        <f t="shared" si="54"/>
        <v>4855</v>
      </c>
      <c r="AA410" s="60">
        <f t="shared" si="55"/>
        <v>0</v>
      </c>
      <c r="AB410" s="60">
        <f t="shared" si="56"/>
        <v>1692</v>
      </c>
      <c r="AC410" s="60">
        <f t="shared" si="57"/>
        <v>6547</v>
      </c>
      <c r="AD410" s="60">
        <f t="shared" si="58"/>
        <v>109.11666666666666</v>
      </c>
      <c r="AE410" s="60">
        <f t="shared" si="58"/>
        <v>1.818611111111111</v>
      </c>
      <c r="AF410" s="60">
        <f t="shared" si="59"/>
        <v>2024</v>
      </c>
      <c r="AG410" s="60">
        <f t="shared" si="60"/>
        <v>2</v>
      </c>
      <c r="AH410" s="60">
        <f t="shared" si="61"/>
        <v>1</v>
      </c>
      <c r="AI410" s="60">
        <f t="shared" si="62"/>
        <v>2</v>
      </c>
    </row>
    <row r="411" spans="2:35" x14ac:dyDescent="0.3">
      <c r="B411" s="60">
        <v>85053</v>
      </c>
      <c r="C411" s="61">
        <v>45335</v>
      </c>
      <c r="D411" s="60">
        <v>1</v>
      </c>
      <c r="E411" s="60">
        <v>29</v>
      </c>
      <c r="F411" s="60">
        <v>26</v>
      </c>
      <c r="G411" s="60">
        <v>0</v>
      </c>
      <c r="H411" s="60">
        <v>0</v>
      </c>
      <c r="I411" s="60">
        <v>29</v>
      </c>
      <c r="J411" s="60">
        <v>0</v>
      </c>
      <c r="K411" s="60">
        <v>61</v>
      </c>
      <c r="L411" s="60">
        <v>31</v>
      </c>
      <c r="M411" s="60">
        <v>37</v>
      </c>
      <c r="N411" s="60">
        <v>3</v>
      </c>
      <c r="O411" s="60">
        <v>20</v>
      </c>
      <c r="P411" s="60">
        <v>24</v>
      </c>
      <c r="Q411" s="60">
        <v>29</v>
      </c>
      <c r="R411" s="60">
        <v>2</v>
      </c>
      <c r="S411" s="60">
        <v>0</v>
      </c>
      <c r="T411" s="60">
        <v>1</v>
      </c>
      <c r="U411" s="60">
        <v>10</v>
      </c>
      <c r="V411" s="60">
        <v>67</v>
      </c>
      <c r="W411" s="60">
        <v>18</v>
      </c>
      <c r="X411" s="60">
        <v>5</v>
      </c>
      <c r="Y411" s="60">
        <v>29</v>
      </c>
      <c r="Z411" s="60">
        <f t="shared" si="54"/>
        <v>4559</v>
      </c>
      <c r="AA411" s="60">
        <f t="shared" si="55"/>
        <v>10</v>
      </c>
      <c r="AB411" s="60">
        <f t="shared" si="56"/>
        <v>2695</v>
      </c>
      <c r="AC411" s="60">
        <f t="shared" si="57"/>
        <v>7264</v>
      </c>
      <c r="AD411" s="60">
        <f t="shared" si="58"/>
        <v>121.06666666666666</v>
      </c>
      <c r="AE411" s="60">
        <f t="shared" si="58"/>
        <v>2.0177777777777779</v>
      </c>
      <c r="AF411" s="60">
        <f t="shared" si="59"/>
        <v>2024</v>
      </c>
      <c r="AG411" s="60">
        <f t="shared" si="60"/>
        <v>2</v>
      </c>
      <c r="AH411" s="60">
        <f t="shared" si="61"/>
        <v>1</v>
      </c>
      <c r="AI411" s="60">
        <f t="shared" si="62"/>
        <v>3</v>
      </c>
    </row>
    <row r="412" spans="2:35" x14ac:dyDescent="0.3">
      <c r="B412" s="60">
        <v>85054</v>
      </c>
      <c r="C412" s="61">
        <v>45335</v>
      </c>
      <c r="D412" s="60">
        <v>2</v>
      </c>
      <c r="E412" s="60">
        <v>31</v>
      </c>
      <c r="F412" s="60">
        <v>27</v>
      </c>
      <c r="G412" s="60">
        <v>0</v>
      </c>
      <c r="H412" s="60">
        <v>0</v>
      </c>
      <c r="I412" s="60">
        <v>31</v>
      </c>
      <c r="J412" s="60">
        <v>0</v>
      </c>
      <c r="K412" s="60">
        <v>36</v>
      </c>
      <c r="L412" s="60">
        <v>32</v>
      </c>
      <c r="M412" s="60">
        <v>37</v>
      </c>
      <c r="N412" s="60">
        <v>2</v>
      </c>
      <c r="O412" s="60">
        <v>24</v>
      </c>
      <c r="P412" s="60">
        <v>24</v>
      </c>
      <c r="Q412" s="60">
        <v>15</v>
      </c>
      <c r="R412" s="60">
        <v>2</v>
      </c>
      <c r="S412" s="60">
        <v>0</v>
      </c>
      <c r="T412" s="60">
        <v>0</v>
      </c>
      <c r="U412" s="60">
        <v>8</v>
      </c>
      <c r="V412" s="60">
        <v>56</v>
      </c>
      <c r="W412" s="60">
        <v>24</v>
      </c>
      <c r="X412" s="60">
        <v>3</v>
      </c>
      <c r="Y412" s="60">
        <v>22</v>
      </c>
      <c r="Z412" s="60">
        <f t="shared" si="54"/>
        <v>3548</v>
      </c>
      <c r="AA412" s="60">
        <f t="shared" si="55"/>
        <v>0</v>
      </c>
      <c r="AB412" s="60">
        <f t="shared" si="56"/>
        <v>2608</v>
      </c>
      <c r="AC412" s="60">
        <f t="shared" si="57"/>
        <v>6156</v>
      </c>
      <c r="AD412" s="60">
        <f t="shared" si="58"/>
        <v>102.6</v>
      </c>
      <c r="AE412" s="60">
        <f t="shared" si="58"/>
        <v>1.71</v>
      </c>
      <c r="AF412" s="60">
        <f t="shared" si="59"/>
        <v>2024</v>
      </c>
      <c r="AG412" s="60">
        <f t="shared" si="60"/>
        <v>2</v>
      </c>
      <c r="AH412" s="60">
        <f t="shared" si="61"/>
        <v>1</v>
      </c>
      <c r="AI412" s="60">
        <f t="shared" si="62"/>
        <v>3</v>
      </c>
    </row>
    <row r="413" spans="2:35" x14ac:dyDescent="0.3">
      <c r="B413" s="60">
        <v>85055</v>
      </c>
      <c r="C413" s="61">
        <v>45336</v>
      </c>
      <c r="D413" s="60">
        <v>1</v>
      </c>
      <c r="E413" s="60">
        <v>31</v>
      </c>
      <c r="F413" s="60">
        <v>28</v>
      </c>
      <c r="G413" s="60">
        <v>0</v>
      </c>
      <c r="H413" s="60">
        <v>0</v>
      </c>
      <c r="I413" s="60">
        <v>31</v>
      </c>
      <c r="J413" s="60">
        <v>0</v>
      </c>
      <c r="K413" s="60">
        <v>70</v>
      </c>
      <c r="L413" s="60">
        <v>30</v>
      </c>
      <c r="M413" s="60">
        <v>35</v>
      </c>
      <c r="N413" s="60">
        <v>3</v>
      </c>
      <c r="O413" s="60">
        <v>28</v>
      </c>
      <c r="P413" s="60">
        <v>23</v>
      </c>
      <c r="Q413" s="60">
        <v>20</v>
      </c>
      <c r="R413" s="60">
        <v>2</v>
      </c>
      <c r="S413" s="60">
        <v>0</v>
      </c>
      <c r="T413" s="60">
        <v>1</v>
      </c>
      <c r="U413" s="60">
        <v>17</v>
      </c>
      <c r="V413" s="60">
        <v>44</v>
      </c>
      <c r="W413" s="60">
        <v>29</v>
      </c>
      <c r="X413" s="60">
        <v>5</v>
      </c>
      <c r="Y413" s="60">
        <v>16</v>
      </c>
      <c r="Z413" s="60">
        <f t="shared" si="54"/>
        <v>4510</v>
      </c>
      <c r="AA413" s="60">
        <f t="shared" si="55"/>
        <v>17</v>
      </c>
      <c r="AB413" s="60">
        <f t="shared" si="56"/>
        <v>2274</v>
      </c>
      <c r="AC413" s="60">
        <f t="shared" si="57"/>
        <v>6801</v>
      </c>
      <c r="AD413" s="60">
        <f t="shared" si="58"/>
        <v>113.35</v>
      </c>
      <c r="AE413" s="60">
        <f t="shared" si="58"/>
        <v>1.8891666666666667</v>
      </c>
      <c r="AF413" s="60">
        <f t="shared" si="59"/>
        <v>2024</v>
      </c>
      <c r="AG413" s="60">
        <f t="shared" si="60"/>
        <v>2</v>
      </c>
      <c r="AH413" s="60">
        <f t="shared" si="61"/>
        <v>1</v>
      </c>
      <c r="AI413" s="60">
        <f t="shared" si="62"/>
        <v>4</v>
      </c>
    </row>
    <row r="414" spans="2:35" x14ac:dyDescent="0.3">
      <c r="B414" s="60">
        <v>85056</v>
      </c>
      <c r="C414" s="61">
        <v>45336</v>
      </c>
      <c r="D414" s="60">
        <v>2</v>
      </c>
      <c r="E414" s="60">
        <v>32</v>
      </c>
      <c r="F414" s="60">
        <v>29</v>
      </c>
      <c r="G414" s="60">
        <v>0</v>
      </c>
      <c r="H414" s="60">
        <v>0</v>
      </c>
      <c r="I414" s="60">
        <v>32</v>
      </c>
      <c r="J414" s="60">
        <v>0</v>
      </c>
      <c r="K414" s="60">
        <v>44</v>
      </c>
      <c r="L414" s="60">
        <v>31</v>
      </c>
      <c r="M414" s="60">
        <v>40</v>
      </c>
      <c r="N414" s="60">
        <v>1</v>
      </c>
      <c r="O414" s="60">
        <v>12</v>
      </c>
      <c r="P414" s="60">
        <v>23</v>
      </c>
      <c r="Q414" s="60">
        <v>25</v>
      </c>
      <c r="R414" s="60">
        <v>1</v>
      </c>
      <c r="S414" s="60">
        <v>0</v>
      </c>
      <c r="T414" s="60">
        <v>0</v>
      </c>
      <c r="U414" s="60">
        <v>15</v>
      </c>
      <c r="V414" s="60">
        <v>33</v>
      </c>
      <c r="W414" s="60">
        <v>14</v>
      </c>
      <c r="X414" s="60">
        <v>3</v>
      </c>
      <c r="Y414" s="60">
        <v>29</v>
      </c>
      <c r="Z414" s="60">
        <f t="shared" si="54"/>
        <v>4136</v>
      </c>
      <c r="AA414" s="60">
        <f t="shared" si="55"/>
        <v>0</v>
      </c>
      <c r="AB414" s="60">
        <f t="shared" si="56"/>
        <v>1469</v>
      </c>
      <c r="AC414" s="60">
        <f t="shared" si="57"/>
        <v>5605</v>
      </c>
      <c r="AD414" s="60">
        <f t="shared" si="58"/>
        <v>93.416666666666671</v>
      </c>
      <c r="AE414" s="60">
        <f t="shared" si="58"/>
        <v>1.5569444444444445</v>
      </c>
      <c r="AF414" s="60">
        <f t="shared" si="59"/>
        <v>2024</v>
      </c>
      <c r="AG414" s="60">
        <f t="shared" si="60"/>
        <v>2</v>
      </c>
      <c r="AH414" s="60">
        <f t="shared" si="61"/>
        <v>1</v>
      </c>
      <c r="AI414" s="60">
        <f t="shared" si="62"/>
        <v>4</v>
      </c>
    </row>
    <row r="415" spans="2:35" x14ac:dyDescent="0.3">
      <c r="B415" s="60">
        <v>85057</v>
      </c>
      <c r="C415" s="61">
        <v>45337</v>
      </c>
      <c r="D415" s="60">
        <v>1</v>
      </c>
      <c r="E415" s="60">
        <v>28</v>
      </c>
      <c r="F415" s="60">
        <v>10</v>
      </c>
      <c r="G415" s="60">
        <v>0</v>
      </c>
      <c r="H415" s="60">
        <v>0</v>
      </c>
      <c r="I415" s="60">
        <v>28</v>
      </c>
      <c r="J415" s="60">
        <v>0</v>
      </c>
      <c r="K415" s="60">
        <v>79</v>
      </c>
      <c r="L415" s="60">
        <v>32</v>
      </c>
      <c r="M415" s="60">
        <v>38</v>
      </c>
      <c r="N415" s="60">
        <v>2</v>
      </c>
      <c r="O415" s="60">
        <v>16</v>
      </c>
      <c r="P415" s="60">
        <v>23</v>
      </c>
      <c r="Q415" s="60">
        <v>10</v>
      </c>
      <c r="R415" s="60">
        <v>2</v>
      </c>
      <c r="S415" s="60">
        <v>0</v>
      </c>
      <c r="T415" s="60">
        <v>0</v>
      </c>
      <c r="U415" s="60">
        <v>12</v>
      </c>
      <c r="V415" s="60">
        <v>71</v>
      </c>
      <c r="W415" s="60">
        <v>19</v>
      </c>
      <c r="X415" s="60">
        <v>5</v>
      </c>
      <c r="Y415" s="60">
        <v>22</v>
      </c>
      <c r="Z415" s="60">
        <f t="shared" si="54"/>
        <v>4484</v>
      </c>
      <c r="AA415" s="60">
        <f t="shared" si="55"/>
        <v>0</v>
      </c>
      <c r="AB415" s="60">
        <f t="shared" si="56"/>
        <v>2912</v>
      </c>
      <c r="AC415" s="60">
        <f t="shared" si="57"/>
        <v>7396</v>
      </c>
      <c r="AD415" s="60">
        <f t="shared" si="58"/>
        <v>123.26666666666667</v>
      </c>
      <c r="AE415" s="60">
        <f t="shared" si="58"/>
        <v>2.0544444444444445</v>
      </c>
      <c r="AF415" s="60">
        <f t="shared" si="59"/>
        <v>2024</v>
      </c>
      <c r="AG415" s="60">
        <f t="shared" si="60"/>
        <v>2</v>
      </c>
      <c r="AH415" s="60">
        <f t="shared" si="61"/>
        <v>1</v>
      </c>
      <c r="AI415" s="60">
        <f t="shared" si="62"/>
        <v>5</v>
      </c>
    </row>
    <row r="416" spans="2:35" x14ac:dyDescent="0.3">
      <c r="B416" s="60">
        <v>85058</v>
      </c>
      <c r="C416" s="61">
        <v>45337</v>
      </c>
      <c r="D416" s="60">
        <v>2</v>
      </c>
      <c r="E416" s="60">
        <v>34</v>
      </c>
      <c r="F416" s="60">
        <v>11</v>
      </c>
      <c r="G416" s="60">
        <v>0</v>
      </c>
      <c r="H416" s="60">
        <v>0</v>
      </c>
      <c r="I416" s="60">
        <v>34</v>
      </c>
      <c r="J416" s="60">
        <v>0</v>
      </c>
      <c r="K416" s="60">
        <v>53</v>
      </c>
      <c r="L416" s="60">
        <v>30</v>
      </c>
      <c r="M416" s="60">
        <v>38</v>
      </c>
      <c r="N416" s="60">
        <v>1</v>
      </c>
      <c r="O416" s="60">
        <v>20</v>
      </c>
      <c r="P416" s="60">
        <v>23</v>
      </c>
      <c r="Q416" s="60">
        <v>16</v>
      </c>
      <c r="R416" s="60">
        <v>1</v>
      </c>
      <c r="S416" s="60">
        <v>0</v>
      </c>
      <c r="T416" s="60">
        <v>0</v>
      </c>
      <c r="U416" s="60">
        <v>10</v>
      </c>
      <c r="V416" s="60">
        <v>60</v>
      </c>
      <c r="W416" s="60">
        <v>24</v>
      </c>
      <c r="X416" s="60">
        <v>3</v>
      </c>
      <c r="Y416" s="60">
        <v>15</v>
      </c>
      <c r="Z416" s="60">
        <f t="shared" si="54"/>
        <v>4112</v>
      </c>
      <c r="AA416" s="60">
        <f t="shared" si="55"/>
        <v>0</v>
      </c>
      <c r="AB416" s="60">
        <f t="shared" si="56"/>
        <v>2540</v>
      </c>
      <c r="AC416" s="60">
        <f t="shared" si="57"/>
        <v>6652</v>
      </c>
      <c r="AD416" s="60">
        <f t="shared" si="58"/>
        <v>110.86666666666666</v>
      </c>
      <c r="AE416" s="60">
        <f t="shared" si="58"/>
        <v>1.8477777777777777</v>
      </c>
      <c r="AF416" s="60">
        <f t="shared" si="59"/>
        <v>2024</v>
      </c>
      <c r="AG416" s="60">
        <f t="shared" si="60"/>
        <v>2</v>
      </c>
      <c r="AH416" s="60">
        <f t="shared" si="61"/>
        <v>1</v>
      </c>
      <c r="AI416" s="60">
        <f t="shared" si="62"/>
        <v>5</v>
      </c>
    </row>
    <row r="417" spans="2:35" x14ac:dyDescent="0.3">
      <c r="B417" s="60">
        <v>85059</v>
      </c>
      <c r="C417" s="61">
        <v>45338</v>
      </c>
      <c r="D417" s="60">
        <v>1</v>
      </c>
      <c r="E417" s="60">
        <v>29</v>
      </c>
      <c r="F417" s="60">
        <v>12</v>
      </c>
      <c r="G417" s="60">
        <v>0</v>
      </c>
      <c r="H417" s="60">
        <v>0</v>
      </c>
      <c r="I417" s="60">
        <v>29</v>
      </c>
      <c r="J417" s="60">
        <v>0</v>
      </c>
      <c r="K417" s="60">
        <v>87</v>
      </c>
      <c r="L417" s="60">
        <v>31</v>
      </c>
      <c r="M417" s="60">
        <v>36</v>
      </c>
      <c r="N417" s="60">
        <v>2</v>
      </c>
      <c r="O417" s="60">
        <v>24</v>
      </c>
      <c r="P417" s="60">
        <v>23</v>
      </c>
      <c r="Q417" s="60">
        <v>21</v>
      </c>
      <c r="R417" s="60">
        <v>2</v>
      </c>
      <c r="S417" s="60">
        <v>0</v>
      </c>
      <c r="T417" s="60">
        <v>0</v>
      </c>
      <c r="U417" s="60">
        <v>7</v>
      </c>
      <c r="V417" s="60">
        <v>48</v>
      </c>
      <c r="W417" s="60">
        <v>30</v>
      </c>
      <c r="X417" s="60">
        <v>5</v>
      </c>
      <c r="Y417" s="60">
        <v>28</v>
      </c>
      <c r="Z417" s="60">
        <f t="shared" si="54"/>
        <v>5003</v>
      </c>
      <c r="AA417" s="60">
        <f t="shared" si="55"/>
        <v>0</v>
      </c>
      <c r="AB417" s="60">
        <f t="shared" si="56"/>
        <v>2466</v>
      </c>
      <c r="AC417" s="60">
        <f t="shared" si="57"/>
        <v>7469</v>
      </c>
      <c r="AD417" s="60">
        <f t="shared" si="58"/>
        <v>124.48333333333333</v>
      </c>
      <c r="AE417" s="60">
        <f t="shared" si="58"/>
        <v>2.0747222222222224</v>
      </c>
      <c r="AF417" s="60">
        <f t="shared" si="59"/>
        <v>2024</v>
      </c>
      <c r="AG417" s="60">
        <f t="shared" si="60"/>
        <v>2</v>
      </c>
      <c r="AH417" s="60">
        <f t="shared" si="61"/>
        <v>1</v>
      </c>
      <c r="AI417" s="60">
        <f t="shared" si="62"/>
        <v>6</v>
      </c>
    </row>
    <row r="418" spans="2:35" x14ac:dyDescent="0.3">
      <c r="B418" s="60">
        <v>85060</v>
      </c>
      <c r="C418" s="61">
        <v>45338</v>
      </c>
      <c r="D418" s="60">
        <v>2</v>
      </c>
      <c r="E418" s="60">
        <v>35</v>
      </c>
      <c r="F418" s="60">
        <v>13</v>
      </c>
      <c r="G418" s="60">
        <v>0</v>
      </c>
      <c r="H418" s="60">
        <v>0</v>
      </c>
      <c r="I418" s="60">
        <v>35</v>
      </c>
      <c r="J418" s="60">
        <v>0</v>
      </c>
      <c r="K418" s="60">
        <v>61</v>
      </c>
      <c r="L418" s="60">
        <v>32</v>
      </c>
      <c r="M418" s="60">
        <v>36</v>
      </c>
      <c r="N418" s="60">
        <v>1</v>
      </c>
      <c r="O418" s="60">
        <v>28</v>
      </c>
      <c r="P418" s="60">
        <v>23</v>
      </c>
      <c r="Q418" s="60">
        <v>26</v>
      </c>
      <c r="R418" s="60">
        <v>1</v>
      </c>
      <c r="S418" s="60">
        <v>0</v>
      </c>
      <c r="T418" s="60">
        <v>0</v>
      </c>
      <c r="U418" s="60">
        <v>17</v>
      </c>
      <c r="V418" s="60">
        <v>37</v>
      </c>
      <c r="W418" s="60">
        <v>15</v>
      </c>
      <c r="X418" s="60">
        <v>3</v>
      </c>
      <c r="Y418" s="60">
        <v>21</v>
      </c>
      <c r="Z418" s="60">
        <f t="shared" si="54"/>
        <v>4855</v>
      </c>
      <c r="AA418" s="60">
        <f t="shared" si="55"/>
        <v>0</v>
      </c>
      <c r="AB418" s="60">
        <f t="shared" si="56"/>
        <v>1692</v>
      </c>
      <c r="AC418" s="60">
        <f t="shared" si="57"/>
        <v>6547</v>
      </c>
      <c r="AD418" s="60">
        <f t="shared" si="58"/>
        <v>109.11666666666666</v>
      </c>
      <c r="AE418" s="60">
        <f t="shared" si="58"/>
        <v>1.818611111111111</v>
      </c>
      <c r="AF418" s="60">
        <f t="shared" si="59"/>
        <v>2024</v>
      </c>
      <c r="AG418" s="60">
        <f t="shared" si="60"/>
        <v>2</v>
      </c>
      <c r="AH418" s="60">
        <f t="shared" si="61"/>
        <v>1</v>
      </c>
      <c r="AI418" s="60">
        <f t="shared" si="62"/>
        <v>6</v>
      </c>
    </row>
    <row r="419" spans="2:35" x14ac:dyDescent="0.3">
      <c r="B419" s="60">
        <v>85061</v>
      </c>
      <c r="C419" s="61">
        <v>45339</v>
      </c>
      <c r="D419" s="60">
        <v>1</v>
      </c>
      <c r="E419" s="60">
        <v>29</v>
      </c>
      <c r="F419" s="60">
        <v>26</v>
      </c>
      <c r="G419" s="60">
        <v>0</v>
      </c>
      <c r="H419" s="60">
        <v>0</v>
      </c>
      <c r="I419" s="60">
        <v>29</v>
      </c>
      <c r="J419" s="60">
        <v>0</v>
      </c>
      <c r="K419" s="60">
        <v>61</v>
      </c>
      <c r="L419" s="60">
        <v>31</v>
      </c>
      <c r="M419" s="60">
        <v>37</v>
      </c>
      <c r="N419" s="60">
        <v>3</v>
      </c>
      <c r="O419" s="60">
        <v>20</v>
      </c>
      <c r="P419" s="60">
        <v>24</v>
      </c>
      <c r="Q419" s="60">
        <v>29</v>
      </c>
      <c r="R419" s="60">
        <v>2</v>
      </c>
      <c r="S419" s="60">
        <v>0</v>
      </c>
      <c r="T419" s="60">
        <v>1</v>
      </c>
      <c r="U419" s="60">
        <v>10</v>
      </c>
      <c r="V419" s="60">
        <v>67</v>
      </c>
      <c r="W419" s="60">
        <v>18</v>
      </c>
      <c r="X419" s="60">
        <v>5</v>
      </c>
      <c r="Y419" s="60">
        <v>29</v>
      </c>
      <c r="Z419" s="60">
        <f t="shared" si="54"/>
        <v>4559</v>
      </c>
      <c r="AA419" s="60">
        <f t="shared" si="55"/>
        <v>10</v>
      </c>
      <c r="AB419" s="60">
        <f t="shared" si="56"/>
        <v>2695</v>
      </c>
      <c r="AC419" s="60">
        <f t="shared" si="57"/>
        <v>7264</v>
      </c>
      <c r="AD419" s="60">
        <f t="shared" si="58"/>
        <v>121.06666666666666</v>
      </c>
      <c r="AE419" s="60">
        <f t="shared" si="58"/>
        <v>2.0177777777777779</v>
      </c>
      <c r="AF419" s="60">
        <f t="shared" si="59"/>
        <v>2024</v>
      </c>
      <c r="AG419" s="60">
        <f t="shared" si="60"/>
        <v>2</v>
      </c>
      <c r="AH419" s="60">
        <f t="shared" si="61"/>
        <v>1</v>
      </c>
      <c r="AI419" s="60">
        <f t="shared" si="62"/>
        <v>7</v>
      </c>
    </row>
    <row r="420" spans="2:35" x14ac:dyDescent="0.3">
      <c r="B420" s="60">
        <v>85062</v>
      </c>
      <c r="C420" s="61">
        <v>45341</v>
      </c>
      <c r="D420" s="60">
        <v>1</v>
      </c>
      <c r="E420" s="60">
        <v>28</v>
      </c>
      <c r="F420" s="60">
        <v>27</v>
      </c>
      <c r="G420" s="60">
        <v>0</v>
      </c>
      <c r="H420" s="60">
        <v>0</v>
      </c>
      <c r="I420" s="60">
        <v>28</v>
      </c>
      <c r="J420" s="60">
        <v>0</v>
      </c>
      <c r="K420" s="60">
        <v>36</v>
      </c>
      <c r="L420" s="60">
        <v>32</v>
      </c>
      <c r="M420" s="60">
        <v>36</v>
      </c>
      <c r="N420" s="60">
        <v>3</v>
      </c>
      <c r="O420" s="60">
        <v>24</v>
      </c>
      <c r="P420" s="60">
        <v>24</v>
      </c>
      <c r="Q420" s="60">
        <v>15</v>
      </c>
      <c r="R420" s="60">
        <v>3</v>
      </c>
      <c r="S420" s="60">
        <v>0</v>
      </c>
      <c r="T420" s="60">
        <v>0</v>
      </c>
      <c r="U420" s="60">
        <v>8</v>
      </c>
      <c r="V420" s="60">
        <v>56</v>
      </c>
      <c r="W420" s="60">
        <v>24</v>
      </c>
      <c r="X420" s="60">
        <v>4</v>
      </c>
      <c r="Y420" s="60">
        <v>22</v>
      </c>
      <c r="Z420" s="60">
        <f t="shared" si="54"/>
        <v>3408</v>
      </c>
      <c r="AA420" s="60">
        <f t="shared" si="55"/>
        <v>0</v>
      </c>
      <c r="AB420" s="60">
        <f t="shared" si="56"/>
        <v>2632</v>
      </c>
      <c r="AC420" s="60">
        <f t="shared" si="57"/>
        <v>6040</v>
      </c>
      <c r="AD420" s="60">
        <f t="shared" si="58"/>
        <v>100.66666666666667</v>
      </c>
      <c r="AE420" s="60">
        <f t="shared" si="58"/>
        <v>1.6777777777777778</v>
      </c>
      <c r="AF420" s="60">
        <f t="shared" si="59"/>
        <v>2024</v>
      </c>
      <c r="AG420" s="60">
        <f t="shared" si="60"/>
        <v>2</v>
      </c>
      <c r="AH420" s="60">
        <f t="shared" si="61"/>
        <v>1</v>
      </c>
      <c r="AI420" s="60">
        <f t="shared" si="62"/>
        <v>2</v>
      </c>
    </row>
    <row r="421" spans="2:35" x14ac:dyDescent="0.3">
      <c r="B421" s="60">
        <v>85063</v>
      </c>
      <c r="C421" s="61">
        <v>45341</v>
      </c>
      <c r="D421" s="60">
        <v>2</v>
      </c>
      <c r="E421" s="60">
        <v>34</v>
      </c>
      <c r="F421" s="60">
        <v>28</v>
      </c>
      <c r="G421" s="60">
        <v>0</v>
      </c>
      <c r="H421" s="60">
        <v>0</v>
      </c>
      <c r="I421" s="60">
        <v>34</v>
      </c>
      <c r="J421" s="60">
        <v>0</v>
      </c>
      <c r="K421" s="60">
        <v>70</v>
      </c>
      <c r="L421" s="60">
        <v>30</v>
      </c>
      <c r="M421" s="60">
        <v>36</v>
      </c>
      <c r="N421" s="60">
        <v>2</v>
      </c>
      <c r="O421" s="60">
        <v>28</v>
      </c>
      <c r="P421" s="60">
        <v>23</v>
      </c>
      <c r="Q421" s="60">
        <v>20</v>
      </c>
      <c r="R421" s="60">
        <v>1</v>
      </c>
      <c r="S421" s="60">
        <v>0</v>
      </c>
      <c r="T421" s="60">
        <v>1</v>
      </c>
      <c r="U421" s="60">
        <v>17</v>
      </c>
      <c r="V421" s="60">
        <v>44</v>
      </c>
      <c r="W421" s="60">
        <v>29</v>
      </c>
      <c r="X421" s="60">
        <v>4</v>
      </c>
      <c r="Y421" s="60">
        <v>16</v>
      </c>
      <c r="Z421" s="60">
        <f t="shared" si="54"/>
        <v>4750</v>
      </c>
      <c r="AA421" s="60">
        <f t="shared" si="55"/>
        <v>17</v>
      </c>
      <c r="AB421" s="60">
        <f t="shared" si="56"/>
        <v>2246</v>
      </c>
      <c r="AC421" s="60">
        <f t="shared" si="57"/>
        <v>7013</v>
      </c>
      <c r="AD421" s="60">
        <f t="shared" si="58"/>
        <v>116.88333333333334</v>
      </c>
      <c r="AE421" s="60">
        <f t="shared" si="58"/>
        <v>1.9480555555555557</v>
      </c>
      <c r="AF421" s="60">
        <f t="shared" si="59"/>
        <v>2024</v>
      </c>
      <c r="AG421" s="60">
        <f t="shared" si="60"/>
        <v>2</v>
      </c>
      <c r="AH421" s="60">
        <f t="shared" si="61"/>
        <v>1</v>
      </c>
      <c r="AI421" s="60">
        <f t="shared" si="62"/>
        <v>2</v>
      </c>
    </row>
    <row r="422" spans="2:35" x14ac:dyDescent="0.3">
      <c r="B422" s="60">
        <v>85064</v>
      </c>
      <c r="C422" s="61">
        <v>45342</v>
      </c>
      <c r="D422" s="60">
        <v>1</v>
      </c>
      <c r="E422" s="60">
        <v>29</v>
      </c>
      <c r="F422" s="60">
        <v>29</v>
      </c>
      <c r="G422" s="60">
        <v>0</v>
      </c>
      <c r="H422" s="60">
        <v>0</v>
      </c>
      <c r="I422" s="60">
        <v>29</v>
      </c>
      <c r="J422" s="60">
        <v>0</v>
      </c>
      <c r="K422" s="60">
        <v>44</v>
      </c>
      <c r="L422" s="60">
        <v>31</v>
      </c>
      <c r="M422" s="60">
        <v>39</v>
      </c>
      <c r="N422" s="60">
        <v>2</v>
      </c>
      <c r="O422" s="60">
        <v>12</v>
      </c>
      <c r="P422" s="60">
        <v>23</v>
      </c>
      <c r="Q422" s="60">
        <v>25</v>
      </c>
      <c r="R422" s="60">
        <v>2</v>
      </c>
      <c r="S422" s="60">
        <v>0</v>
      </c>
      <c r="T422" s="60">
        <v>0</v>
      </c>
      <c r="U422" s="60">
        <v>15</v>
      </c>
      <c r="V422" s="60">
        <v>33</v>
      </c>
      <c r="W422" s="60">
        <v>14</v>
      </c>
      <c r="X422" s="60">
        <v>4</v>
      </c>
      <c r="Y422" s="60">
        <v>29</v>
      </c>
      <c r="Z422" s="60">
        <f t="shared" si="54"/>
        <v>3973</v>
      </c>
      <c r="AA422" s="60">
        <f t="shared" si="55"/>
        <v>0</v>
      </c>
      <c r="AB422" s="60">
        <f t="shared" si="56"/>
        <v>1481</v>
      </c>
      <c r="AC422" s="60">
        <f t="shared" si="57"/>
        <v>5454</v>
      </c>
      <c r="AD422" s="60">
        <f t="shared" si="58"/>
        <v>90.9</v>
      </c>
      <c r="AE422" s="60">
        <f t="shared" si="58"/>
        <v>1.5150000000000001</v>
      </c>
      <c r="AF422" s="60">
        <f t="shared" si="59"/>
        <v>2024</v>
      </c>
      <c r="AG422" s="60">
        <f t="shared" si="60"/>
        <v>2</v>
      </c>
      <c r="AH422" s="60">
        <f t="shared" si="61"/>
        <v>1</v>
      </c>
      <c r="AI422" s="60">
        <f t="shared" si="62"/>
        <v>3</v>
      </c>
    </row>
    <row r="423" spans="2:35" x14ac:dyDescent="0.3">
      <c r="B423" s="60">
        <v>85065</v>
      </c>
      <c r="C423" s="61">
        <v>45342</v>
      </c>
      <c r="D423" s="60">
        <v>2</v>
      </c>
      <c r="E423" s="60">
        <v>31</v>
      </c>
      <c r="F423" s="60">
        <v>10</v>
      </c>
      <c r="G423" s="60">
        <v>0</v>
      </c>
      <c r="H423" s="60">
        <v>0</v>
      </c>
      <c r="I423" s="60">
        <v>31</v>
      </c>
      <c r="J423" s="60">
        <v>0</v>
      </c>
      <c r="K423" s="60">
        <v>79</v>
      </c>
      <c r="L423" s="60">
        <v>32</v>
      </c>
      <c r="M423" s="60">
        <v>39</v>
      </c>
      <c r="N423" s="60">
        <v>1</v>
      </c>
      <c r="O423" s="60">
        <v>16</v>
      </c>
      <c r="P423" s="60">
        <v>23</v>
      </c>
      <c r="Q423" s="60">
        <v>10</v>
      </c>
      <c r="R423" s="60">
        <v>1</v>
      </c>
      <c r="S423" s="60">
        <v>0</v>
      </c>
      <c r="T423" s="60">
        <v>0</v>
      </c>
      <c r="U423" s="60">
        <v>12</v>
      </c>
      <c r="V423" s="60">
        <v>71</v>
      </c>
      <c r="W423" s="60">
        <v>19</v>
      </c>
      <c r="X423" s="60">
        <v>4</v>
      </c>
      <c r="Y423" s="60">
        <v>22</v>
      </c>
      <c r="Z423" s="60">
        <f t="shared" si="54"/>
        <v>4753</v>
      </c>
      <c r="AA423" s="60">
        <f t="shared" si="55"/>
        <v>0</v>
      </c>
      <c r="AB423" s="60">
        <f t="shared" si="56"/>
        <v>2896</v>
      </c>
      <c r="AC423" s="60">
        <f t="shared" si="57"/>
        <v>7649</v>
      </c>
      <c r="AD423" s="60">
        <f t="shared" si="58"/>
        <v>127.48333333333333</v>
      </c>
      <c r="AE423" s="60">
        <f t="shared" si="58"/>
        <v>2.1247222222222222</v>
      </c>
      <c r="AF423" s="60">
        <f t="shared" si="59"/>
        <v>2024</v>
      </c>
      <c r="AG423" s="60">
        <f t="shared" si="60"/>
        <v>2</v>
      </c>
      <c r="AH423" s="60">
        <f t="shared" si="61"/>
        <v>1</v>
      </c>
      <c r="AI423" s="60">
        <f t="shared" si="62"/>
        <v>3</v>
      </c>
    </row>
    <row r="424" spans="2:35" x14ac:dyDescent="0.3">
      <c r="B424" s="60">
        <v>85066</v>
      </c>
      <c r="C424" s="61">
        <v>45343</v>
      </c>
      <c r="D424" s="60">
        <v>1</v>
      </c>
      <c r="E424" s="60">
        <v>31</v>
      </c>
      <c r="F424" s="60">
        <v>11</v>
      </c>
      <c r="G424" s="60">
        <v>0</v>
      </c>
      <c r="H424" s="60">
        <v>0</v>
      </c>
      <c r="I424" s="60">
        <v>31</v>
      </c>
      <c r="J424" s="60">
        <v>0</v>
      </c>
      <c r="K424" s="60">
        <v>53</v>
      </c>
      <c r="L424" s="60">
        <v>30</v>
      </c>
      <c r="M424" s="60">
        <v>37</v>
      </c>
      <c r="N424" s="60">
        <v>2</v>
      </c>
      <c r="O424" s="60">
        <v>20</v>
      </c>
      <c r="P424" s="60">
        <v>23</v>
      </c>
      <c r="Q424" s="60">
        <v>16</v>
      </c>
      <c r="R424" s="60">
        <v>2</v>
      </c>
      <c r="S424" s="60">
        <v>0</v>
      </c>
      <c r="T424" s="60">
        <v>0</v>
      </c>
      <c r="U424" s="60">
        <v>10</v>
      </c>
      <c r="V424" s="60">
        <v>60</v>
      </c>
      <c r="W424" s="60">
        <v>24</v>
      </c>
      <c r="X424" s="60">
        <v>4</v>
      </c>
      <c r="Y424" s="60">
        <v>15</v>
      </c>
      <c r="Z424" s="60">
        <f t="shared" si="54"/>
        <v>3923</v>
      </c>
      <c r="AA424" s="60">
        <f t="shared" si="55"/>
        <v>0</v>
      </c>
      <c r="AB424" s="60">
        <f t="shared" si="56"/>
        <v>2560</v>
      </c>
      <c r="AC424" s="60">
        <f t="shared" si="57"/>
        <v>6483</v>
      </c>
      <c r="AD424" s="60">
        <f t="shared" si="58"/>
        <v>108.05</v>
      </c>
      <c r="AE424" s="60">
        <f t="shared" si="58"/>
        <v>1.8008333333333333</v>
      </c>
      <c r="AF424" s="60">
        <f t="shared" si="59"/>
        <v>2024</v>
      </c>
      <c r="AG424" s="60">
        <f t="shared" si="60"/>
        <v>2</v>
      </c>
      <c r="AH424" s="60">
        <f t="shared" si="61"/>
        <v>1</v>
      </c>
      <c r="AI424" s="60">
        <f t="shared" si="62"/>
        <v>4</v>
      </c>
    </row>
    <row r="425" spans="2:35" x14ac:dyDescent="0.3">
      <c r="B425" s="60">
        <v>85067</v>
      </c>
      <c r="C425" s="61">
        <v>45343</v>
      </c>
      <c r="D425" s="60">
        <v>2</v>
      </c>
      <c r="E425" s="60">
        <v>32</v>
      </c>
      <c r="F425" s="60">
        <v>12</v>
      </c>
      <c r="G425" s="60">
        <v>0</v>
      </c>
      <c r="H425" s="60">
        <v>0</v>
      </c>
      <c r="I425" s="60">
        <v>32</v>
      </c>
      <c r="J425" s="60">
        <v>0</v>
      </c>
      <c r="K425" s="60">
        <v>87</v>
      </c>
      <c r="L425" s="60">
        <v>31</v>
      </c>
      <c r="M425" s="60">
        <v>37</v>
      </c>
      <c r="N425" s="60">
        <v>1</v>
      </c>
      <c r="O425" s="60">
        <v>24</v>
      </c>
      <c r="P425" s="60">
        <v>23</v>
      </c>
      <c r="Q425" s="60">
        <v>21</v>
      </c>
      <c r="R425" s="60">
        <v>1</v>
      </c>
      <c r="S425" s="60">
        <v>0</v>
      </c>
      <c r="T425" s="60">
        <v>0</v>
      </c>
      <c r="U425" s="60">
        <v>7</v>
      </c>
      <c r="V425" s="60">
        <v>48</v>
      </c>
      <c r="W425" s="60">
        <v>30</v>
      </c>
      <c r="X425" s="60">
        <v>4</v>
      </c>
      <c r="Y425" s="60">
        <v>28</v>
      </c>
      <c r="Z425" s="60">
        <f t="shared" si="54"/>
        <v>5295</v>
      </c>
      <c r="AA425" s="60">
        <f t="shared" si="55"/>
        <v>0</v>
      </c>
      <c r="AB425" s="60">
        <f t="shared" si="56"/>
        <v>2442</v>
      </c>
      <c r="AC425" s="60">
        <f t="shared" si="57"/>
        <v>7737</v>
      </c>
      <c r="AD425" s="60">
        <f t="shared" si="58"/>
        <v>128.94999999999999</v>
      </c>
      <c r="AE425" s="60">
        <f t="shared" si="58"/>
        <v>2.1491666666666664</v>
      </c>
      <c r="AF425" s="60">
        <f t="shared" si="59"/>
        <v>2024</v>
      </c>
      <c r="AG425" s="60">
        <f t="shared" si="60"/>
        <v>2</v>
      </c>
      <c r="AH425" s="60">
        <f t="shared" si="61"/>
        <v>1</v>
      </c>
      <c r="AI425" s="60">
        <f t="shared" si="62"/>
        <v>4</v>
      </c>
    </row>
    <row r="426" spans="2:35" x14ac:dyDescent="0.3">
      <c r="B426" s="60">
        <v>85068</v>
      </c>
      <c r="C426" s="61">
        <v>45344</v>
      </c>
      <c r="D426" s="60">
        <v>1</v>
      </c>
      <c r="E426" s="60">
        <v>32</v>
      </c>
      <c r="F426" s="60">
        <v>13</v>
      </c>
      <c r="G426" s="60">
        <v>0</v>
      </c>
      <c r="H426" s="60">
        <v>0</v>
      </c>
      <c r="I426" s="60">
        <v>32</v>
      </c>
      <c r="J426" s="60">
        <v>0</v>
      </c>
      <c r="K426" s="60">
        <v>61</v>
      </c>
      <c r="L426" s="60">
        <v>32</v>
      </c>
      <c r="M426" s="60">
        <v>35</v>
      </c>
      <c r="N426" s="60">
        <v>2</v>
      </c>
      <c r="O426" s="60">
        <v>28</v>
      </c>
      <c r="P426" s="60">
        <v>23</v>
      </c>
      <c r="Q426" s="60">
        <v>26</v>
      </c>
      <c r="R426" s="60">
        <v>2</v>
      </c>
      <c r="S426" s="60">
        <v>0</v>
      </c>
      <c r="T426" s="60">
        <v>0</v>
      </c>
      <c r="U426" s="60">
        <v>17</v>
      </c>
      <c r="V426" s="60">
        <v>37</v>
      </c>
      <c r="W426" s="60">
        <v>15</v>
      </c>
      <c r="X426" s="60">
        <v>4</v>
      </c>
      <c r="Y426" s="60">
        <v>21</v>
      </c>
      <c r="Z426" s="60">
        <f t="shared" si="54"/>
        <v>4640</v>
      </c>
      <c r="AA426" s="60">
        <f t="shared" si="55"/>
        <v>0</v>
      </c>
      <c r="AB426" s="60">
        <f t="shared" si="56"/>
        <v>1720</v>
      </c>
      <c r="AC426" s="60">
        <f t="shared" si="57"/>
        <v>6360</v>
      </c>
      <c r="AD426" s="60">
        <f t="shared" si="58"/>
        <v>106</v>
      </c>
      <c r="AE426" s="60">
        <f t="shared" si="58"/>
        <v>1.7666666666666666</v>
      </c>
      <c r="AF426" s="60">
        <f t="shared" si="59"/>
        <v>2024</v>
      </c>
      <c r="AG426" s="60">
        <f t="shared" si="60"/>
        <v>2</v>
      </c>
      <c r="AH426" s="60">
        <f t="shared" si="61"/>
        <v>1</v>
      </c>
      <c r="AI426" s="60">
        <f t="shared" si="62"/>
        <v>5</v>
      </c>
    </row>
    <row r="427" spans="2:35" x14ac:dyDescent="0.3">
      <c r="B427" s="60">
        <v>85069</v>
      </c>
      <c r="C427" s="61">
        <v>45344</v>
      </c>
      <c r="D427" s="60">
        <v>2</v>
      </c>
      <c r="E427" s="60">
        <v>32</v>
      </c>
      <c r="F427" s="60">
        <v>26</v>
      </c>
      <c r="G427" s="60">
        <v>0</v>
      </c>
      <c r="H427" s="60">
        <v>0</v>
      </c>
      <c r="I427" s="60">
        <v>32</v>
      </c>
      <c r="J427" s="60">
        <v>0</v>
      </c>
      <c r="K427" s="60">
        <v>61</v>
      </c>
      <c r="L427" s="60">
        <v>31</v>
      </c>
      <c r="M427" s="60">
        <v>38</v>
      </c>
      <c r="N427" s="60">
        <v>2</v>
      </c>
      <c r="O427" s="60">
        <v>20</v>
      </c>
      <c r="P427" s="60">
        <v>24</v>
      </c>
      <c r="Q427" s="60">
        <v>29</v>
      </c>
      <c r="R427" s="60">
        <v>1</v>
      </c>
      <c r="S427" s="60">
        <v>0</v>
      </c>
      <c r="T427" s="60">
        <v>1</v>
      </c>
      <c r="U427" s="60">
        <v>10</v>
      </c>
      <c r="V427" s="60">
        <v>67</v>
      </c>
      <c r="W427" s="60">
        <v>18</v>
      </c>
      <c r="X427" s="60">
        <v>4</v>
      </c>
      <c r="Y427" s="60">
        <v>29</v>
      </c>
      <c r="Z427" s="60">
        <f t="shared" si="54"/>
        <v>4773</v>
      </c>
      <c r="AA427" s="60">
        <f t="shared" si="55"/>
        <v>10</v>
      </c>
      <c r="AB427" s="60">
        <f t="shared" si="56"/>
        <v>2675</v>
      </c>
      <c r="AC427" s="60">
        <f t="shared" si="57"/>
        <v>7458</v>
      </c>
      <c r="AD427" s="60">
        <f t="shared" si="58"/>
        <v>124.3</v>
      </c>
      <c r="AE427" s="60">
        <f t="shared" si="58"/>
        <v>2.0716666666666668</v>
      </c>
      <c r="AF427" s="60">
        <f t="shared" si="59"/>
        <v>2024</v>
      </c>
      <c r="AG427" s="60">
        <f t="shared" si="60"/>
        <v>2</v>
      </c>
      <c r="AH427" s="60">
        <f t="shared" si="61"/>
        <v>1</v>
      </c>
      <c r="AI427" s="60">
        <f t="shared" si="62"/>
        <v>5</v>
      </c>
    </row>
    <row r="428" spans="2:35" x14ac:dyDescent="0.3">
      <c r="B428" s="60">
        <v>85070</v>
      </c>
      <c r="C428" s="61">
        <v>45345</v>
      </c>
      <c r="D428" s="60">
        <v>1</v>
      </c>
      <c r="E428" s="60">
        <v>28</v>
      </c>
      <c r="F428" s="60">
        <v>27</v>
      </c>
      <c r="G428" s="60">
        <v>0</v>
      </c>
      <c r="H428" s="60">
        <v>0</v>
      </c>
      <c r="I428" s="60">
        <v>28</v>
      </c>
      <c r="J428" s="60">
        <v>0</v>
      </c>
      <c r="K428" s="60">
        <v>36</v>
      </c>
      <c r="L428" s="60">
        <v>32</v>
      </c>
      <c r="M428" s="60">
        <v>36</v>
      </c>
      <c r="N428" s="60">
        <v>3</v>
      </c>
      <c r="O428" s="60">
        <v>24</v>
      </c>
      <c r="P428" s="60">
        <v>24</v>
      </c>
      <c r="Q428" s="60">
        <v>15</v>
      </c>
      <c r="R428" s="60">
        <v>3</v>
      </c>
      <c r="S428" s="60">
        <v>0</v>
      </c>
      <c r="T428" s="60">
        <v>0</v>
      </c>
      <c r="U428" s="60">
        <v>8</v>
      </c>
      <c r="V428" s="60">
        <v>56</v>
      </c>
      <c r="W428" s="60">
        <v>24</v>
      </c>
      <c r="X428" s="60">
        <v>4</v>
      </c>
      <c r="Y428" s="60">
        <v>22</v>
      </c>
      <c r="Z428" s="60">
        <f t="shared" si="54"/>
        <v>3408</v>
      </c>
      <c r="AA428" s="60">
        <f t="shared" si="55"/>
        <v>0</v>
      </c>
      <c r="AB428" s="60">
        <f t="shared" si="56"/>
        <v>2632</v>
      </c>
      <c r="AC428" s="60">
        <f t="shared" si="57"/>
        <v>6040</v>
      </c>
      <c r="AD428" s="60">
        <f t="shared" si="58"/>
        <v>100.66666666666667</v>
      </c>
      <c r="AE428" s="60">
        <f t="shared" si="58"/>
        <v>1.6777777777777778</v>
      </c>
      <c r="AF428" s="60">
        <f t="shared" si="59"/>
        <v>2024</v>
      </c>
      <c r="AG428" s="60">
        <f t="shared" si="60"/>
        <v>2</v>
      </c>
      <c r="AH428" s="60">
        <f t="shared" si="61"/>
        <v>1</v>
      </c>
      <c r="AI428" s="60">
        <f t="shared" si="62"/>
        <v>6</v>
      </c>
    </row>
    <row r="429" spans="2:35" x14ac:dyDescent="0.3">
      <c r="B429" s="60">
        <v>85071</v>
      </c>
      <c r="C429" s="61">
        <v>45345</v>
      </c>
      <c r="D429" s="60">
        <v>2</v>
      </c>
      <c r="E429" s="60">
        <v>34</v>
      </c>
      <c r="F429" s="60">
        <v>28</v>
      </c>
      <c r="G429" s="60">
        <v>0</v>
      </c>
      <c r="H429" s="60">
        <v>0</v>
      </c>
      <c r="I429" s="60">
        <v>34</v>
      </c>
      <c r="J429" s="60">
        <v>0</v>
      </c>
      <c r="K429" s="60">
        <v>70</v>
      </c>
      <c r="L429" s="60">
        <v>30</v>
      </c>
      <c r="M429" s="60">
        <v>36</v>
      </c>
      <c r="N429" s="60">
        <v>2</v>
      </c>
      <c r="O429" s="60">
        <v>28</v>
      </c>
      <c r="P429" s="60">
        <v>23</v>
      </c>
      <c r="Q429" s="60">
        <v>20</v>
      </c>
      <c r="R429" s="60">
        <v>1</v>
      </c>
      <c r="S429" s="60">
        <v>0</v>
      </c>
      <c r="T429" s="60">
        <v>1</v>
      </c>
      <c r="U429" s="60">
        <v>17</v>
      </c>
      <c r="V429" s="60">
        <v>44</v>
      </c>
      <c r="W429" s="60">
        <v>29</v>
      </c>
      <c r="X429" s="60">
        <v>4</v>
      </c>
      <c r="Y429" s="60">
        <v>16</v>
      </c>
      <c r="Z429" s="60">
        <f t="shared" si="54"/>
        <v>4750</v>
      </c>
      <c r="AA429" s="60">
        <f t="shared" si="55"/>
        <v>17</v>
      </c>
      <c r="AB429" s="60">
        <f t="shared" si="56"/>
        <v>2246</v>
      </c>
      <c r="AC429" s="60">
        <f t="shared" si="57"/>
        <v>7013</v>
      </c>
      <c r="AD429" s="60">
        <f t="shared" si="58"/>
        <v>116.88333333333334</v>
      </c>
      <c r="AE429" s="60">
        <f t="shared" si="58"/>
        <v>1.9480555555555557</v>
      </c>
      <c r="AF429" s="60">
        <f t="shared" si="59"/>
        <v>2024</v>
      </c>
      <c r="AG429" s="60">
        <f t="shared" si="60"/>
        <v>2</v>
      </c>
      <c r="AH429" s="60">
        <f t="shared" si="61"/>
        <v>1</v>
      </c>
      <c r="AI429" s="60">
        <f t="shared" si="62"/>
        <v>6</v>
      </c>
    </row>
    <row r="430" spans="2:35" x14ac:dyDescent="0.3">
      <c r="B430" s="60">
        <v>85072</v>
      </c>
      <c r="C430" s="61">
        <v>45346</v>
      </c>
      <c r="D430" s="60">
        <v>1</v>
      </c>
      <c r="E430" s="60">
        <v>29</v>
      </c>
      <c r="F430" s="60">
        <v>29</v>
      </c>
      <c r="G430" s="60">
        <v>0</v>
      </c>
      <c r="H430" s="60">
        <v>0</v>
      </c>
      <c r="I430" s="60">
        <v>29</v>
      </c>
      <c r="J430" s="60">
        <v>0</v>
      </c>
      <c r="K430" s="60">
        <v>44</v>
      </c>
      <c r="L430" s="60">
        <v>31</v>
      </c>
      <c r="M430" s="60">
        <v>39</v>
      </c>
      <c r="N430" s="60">
        <v>2</v>
      </c>
      <c r="O430" s="60">
        <v>12</v>
      </c>
      <c r="P430" s="60">
        <v>23</v>
      </c>
      <c r="Q430" s="60">
        <v>25</v>
      </c>
      <c r="R430" s="60">
        <v>2</v>
      </c>
      <c r="S430" s="60">
        <v>0</v>
      </c>
      <c r="T430" s="60">
        <v>0</v>
      </c>
      <c r="U430" s="60">
        <v>15</v>
      </c>
      <c r="V430" s="60">
        <v>33</v>
      </c>
      <c r="W430" s="60">
        <v>14</v>
      </c>
      <c r="X430" s="60">
        <v>4</v>
      </c>
      <c r="Y430" s="60">
        <v>29</v>
      </c>
      <c r="Z430" s="60">
        <f t="shared" si="54"/>
        <v>3973</v>
      </c>
      <c r="AA430" s="60">
        <f t="shared" si="55"/>
        <v>0</v>
      </c>
      <c r="AB430" s="60">
        <f t="shared" si="56"/>
        <v>1481</v>
      </c>
      <c r="AC430" s="60">
        <f t="shared" si="57"/>
        <v>5454</v>
      </c>
      <c r="AD430" s="60">
        <f t="shared" si="58"/>
        <v>90.9</v>
      </c>
      <c r="AE430" s="60">
        <f t="shared" si="58"/>
        <v>1.5150000000000001</v>
      </c>
      <c r="AF430" s="60">
        <f t="shared" si="59"/>
        <v>2024</v>
      </c>
      <c r="AG430" s="60">
        <f t="shared" si="60"/>
        <v>2</v>
      </c>
      <c r="AH430" s="60">
        <f t="shared" si="61"/>
        <v>1</v>
      </c>
      <c r="AI430" s="60">
        <f t="shared" si="62"/>
        <v>7</v>
      </c>
    </row>
    <row r="431" spans="2:35" x14ac:dyDescent="0.3">
      <c r="B431" s="60">
        <v>85073</v>
      </c>
      <c r="C431" s="61">
        <v>45348</v>
      </c>
      <c r="D431" s="60">
        <v>1</v>
      </c>
      <c r="E431" s="60">
        <v>28</v>
      </c>
      <c r="F431" s="60">
        <v>10</v>
      </c>
      <c r="G431" s="60">
        <v>0</v>
      </c>
      <c r="H431" s="60">
        <v>0</v>
      </c>
      <c r="I431" s="60">
        <v>28</v>
      </c>
      <c r="J431" s="60">
        <v>0</v>
      </c>
      <c r="K431" s="60">
        <v>79</v>
      </c>
      <c r="L431" s="60">
        <v>32</v>
      </c>
      <c r="M431" s="60">
        <v>38</v>
      </c>
      <c r="N431" s="60">
        <v>2</v>
      </c>
      <c r="O431" s="60">
        <v>16</v>
      </c>
      <c r="P431" s="60">
        <v>23</v>
      </c>
      <c r="Q431" s="60">
        <v>10</v>
      </c>
      <c r="R431" s="60">
        <v>2</v>
      </c>
      <c r="S431" s="60">
        <v>0</v>
      </c>
      <c r="T431" s="60">
        <v>0</v>
      </c>
      <c r="U431" s="60">
        <v>12</v>
      </c>
      <c r="V431" s="60">
        <v>71</v>
      </c>
      <c r="W431" s="60">
        <v>19</v>
      </c>
      <c r="X431" s="60">
        <v>5</v>
      </c>
      <c r="Y431" s="60">
        <v>22</v>
      </c>
      <c r="Z431" s="60">
        <f t="shared" si="54"/>
        <v>4484</v>
      </c>
      <c r="AA431" s="60">
        <f t="shared" si="55"/>
        <v>0</v>
      </c>
      <c r="AB431" s="60">
        <f t="shared" si="56"/>
        <v>2912</v>
      </c>
      <c r="AC431" s="60">
        <f t="shared" si="57"/>
        <v>7396</v>
      </c>
      <c r="AD431" s="60">
        <f t="shared" si="58"/>
        <v>123.26666666666667</v>
      </c>
      <c r="AE431" s="60">
        <f t="shared" si="58"/>
        <v>2.0544444444444445</v>
      </c>
      <c r="AF431" s="60">
        <f t="shared" si="59"/>
        <v>2024</v>
      </c>
      <c r="AG431" s="60">
        <f t="shared" si="60"/>
        <v>2</v>
      </c>
      <c r="AH431" s="60">
        <f t="shared" si="61"/>
        <v>1</v>
      </c>
      <c r="AI431" s="60">
        <f t="shared" si="62"/>
        <v>2</v>
      </c>
    </row>
    <row r="432" spans="2:35" x14ac:dyDescent="0.3">
      <c r="B432" s="60">
        <v>85074</v>
      </c>
      <c r="C432" s="61">
        <v>45348</v>
      </c>
      <c r="D432" s="60">
        <v>2</v>
      </c>
      <c r="E432" s="60">
        <v>34</v>
      </c>
      <c r="F432" s="60">
        <v>11</v>
      </c>
      <c r="G432" s="60">
        <v>0</v>
      </c>
      <c r="H432" s="60">
        <v>0</v>
      </c>
      <c r="I432" s="60">
        <v>34</v>
      </c>
      <c r="J432" s="60">
        <v>0</v>
      </c>
      <c r="K432" s="60">
        <v>53</v>
      </c>
      <c r="L432" s="60">
        <v>30</v>
      </c>
      <c r="M432" s="60">
        <v>38</v>
      </c>
      <c r="N432" s="60">
        <v>1</v>
      </c>
      <c r="O432" s="60">
        <v>20</v>
      </c>
      <c r="P432" s="60">
        <v>23</v>
      </c>
      <c r="Q432" s="60">
        <v>16</v>
      </c>
      <c r="R432" s="60">
        <v>1</v>
      </c>
      <c r="S432" s="60">
        <v>0</v>
      </c>
      <c r="T432" s="60">
        <v>0</v>
      </c>
      <c r="U432" s="60">
        <v>10</v>
      </c>
      <c r="V432" s="60">
        <v>60</v>
      </c>
      <c r="W432" s="60">
        <v>24</v>
      </c>
      <c r="X432" s="60">
        <v>3</v>
      </c>
      <c r="Y432" s="60">
        <v>15</v>
      </c>
      <c r="Z432" s="60">
        <f t="shared" si="54"/>
        <v>4112</v>
      </c>
      <c r="AA432" s="60">
        <f t="shared" si="55"/>
        <v>0</v>
      </c>
      <c r="AB432" s="60">
        <f t="shared" si="56"/>
        <v>2540</v>
      </c>
      <c r="AC432" s="60">
        <f t="shared" si="57"/>
        <v>6652</v>
      </c>
      <c r="AD432" s="60">
        <f t="shared" si="58"/>
        <v>110.86666666666666</v>
      </c>
      <c r="AE432" s="60">
        <f t="shared" si="58"/>
        <v>1.8477777777777777</v>
      </c>
      <c r="AF432" s="60">
        <f t="shared" si="59"/>
        <v>2024</v>
      </c>
      <c r="AG432" s="60">
        <f t="shared" si="60"/>
        <v>2</v>
      </c>
      <c r="AH432" s="60">
        <f t="shared" si="61"/>
        <v>1</v>
      </c>
      <c r="AI432" s="60">
        <f t="shared" si="62"/>
        <v>2</v>
      </c>
    </row>
    <row r="433" spans="2:35" x14ac:dyDescent="0.3">
      <c r="B433" s="60">
        <v>85075</v>
      </c>
      <c r="C433" s="61">
        <v>45349</v>
      </c>
      <c r="D433" s="60">
        <v>1</v>
      </c>
      <c r="E433" s="60">
        <v>29</v>
      </c>
      <c r="F433" s="60">
        <v>12</v>
      </c>
      <c r="G433" s="60">
        <v>0</v>
      </c>
      <c r="H433" s="60">
        <v>0</v>
      </c>
      <c r="I433" s="60">
        <v>29</v>
      </c>
      <c r="J433" s="60">
        <v>0</v>
      </c>
      <c r="K433" s="60">
        <v>87</v>
      </c>
      <c r="L433" s="60">
        <v>31</v>
      </c>
      <c r="M433" s="60">
        <v>36</v>
      </c>
      <c r="N433" s="60">
        <v>2</v>
      </c>
      <c r="O433" s="60">
        <v>24</v>
      </c>
      <c r="P433" s="60">
        <v>23</v>
      </c>
      <c r="Q433" s="60">
        <v>21</v>
      </c>
      <c r="R433" s="60">
        <v>2</v>
      </c>
      <c r="S433" s="60">
        <v>0</v>
      </c>
      <c r="T433" s="60">
        <v>0</v>
      </c>
      <c r="U433" s="60">
        <v>7</v>
      </c>
      <c r="V433" s="60">
        <v>48</v>
      </c>
      <c r="W433" s="60">
        <v>30</v>
      </c>
      <c r="X433" s="60">
        <v>5</v>
      </c>
      <c r="Y433" s="60">
        <v>28</v>
      </c>
      <c r="Z433" s="60">
        <f t="shared" si="54"/>
        <v>5003</v>
      </c>
      <c r="AA433" s="60">
        <f t="shared" si="55"/>
        <v>0</v>
      </c>
      <c r="AB433" s="60">
        <f t="shared" si="56"/>
        <v>2466</v>
      </c>
      <c r="AC433" s="60">
        <f t="shared" si="57"/>
        <v>7469</v>
      </c>
      <c r="AD433" s="60">
        <f t="shared" si="58"/>
        <v>124.48333333333333</v>
      </c>
      <c r="AE433" s="60">
        <f t="shared" si="58"/>
        <v>2.0747222222222224</v>
      </c>
      <c r="AF433" s="60">
        <f t="shared" si="59"/>
        <v>2024</v>
      </c>
      <c r="AG433" s="60">
        <f t="shared" si="60"/>
        <v>2</v>
      </c>
      <c r="AH433" s="60">
        <f t="shared" si="61"/>
        <v>1</v>
      </c>
      <c r="AI433" s="60">
        <f t="shared" si="62"/>
        <v>3</v>
      </c>
    </row>
    <row r="434" spans="2:35" x14ac:dyDescent="0.3">
      <c r="B434" s="60">
        <v>85076</v>
      </c>
      <c r="C434" s="61">
        <v>45349</v>
      </c>
      <c r="D434" s="60">
        <v>2</v>
      </c>
      <c r="E434" s="60">
        <v>35</v>
      </c>
      <c r="F434" s="60">
        <v>13</v>
      </c>
      <c r="G434" s="60">
        <v>0</v>
      </c>
      <c r="H434" s="60">
        <v>0</v>
      </c>
      <c r="I434" s="60">
        <v>35</v>
      </c>
      <c r="J434" s="60">
        <v>0</v>
      </c>
      <c r="K434" s="60">
        <v>61</v>
      </c>
      <c r="L434" s="60">
        <v>32</v>
      </c>
      <c r="M434" s="60">
        <v>36</v>
      </c>
      <c r="N434" s="60">
        <v>1</v>
      </c>
      <c r="O434" s="60">
        <v>28</v>
      </c>
      <c r="P434" s="60">
        <v>23</v>
      </c>
      <c r="Q434" s="60">
        <v>26</v>
      </c>
      <c r="R434" s="60">
        <v>1</v>
      </c>
      <c r="S434" s="60">
        <v>0</v>
      </c>
      <c r="T434" s="60">
        <v>0</v>
      </c>
      <c r="U434" s="60">
        <v>17</v>
      </c>
      <c r="V434" s="60">
        <v>37</v>
      </c>
      <c r="W434" s="60">
        <v>15</v>
      </c>
      <c r="X434" s="60">
        <v>3</v>
      </c>
      <c r="Y434" s="60">
        <v>21</v>
      </c>
      <c r="Z434" s="60">
        <f t="shared" si="54"/>
        <v>4855</v>
      </c>
      <c r="AA434" s="60">
        <f t="shared" si="55"/>
        <v>0</v>
      </c>
      <c r="AB434" s="60">
        <f t="shared" si="56"/>
        <v>1692</v>
      </c>
      <c r="AC434" s="60">
        <f t="shared" si="57"/>
        <v>6547</v>
      </c>
      <c r="AD434" s="60">
        <f t="shared" si="58"/>
        <v>109.11666666666666</v>
      </c>
      <c r="AE434" s="60">
        <f t="shared" si="58"/>
        <v>1.818611111111111</v>
      </c>
      <c r="AF434" s="60">
        <f t="shared" si="59"/>
        <v>2024</v>
      </c>
      <c r="AG434" s="60">
        <f t="shared" si="60"/>
        <v>2</v>
      </c>
      <c r="AH434" s="60">
        <f t="shared" si="61"/>
        <v>1</v>
      </c>
      <c r="AI434" s="60">
        <f t="shared" si="62"/>
        <v>3</v>
      </c>
    </row>
    <row r="435" spans="2:35" x14ac:dyDescent="0.3">
      <c r="B435" s="60">
        <v>85077</v>
      </c>
      <c r="C435" s="61">
        <v>45350</v>
      </c>
      <c r="D435" s="60">
        <v>1</v>
      </c>
      <c r="E435" s="60">
        <v>29</v>
      </c>
      <c r="F435" s="60">
        <v>26</v>
      </c>
      <c r="G435" s="60">
        <v>0</v>
      </c>
      <c r="H435" s="60">
        <v>0</v>
      </c>
      <c r="I435" s="60">
        <v>29</v>
      </c>
      <c r="J435" s="60">
        <v>0</v>
      </c>
      <c r="K435" s="60">
        <v>61</v>
      </c>
      <c r="L435" s="60">
        <v>31</v>
      </c>
      <c r="M435" s="60">
        <v>37</v>
      </c>
      <c r="N435" s="60">
        <v>3</v>
      </c>
      <c r="O435" s="60">
        <v>20</v>
      </c>
      <c r="P435" s="60">
        <v>24</v>
      </c>
      <c r="Q435" s="60">
        <v>29</v>
      </c>
      <c r="R435" s="60">
        <v>2</v>
      </c>
      <c r="S435" s="60">
        <v>0</v>
      </c>
      <c r="T435" s="60">
        <v>1</v>
      </c>
      <c r="U435" s="60">
        <v>10</v>
      </c>
      <c r="V435" s="60">
        <v>67</v>
      </c>
      <c r="W435" s="60">
        <v>18</v>
      </c>
      <c r="X435" s="60">
        <v>5</v>
      </c>
      <c r="Y435" s="60">
        <v>29</v>
      </c>
      <c r="Z435" s="60">
        <f t="shared" si="54"/>
        <v>4559</v>
      </c>
      <c r="AA435" s="60">
        <f t="shared" si="55"/>
        <v>10</v>
      </c>
      <c r="AB435" s="60">
        <f t="shared" si="56"/>
        <v>2695</v>
      </c>
      <c r="AC435" s="60">
        <f t="shared" si="57"/>
        <v>7264</v>
      </c>
      <c r="AD435" s="60">
        <f t="shared" si="58"/>
        <v>121.06666666666666</v>
      </c>
      <c r="AE435" s="60">
        <f t="shared" si="58"/>
        <v>2.0177777777777779</v>
      </c>
      <c r="AF435" s="60">
        <f t="shared" si="59"/>
        <v>2024</v>
      </c>
      <c r="AG435" s="60">
        <f t="shared" si="60"/>
        <v>2</v>
      </c>
      <c r="AH435" s="60">
        <f t="shared" si="61"/>
        <v>1</v>
      </c>
      <c r="AI435" s="60">
        <f t="shared" si="62"/>
        <v>4</v>
      </c>
    </row>
    <row r="436" spans="2:35" x14ac:dyDescent="0.3">
      <c r="B436" s="60">
        <v>85078</v>
      </c>
      <c r="C436" s="61">
        <v>45350</v>
      </c>
      <c r="D436" s="60">
        <v>2</v>
      </c>
      <c r="E436" s="60">
        <v>31</v>
      </c>
      <c r="F436" s="60">
        <v>27</v>
      </c>
      <c r="G436" s="60">
        <v>0</v>
      </c>
      <c r="H436" s="60">
        <v>0</v>
      </c>
      <c r="I436" s="60">
        <v>31</v>
      </c>
      <c r="J436" s="60">
        <v>0</v>
      </c>
      <c r="K436" s="60">
        <v>36</v>
      </c>
      <c r="L436" s="60">
        <v>32</v>
      </c>
      <c r="M436" s="60">
        <v>37</v>
      </c>
      <c r="N436" s="60">
        <v>2</v>
      </c>
      <c r="O436" s="60">
        <v>24</v>
      </c>
      <c r="P436" s="60">
        <v>24</v>
      </c>
      <c r="Q436" s="60">
        <v>15</v>
      </c>
      <c r="R436" s="60">
        <v>2</v>
      </c>
      <c r="S436" s="60">
        <v>0</v>
      </c>
      <c r="T436" s="60">
        <v>0</v>
      </c>
      <c r="U436" s="60">
        <v>8</v>
      </c>
      <c r="V436" s="60">
        <v>56</v>
      </c>
      <c r="W436" s="60">
        <v>24</v>
      </c>
      <c r="X436" s="60">
        <v>3</v>
      </c>
      <c r="Y436" s="60">
        <v>22</v>
      </c>
      <c r="Z436" s="60">
        <f t="shared" si="54"/>
        <v>3548</v>
      </c>
      <c r="AA436" s="60">
        <f t="shared" si="55"/>
        <v>0</v>
      </c>
      <c r="AB436" s="60">
        <f t="shared" si="56"/>
        <v>2608</v>
      </c>
      <c r="AC436" s="60">
        <f t="shared" si="57"/>
        <v>6156</v>
      </c>
      <c r="AD436" s="60">
        <f t="shared" si="58"/>
        <v>102.6</v>
      </c>
      <c r="AE436" s="60">
        <f t="shared" si="58"/>
        <v>1.71</v>
      </c>
      <c r="AF436" s="60">
        <f t="shared" si="59"/>
        <v>2024</v>
      </c>
      <c r="AG436" s="60">
        <f t="shared" si="60"/>
        <v>2</v>
      </c>
      <c r="AH436" s="60">
        <f t="shared" si="61"/>
        <v>1</v>
      </c>
      <c r="AI436" s="60">
        <f t="shared" si="62"/>
        <v>4</v>
      </c>
    </row>
    <row r="437" spans="2:35" x14ac:dyDescent="0.3">
      <c r="B437" s="60">
        <v>85079</v>
      </c>
      <c r="C437" s="61">
        <v>45351</v>
      </c>
      <c r="D437" s="60">
        <v>1</v>
      </c>
      <c r="E437" s="60">
        <v>31</v>
      </c>
      <c r="F437" s="60">
        <v>28</v>
      </c>
      <c r="G437" s="60">
        <v>0</v>
      </c>
      <c r="H437" s="60">
        <v>0</v>
      </c>
      <c r="I437" s="60">
        <v>31</v>
      </c>
      <c r="J437" s="60">
        <v>0</v>
      </c>
      <c r="K437" s="60">
        <v>70</v>
      </c>
      <c r="L437" s="60">
        <v>30</v>
      </c>
      <c r="M437" s="60">
        <v>35</v>
      </c>
      <c r="N437" s="60">
        <v>3</v>
      </c>
      <c r="O437" s="60">
        <v>28</v>
      </c>
      <c r="P437" s="60">
        <v>23</v>
      </c>
      <c r="Q437" s="60">
        <v>20</v>
      </c>
      <c r="R437" s="60">
        <v>2</v>
      </c>
      <c r="S437" s="60">
        <v>0</v>
      </c>
      <c r="T437" s="60">
        <v>1</v>
      </c>
      <c r="U437" s="60">
        <v>17</v>
      </c>
      <c r="V437" s="60">
        <v>44</v>
      </c>
      <c r="W437" s="60">
        <v>29</v>
      </c>
      <c r="X437" s="60">
        <v>5</v>
      </c>
      <c r="Y437" s="60">
        <v>16</v>
      </c>
      <c r="Z437" s="60">
        <f t="shared" si="54"/>
        <v>4510</v>
      </c>
      <c r="AA437" s="60">
        <f t="shared" si="55"/>
        <v>17</v>
      </c>
      <c r="AB437" s="60">
        <f t="shared" si="56"/>
        <v>2274</v>
      </c>
      <c r="AC437" s="60">
        <f t="shared" si="57"/>
        <v>6801</v>
      </c>
      <c r="AD437" s="60">
        <f t="shared" si="58"/>
        <v>113.35</v>
      </c>
      <c r="AE437" s="60">
        <f t="shared" si="58"/>
        <v>1.8891666666666667</v>
      </c>
      <c r="AF437" s="60">
        <f t="shared" si="59"/>
        <v>2024</v>
      </c>
      <c r="AG437" s="60">
        <f t="shared" si="60"/>
        <v>2</v>
      </c>
      <c r="AH437" s="60">
        <f t="shared" si="61"/>
        <v>1</v>
      </c>
      <c r="AI437" s="60">
        <f t="shared" si="62"/>
        <v>5</v>
      </c>
    </row>
    <row r="438" spans="2:35" x14ac:dyDescent="0.3">
      <c r="B438" s="60">
        <v>85080</v>
      </c>
      <c r="C438" s="61">
        <v>45351</v>
      </c>
      <c r="D438" s="60">
        <v>2</v>
      </c>
      <c r="E438" s="60">
        <v>32</v>
      </c>
      <c r="F438" s="60">
        <v>29</v>
      </c>
      <c r="G438" s="60">
        <v>0</v>
      </c>
      <c r="H438" s="60">
        <v>0</v>
      </c>
      <c r="I438" s="60">
        <v>32</v>
      </c>
      <c r="J438" s="60">
        <v>0</v>
      </c>
      <c r="K438" s="60">
        <v>44</v>
      </c>
      <c r="L438" s="60">
        <v>31</v>
      </c>
      <c r="M438" s="60">
        <v>40</v>
      </c>
      <c r="N438" s="60">
        <v>1</v>
      </c>
      <c r="O438" s="60">
        <v>12</v>
      </c>
      <c r="P438" s="60">
        <v>23</v>
      </c>
      <c r="Q438" s="60">
        <v>25</v>
      </c>
      <c r="R438" s="60">
        <v>1</v>
      </c>
      <c r="S438" s="60">
        <v>0</v>
      </c>
      <c r="T438" s="60">
        <v>0</v>
      </c>
      <c r="U438" s="60">
        <v>15</v>
      </c>
      <c r="V438" s="60">
        <v>33</v>
      </c>
      <c r="W438" s="60">
        <v>14</v>
      </c>
      <c r="X438" s="60">
        <v>3</v>
      </c>
      <c r="Y438" s="60">
        <v>29</v>
      </c>
      <c r="Z438" s="60">
        <f t="shared" si="54"/>
        <v>4136</v>
      </c>
      <c r="AA438" s="60">
        <f t="shared" si="55"/>
        <v>0</v>
      </c>
      <c r="AB438" s="60">
        <f t="shared" si="56"/>
        <v>1469</v>
      </c>
      <c r="AC438" s="60">
        <f t="shared" si="57"/>
        <v>5605</v>
      </c>
      <c r="AD438" s="60">
        <f t="shared" si="58"/>
        <v>93.416666666666671</v>
      </c>
      <c r="AE438" s="60">
        <f t="shared" si="58"/>
        <v>1.5569444444444445</v>
      </c>
      <c r="AF438" s="60">
        <f t="shared" si="59"/>
        <v>2024</v>
      </c>
      <c r="AG438" s="60">
        <f t="shared" si="60"/>
        <v>2</v>
      </c>
      <c r="AH438" s="60">
        <f t="shared" si="61"/>
        <v>1</v>
      </c>
      <c r="AI438" s="60">
        <f t="shared" si="62"/>
        <v>5</v>
      </c>
    </row>
    <row r="439" spans="2:35" x14ac:dyDescent="0.3">
      <c r="B439" s="60">
        <v>85081</v>
      </c>
      <c r="C439" s="61">
        <v>45352</v>
      </c>
      <c r="D439" s="60">
        <v>1</v>
      </c>
      <c r="E439" s="60">
        <v>33</v>
      </c>
      <c r="F439" s="60">
        <v>16</v>
      </c>
      <c r="G439" s="60">
        <v>0</v>
      </c>
      <c r="H439" s="60">
        <v>0</v>
      </c>
      <c r="I439" s="60">
        <v>33</v>
      </c>
      <c r="J439" s="60">
        <v>0</v>
      </c>
      <c r="K439" s="60">
        <v>46</v>
      </c>
      <c r="L439" s="60">
        <v>32</v>
      </c>
      <c r="M439" s="60">
        <v>35</v>
      </c>
      <c r="N439" s="60">
        <v>2</v>
      </c>
      <c r="O439" s="60">
        <v>16</v>
      </c>
      <c r="P439" s="60">
        <v>20</v>
      </c>
      <c r="Q439" s="60">
        <v>13</v>
      </c>
      <c r="R439" s="60">
        <v>2</v>
      </c>
      <c r="S439" s="60">
        <v>0</v>
      </c>
      <c r="T439" s="60">
        <v>0</v>
      </c>
      <c r="U439" s="60">
        <v>13</v>
      </c>
      <c r="V439" s="60">
        <v>57</v>
      </c>
      <c r="W439" s="60">
        <v>19</v>
      </c>
      <c r="X439" s="60">
        <v>4</v>
      </c>
      <c r="Y439" s="60">
        <v>19</v>
      </c>
      <c r="Z439" s="60">
        <f t="shared" si="54"/>
        <v>3694</v>
      </c>
      <c r="AA439" s="60">
        <f t="shared" si="55"/>
        <v>0</v>
      </c>
      <c r="AB439" s="60">
        <f t="shared" si="56"/>
        <v>2464</v>
      </c>
      <c r="AC439" s="60">
        <f t="shared" si="57"/>
        <v>6158</v>
      </c>
      <c r="AD439" s="60">
        <f t="shared" si="58"/>
        <v>102.63333333333334</v>
      </c>
      <c r="AE439" s="60">
        <f t="shared" si="58"/>
        <v>1.7105555555555556</v>
      </c>
      <c r="AF439" s="60">
        <f t="shared" si="59"/>
        <v>2024</v>
      </c>
      <c r="AG439" s="60">
        <f t="shared" si="60"/>
        <v>3</v>
      </c>
      <c r="AH439" s="60">
        <f t="shared" si="61"/>
        <v>1</v>
      </c>
      <c r="AI439" s="60">
        <f t="shared" si="62"/>
        <v>6</v>
      </c>
    </row>
    <row r="440" spans="2:35" x14ac:dyDescent="0.3">
      <c r="B440" s="60">
        <v>85082</v>
      </c>
      <c r="C440" s="61">
        <v>45352</v>
      </c>
      <c r="D440" s="60">
        <v>2</v>
      </c>
      <c r="E440" s="60">
        <v>33</v>
      </c>
      <c r="F440" s="60">
        <v>13</v>
      </c>
      <c r="G440" s="60">
        <v>0</v>
      </c>
      <c r="H440" s="60">
        <v>0</v>
      </c>
      <c r="I440" s="60">
        <v>33</v>
      </c>
      <c r="J440" s="60">
        <v>0</v>
      </c>
      <c r="K440" s="60">
        <v>63</v>
      </c>
      <c r="L440" s="60">
        <v>31</v>
      </c>
      <c r="M440" s="60">
        <v>38</v>
      </c>
      <c r="N440" s="60">
        <v>2</v>
      </c>
      <c r="O440" s="60">
        <v>24</v>
      </c>
      <c r="P440" s="60">
        <v>20</v>
      </c>
      <c r="Q440" s="60">
        <v>17</v>
      </c>
      <c r="R440" s="60">
        <v>2</v>
      </c>
      <c r="S440" s="60">
        <v>0</v>
      </c>
      <c r="T440" s="60">
        <v>0</v>
      </c>
      <c r="U440" s="60">
        <v>9</v>
      </c>
      <c r="V440" s="60">
        <v>41</v>
      </c>
      <c r="W440" s="60">
        <v>24</v>
      </c>
      <c r="X440" s="60">
        <v>5</v>
      </c>
      <c r="Y440" s="60">
        <v>20</v>
      </c>
      <c r="Z440" s="60">
        <f t="shared" si="54"/>
        <v>4404</v>
      </c>
      <c r="AA440" s="60">
        <f t="shared" si="55"/>
        <v>0</v>
      </c>
      <c r="AB440" s="60">
        <f t="shared" si="56"/>
        <v>2063</v>
      </c>
      <c r="AC440" s="60">
        <f t="shared" si="57"/>
        <v>6467</v>
      </c>
      <c r="AD440" s="60">
        <f t="shared" si="58"/>
        <v>107.78333333333333</v>
      </c>
      <c r="AE440" s="60">
        <f t="shared" si="58"/>
        <v>1.7963888888888888</v>
      </c>
      <c r="AF440" s="60">
        <f t="shared" si="59"/>
        <v>2024</v>
      </c>
      <c r="AG440" s="60">
        <f t="shared" si="60"/>
        <v>3</v>
      </c>
      <c r="AH440" s="60">
        <f t="shared" si="61"/>
        <v>1</v>
      </c>
      <c r="AI440" s="60">
        <f t="shared" si="62"/>
        <v>6</v>
      </c>
    </row>
    <row r="441" spans="2:35" x14ac:dyDescent="0.3">
      <c r="B441" s="60">
        <v>85083</v>
      </c>
      <c r="C441" s="61">
        <v>45353</v>
      </c>
      <c r="D441" s="60">
        <v>1</v>
      </c>
      <c r="E441" s="60">
        <v>33</v>
      </c>
      <c r="F441" s="60">
        <v>10</v>
      </c>
      <c r="G441" s="60">
        <v>0</v>
      </c>
      <c r="H441" s="60">
        <v>0</v>
      </c>
      <c r="I441" s="60">
        <v>33</v>
      </c>
      <c r="J441" s="60">
        <v>0</v>
      </c>
      <c r="K441" s="60">
        <v>80</v>
      </c>
      <c r="L441" s="60">
        <v>32</v>
      </c>
      <c r="M441" s="60">
        <v>36</v>
      </c>
      <c r="N441" s="60">
        <v>3</v>
      </c>
      <c r="O441" s="60">
        <v>12</v>
      </c>
      <c r="P441" s="60">
        <v>21</v>
      </c>
      <c r="Q441" s="60">
        <v>22</v>
      </c>
      <c r="R441" s="60">
        <v>2</v>
      </c>
      <c r="S441" s="60">
        <v>0</v>
      </c>
      <c r="T441" s="60">
        <v>1</v>
      </c>
      <c r="U441" s="60">
        <v>16</v>
      </c>
      <c r="V441" s="60">
        <v>26</v>
      </c>
      <c r="W441" s="60">
        <v>28</v>
      </c>
      <c r="X441" s="60">
        <v>4</v>
      </c>
      <c r="Y441" s="60">
        <v>20</v>
      </c>
      <c r="Z441" s="60">
        <f t="shared" si="54"/>
        <v>5168</v>
      </c>
      <c r="AA441" s="60">
        <f t="shared" si="55"/>
        <v>16</v>
      </c>
      <c r="AB441" s="60">
        <f t="shared" si="56"/>
        <v>1764</v>
      </c>
      <c r="AC441" s="60">
        <f t="shared" si="57"/>
        <v>6948</v>
      </c>
      <c r="AD441" s="60">
        <f t="shared" si="58"/>
        <v>115.8</v>
      </c>
      <c r="AE441" s="60">
        <f t="shared" si="58"/>
        <v>1.93</v>
      </c>
      <c r="AF441" s="60">
        <f t="shared" si="59"/>
        <v>2024</v>
      </c>
      <c r="AG441" s="60">
        <f t="shared" si="60"/>
        <v>3</v>
      </c>
      <c r="AH441" s="60">
        <f t="shared" si="61"/>
        <v>1</v>
      </c>
      <c r="AI441" s="60">
        <f t="shared" si="62"/>
        <v>7</v>
      </c>
    </row>
    <row r="442" spans="2:35" x14ac:dyDescent="0.3">
      <c r="B442" s="60">
        <v>85084</v>
      </c>
      <c r="C442" s="61">
        <v>45355</v>
      </c>
      <c r="D442" s="60">
        <v>1</v>
      </c>
      <c r="E442" s="60">
        <v>34</v>
      </c>
      <c r="F442" s="60">
        <v>15</v>
      </c>
      <c r="G442" s="60">
        <v>0</v>
      </c>
      <c r="H442" s="60">
        <v>0</v>
      </c>
      <c r="I442" s="60">
        <v>34</v>
      </c>
      <c r="J442" s="60">
        <v>0</v>
      </c>
      <c r="K442" s="60">
        <v>72</v>
      </c>
      <c r="L442" s="60">
        <v>31</v>
      </c>
      <c r="M442" s="60">
        <v>36</v>
      </c>
      <c r="N442" s="60">
        <v>2</v>
      </c>
      <c r="O442" s="60">
        <v>12</v>
      </c>
      <c r="P442" s="60">
        <v>20</v>
      </c>
      <c r="Q442" s="60">
        <v>28</v>
      </c>
      <c r="R442" s="60">
        <v>2</v>
      </c>
      <c r="S442" s="60">
        <v>0</v>
      </c>
      <c r="T442" s="60">
        <v>0</v>
      </c>
      <c r="U442" s="60">
        <v>16</v>
      </c>
      <c r="V442" s="60">
        <v>68</v>
      </c>
      <c r="W442" s="60">
        <v>14</v>
      </c>
      <c r="X442" s="60">
        <v>5</v>
      </c>
      <c r="Y442" s="60">
        <v>26</v>
      </c>
      <c r="Z442" s="60">
        <f t="shared" si="54"/>
        <v>5052</v>
      </c>
      <c r="AA442" s="60">
        <f t="shared" si="55"/>
        <v>0</v>
      </c>
      <c r="AB442" s="60">
        <f t="shared" si="56"/>
        <v>2566</v>
      </c>
      <c r="AC442" s="60">
        <f t="shared" si="57"/>
        <v>7618</v>
      </c>
      <c r="AD442" s="60">
        <f t="shared" si="58"/>
        <v>126.96666666666667</v>
      </c>
      <c r="AE442" s="60">
        <f t="shared" si="58"/>
        <v>2.1161111111111111</v>
      </c>
      <c r="AF442" s="60">
        <f t="shared" si="59"/>
        <v>2024</v>
      </c>
      <c r="AG442" s="60">
        <f t="shared" si="60"/>
        <v>3</v>
      </c>
      <c r="AH442" s="60">
        <f t="shared" si="61"/>
        <v>1</v>
      </c>
      <c r="AI442" s="60">
        <f t="shared" si="62"/>
        <v>2</v>
      </c>
    </row>
    <row r="443" spans="2:35" x14ac:dyDescent="0.3">
      <c r="B443" s="60">
        <v>85085</v>
      </c>
      <c r="C443" s="61">
        <v>45355</v>
      </c>
      <c r="D443" s="60">
        <v>2</v>
      </c>
      <c r="E443" s="60">
        <v>34</v>
      </c>
      <c r="F443" s="60">
        <v>12</v>
      </c>
      <c r="G443" s="60">
        <v>0</v>
      </c>
      <c r="H443" s="60">
        <v>0</v>
      </c>
      <c r="I443" s="60">
        <v>34</v>
      </c>
      <c r="J443" s="60">
        <v>0</v>
      </c>
      <c r="K443" s="60">
        <v>89</v>
      </c>
      <c r="L443" s="60">
        <v>30</v>
      </c>
      <c r="M443" s="60">
        <v>34</v>
      </c>
      <c r="N443" s="60">
        <v>2</v>
      </c>
      <c r="O443" s="60">
        <v>20</v>
      </c>
      <c r="P443" s="60">
        <v>20</v>
      </c>
      <c r="Q443" s="60">
        <v>12</v>
      </c>
      <c r="R443" s="60">
        <v>2</v>
      </c>
      <c r="S443" s="60">
        <v>0</v>
      </c>
      <c r="T443" s="60">
        <v>0</v>
      </c>
      <c r="U443" s="60">
        <v>11</v>
      </c>
      <c r="V443" s="60">
        <v>53</v>
      </c>
      <c r="W443" s="60">
        <v>18</v>
      </c>
      <c r="X443" s="60">
        <v>4</v>
      </c>
      <c r="Y443" s="60">
        <v>27</v>
      </c>
      <c r="Z443" s="60">
        <f t="shared" si="54"/>
        <v>5006</v>
      </c>
      <c r="AA443" s="60">
        <f t="shared" si="55"/>
        <v>0</v>
      </c>
      <c r="AB443" s="60">
        <f t="shared" si="56"/>
        <v>2170</v>
      </c>
      <c r="AC443" s="60">
        <f t="shared" si="57"/>
        <v>7176</v>
      </c>
      <c r="AD443" s="60">
        <f t="shared" si="58"/>
        <v>119.6</v>
      </c>
      <c r="AE443" s="60">
        <f t="shared" si="58"/>
        <v>1.9933333333333332</v>
      </c>
      <c r="AF443" s="60">
        <f t="shared" si="59"/>
        <v>2024</v>
      </c>
      <c r="AG443" s="60">
        <f t="shared" si="60"/>
        <v>3</v>
      </c>
      <c r="AH443" s="60">
        <f t="shared" si="61"/>
        <v>1</v>
      </c>
      <c r="AI443" s="60">
        <f t="shared" si="62"/>
        <v>2</v>
      </c>
    </row>
    <row r="444" spans="2:35" x14ac:dyDescent="0.3">
      <c r="B444" s="60">
        <v>85086</v>
      </c>
      <c r="C444" s="61">
        <v>45356</v>
      </c>
      <c r="D444" s="60">
        <v>1</v>
      </c>
      <c r="E444" s="60">
        <v>31</v>
      </c>
      <c r="F444" s="60">
        <v>17</v>
      </c>
      <c r="G444" s="60">
        <v>0</v>
      </c>
      <c r="H444" s="60">
        <v>0</v>
      </c>
      <c r="I444" s="60">
        <v>31</v>
      </c>
      <c r="J444" s="60">
        <v>0</v>
      </c>
      <c r="K444" s="60">
        <v>80</v>
      </c>
      <c r="L444" s="60">
        <v>30</v>
      </c>
      <c r="M444" s="60">
        <v>34</v>
      </c>
      <c r="N444" s="60">
        <v>3</v>
      </c>
      <c r="O444" s="60">
        <v>20</v>
      </c>
      <c r="P444" s="60">
        <v>19</v>
      </c>
      <c r="Q444" s="60">
        <v>18</v>
      </c>
      <c r="R444" s="60">
        <v>3</v>
      </c>
      <c r="S444" s="60">
        <v>0</v>
      </c>
      <c r="T444" s="60">
        <v>0</v>
      </c>
      <c r="U444" s="60">
        <v>11</v>
      </c>
      <c r="V444" s="60">
        <v>45</v>
      </c>
      <c r="W444" s="60">
        <v>25</v>
      </c>
      <c r="X444" s="60">
        <v>5</v>
      </c>
      <c r="Y444" s="60">
        <v>12</v>
      </c>
      <c r="Z444" s="60">
        <f t="shared" si="54"/>
        <v>4610</v>
      </c>
      <c r="AA444" s="60">
        <f t="shared" si="55"/>
        <v>0</v>
      </c>
      <c r="AB444" s="60">
        <f t="shared" si="56"/>
        <v>2160</v>
      </c>
      <c r="AC444" s="60">
        <f t="shared" si="57"/>
        <v>6770</v>
      </c>
      <c r="AD444" s="60">
        <f t="shared" si="58"/>
        <v>112.83333333333333</v>
      </c>
      <c r="AE444" s="60">
        <f t="shared" si="58"/>
        <v>1.8805555555555555</v>
      </c>
      <c r="AF444" s="60">
        <f t="shared" si="59"/>
        <v>2024</v>
      </c>
      <c r="AG444" s="60">
        <f t="shared" si="60"/>
        <v>3</v>
      </c>
      <c r="AH444" s="60">
        <f t="shared" si="61"/>
        <v>1</v>
      </c>
      <c r="AI444" s="60">
        <f t="shared" si="62"/>
        <v>3</v>
      </c>
    </row>
    <row r="445" spans="2:35" x14ac:dyDescent="0.3">
      <c r="B445" s="60">
        <v>85087</v>
      </c>
      <c r="C445" s="61">
        <v>45356</v>
      </c>
      <c r="D445" s="60">
        <v>2</v>
      </c>
      <c r="E445" s="60">
        <v>31</v>
      </c>
      <c r="F445" s="60">
        <v>14</v>
      </c>
      <c r="G445" s="60">
        <v>0</v>
      </c>
      <c r="H445" s="60">
        <v>0</v>
      </c>
      <c r="I445" s="60">
        <v>31</v>
      </c>
      <c r="J445" s="60">
        <v>0</v>
      </c>
      <c r="K445" s="60">
        <v>38</v>
      </c>
      <c r="L445" s="60">
        <v>29</v>
      </c>
      <c r="M445" s="60">
        <v>37</v>
      </c>
      <c r="N445" s="60">
        <v>2</v>
      </c>
      <c r="O445" s="60">
        <v>28</v>
      </c>
      <c r="P445" s="60">
        <v>20</v>
      </c>
      <c r="Q445" s="60">
        <v>23</v>
      </c>
      <c r="R445" s="60">
        <v>2</v>
      </c>
      <c r="S445" s="60">
        <v>0</v>
      </c>
      <c r="T445" s="60">
        <v>0</v>
      </c>
      <c r="U445" s="60">
        <v>6</v>
      </c>
      <c r="V445" s="60">
        <v>30</v>
      </c>
      <c r="W445" s="60">
        <v>29</v>
      </c>
      <c r="X445" s="60">
        <v>4</v>
      </c>
      <c r="Y445" s="60">
        <v>13</v>
      </c>
      <c r="Z445" s="60">
        <f t="shared" si="54"/>
        <v>3498</v>
      </c>
      <c r="AA445" s="60">
        <f t="shared" si="55"/>
        <v>0</v>
      </c>
      <c r="AB445" s="60">
        <f t="shared" si="56"/>
        <v>1767</v>
      </c>
      <c r="AC445" s="60">
        <f t="shared" si="57"/>
        <v>5265</v>
      </c>
      <c r="AD445" s="60">
        <f t="shared" si="58"/>
        <v>87.75</v>
      </c>
      <c r="AE445" s="60">
        <f t="shared" si="58"/>
        <v>1.4624999999999999</v>
      </c>
      <c r="AF445" s="60">
        <f t="shared" si="59"/>
        <v>2024</v>
      </c>
      <c r="AG445" s="60">
        <f t="shared" si="60"/>
        <v>3</v>
      </c>
      <c r="AH445" s="60">
        <f t="shared" si="61"/>
        <v>1</v>
      </c>
      <c r="AI445" s="60">
        <f t="shared" si="62"/>
        <v>3</v>
      </c>
    </row>
    <row r="446" spans="2:35" x14ac:dyDescent="0.3">
      <c r="B446" s="60">
        <v>85088</v>
      </c>
      <c r="C446" s="61">
        <v>45357</v>
      </c>
      <c r="D446" s="60">
        <v>1</v>
      </c>
      <c r="E446" s="60">
        <v>31</v>
      </c>
      <c r="F446" s="60">
        <v>11</v>
      </c>
      <c r="G446" s="60">
        <v>0</v>
      </c>
      <c r="H446" s="60">
        <v>0</v>
      </c>
      <c r="I446" s="60">
        <v>31</v>
      </c>
      <c r="J446" s="60">
        <v>0</v>
      </c>
      <c r="K446" s="60">
        <v>55</v>
      </c>
      <c r="L446" s="60">
        <v>30</v>
      </c>
      <c r="M446" s="60">
        <v>35</v>
      </c>
      <c r="N446" s="60">
        <v>3</v>
      </c>
      <c r="O446" s="60">
        <v>16</v>
      </c>
      <c r="P446" s="60">
        <v>20</v>
      </c>
      <c r="Q446" s="60">
        <v>27</v>
      </c>
      <c r="R446" s="60">
        <v>3</v>
      </c>
      <c r="S446" s="60">
        <v>0</v>
      </c>
      <c r="T446" s="60">
        <v>0</v>
      </c>
      <c r="U446" s="60">
        <v>14</v>
      </c>
      <c r="V446" s="60">
        <v>64</v>
      </c>
      <c r="W446" s="60">
        <v>13</v>
      </c>
      <c r="X446" s="60">
        <v>5</v>
      </c>
      <c r="Y446" s="60">
        <v>13</v>
      </c>
      <c r="Z446" s="60">
        <f t="shared" si="54"/>
        <v>4165</v>
      </c>
      <c r="AA446" s="60">
        <f t="shared" si="55"/>
        <v>0</v>
      </c>
      <c r="AB446" s="60">
        <f t="shared" si="56"/>
        <v>2358</v>
      </c>
      <c r="AC446" s="60">
        <f t="shared" si="57"/>
        <v>6523</v>
      </c>
      <c r="AD446" s="60">
        <f t="shared" si="58"/>
        <v>108.71666666666667</v>
      </c>
      <c r="AE446" s="60">
        <f t="shared" si="58"/>
        <v>1.8119444444444446</v>
      </c>
      <c r="AF446" s="60">
        <f t="shared" si="59"/>
        <v>2024</v>
      </c>
      <c r="AG446" s="60">
        <f t="shared" si="60"/>
        <v>3</v>
      </c>
      <c r="AH446" s="60">
        <f t="shared" si="61"/>
        <v>1</v>
      </c>
      <c r="AI446" s="60">
        <f t="shared" si="62"/>
        <v>4</v>
      </c>
    </row>
    <row r="447" spans="2:35" x14ac:dyDescent="0.3">
      <c r="B447" s="60">
        <v>85089</v>
      </c>
      <c r="C447" s="61">
        <v>45357</v>
      </c>
      <c r="D447" s="60">
        <v>2</v>
      </c>
      <c r="E447" s="60">
        <v>33</v>
      </c>
      <c r="F447" s="60">
        <v>16</v>
      </c>
      <c r="G447" s="60">
        <v>0</v>
      </c>
      <c r="H447" s="60">
        <v>0</v>
      </c>
      <c r="I447" s="60">
        <v>33</v>
      </c>
      <c r="J447" s="60">
        <v>0</v>
      </c>
      <c r="K447" s="60">
        <v>46</v>
      </c>
      <c r="L447" s="60">
        <v>31</v>
      </c>
      <c r="M447" s="60">
        <v>35</v>
      </c>
      <c r="N447" s="60">
        <v>2</v>
      </c>
      <c r="O447" s="60">
        <v>16</v>
      </c>
      <c r="P447" s="60">
        <v>20</v>
      </c>
      <c r="Q447" s="60">
        <v>13</v>
      </c>
      <c r="R447" s="60">
        <v>2</v>
      </c>
      <c r="S447" s="60">
        <v>0</v>
      </c>
      <c r="T447" s="60">
        <v>0</v>
      </c>
      <c r="U447" s="60">
        <v>13</v>
      </c>
      <c r="V447" s="60">
        <v>57</v>
      </c>
      <c r="W447" s="60">
        <v>19</v>
      </c>
      <c r="X447" s="60">
        <v>4</v>
      </c>
      <c r="Y447" s="60">
        <v>19</v>
      </c>
      <c r="Z447" s="60">
        <f t="shared" si="54"/>
        <v>3626</v>
      </c>
      <c r="AA447" s="60">
        <f t="shared" si="55"/>
        <v>0</v>
      </c>
      <c r="AB447" s="60">
        <f t="shared" si="56"/>
        <v>2388</v>
      </c>
      <c r="AC447" s="60">
        <f t="shared" si="57"/>
        <v>6014</v>
      </c>
      <c r="AD447" s="60">
        <f t="shared" si="58"/>
        <v>100.23333333333333</v>
      </c>
      <c r="AE447" s="60">
        <f t="shared" si="58"/>
        <v>1.6705555555555556</v>
      </c>
      <c r="AF447" s="60">
        <f t="shared" si="59"/>
        <v>2024</v>
      </c>
      <c r="AG447" s="60">
        <f t="shared" si="60"/>
        <v>3</v>
      </c>
      <c r="AH447" s="60">
        <f t="shared" si="61"/>
        <v>1</v>
      </c>
      <c r="AI447" s="60">
        <f t="shared" si="62"/>
        <v>4</v>
      </c>
    </row>
    <row r="448" spans="2:35" x14ac:dyDescent="0.3">
      <c r="B448" s="60">
        <v>85090</v>
      </c>
      <c r="C448" s="61">
        <v>45358</v>
      </c>
      <c r="D448" s="60">
        <v>1</v>
      </c>
      <c r="E448" s="60">
        <v>33</v>
      </c>
      <c r="F448" s="60">
        <v>13</v>
      </c>
      <c r="G448" s="60">
        <v>0</v>
      </c>
      <c r="H448" s="60">
        <v>0</v>
      </c>
      <c r="I448" s="60">
        <v>33</v>
      </c>
      <c r="J448" s="60">
        <v>0</v>
      </c>
      <c r="K448" s="60">
        <v>63</v>
      </c>
      <c r="L448" s="60">
        <v>32</v>
      </c>
      <c r="M448" s="60">
        <v>38</v>
      </c>
      <c r="N448" s="60">
        <v>2</v>
      </c>
      <c r="O448" s="60">
        <v>24</v>
      </c>
      <c r="P448" s="60">
        <v>20</v>
      </c>
      <c r="Q448" s="60">
        <v>17</v>
      </c>
      <c r="R448" s="60">
        <v>2</v>
      </c>
      <c r="S448" s="60">
        <v>0</v>
      </c>
      <c r="T448" s="60">
        <v>0</v>
      </c>
      <c r="U448" s="60">
        <v>9</v>
      </c>
      <c r="V448" s="60">
        <v>41</v>
      </c>
      <c r="W448" s="60">
        <v>24</v>
      </c>
      <c r="X448" s="60">
        <v>5</v>
      </c>
      <c r="Y448" s="60">
        <v>20</v>
      </c>
      <c r="Z448" s="60">
        <f t="shared" si="54"/>
        <v>4479</v>
      </c>
      <c r="AA448" s="60">
        <f t="shared" si="55"/>
        <v>0</v>
      </c>
      <c r="AB448" s="60">
        <f t="shared" si="56"/>
        <v>2128</v>
      </c>
      <c r="AC448" s="60">
        <f t="shared" si="57"/>
        <v>6607</v>
      </c>
      <c r="AD448" s="60">
        <f t="shared" si="58"/>
        <v>110.11666666666666</v>
      </c>
      <c r="AE448" s="60">
        <f t="shared" si="58"/>
        <v>1.8352777777777776</v>
      </c>
      <c r="AF448" s="60">
        <f t="shared" si="59"/>
        <v>2024</v>
      </c>
      <c r="AG448" s="60">
        <f t="shared" si="60"/>
        <v>3</v>
      </c>
      <c r="AH448" s="60">
        <f t="shared" si="61"/>
        <v>1</v>
      </c>
      <c r="AI448" s="60">
        <f t="shared" si="62"/>
        <v>5</v>
      </c>
    </row>
    <row r="449" spans="2:35" x14ac:dyDescent="0.3">
      <c r="B449" s="60">
        <v>85091</v>
      </c>
      <c r="C449" s="61">
        <v>45358</v>
      </c>
      <c r="D449" s="60">
        <v>2</v>
      </c>
      <c r="E449" s="60">
        <v>33</v>
      </c>
      <c r="F449" s="60">
        <v>10</v>
      </c>
      <c r="G449" s="60">
        <v>0</v>
      </c>
      <c r="H449" s="60">
        <v>0</v>
      </c>
      <c r="I449" s="60">
        <v>33</v>
      </c>
      <c r="J449" s="60">
        <v>0</v>
      </c>
      <c r="K449" s="60">
        <v>80</v>
      </c>
      <c r="L449" s="60">
        <v>31</v>
      </c>
      <c r="M449" s="60">
        <v>36</v>
      </c>
      <c r="N449" s="60">
        <v>3</v>
      </c>
      <c r="O449" s="60">
        <v>12</v>
      </c>
      <c r="P449" s="60">
        <v>21</v>
      </c>
      <c r="Q449" s="60">
        <v>22</v>
      </c>
      <c r="R449" s="60">
        <v>2</v>
      </c>
      <c r="S449" s="60">
        <v>0</v>
      </c>
      <c r="T449" s="60">
        <v>1</v>
      </c>
      <c r="U449" s="60">
        <v>16</v>
      </c>
      <c r="V449" s="60">
        <v>26</v>
      </c>
      <c r="W449" s="60">
        <v>28</v>
      </c>
      <c r="X449" s="60">
        <v>4</v>
      </c>
      <c r="Y449" s="60">
        <v>20</v>
      </c>
      <c r="Z449" s="60">
        <f t="shared" si="54"/>
        <v>5089</v>
      </c>
      <c r="AA449" s="60">
        <f t="shared" si="55"/>
        <v>16</v>
      </c>
      <c r="AB449" s="60">
        <f t="shared" si="56"/>
        <v>1710</v>
      </c>
      <c r="AC449" s="60">
        <f t="shared" si="57"/>
        <v>6815</v>
      </c>
      <c r="AD449" s="60">
        <f t="shared" si="58"/>
        <v>113.58333333333333</v>
      </c>
      <c r="AE449" s="60">
        <f t="shared" si="58"/>
        <v>1.8930555555555555</v>
      </c>
      <c r="AF449" s="60">
        <f t="shared" si="59"/>
        <v>2024</v>
      </c>
      <c r="AG449" s="60">
        <f t="shared" si="60"/>
        <v>3</v>
      </c>
      <c r="AH449" s="60">
        <f t="shared" si="61"/>
        <v>1</v>
      </c>
      <c r="AI449" s="60">
        <f t="shared" si="62"/>
        <v>5</v>
      </c>
    </row>
    <row r="450" spans="2:35" x14ac:dyDescent="0.3">
      <c r="B450" s="60">
        <v>85092</v>
      </c>
      <c r="C450" s="61">
        <v>45359</v>
      </c>
      <c r="D450" s="60">
        <v>1</v>
      </c>
      <c r="E450" s="60">
        <v>34</v>
      </c>
      <c r="F450" s="60">
        <v>15</v>
      </c>
      <c r="G450" s="60">
        <v>0</v>
      </c>
      <c r="H450" s="60">
        <v>0</v>
      </c>
      <c r="I450" s="60">
        <v>34</v>
      </c>
      <c r="J450" s="60">
        <v>0</v>
      </c>
      <c r="K450" s="60">
        <v>72</v>
      </c>
      <c r="L450" s="60">
        <v>31</v>
      </c>
      <c r="M450" s="60">
        <v>36</v>
      </c>
      <c r="N450" s="60">
        <v>2</v>
      </c>
      <c r="O450" s="60">
        <v>12</v>
      </c>
      <c r="P450" s="60">
        <v>20</v>
      </c>
      <c r="Q450" s="60">
        <v>28</v>
      </c>
      <c r="R450" s="60">
        <v>2</v>
      </c>
      <c r="S450" s="60">
        <v>0</v>
      </c>
      <c r="T450" s="60">
        <v>0</v>
      </c>
      <c r="U450" s="60">
        <v>16</v>
      </c>
      <c r="V450" s="60">
        <v>68</v>
      </c>
      <c r="W450" s="60">
        <v>14</v>
      </c>
      <c r="X450" s="60">
        <v>5</v>
      </c>
      <c r="Y450" s="60">
        <v>26</v>
      </c>
      <c r="Z450" s="60">
        <f t="shared" si="54"/>
        <v>5052</v>
      </c>
      <c r="AA450" s="60">
        <f t="shared" si="55"/>
        <v>0</v>
      </c>
      <c r="AB450" s="60">
        <f t="shared" si="56"/>
        <v>2566</v>
      </c>
      <c r="AC450" s="60">
        <f t="shared" si="57"/>
        <v>7618</v>
      </c>
      <c r="AD450" s="60">
        <f t="shared" si="58"/>
        <v>126.96666666666667</v>
      </c>
      <c r="AE450" s="60">
        <f t="shared" si="58"/>
        <v>2.1161111111111111</v>
      </c>
      <c r="AF450" s="60">
        <f t="shared" si="59"/>
        <v>2024</v>
      </c>
      <c r="AG450" s="60">
        <f t="shared" si="60"/>
        <v>3</v>
      </c>
      <c r="AH450" s="60">
        <f t="shared" si="61"/>
        <v>1</v>
      </c>
      <c r="AI450" s="60">
        <f t="shared" si="62"/>
        <v>6</v>
      </c>
    </row>
    <row r="451" spans="2:35" x14ac:dyDescent="0.3">
      <c r="B451" s="60">
        <v>85093</v>
      </c>
      <c r="C451" s="61">
        <v>45359</v>
      </c>
      <c r="D451" s="60">
        <v>2</v>
      </c>
      <c r="E451" s="60">
        <v>34</v>
      </c>
      <c r="F451" s="60">
        <v>12</v>
      </c>
      <c r="G451" s="60">
        <v>0</v>
      </c>
      <c r="H451" s="60">
        <v>0</v>
      </c>
      <c r="I451" s="60">
        <v>34</v>
      </c>
      <c r="J451" s="60">
        <v>0</v>
      </c>
      <c r="K451" s="60">
        <v>89</v>
      </c>
      <c r="L451" s="60">
        <v>30</v>
      </c>
      <c r="M451" s="60">
        <v>34</v>
      </c>
      <c r="N451" s="60">
        <v>2</v>
      </c>
      <c r="O451" s="60">
        <v>20</v>
      </c>
      <c r="P451" s="60">
        <v>20</v>
      </c>
      <c r="Q451" s="60">
        <v>12</v>
      </c>
      <c r="R451" s="60">
        <v>2</v>
      </c>
      <c r="S451" s="60">
        <v>0</v>
      </c>
      <c r="T451" s="60">
        <v>0</v>
      </c>
      <c r="U451" s="60">
        <v>11</v>
      </c>
      <c r="V451" s="60">
        <v>53</v>
      </c>
      <c r="W451" s="60">
        <v>18</v>
      </c>
      <c r="X451" s="60">
        <v>4</v>
      </c>
      <c r="Y451" s="60">
        <v>27</v>
      </c>
      <c r="Z451" s="60">
        <f t="shared" si="54"/>
        <v>5006</v>
      </c>
      <c r="AA451" s="60">
        <f t="shared" si="55"/>
        <v>0</v>
      </c>
      <c r="AB451" s="60">
        <f t="shared" si="56"/>
        <v>2170</v>
      </c>
      <c r="AC451" s="60">
        <f t="shared" si="57"/>
        <v>7176</v>
      </c>
      <c r="AD451" s="60">
        <f t="shared" si="58"/>
        <v>119.6</v>
      </c>
      <c r="AE451" s="60">
        <f t="shared" si="58"/>
        <v>1.9933333333333332</v>
      </c>
      <c r="AF451" s="60">
        <f t="shared" si="59"/>
        <v>2024</v>
      </c>
      <c r="AG451" s="60">
        <f t="shared" si="60"/>
        <v>3</v>
      </c>
      <c r="AH451" s="60">
        <f t="shared" si="61"/>
        <v>1</v>
      </c>
      <c r="AI451" s="60">
        <f t="shared" si="62"/>
        <v>6</v>
      </c>
    </row>
    <row r="452" spans="2:35" x14ac:dyDescent="0.3">
      <c r="B452" s="60">
        <v>85094</v>
      </c>
      <c r="C452" s="61">
        <v>45360</v>
      </c>
      <c r="D452" s="60">
        <v>1</v>
      </c>
      <c r="E452" s="60">
        <v>31</v>
      </c>
      <c r="F452" s="60">
        <v>17</v>
      </c>
      <c r="G452" s="60">
        <v>0</v>
      </c>
      <c r="H452" s="60">
        <v>0</v>
      </c>
      <c r="I452" s="60">
        <v>31</v>
      </c>
      <c r="J452" s="60">
        <v>0</v>
      </c>
      <c r="K452" s="60">
        <v>80</v>
      </c>
      <c r="L452" s="60">
        <v>30</v>
      </c>
      <c r="M452" s="60">
        <v>34</v>
      </c>
      <c r="N452" s="60">
        <v>3</v>
      </c>
      <c r="O452" s="60">
        <v>20</v>
      </c>
      <c r="P452" s="60">
        <v>19</v>
      </c>
      <c r="Q452" s="60">
        <v>18</v>
      </c>
      <c r="R452" s="60">
        <v>3</v>
      </c>
      <c r="S452" s="60">
        <v>0</v>
      </c>
      <c r="T452" s="60">
        <v>0</v>
      </c>
      <c r="U452" s="60">
        <v>11</v>
      </c>
      <c r="V452" s="60">
        <v>45</v>
      </c>
      <c r="W452" s="60">
        <v>25</v>
      </c>
      <c r="X452" s="60">
        <v>5</v>
      </c>
      <c r="Y452" s="60">
        <v>12</v>
      </c>
      <c r="Z452" s="60">
        <f t="shared" si="54"/>
        <v>4610</v>
      </c>
      <c r="AA452" s="60">
        <f t="shared" si="55"/>
        <v>0</v>
      </c>
      <c r="AB452" s="60">
        <f t="shared" si="56"/>
        <v>2160</v>
      </c>
      <c r="AC452" s="60">
        <f t="shared" si="57"/>
        <v>6770</v>
      </c>
      <c r="AD452" s="60">
        <f t="shared" si="58"/>
        <v>112.83333333333333</v>
      </c>
      <c r="AE452" s="60">
        <f t="shared" si="58"/>
        <v>1.8805555555555555</v>
      </c>
      <c r="AF452" s="60">
        <f t="shared" si="59"/>
        <v>2024</v>
      </c>
      <c r="AG452" s="60">
        <f t="shared" si="60"/>
        <v>3</v>
      </c>
      <c r="AH452" s="60">
        <f t="shared" si="61"/>
        <v>1</v>
      </c>
      <c r="AI452" s="60">
        <f t="shared" si="62"/>
        <v>7</v>
      </c>
    </row>
    <row r="453" spans="2:35" x14ac:dyDescent="0.3">
      <c r="B453" s="60">
        <v>85095</v>
      </c>
      <c r="C453" s="61">
        <v>45362</v>
      </c>
      <c r="D453" s="60">
        <v>1</v>
      </c>
      <c r="E453" s="60">
        <v>31</v>
      </c>
      <c r="F453" s="60">
        <v>14</v>
      </c>
      <c r="G453" s="60">
        <v>0</v>
      </c>
      <c r="H453" s="60">
        <v>0</v>
      </c>
      <c r="I453" s="60">
        <v>31</v>
      </c>
      <c r="J453" s="60">
        <v>0</v>
      </c>
      <c r="K453" s="60">
        <v>38</v>
      </c>
      <c r="L453" s="60">
        <v>30</v>
      </c>
      <c r="M453" s="60">
        <v>37</v>
      </c>
      <c r="N453" s="60">
        <v>2</v>
      </c>
      <c r="O453" s="60">
        <v>28</v>
      </c>
      <c r="P453" s="60">
        <v>20</v>
      </c>
      <c r="Q453" s="60">
        <v>23</v>
      </c>
      <c r="R453" s="60">
        <v>2</v>
      </c>
      <c r="S453" s="60">
        <v>0</v>
      </c>
      <c r="T453" s="60">
        <v>0</v>
      </c>
      <c r="U453" s="60">
        <v>6</v>
      </c>
      <c r="V453" s="60">
        <v>30</v>
      </c>
      <c r="W453" s="60">
        <v>29</v>
      </c>
      <c r="X453" s="60">
        <v>4</v>
      </c>
      <c r="Y453" s="60">
        <v>13</v>
      </c>
      <c r="Z453" s="60">
        <f t="shared" si="54"/>
        <v>3578</v>
      </c>
      <c r="AA453" s="60">
        <f t="shared" si="55"/>
        <v>0</v>
      </c>
      <c r="AB453" s="60">
        <f t="shared" si="56"/>
        <v>1826</v>
      </c>
      <c r="AC453" s="60">
        <f t="shared" si="57"/>
        <v>5404</v>
      </c>
      <c r="AD453" s="60">
        <f t="shared" si="58"/>
        <v>90.066666666666663</v>
      </c>
      <c r="AE453" s="60">
        <f t="shared" si="58"/>
        <v>1.5011111111111111</v>
      </c>
      <c r="AF453" s="60">
        <f t="shared" si="59"/>
        <v>2024</v>
      </c>
      <c r="AG453" s="60">
        <f t="shared" si="60"/>
        <v>3</v>
      </c>
      <c r="AH453" s="60">
        <f t="shared" si="61"/>
        <v>1</v>
      </c>
      <c r="AI453" s="60">
        <f t="shared" si="62"/>
        <v>2</v>
      </c>
    </row>
    <row r="454" spans="2:35" x14ac:dyDescent="0.3">
      <c r="B454" s="60">
        <v>85096</v>
      </c>
      <c r="C454" s="61">
        <v>45362</v>
      </c>
      <c r="D454" s="60">
        <v>2</v>
      </c>
      <c r="E454" s="60">
        <v>31</v>
      </c>
      <c r="F454" s="60">
        <v>11</v>
      </c>
      <c r="G454" s="60">
        <v>0</v>
      </c>
      <c r="H454" s="60">
        <v>0</v>
      </c>
      <c r="I454" s="60">
        <v>31</v>
      </c>
      <c r="J454" s="60">
        <v>0</v>
      </c>
      <c r="K454" s="60">
        <v>55</v>
      </c>
      <c r="L454" s="60">
        <v>29</v>
      </c>
      <c r="M454" s="60">
        <v>35</v>
      </c>
      <c r="N454" s="60">
        <v>3</v>
      </c>
      <c r="O454" s="60">
        <v>16</v>
      </c>
      <c r="P454" s="60">
        <v>20</v>
      </c>
      <c r="Q454" s="60">
        <v>27</v>
      </c>
      <c r="R454" s="60">
        <v>3</v>
      </c>
      <c r="S454" s="60">
        <v>0</v>
      </c>
      <c r="T454" s="60">
        <v>0</v>
      </c>
      <c r="U454" s="60">
        <v>14</v>
      </c>
      <c r="V454" s="60">
        <v>64</v>
      </c>
      <c r="W454" s="60">
        <v>13</v>
      </c>
      <c r="X454" s="60">
        <v>5</v>
      </c>
      <c r="Y454" s="60">
        <v>13</v>
      </c>
      <c r="Z454" s="60">
        <f t="shared" si="54"/>
        <v>4083</v>
      </c>
      <c r="AA454" s="60">
        <f t="shared" si="55"/>
        <v>0</v>
      </c>
      <c r="AB454" s="60">
        <f t="shared" si="56"/>
        <v>2281</v>
      </c>
      <c r="AC454" s="60">
        <f t="shared" si="57"/>
        <v>6364</v>
      </c>
      <c r="AD454" s="60">
        <f t="shared" si="58"/>
        <v>106.06666666666666</v>
      </c>
      <c r="AE454" s="60">
        <f t="shared" si="58"/>
        <v>1.7677777777777777</v>
      </c>
      <c r="AF454" s="60">
        <f t="shared" si="59"/>
        <v>2024</v>
      </c>
      <c r="AG454" s="60">
        <f t="shared" si="60"/>
        <v>3</v>
      </c>
      <c r="AH454" s="60">
        <f t="shared" si="61"/>
        <v>1</v>
      </c>
      <c r="AI454" s="60">
        <f t="shared" si="62"/>
        <v>2</v>
      </c>
    </row>
    <row r="455" spans="2:35" x14ac:dyDescent="0.3">
      <c r="B455" s="60">
        <v>85097</v>
      </c>
      <c r="C455" s="61">
        <v>45363</v>
      </c>
      <c r="D455" s="60">
        <v>1</v>
      </c>
      <c r="E455" s="60">
        <v>33</v>
      </c>
      <c r="F455" s="60">
        <v>16</v>
      </c>
      <c r="G455" s="60">
        <v>0</v>
      </c>
      <c r="H455" s="60">
        <v>0</v>
      </c>
      <c r="I455" s="60">
        <v>33</v>
      </c>
      <c r="J455" s="60">
        <v>0</v>
      </c>
      <c r="K455" s="60">
        <v>46</v>
      </c>
      <c r="L455" s="60">
        <v>32</v>
      </c>
      <c r="M455" s="60">
        <v>35</v>
      </c>
      <c r="N455" s="60">
        <v>2</v>
      </c>
      <c r="O455" s="60">
        <v>16</v>
      </c>
      <c r="P455" s="60">
        <v>20</v>
      </c>
      <c r="Q455" s="60">
        <v>13</v>
      </c>
      <c r="R455" s="60">
        <v>2</v>
      </c>
      <c r="S455" s="60">
        <v>0</v>
      </c>
      <c r="T455" s="60">
        <v>0</v>
      </c>
      <c r="U455" s="60">
        <v>13</v>
      </c>
      <c r="V455" s="60">
        <v>57</v>
      </c>
      <c r="W455" s="60">
        <v>19</v>
      </c>
      <c r="X455" s="60">
        <v>4</v>
      </c>
      <c r="Y455" s="60">
        <v>19</v>
      </c>
      <c r="Z455" s="60">
        <f t="shared" si="54"/>
        <v>3694</v>
      </c>
      <c r="AA455" s="60">
        <f t="shared" si="55"/>
        <v>0</v>
      </c>
      <c r="AB455" s="60">
        <f t="shared" si="56"/>
        <v>2464</v>
      </c>
      <c r="AC455" s="60">
        <f t="shared" si="57"/>
        <v>6158</v>
      </c>
      <c r="AD455" s="60">
        <f t="shared" si="58"/>
        <v>102.63333333333334</v>
      </c>
      <c r="AE455" s="60">
        <f t="shared" si="58"/>
        <v>1.7105555555555556</v>
      </c>
      <c r="AF455" s="60">
        <f t="shared" si="59"/>
        <v>2024</v>
      </c>
      <c r="AG455" s="60">
        <f t="shared" si="60"/>
        <v>3</v>
      </c>
      <c r="AH455" s="60">
        <f t="shared" si="61"/>
        <v>1</v>
      </c>
      <c r="AI455" s="60">
        <f t="shared" si="62"/>
        <v>3</v>
      </c>
    </row>
    <row r="456" spans="2:35" x14ac:dyDescent="0.3">
      <c r="B456" s="60">
        <v>85098</v>
      </c>
      <c r="C456" s="61">
        <v>45363</v>
      </c>
      <c r="D456" s="60">
        <v>2</v>
      </c>
      <c r="E456" s="60">
        <v>33</v>
      </c>
      <c r="F456" s="60">
        <v>13</v>
      </c>
      <c r="G456" s="60">
        <v>0</v>
      </c>
      <c r="H456" s="60">
        <v>0</v>
      </c>
      <c r="I456" s="60">
        <v>33</v>
      </c>
      <c r="J456" s="60">
        <v>0</v>
      </c>
      <c r="K456" s="60">
        <v>63</v>
      </c>
      <c r="L456" s="60">
        <v>31</v>
      </c>
      <c r="M456" s="60">
        <v>38</v>
      </c>
      <c r="N456" s="60">
        <v>2</v>
      </c>
      <c r="O456" s="60">
        <v>24</v>
      </c>
      <c r="P456" s="60">
        <v>20</v>
      </c>
      <c r="Q456" s="60">
        <v>17</v>
      </c>
      <c r="R456" s="60">
        <v>2</v>
      </c>
      <c r="S456" s="60">
        <v>0</v>
      </c>
      <c r="T456" s="60">
        <v>0</v>
      </c>
      <c r="U456" s="60">
        <v>9</v>
      </c>
      <c r="V456" s="60">
        <v>41</v>
      </c>
      <c r="W456" s="60">
        <v>24</v>
      </c>
      <c r="X456" s="60">
        <v>5</v>
      </c>
      <c r="Y456" s="60">
        <v>20</v>
      </c>
      <c r="Z456" s="60">
        <f t="shared" si="54"/>
        <v>4404</v>
      </c>
      <c r="AA456" s="60">
        <f t="shared" si="55"/>
        <v>0</v>
      </c>
      <c r="AB456" s="60">
        <f t="shared" si="56"/>
        <v>2063</v>
      </c>
      <c r="AC456" s="60">
        <f t="shared" si="57"/>
        <v>6467</v>
      </c>
      <c r="AD456" s="60">
        <f t="shared" si="58"/>
        <v>107.78333333333333</v>
      </c>
      <c r="AE456" s="60">
        <f t="shared" si="58"/>
        <v>1.7963888888888888</v>
      </c>
      <c r="AF456" s="60">
        <f t="shared" si="59"/>
        <v>2024</v>
      </c>
      <c r="AG456" s="60">
        <f t="shared" si="60"/>
        <v>3</v>
      </c>
      <c r="AH456" s="60">
        <f t="shared" si="61"/>
        <v>1</v>
      </c>
      <c r="AI456" s="60">
        <f t="shared" si="62"/>
        <v>3</v>
      </c>
    </row>
    <row r="457" spans="2:35" x14ac:dyDescent="0.3">
      <c r="B457" s="60">
        <v>85099</v>
      </c>
      <c r="C457" s="61">
        <v>45364</v>
      </c>
      <c r="D457" s="60">
        <v>1</v>
      </c>
      <c r="E457" s="60">
        <v>33</v>
      </c>
      <c r="F457" s="60">
        <v>10</v>
      </c>
      <c r="G457" s="60">
        <v>0</v>
      </c>
      <c r="H457" s="60">
        <v>0</v>
      </c>
      <c r="I457" s="60">
        <v>33</v>
      </c>
      <c r="J457" s="60">
        <v>0</v>
      </c>
      <c r="K457" s="60">
        <v>80</v>
      </c>
      <c r="L457" s="60">
        <v>32</v>
      </c>
      <c r="M457" s="60">
        <v>36</v>
      </c>
      <c r="N457" s="60">
        <v>3</v>
      </c>
      <c r="O457" s="60">
        <v>12</v>
      </c>
      <c r="P457" s="60">
        <v>21</v>
      </c>
      <c r="Q457" s="60">
        <v>22</v>
      </c>
      <c r="R457" s="60">
        <v>2</v>
      </c>
      <c r="S457" s="60">
        <v>0</v>
      </c>
      <c r="T457" s="60">
        <v>1</v>
      </c>
      <c r="U457" s="60">
        <v>16</v>
      </c>
      <c r="V457" s="60">
        <v>26</v>
      </c>
      <c r="W457" s="60">
        <v>28</v>
      </c>
      <c r="X457" s="60">
        <v>4</v>
      </c>
      <c r="Y457" s="60">
        <v>20</v>
      </c>
      <c r="Z457" s="60">
        <f t="shared" ref="Z457:Z520" si="63">I457*K457+L457*(M457+P457+Q457)</f>
        <v>5168</v>
      </c>
      <c r="AA457" s="60">
        <f t="shared" ref="AA457:AA520" si="64">R457*S457+T457*U457</f>
        <v>16</v>
      </c>
      <c r="AB457" s="60">
        <f t="shared" ref="AB457:AB520" si="65">L457*(V457+W457)+(N457*O457)</f>
        <v>1764</v>
      </c>
      <c r="AC457" s="60">
        <f t="shared" ref="AC457:AC520" si="66">SUM(Z457:AB457)</f>
        <v>6948</v>
      </c>
      <c r="AD457" s="60">
        <f t="shared" ref="AD457:AE520" si="67">AC457/60</f>
        <v>115.8</v>
      </c>
      <c r="AE457" s="60">
        <f t="shared" si="67"/>
        <v>1.93</v>
      </c>
      <c r="AF457" s="60">
        <f t="shared" ref="AF457:AF520" si="68">YEAR(C457)</f>
        <v>2024</v>
      </c>
      <c r="AG457" s="60">
        <f t="shared" ref="AG457:AG520" si="69">MONTH(C457)</f>
        <v>3</v>
      </c>
      <c r="AH457" s="60">
        <f t="shared" ref="AH457:AH520" si="70">INT((AG457+2)/3)</f>
        <v>1</v>
      </c>
      <c r="AI457" s="60">
        <f t="shared" ref="AI457:AI520" si="71">WEEKDAY(C457)</f>
        <v>4</v>
      </c>
    </row>
    <row r="458" spans="2:35" x14ac:dyDescent="0.3">
      <c r="B458" s="60">
        <v>85100</v>
      </c>
      <c r="C458" s="61">
        <v>45364</v>
      </c>
      <c r="D458" s="60">
        <v>2</v>
      </c>
      <c r="E458" s="60">
        <v>34</v>
      </c>
      <c r="F458" s="60">
        <v>15</v>
      </c>
      <c r="G458" s="60">
        <v>0</v>
      </c>
      <c r="H458" s="60">
        <v>0</v>
      </c>
      <c r="I458" s="60">
        <v>34</v>
      </c>
      <c r="J458" s="60">
        <v>0</v>
      </c>
      <c r="K458" s="60">
        <v>72</v>
      </c>
      <c r="L458" s="60">
        <v>30</v>
      </c>
      <c r="M458" s="60">
        <v>36</v>
      </c>
      <c r="N458" s="60">
        <v>2</v>
      </c>
      <c r="O458" s="60">
        <v>12</v>
      </c>
      <c r="P458" s="60">
        <v>20</v>
      </c>
      <c r="Q458" s="60">
        <v>28</v>
      </c>
      <c r="R458" s="60">
        <v>2</v>
      </c>
      <c r="S458" s="60">
        <v>0</v>
      </c>
      <c r="T458" s="60">
        <v>0</v>
      </c>
      <c r="U458" s="60">
        <v>16</v>
      </c>
      <c r="V458" s="60">
        <v>68</v>
      </c>
      <c r="W458" s="60">
        <v>14</v>
      </c>
      <c r="X458" s="60">
        <v>5</v>
      </c>
      <c r="Y458" s="60">
        <v>26</v>
      </c>
      <c r="Z458" s="60">
        <f t="shared" si="63"/>
        <v>4968</v>
      </c>
      <c r="AA458" s="60">
        <f t="shared" si="64"/>
        <v>0</v>
      </c>
      <c r="AB458" s="60">
        <f t="shared" si="65"/>
        <v>2484</v>
      </c>
      <c r="AC458" s="60">
        <f t="shared" si="66"/>
        <v>7452</v>
      </c>
      <c r="AD458" s="60">
        <f t="shared" si="67"/>
        <v>124.2</v>
      </c>
      <c r="AE458" s="60">
        <f t="shared" si="67"/>
        <v>2.0699999999999998</v>
      </c>
      <c r="AF458" s="60">
        <f t="shared" si="68"/>
        <v>2024</v>
      </c>
      <c r="AG458" s="60">
        <f t="shared" si="69"/>
        <v>3</v>
      </c>
      <c r="AH458" s="60">
        <f t="shared" si="70"/>
        <v>1</v>
      </c>
      <c r="AI458" s="60">
        <f t="shared" si="71"/>
        <v>4</v>
      </c>
    </row>
    <row r="459" spans="2:35" x14ac:dyDescent="0.3">
      <c r="B459" s="60">
        <v>85101</v>
      </c>
      <c r="C459" s="61">
        <v>45365</v>
      </c>
      <c r="D459" s="60">
        <v>1</v>
      </c>
      <c r="E459" s="60">
        <v>34</v>
      </c>
      <c r="F459" s="60">
        <v>12</v>
      </c>
      <c r="G459" s="60">
        <v>0</v>
      </c>
      <c r="H459" s="60">
        <v>0</v>
      </c>
      <c r="I459" s="60">
        <v>34</v>
      </c>
      <c r="J459" s="60">
        <v>0</v>
      </c>
      <c r="K459" s="60">
        <v>89</v>
      </c>
      <c r="L459" s="60">
        <v>31</v>
      </c>
      <c r="M459" s="60">
        <v>34</v>
      </c>
      <c r="N459" s="60">
        <v>2</v>
      </c>
      <c r="O459" s="60">
        <v>20</v>
      </c>
      <c r="P459" s="60">
        <v>20</v>
      </c>
      <c r="Q459" s="60">
        <v>12</v>
      </c>
      <c r="R459" s="60">
        <v>2</v>
      </c>
      <c r="S459" s="60">
        <v>0</v>
      </c>
      <c r="T459" s="60">
        <v>0</v>
      </c>
      <c r="U459" s="60">
        <v>11</v>
      </c>
      <c r="V459" s="60">
        <v>53</v>
      </c>
      <c r="W459" s="60">
        <v>18</v>
      </c>
      <c r="X459" s="60">
        <v>4</v>
      </c>
      <c r="Y459" s="60">
        <v>27</v>
      </c>
      <c r="Z459" s="60">
        <f t="shared" si="63"/>
        <v>5072</v>
      </c>
      <c r="AA459" s="60">
        <f t="shared" si="64"/>
        <v>0</v>
      </c>
      <c r="AB459" s="60">
        <f t="shared" si="65"/>
        <v>2241</v>
      </c>
      <c r="AC459" s="60">
        <f t="shared" si="66"/>
        <v>7313</v>
      </c>
      <c r="AD459" s="60">
        <f t="shared" si="67"/>
        <v>121.88333333333334</v>
      </c>
      <c r="AE459" s="60">
        <f t="shared" si="67"/>
        <v>2.0313888888888889</v>
      </c>
      <c r="AF459" s="60">
        <f t="shared" si="68"/>
        <v>2024</v>
      </c>
      <c r="AG459" s="60">
        <f t="shared" si="69"/>
        <v>3</v>
      </c>
      <c r="AH459" s="60">
        <f t="shared" si="70"/>
        <v>1</v>
      </c>
      <c r="AI459" s="60">
        <f t="shared" si="71"/>
        <v>5</v>
      </c>
    </row>
    <row r="460" spans="2:35" x14ac:dyDescent="0.3">
      <c r="B460" s="60">
        <v>85102</v>
      </c>
      <c r="C460" s="61">
        <v>45365</v>
      </c>
      <c r="D460" s="60">
        <v>2</v>
      </c>
      <c r="E460" s="60">
        <v>31</v>
      </c>
      <c r="F460" s="60">
        <v>17</v>
      </c>
      <c r="G460" s="60">
        <v>0</v>
      </c>
      <c r="H460" s="60">
        <v>0</v>
      </c>
      <c r="I460" s="60">
        <v>31</v>
      </c>
      <c r="J460" s="60">
        <v>0</v>
      </c>
      <c r="K460" s="60">
        <v>80</v>
      </c>
      <c r="L460" s="60">
        <v>29</v>
      </c>
      <c r="M460" s="60">
        <v>34</v>
      </c>
      <c r="N460" s="60">
        <v>3</v>
      </c>
      <c r="O460" s="60">
        <v>20</v>
      </c>
      <c r="P460" s="60">
        <v>19</v>
      </c>
      <c r="Q460" s="60">
        <v>18</v>
      </c>
      <c r="R460" s="60">
        <v>3</v>
      </c>
      <c r="S460" s="60">
        <v>0</v>
      </c>
      <c r="T460" s="60">
        <v>0</v>
      </c>
      <c r="U460" s="60">
        <v>11</v>
      </c>
      <c r="V460" s="60">
        <v>45</v>
      </c>
      <c r="W460" s="60">
        <v>25</v>
      </c>
      <c r="X460" s="60">
        <v>5</v>
      </c>
      <c r="Y460" s="60">
        <v>12</v>
      </c>
      <c r="Z460" s="60">
        <f t="shared" si="63"/>
        <v>4539</v>
      </c>
      <c r="AA460" s="60">
        <f t="shared" si="64"/>
        <v>0</v>
      </c>
      <c r="AB460" s="60">
        <f t="shared" si="65"/>
        <v>2090</v>
      </c>
      <c r="AC460" s="60">
        <f t="shared" si="66"/>
        <v>6629</v>
      </c>
      <c r="AD460" s="60">
        <f t="shared" si="67"/>
        <v>110.48333333333333</v>
      </c>
      <c r="AE460" s="60">
        <f t="shared" si="67"/>
        <v>1.841388888888889</v>
      </c>
      <c r="AF460" s="60">
        <f t="shared" si="68"/>
        <v>2024</v>
      </c>
      <c r="AG460" s="60">
        <f t="shared" si="69"/>
        <v>3</v>
      </c>
      <c r="AH460" s="60">
        <f t="shared" si="70"/>
        <v>1</v>
      </c>
      <c r="AI460" s="60">
        <f t="shared" si="71"/>
        <v>5</v>
      </c>
    </row>
    <row r="461" spans="2:35" x14ac:dyDescent="0.3">
      <c r="B461" s="60">
        <v>85103</v>
      </c>
      <c r="C461" s="61">
        <v>45366</v>
      </c>
      <c r="D461" s="60">
        <v>1</v>
      </c>
      <c r="E461" s="60">
        <v>31</v>
      </c>
      <c r="F461" s="60">
        <v>14</v>
      </c>
      <c r="G461" s="60">
        <v>0</v>
      </c>
      <c r="H461" s="60">
        <v>0</v>
      </c>
      <c r="I461" s="60">
        <v>31</v>
      </c>
      <c r="J461" s="60">
        <v>0</v>
      </c>
      <c r="K461" s="60">
        <v>38</v>
      </c>
      <c r="L461" s="60">
        <v>30</v>
      </c>
      <c r="M461" s="60">
        <v>37</v>
      </c>
      <c r="N461" s="60">
        <v>2</v>
      </c>
      <c r="O461" s="60">
        <v>28</v>
      </c>
      <c r="P461" s="60">
        <v>20</v>
      </c>
      <c r="Q461" s="60">
        <v>23</v>
      </c>
      <c r="R461" s="60">
        <v>2</v>
      </c>
      <c r="S461" s="60">
        <v>0</v>
      </c>
      <c r="T461" s="60">
        <v>0</v>
      </c>
      <c r="U461" s="60">
        <v>6</v>
      </c>
      <c r="V461" s="60">
        <v>30</v>
      </c>
      <c r="W461" s="60">
        <v>29</v>
      </c>
      <c r="X461" s="60">
        <v>4</v>
      </c>
      <c r="Y461" s="60">
        <v>13</v>
      </c>
      <c r="Z461" s="60">
        <f t="shared" si="63"/>
        <v>3578</v>
      </c>
      <c r="AA461" s="60">
        <f t="shared" si="64"/>
        <v>0</v>
      </c>
      <c r="AB461" s="60">
        <f t="shared" si="65"/>
        <v>1826</v>
      </c>
      <c r="AC461" s="60">
        <f t="shared" si="66"/>
        <v>5404</v>
      </c>
      <c r="AD461" s="60">
        <f t="shared" si="67"/>
        <v>90.066666666666663</v>
      </c>
      <c r="AE461" s="60">
        <f t="shared" si="67"/>
        <v>1.5011111111111111</v>
      </c>
      <c r="AF461" s="60">
        <f t="shared" si="68"/>
        <v>2024</v>
      </c>
      <c r="AG461" s="60">
        <f t="shared" si="69"/>
        <v>3</v>
      </c>
      <c r="AH461" s="60">
        <f t="shared" si="70"/>
        <v>1</v>
      </c>
      <c r="AI461" s="60">
        <f t="shared" si="71"/>
        <v>6</v>
      </c>
    </row>
    <row r="462" spans="2:35" x14ac:dyDescent="0.3">
      <c r="B462" s="60">
        <v>85104</v>
      </c>
      <c r="C462" s="61">
        <v>45366</v>
      </c>
      <c r="D462" s="60">
        <v>2</v>
      </c>
      <c r="E462" s="60">
        <v>31</v>
      </c>
      <c r="F462" s="60">
        <v>11</v>
      </c>
      <c r="G462" s="60">
        <v>0</v>
      </c>
      <c r="H462" s="60">
        <v>0</v>
      </c>
      <c r="I462" s="60">
        <v>31</v>
      </c>
      <c r="J462" s="60">
        <v>0</v>
      </c>
      <c r="K462" s="60">
        <v>55</v>
      </c>
      <c r="L462" s="60">
        <v>29</v>
      </c>
      <c r="M462" s="60">
        <v>35</v>
      </c>
      <c r="N462" s="60">
        <v>3</v>
      </c>
      <c r="O462" s="60">
        <v>16</v>
      </c>
      <c r="P462" s="60">
        <v>20</v>
      </c>
      <c r="Q462" s="60">
        <v>27</v>
      </c>
      <c r="R462" s="60">
        <v>3</v>
      </c>
      <c r="S462" s="60">
        <v>0</v>
      </c>
      <c r="T462" s="60">
        <v>0</v>
      </c>
      <c r="U462" s="60">
        <v>14</v>
      </c>
      <c r="V462" s="60">
        <v>64</v>
      </c>
      <c r="W462" s="60">
        <v>13</v>
      </c>
      <c r="X462" s="60">
        <v>5</v>
      </c>
      <c r="Y462" s="60">
        <v>13</v>
      </c>
      <c r="Z462" s="60">
        <f t="shared" si="63"/>
        <v>4083</v>
      </c>
      <c r="AA462" s="60">
        <f t="shared" si="64"/>
        <v>0</v>
      </c>
      <c r="AB462" s="60">
        <f t="shared" si="65"/>
        <v>2281</v>
      </c>
      <c r="AC462" s="60">
        <f t="shared" si="66"/>
        <v>6364</v>
      </c>
      <c r="AD462" s="60">
        <f t="shared" si="67"/>
        <v>106.06666666666666</v>
      </c>
      <c r="AE462" s="60">
        <f t="shared" si="67"/>
        <v>1.7677777777777777</v>
      </c>
      <c r="AF462" s="60">
        <f t="shared" si="68"/>
        <v>2024</v>
      </c>
      <c r="AG462" s="60">
        <f t="shared" si="69"/>
        <v>3</v>
      </c>
      <c r="AH462" s="60">
        <f t="shared" si="70"/>
        <v>1</v>
      </c>
      <c r="AI462" s="60">
        <f t="shared" si="71"/>
        <v>6</v>
      </c>
    </row>
    <row r="463" spans="2:35" x14ac:dyDescent="0.3">
      <c r="B463" s="60">
        <v>85105</v>
      </c>
      <c r="C463" s="61">
        <v>45367</v>
      </c>
      <c r="D463" s="60">
        <v>1</v>
      </c>
      <c r="E463" s="60">
        <v>33</v>
      </c>
      <c r="F463" s="60">
        <v>16</v>
      </c>
      <c r="G463" s="60">
        <v>0</v>
      </c>
      <c r="H463" s="60">
        <v>0</v>
      </c>
      <c r="I463" s="60">
        <v>33</v>
      </c>
      <c r="J463" s="60">
        <v>0</v>
      </c>
      <c r="K463" s="60">
        <v>46</v>
      </c>
      <c r="L463" s="60">
        <v>32</v>
      </c>
      <c r="M463" s="60">
        <v>35</v>
      </c>
      <c r="N463" s="60">
        <v>2</v>
      </c>
      <c r="O463" s="60">
        <v>16</v>
      </c>
      <c r="P463" s="60">
        <v>20</v>
      </c>
      <c r="Q463" s="60">
        <v>13</v>
      </c>
      <c r="R463" s="60">
        <v>2</v>
      </c>
      <c r="S463" s="60">
        <v>0</v>
      </c>
      <c r="T463" s="60">
        <v>0</v>
      </c>
      <c r="U463" s="60">
        <v>13</v>
      </c>
      <c r="V463" s="60">
        <v>57</v>
      </c>
      <c r="W463" s="60">
        <v>19</v>
      </c>
      <c r="X463" s="60">
        <v>4</v>
      </c>
      <c r="Y463" s="60">
        <v>19</v>
      </c>
      <c r="Z463" s="60">
        <f t="shared" si="63"/>
        <v>3694</v>
      </c>
      <c r="AA463" s="60">
        <f t="shared" si="64"/>
        <v>0</v>
      </c>
      <c r="AB463" s="60">
        <f t="shared" si="65"/>
        <v>2464</v>
      </c>
      <c r="AC463" s="60">
        <f t="shared" si="66"/>
        <v>6158</v>
      </c>
      <c r="AD463" s="60">
        <f t="shared" si="67"/>
        <v>102.63333333333334</v>
      </c>
      <c r="AE463" s="60">
        <f t="shared" si="67"/>
        <v>1.7105555555555556</v>
      </c>
      <c r="AF463" s="60">
        <f t="shared" si="68"/>
        <v>2024</v>
      </c>
      <c r="AG463" s="60">
        <f t="shared" si="69"/>
        <v>3</v>
      </c>
      <c r="AH463" s="60">
        <f t="shared" si="70"/>
        <v>1</v>
      </c>
      <c r="AI463" s="60">
        <f t="shared" si="71"/>
        <v>7</v>
      </c>
    </row>
    <row r="464" spans="2:35" x14ac:dyDescent="0.3">
      <c r="B464" s="60">
        <v>85106</v>
      </c>
      <c r="C464" s="61">
        <v>45369</v>
      </c>
      <c r="D464" s="60">
        <v>1</v>
      </c>
      <c r="E464" s="60">
        <v>33</v>
      </c>
      <c r="F464" s="60">
        <v>13</v>
      </c>
      <c r="G464" s="60">
        <v>0</v>
      </c>
      <c r="H464" s="60">
        <v>0</v>
      </c>
      <c r="I464" s="60">
        <v>33</v>
      </c>
      <c r="J464" s="60">
        <v>0</v>
      </c>
      <c r="K464" s="60">
        <v>63</v>
      </c>
      <c r="L464" s="60">
        <v>32</v>
      </c>
      <c r="M464" s="60">
        <v>38</v>
      </c>
      <c r="N464" s="60">
        <v>2</v>
      </c>
      <c r="O464" s="60">
        <v>24</v>
      </c>
      <c r="P464" s="60">
        <v>20</v>
      </c>
      <c r="Q464" s="60">
        <v>17</v>
      </c>
      <c r="R464" s="60">
        <v>2</v>
      </c>
      <c r="S464" s="60">
        <v>0</v>
      </c>
      <c r="T464" s="60">
        <v>0</v>
      </c>
      <c r="U464" s="60">
        <v>9</v>
      </c>
      <c r="V464" s="60">
        <v>41</v>
      </c>
      <c r="W464" s="60">
        <v>24</v>
      </c>
      <c r="X464" s="60">
        <v>5</v>
      </c>
      <c r="Y464" s="60">
        <v>20</v>
      </c>
      <c r="Z464" s="60">
        <f t="shared" si="63"/>
        <v>4479</v>
      </c>
      <c r="AA464" s="60">
        <f t="shared" si="64"/>
        <v>0</v>
      </c>
      <c r="AB464" s="60">
        <f t="shared" si="65"/>
        <v>2128</v>
      </c>
      <c r="AC464" s="60">
        <f t="shared" si="66"/>
        <v>6607</v>
      </c>
      <c r="AD464" s="60">
        <f t="shared" si="67"/>
        <v>110.11666666666666</v>
      </c>
      <c r="AE464" s="60">
        <f t="shared" si="67"/>
        <v>1.8352777777777776</v>
      </c>
      <c r="AF464" s="60">
        <f t="shared" si="68"/>
        <v>2024</v>
      </c>
      <c r="AG464" s="60">
        <f t="shared" si="69"/>
        <v>3</v>
      </c>
      <c r="AH464" s="60">
        <f t="shared" si="70"/>
        <v>1</v>
      </c>
      <c r="AI464" s="60">
        <f t="shared" si="71"/>
        <v>2</v>
      </c>
    </row>
    <row r="465" spans="2:35" x14ac:dyDescent="0.3">
      <c r="B465" s="60">
        <v>85107</v>
      </c>
      <c r="C465" s="61">
        <v>45369</v>
      </c>
      <c r="D465" s="60">
        <v>2</v>
      </c>
      <c r="E465" s="60">
        <v>33</v>
      </c>
      <c r="F465" s="60">
        <v>10</v>
      </c>
      <c r="G465" s="60">
        <v>0</v>
      </c>
      <c r="H465" s="60">
        <v>0</v>
      </c>
      <c r="I465" s="60">
        <v>33</v>
      </c>
      <c r="J465" s="60">
        <v>0</v>
      </c>
      <c r="K465" s="60">
        <v>80</v>
      </c>
      <c r="L465" s="60">
        <v>31</v>
      </c>
      <c r="M465" s="60">
        <v>36</v>
      </c>
      <c r="N465" s="60">
        <v>3</v>
      </c>
      <c r="O465" s="60">
        <v>12</v>
      </c>
      <c r="P465" s="60">
        <v>21</v>
      </c>
      <c r="Q465" s="60">
        <v>22</v>
      </c>
      <c r="R465" s="60">
        <v>2</v>
      </c>
      <c r="S465" s="60">
        <v>0</v>
      </c>
      <c r="T465" s="60">
        <v>1</v>
      </c>
      <c r="U465" s="60">
        <v>16</v>
      </c>
      <c r="V465" s="60">
        <v>26</v>
      </c>
      <c r="W465" s="60">
        <v>28</v>
      </c>
      <c r="X465" s="60">
        <v>4</v>
      </c>
      <c r="Y465" s="60">
        <v>20</v>
      </c>
      <c r="Z465" s="60">
        <f t="shared" si="63"/>
        <v>5089</v>
      </c>
      <c r="AA465" s="60">
        <f t="shared" si="64"/>
        <v>16</v>
      </c>
      <c r="AB465" s="60">
        <f t="shared" si="65"/>
        <v>1710</v>
      </c>
      <c r="AC465" s="60">
        <f t="shared" si="66"/>
        <v>6815</v>
      </c>
      <c r="AD465" s="60">
        <f t="shared" si="67"/>
        <v>113.58333333333333</v>
      </c>
      <c r="AE465" s="60">
        <f t="shared" si="67"/>
        <v>1.8930555555555555</v>
      </c>
      <c r="AF465" s="60">
        <f t="shared" si="68"/>
        <v>2024</v>
      </c>
      <c r="AG465" s="60">
        <f t="shared" si="69"/>
        <v>3</v>
      </c>
      <c r="AH465" s="60">
        <f t="shared" si="70"/>
        <v>1</v>
      </c>
      <c r="AI465" s="60">
        <f t="shared" si="71"/>
        <v>2</v>
      </c>
    </row>
    <row r="466" spans="2:35" x14ac:dyDescent="0.3">
      <c r="B466" s="60">
        <v>85108</v>
      </c>
      <c r="C466" s="61">
        <v>45370</v>
      </c>
      <c r="D466" s="60">
        <v>1</v>
      </c>
      <c r="E466" s="60">
        <v>34</v>
      </c>
      <c r="F466" s="60">
        <v>15</v>
      </c>
      <c r="G466" s="60">
        <v>0</v>
      </c>
      <c r="H466" s="60">
        <v>0</v>
      </c>
      <c r="I466" s="60">
        <v>34</v>
      </c>
      <c r="J466" s="60">
        <v>0</v>
      </c>
      <c r="K466" s="60">
        <v>72</v>
      </c>
      <c r="L466" s="60">
        <v>31</v>
      </c>
      <c r="M466" s="60">
        <v>36</v>
      </c>
      <c r="N466" s="60">
        <v>2</v>
      </c>
      <c r="O466" s="60">
        <v>12</v>
      </c>
      <c r="P466" s="60">
        <v>20</v>
      </c>
      <c r="Q466" s="60">
        <v>28</v>
      </c>
      <c r="R466" s="60">
        <v>2</v>
      </c>
      <c r="S466" s="60">
        <v>0</v>
      </c>
      <c r="T466" s="60">
        <v>0</v>
      </c>
      <c r="U466" s="60">
        <v>16</v>
      </c>
      <c r="V466" s="60">
        <v>68</v>
      </c>
      <c r="W466" s="60">
        <v>14</v>
      </c>
      <c r="X466" s="60">
        <v>5</v>
      </c>
      <c r="Y466" s="60">
        <v>26</v>
      </c>
      <c r="Z466" s="60">
        <f t="shared" si="63"/>
        <v>5052</v>
      </c>
      <c r="AA466" s="60">
        <f t="shared" si="64"/>
        <v>0</v>
      </c>
      <c r="AB466" s="60">
        <f t="shared" si="65"/>
        <v>2566</v>
      </c>
      <c r="AC466" s="60">
        <f t="shared" si="66"/>
        <v>7618</v>
      </c>
      <c r="AD466" s="60">
        <f t="shared" si="67"/>
        <v>126.96666666666667</v>
      </c>
      <c r="AE466" s="60">
        <f t="shared" si="67"/>
        <v>2.1161111111111111</v>
      </c>
      <c r="AF466" s="60">
        <f t="shared" si="68"/>
        <v>2024</v>
      </c>
      <c r="AG466" s="60">
        <f t="shared" si="69"/>
        <v>3</v>
      </c>
      <c r="AH466" s="60">
        <f t="shared" si="70"/>
        <v>1</v>
      </c>
      <c r="AI466" s="60">
        <f t="shared" si="71"/>
        <v>3</v>
      </c>
    </row>
    <row r="467" spans="2:35" x14ac:dyDescent="0.3">
      <c r="B467" s="60">
        <v>85109</v>
      </c>
      <c r="C467" s="61">
        <v>45370</v>
      </c>
      <c r="D467" s="60">
        <v>2</v>
      </c>
      <c r="E467" s="60">
        <v>34</v>
      </c>
      <c r="F467" s="60">
        <v>12</v>
      </c>
      <c r="G467" s="60">
        <v>0</v>
      </c>
      <c r="H467" s="60">
        <v>0</v>
      </c>
      <c r="I467" s="60">
        <v>34</v>
      </c>
      <c r="J467" s="60">
        <v>0</v>
      </c>
      <c r="K467" s="60">
        <v>89</v>
      </c>
      <c r="L467" s="60">
        <v>30</v>
      </c>
      <c r="M467" s="60">
        <v>34</v>
      </c>
      <c r="N467" s="60">
        <v>2</v>
      </c>
      <c r="O467" s="60">
        <v>20</v>
      </c>
      <c r="P467" s="60">
        <v>20</v>
      </c>
      <c r="Q467" s="60">
        <v>12</v>
      </c>
      <c r="R467" s="60">
        <v>2</v>
      </c>
      <c r="S467" s="60">
        <v>0</v>
      </c>
      <c r="T467" s="60">
        <v>0</v>
      </c>
      <c r="U467" s="60">
        <v>11</v>
      </c>
      <c r="V467" s="60">
        <v>53</v>
      </c>
      <c r="W467" s="60">
        <v>18</v>
      </c>
      <c r="X467" s="60">
        <v>4</v>
      </c>
      <c r="Y467" s="60">
        <v>27</v>
      </c>
      <c r="Z467" s="60">
        <f t="shared" si="63"/>
        <v>5006</v>
      </c>
      <c r="AA467" s="60">
        <f t="shared" si="64"/>
        <v>0</v>
      </c>
      <c r="AB467" s="60">
        <f t="shared" si="65"/>
        <v>2170</v>
      </c>
      <c r="AC467" s="60">
        <f t="shared" si="66"/>
        <v>7176</v>
      </c>
      <c r="AD467" s="60">
        <f t="shared" si="67"/>
        <v>119.6</v>
      </c>
      <c r="AE467" s="60">
        <f t="shared" si="67"/>
        <v>1.9933333333333332</v>
      </c>
      <c r="AF467" s="60">
        <f t="shared" si="68"/>
        <v>2024</v>
      </c>
      <c r="AG467" s="60">
        <f t="shared" si="69"/>
        <v>3</v>
      </c>
      <c r="AH467" s="60">
        <f t="shared" si="70"/>
        <v>1</v>
      </c>
      <c r="AI467" s="60">
        <f t="shared" si="71"/>
        <v>3</v>
      </c>
    </row>
    <row r="468" spans="2:35" x14ac:dyDescent="0.3">
      <c r="B468" s="60">
        <v>85110</v>
      </c>
      <c r="C468" s="61">
        <v>45371</v>
      </c>
      <c r="D468" s="60">
        <v>1</v>
      </c>
      <c r="E468" s="60">
        <v>31</v>
      </c>
      <c r="F468" s="60">
        <v>17</v>
      </c>
      <c r="G468" s="60">
        <v>0</v>
      </c>
      <c r="H468" s="60">
        <v>0</v>
      </c>
      <c r="I468" s="60">
        <v>31</v>
      </c>
      <c r="J468" s="60">
        <v>0</v>
      </c>
      <c r="K468" s="60">
        <v>80</v>
      </c>
      <c r="L468" s="60">
        <v>30</v>
      </c>
      <c r="M468" s="60">
        <v>34</v>
      </c>
      <c r="N468" s="60">
        <v>3</v>
      </c>
      <c r="O468" s="60">
        <v>20</v>
      </c>
      <c r="P468" s="60">
        <v>19</v>
      </c>
      <c r="Q468" s="60">
        <v>18</v>
      </c>
      <c r="R468" s="60">
        <v>3</v>
      </c>
      <c r="S468" s="60">
        <v>0</v>
      </c>
      <c r="T468" s="60">
        <v>0</v>
      </c>
      <c r="U468" s="60">
        <v>11</v>
      </c>
      <c r="V468" s="60">
        <v>45</v>
      </c>
      <c r="W468" s="60">
        <v>25</v>
      </c>
      <c r="X468" s="60">
        <v>5</v>
      </c>
      <c r="Y468" s="60">
        <v>12</v>
      </c>
      <c r="Z468" s="60">
        <f t="shared" si="63"/>
        <v>4610</v>
      </c>
      <c r="AA468" s="60">
        <f t="shared" si="64"/>
        <v>0</v>
      </c>
      <c r="AB468" s="60">
        <f t="shared" si="65"/>
        <v>2160</v>
      </c>
      <c r="AC468" s="60">
        <f t="shared" si="66"/>
        <v>6770</v>
      </c>
      <c r="AD468" s="60">
        <f t="shared" si="67"/>
        <v>112.83333333333333</v>
      </c>
      <c r="AE468" s="60">
        <f t="shared" si="67"/>
        <v>1.8805555555555555</v>
      </c>
      <c r="AF468" s="60">
        <f t="shared" si="68"/>
        <v>2024</v>
      </c>
      <c r="AG468" s="60">
        <f t="shared" si="69"/>
        <v>3</v>
      </c>
      <c r="AH468" s="60">
        <f t="shared" si="70"/>
        <v>1</v>
      </c>
      <c r="AI468" s="60">
        <f t="shared" si="71"/>
        <v>4</v>
      </c>
    </row>
    <row r="469" spans="2:35" x14ac:dyDescent="0.3">
      <c r="B469" s="60">
        <v>85111</v>
      </c>
      <c r="C469" s="61">
        <v>45371</v>
      </c>
      <c r="D469" s="60">
        <v>2</v>
      </c>
      <c r="E469" s="60">
        <v>31</v>
      </c>
      <c r="F469" s="60">
        <v>14</v>
      </c>
      <c r="G469" s="60">
        <v>0</v>
      </c>
      <c r="H469" s="60">
        <v>0</v>
      </c>
      <c r="I469" s="60">
        <v>31</v>
      </c>
      <c r="J469" s="60">
        <v>0</v>
      </c>
      <c r="K469" s="60">
        <v>38</v>
      </c>
      <c r="L469" s="60">
        <v>29</v>
      </c>
      <c r="M469" s="60">
        <v>37</v>
      </c>
      <c r="N469" s="60">
        <v>2</v>
      </c>
      <c r="O469" s="60">
        <v>28</v>
      </c>
      <c r="P469" s="60">
        <v>20</v>
      </c>
      <c r="Q469" s="60">
        <v>23</v>
      </c>
      <c r="R469" s="60">
        <v>2</v>
      </c>
      <c r="S469" s="60">
        <v>0</v>
      </c>
      <c r="T469" s="60">
        <v>0</v>
      </c>
      <c r="U469" s="60">
        <v>6</v>
      </c>
      <c r="V469" s="60">
        <v>30</v>
      </c>
      <c r="W469" s="60">
        <v>29</v>
      </c>
      <c r="X469" s="60">
        <v>4</v>
      </c>
      <c r="Y469" s="60">
        <v>13</v>
      </c>
      <c r="Z469" s="60">
        <f t="shared" si="63"/>
        <v>3498</v>
      </c>
      <c r="AA469" s="60">
        <f t="shared" si="64"/>
        <v>0</v>
      </c>
      <c r="AB469" s="60">
        <f t="shared" si="65"/>
        <v>1767</v>
      </c>
      <c r="AC469" s="60">
        <f t="shared" si="66"/>
        <v>5265</v>
      </c>
      <c r="AD469" s="60">
        <f t="shared" si="67"/>
        <v>87.75</v>
      </c>
      <c r="AE469" s="60">
        <f t="shared" si="67"/>
        <v>1.4624999999999999</v>
      </c>
      <c r="AF469" s="60">
        <f t="shared" si="68"/>
        <v>2024</v>
      </c>
      <c r="AG469" s="60">
        <f t="shared" si="69"/>
        <v>3</v>
      </c>
      <c r="AH469" s="60">
        <f t="shared" si="70"/>
        <v>1</v>
      </c>
      <c r="AI469" s="60">
        <f t="shared" si="71"/>
        <v>4</v>
      </c>
    </row>
    <row r="470" spans="2:35" x14ac:dyDescent="0.3">
      <c r="B470" s="60">
        <v>85112</v>
      </c>
      <c r="C470" s="61">
        <v>45372</v>
      </c>
      <c r="D470" s="60">
        <v>1</v>
      </c>
      <c r="E470" s="60">
        <v>33</v>
      </c>
      <c r="F470" s="60">
        <v>15</v>
      </c>
      <c r="G470" s="60">
        <v>0</v>
      </c>
      <c r="H470" s="60">
        <v>0</v>
      </c>
      <c r="I470" s="60">
        <v>33</v>
      </c>
      <c r="J470" s="60">
        <v>0</v>
      </c>
      <c r="K470" s="60">
        <v>46</v>
      </c>
      <c r="L470" s="60">
        <v>31</v>
      </c>
      <c r="M470" s="60">
        <v>36</v>
      </c>
      <c r="N470" s="60">
        <v>3</v>
      </c>
      <c r="O470" s="60">
        <v>13</v>
      </c>
      <c r="P470" s="60">
        <v>23</v>
      </c>
      <c r="Q470" s="60">
        <v>23</v>
      </c>
      <c r="R470" s="60">
        <v>3</v>
      </c>
      <c r="S470" s="60">
        <v>0</v>
      </c>
      <c r="T470" s="60">
        <v>0</v>
      </c>
      <c r="U470" s="60">
        <v>6</v>
      </c>
      <c r="V470" s="60">
        <v>48</v>
      </c>
      <c r="W470" s="60">
        <v>30</v>
      </c>
      <c r="X470" s="60">
        <v>5</v>
      </c>
      <c r="Y470" s="60">
        <v>25</v>
      </c>
      <c r="Z470" s="60">
        <f t="shared" si="63"/>
        <v>4060</v>
      </c>
      <c r="AA470" s="60">
        <f t="shared" si="64"/>
        <v>0</v>
      </c>
      <c r="AB470" s="60">
        <f t="shared" si="65"/>
        <v>2457</v>
      </c>
      <c r="AC470" s="60">
        <f t="shared" si="66"/>
        <v>6517</v>
      </c>
      <c r="AD470" s="60">
        <f t="shared" si="67"/>
        <v>108.61666666666666</v>
      </c>
      <c r="AE470" s="60">
        <f t="shared" si="67"/>
        <v>1.8102777777777777</v>
      </c>
      <c r="AF470" s="60">
        <f t="shared" si="68"/>
        <v>2024</v>
      </c>
      <c r="AG470" s="60">
        <f t="shared" si="69"/>
        <v>3</v>
      </c>
      <c r="AH470" s="60">
        <f t="shared" si="70"/>
        <v>1</v>
      </c>
      <c r="AI470" s="60">
        <f t="shared" si="71"/>
        <v>5</v>
      </c>
    </row>
    <row r="471" spans="2:35" x14ac:dyDescent="0.3">
      <c r="B471" s="60">
        <v>85113</v>
      </c>
      <c r="C471" s="61">
        <v>45372</v>
      </c>
      <c r="D471" s="60">
        <v>2</v>
      </c>
      <c r="E471" s="60">
        <v>34</v>
      </c>
      <c r="F471" s="60">
        <v>20</v>
      </c>
      <c r="G471" s="60">
        <v>0</v>
      </c>
      <c r="H471" s="60">
        <v>0</v>
      </c>
      <c r="I471" s="60">
        <v>34</v>
      </c>
      <c r="J471" s="60">
        <v>0</v>
      </c>
      <c r="K471" s="60">
        <v>37</v>
      </c>
      <c r="L471" s="60">
        <v>30</v>
      </c>
      <c r="M471" s="60">
        <v>36</v>
      </c>
      <c r="N471" s="60">
        <v>3</v>
      </c>
      <c r="O471" s="60">
        <v>13</v>
      </c>
      <c r="P471" s="60">
        <v>22</v>
      </c>
      <c r="Q471" s="60">
        <v>29</v>
      </c>
      <c r="R471" s="60">
        <v>2</v>
      </c>
      <c r="S471" s="60">
        <v>0</v>
      </c>
      <c r="T471" s="60">
        <v>1</v>
      </c>
      <c r="U471" s="60">
        <v>18</v>
      </c>
      <c r="V471" s="60">
        <v>40</v>
      </c>
      <c r="W471" s="60">
        <v>16</v>
      </c>
      <c r="X471" s="60">
        <v>4</v>
      </c>
      <c r="Y471" s="60">
        <v>30</v>
      </c>
      <c r="Z471" s="60">
        <f t="shared" si="63"/>
        <v>3868</v>
      </c>
      <c r="AA471" s="60">
        <f t="shared" si="64"/>
        <v>18</v>
      </c>
      <c r="AB471" s="60">
        <f t="shared" si="65"/>
        <v>1719</v>
      </c>
      <c r="AC471" s="60">
        <f t="shared" si="66"/>
        <v>5605</v>
      </c>
      <c r="AD471" s="60">
        <f t="shared" si="67"/>
        <v>93.416666666666671</v>
      </c>
      <c r="AE471" s="60">
        <f t="shared" si="67"/>
        <v>1.5569444444444445</v>
      </c>
      <c r="AF471" s="60">
        <f t="shared" si="68"/>
        <v>2024</v>
      </c>
      <c r="AG471" s="60">
        <f t="shared" si="69"/>
        <v>3</v>
      </c>
      <c r="AH471" s="60">
        <f t="shared" si="70"/>
        <v>1</v>
      </c>
      <c r="AI471" s="60">
        <f t="shared" si="71"/>
        <v>5</v>
      </c>
    </row>
    <row r="472" spans="2:35" x14ac:dyDescent="0.3">
      <c r="B472" s="60">
        <v>85114</v>
      </c>
      <c r="C472" s="61">
        <v>45373</v>
      </c>
      <c r="D472" s="60">
        <v>1</v>
      </c>
      <c r="E472" s="60">
        <v>35</v>
      </c>
      <c r="F472" s="60">
        <v>17</v>
      </c>
      <c r="G472" s="60">
        <v>0</v>
      </c>
      <c r="H472" s="60">
        <v>0</v>
      </c>
      <c r="I472" s="60">
        <v>35</v>
      </c>
      <c r="J472" s="60">
        <v>0</v>
      </c>
      <c r="K472" s="60">
        <v>54</v>
      </c>
      <c r="L472" s="60">
        <v>31</v>
      </c>
      <c r="M472" s="60">
        <v>39</v>
      </c>
      <c r="N472" s="60">
        <v>3</v>
      </c>
      <c r="O472" s="60">
        <v>21</v>
      </c>
      <c r="P472" s="60">
        <v>23</v>
      </c>
      <c r="Q472" s="60">
        <v>14</v>
      </c>
      <c r="R472" s="60">
        <v>3</v>
      </c>
      <c r="S472" s="60">
        <v>0</v>
      </c>
      <c r="T472" s="60">
        <v>0</v>
      </c>
      <c r="U472" s="60">
        <v>13</v>
      </c>
      <c r="V472" s="60">
        <v>75</v>
      </c>
      <c r="W472" s="60">
        <v>20</v>
      </c>
      <c r="X472" s="60">
        <v>5</v>
      </c>
      <c r="Y472" s="60">
        <v>11</v>
      </c>
      <c r="Z472" s="60">
        <f t="shared" si="63"/>
        <v>4246</v>
      </c>
      <c r="AA472" s="60">
        <f t="shared" si="64"/>
        <v>0</v>
      </c>
      <c r="AB472" s="60">
        <f t="shared" si="65"/>
        <v>3008</v>
      </c>
      <c r="AC472" s="60">
        <f t="shared" si="66"/>
        <v>7254</v>
      </c>
      <c r="AD472" s="60">
        <f t="shared" si="67"/>
        <v>120.9</v>
      </c>
      <c r="AE472" s="60">
        <f t="shared" si="67"/>
        <v>2.0150000000000001</v>
      </c>
      <c r="AF472" s="60">
        <f t="shared" si="68"/>
        <v>2024</v>
      </c>
      <c r="AG472" s="60">
        <f t="shared" si="69"/>
        <v>3</v>
      </c>
      <c r="AH472" s="60">
        <f t="shared" si="70"/>
        <v>1</v>
      </c>
      <c r="AI472" s="60">
        <f t="shared" si="71"/>
        <v>6</v>
      </c>
    </row>
    <row r="473" spans="2:35" x14ac:dyDescent="0.3">
      <c r="B473" s="60">
        <v>85115</v>
      </c>
      <c r="C473" s="61">
        <v>45373</v>
      </c>
      <c r="D473" s="60">
        <v>2</v>
      </c>
      <c r="E473" s="60">
        <v>35</v>
      </c>
      <c r="F473" s="60">
        <v>14</v>
      </c>
      <c r="G473" s="60">
        <v>0</v>
      </c>
      <c r="H473" s="60">
        <v>0</v>
      </c>
      <c r="I473" s="60">
        <v>35</v>
      </c>
      <c r="J473" s="60">
        <v>0</v>
      </c>
      <c r="K473" s="60">
        <v>71</v>
      </c>
      <c r="L473" s="60">
        <v>30</v>
      </c>
      <c r="M473" s="60">
        <v>37</v>
      </c>
      <c r="N473" s="60">
        <v>2</v>
      </c>
      <c r="O473" s="60">
        <v>29</v>
      </c>
      <c r="P473" s="60">
        <v>23</v>
      </c>
      <c r="Q473" s="60">
        <v>18</v>
      </c>
      <c r="R473" s="60">
        <v>2</v>
      </c>
      <c r="S473" s="60">
        <v>0</v>
      </c>
      <c r="T473" s="60">
        <v>0</v>
      </c>
      <c r="U473" s="60">
        <v>9</v>
      </c>
      <c r="V473" s="60">
        <v>59</v>
      </c>
      <c r="W473" s="60">
        <v>24</v>
      </c>
      <c r="X473" s="60">
        <v>4</v>
      </c>
      <c r="Y473" s="60">
        <v>11</v>
      </c>
      <c r="Z473" s="60">
        <f t="shared" si="63"/>
        <v>4825</v>
      </c>
      <c r="AA473" s="60">
        <f t="shared" si="64"/>
        <v>0</v>
      </c>
      <c r="AB473" s="60">
        <f t="shared" si="65"/>
        <v>2548</v>
      </c>
      <c r="AC473" s="60">
        <f t="shared" si="66"/>
        <v>7373</v>
      </c>
      <c r="AD473" s="60">
        <f t="shared" si="67"/>
        <v>122.88333333333334</v>
      </c>
      <c r="AE473" s="60">
        <f t="shared" si="67"/>
        <v>2.0480555555555555</v>
      </c>
      <c r="AF473" s="60">
        <f t="shared" si="68"/>
        <v>2024</v>
      </c>
      <c r="AG473" s="60">
        <f t="shared" si="69"/>
        <v>3</v>
      </c>
      <c r="AH473" s="60">
        <f t="shared" si="70"/>
        <v>1</v>
      </c>
      <c r="AI473" s="60">
        <f t="shared" si="71"/>
        <v>6</v>
      </c>
    </row>
    <row r="474" spans="2:35" x14ac:dyDescent="0.3">
      <c r="B474" s="60">
        <v>85116</v>
      </c>
      <c r="C474" s="61">
        <v>45374</v>
      </c>
      <c r="D474" s="60">
        <v>1</v>
      </c>
      <c r="E474" s="60">
        <v>32</v>
      </c>
      <c r="F474" s="60">
        <v>19</v>
      </c>
      <c r="G474" s="60">
        <v>0</v>
      </c>
      <c r="H474" s="60">
        <v>0</v>
      </c>
      <c r="I474" s="60">
        <v>32</v>
      </c>
      <c r="J474" s="60">
        <v>0</v>
      </c>
      <c r="K474" s="60">
        <v>63</v>
      </c>
      <c r="L474" s="60">
        <v>30</v>
      </c>
      <c r="M474" s="60">
        <v>37</v>
      </c>
      <c r="N474" s="60">
        <v>3</v>
      </c>
      <c r="O474" s="60">
        <v>29</v>
      </c>
      <c r="P474" s="60">
        <v>22</v>
      </c>
      <c r="Q474" s="60">
        <v>24</v>
      </c>
      <c r="R474" s="60">
        <v>3</v>
      </c>
      <c r="S474" s="60">
        <v>0</v>
      </c>
      <c r="T474" s="60">
        <v>0</v>
      </c>
      <c r="U474" s="60">
        <v>8</v>
      </c>
      <c r="V474" s="60">
        <v>52</v>
      </c>
      <c r="W474" s="60">
        <v>10</v>
      </c>
      <c r="X474" s="60">
        <v>5</v>
      </c>
      <c r="Y474" s="60">
        <v>17</v>
      </c>
      <c r="Z474" s="60">
        <f t="shared" si="63"/>
        <v>4506</v>
      </c>
      <c r="AA474" s="60">
        <f t="shared" si="64"/>
        <v>0</v>
      </c>
      <c r="AB474" s="60">
        <f t="shared" si="65"/>
        <v>1947</v>
      </c>
      <c r="AC474" s="60">
        <f t="shared" si="66"/>
        <v>6453</v>
      </c>
      <c r="AD474" s="60">
        <f t="shared" si="67"/>
        <v>107.55</v>
      </c>
      <c r="AE474" s="60">
        <f t="shared" si="67"/>
        <v>1.7925</v>
      </c>
      <c r="AF474" s="60">
        <f t="shared" si="68"/>
        <v>2024</v>
      </c>
      <c r="AG474" s="60">
        <f t="shared" si="69"/>
        <v>3</v>
      </c>
      <c r="AH474" s="60">
        <f t="shared" si="70"/>
        <v>1</v>
      </c>
      <c r="AI474" s="60">
        <f t="shared" si="71"/>
        <v>7</v>
      </c>
    </row>
    <row r="475" spans="2:35" x14ac:dyDescent="0.3">
      <c r="B475" s="60">
        <v>85117</v>
      </c>
      <c r="C475" s="61">
        <v>45376</v>
      </c>
      <c r="D475" s="60">
        <v>1</v>
      </c>
      <c r="E475" s="60">
        <v>32</v>
      </c>
      <c r="F475" s="60">
        <v>16</v>
      </c>
      <c r="G475" s="60">
        <v>0</v>
      </c>
      <c r="H475" s="60">
        <v>0</v>
      </c>
      <c r="I475" s="60">
        <v>32</v>
      </c>
      <c r="J475" s="60">
        <v>0</v>
      </c>
      <c r="K475" s="60">
        <v>80</v>
      </c>
      <c r="L475" s="60">
        <v>32</v>
      </c>
      <c r="M475" s="60">
        <v>35</v>
      </c>
      <c r="N475" s="60">
        <v>3</v>
      </c>
      <c r="O475" s="60">
        <v>17</v>
      </c>
      <c r="P475" s="60">
        <v>23</v>
      </c>
      <c r="Q475" s="60">
        <v>28</v>
      </c>
      <c r="R475" s="60">
        <v>2</v>
      </c>
      <c r="S475" s="60">
        <v>0</v>
      </c>
      <c r="T475" s="60">
        <v>1</v>
      </c>
      <c r="U475" s="60">
        <v>16</v>
      </c>
      <c r="V475" s="60">
        <v>36</v>
      </c>
      <c r="W475" s="60">
        <v>15</v>
      </c>
      <c r="X475" s="60">
        <v>4</v>
      </c>
      <c r="Y475" s="60">
        <v>18</v>
      </c>
      <c r="Z475" s="60">
        <f t="shared" si="63"/>
        <v>5312</v>
      </c>
      <c r="AA475" s="60">
        <f t="shared" si="64"/>
        <v>16</v>
      </c>
      <c r="AB475" s="60">
        <f t="shared" si="65"/>
        <v>1683</v>
      </c>
      <c r="AC475" s="60">
        <f t="shared" si="66"/>
        <v>7011</v>
      </c>
      <c r="AD475" s="60">
        <f t="shared" si="67"/>
        <v>116.85</v>
      </c>
      <c r="AE475" s="60">
        <f t="shared" si="67"/>
        <v>1.9475</v>
      </c>
      <c r="AF475" s="60">
        <f t="shared" si="68"/>
        <v>2024</v>
      </c>
      <c r="AG475" s="60">
        <f t="shared" si="69"/>
        <v>3</v>
      </c>
      <c r="AH475" s="60">
        <f t="shared" si="70"/>
        <v>1</v>
      </c>
      <c r="AI475" s="60">
        <f t="shared" si="71"/>
        <v>2</v>
      </c>
    </row>
    <row r="476" spans="2:35" x14ac:dyDescent="0.3">
      <c r="B476" s="60">
        <v>85118</v>
      </c>
      <c r="C476" s="61">
        <v>45376</v>
      </c>
      <c r="D476" s="60">
        <v>2</v>
      </c>
      <c r="E476" s="60">
        <v>33</v>
      </c>
      <c r="F476" s="60">
        <v>21</v>
      </c>
      <c r="G476" s="60">
        <v>0</v>
      </c>
      <c r="H476" s="60">
        <v>0</v>
      </c>
      <c r="I476" s="60">
        <v>33</v>
      </c>
      <c r="J476" s="60">
        <v>0</v>
      </c>
      <c r="K476" s="60">
        <v>72</v>
      </c>
      <c r="L476" s="60">
        <v>30</v>
      </c>
      <c r="M476" s="60">
        <v>35</v>
      </c>
      <c r="N476" s="60">
        <v>2</v>
      </c>
      <c r="O476" s="60">
        <v>17</v>
      </c>
      <c r="P476" s="60">
        <v>22</v>
      </c>
      <c r="Q476" s="60">
        <v>14</v>
      </c>
      <c r="R476" s="60">
        <v>2</v>
      </c>
      <c r="S476" s="60">
        <v>0</v>
      </c>
      <c r="T476" s="60">
        <v>0</v>
      </c>
      <c r="U476" s="60">
        <v>15</v>
      </c>
      <c r="V476" s="60">
        <v>29</v>
      </c>
      <c r="W476" s="60">
        <v>21</v>
      </c>
      <c r="X476" s="60">
        <v>5</v>
      </c>
      <c r="Y476" s="60">
        <v>23</v>
      </c>
      <c r="Z476" s="60">
        <f t="shared" si="63"/>
        <v>4506</v>
      </c>
      <c r="AA476" s="60">
        <f t="shared" si="64"/>
        <v>0</v>
      </c>
      <c r="AB476" s="60">
        <f t="shared" si="65"/>
        <v>1534</v>
      </c>
      <c r="AC476" s="60">
        <f t="shared" si="66"/>
        <v>6040</v>
      </c>
      <c r="AD476" s="60">
        <f t="shared" si="67"/>
        <v>100.66666666666667</v>
      </c>
      <c r="AE476" s="60">
        <f t="shared" si="67"/>
        <v>1.6777777777777778</v>
      </c>
      <c r="AF476" s="60">
        <f t="shared" si="68"/>
        <v>2024</v>
      </c>
      <c r="AG476" s="60">
        <f t="shared" si="69"/>
        <v>3</v>
      </c>
      <c r="AH476" s="60">
        <f t="shared" si="70"/>
        <v>1</v>
      </c>
      <c r="AI476" s="60">
        <f t="shared" si="71"/>
        <v>2</v>
      </c>
    </row>
    <row r="477" spans="2:35" x14ac:dyDescent="0.3">
      <c r="B477" s="60">
        <v>85119</v>
      </c>
      <c r="C477" s="61">
        <v>45377</v>
      </c>
      <c r="D477" s="60">
        <v>1</v>
      </c>
      <c r="E477" s="60">
        <v>33</v>
      </c>
      <c r="F477" s="60">
        <v>18</v>
      </c>
      <c r="G477" s="60">
        <v>0</v>
      </c>
      <c r="H477" s="60">
        <v>0</v>
      </c>
      <c r="I477" s="60">
        <v>33</v>
      </c>
      <c r="J477" s="60">
        <v>0</v>
      </c>
      <c r="K477" s="60">
        <v>89</v>
      </c>
      <c r="L477" s="60">
        <v>31</v>
      </c>
      <c r="M477" s="60">
        <v>38</v>
      </c>
      <c r="N477" s="60">
        <v>3</v>
      </c>
      <c r="O477" s="60">
        <v>25</v>
      </c>
      <c r="P477" s="60">
        <v>23</v>
      </c>
      <c r="Q477" s="60">
        <v>19</v>
      </c>
      <c r="R477" s="60">
        <v>2</v>
      </c>
      <c r="S477" s="60">
        <v>0</v>
      </c>
      <c r="T477" s="60">
        <v>1</v>
      </c>
      <c r="U477" s="60">
        <v>11</v>
      </c>
      <c r="V477" s="60">
        <v>63</v>
      </c>
      <c r="W477" s="60">
        <v>25</v>
      </c>
      <c r="X477" s="60">
        <v>4</v>
      </c>
      <c r="Y477" s="60">
        <v>24</v>
      </c>
      <c r="Z477" s="60">
        <f t="shared" si="63"/>
        <v>5417</v>
      </c>
      <c r="AA477" s="60">
        <f t="shared" si="64"/>
        <v>11</v>
      </c>
      <c r="AB477" s="60">
        <f t="shared" si="65"/>
        <v>2803</v>
      </c>
      <c r="AC477" s="60">
        <f t="shared" si="66"/>
        <v>8231</v>
      </c>
      <c r="AD477" s="60">
        <f t="shared" si="67"/>
        <v>137.18333333333334</v>
      </c>
      <c r="AE477" s="60">
        <f t="shared" si="67"/>
        <v>2.2863888888888888</v>
      </c>
      <c r="AF477" s="60">
        <f t="shared" si="68"/>
        <v>2024</v>
      </c>
      <c r="AG477" s="60">
        <f t="shared" si="69"/>
        <v>3</v>
      </c>
      <c r="AH477" s="60">
        <f t="shared" si="70"/>
        <v>1</v>
      </c>
      <c r="AI477" s="60">
        <f t="shared" si="71"/>
        <v>3</v>
      </c>
    </row>
    <row r="478" spans="2:35" x14ac:dyDescent="0.3">
      <c r="B478" s="60">
        <v>85120</v>
      </c>
      <c r="C478" s="61">
        <v>45377</v>
      </c>
      <c r="D478" s="60">
        <v>2</v>
      </c>
      <c r="E478" s="60">
        <v>33</v>
      </c>
      <c r="F478" s="60">
        <v>15</v>
      </c>
      <c r="G478" s="60">
        <v>0</v>
      </c>
      <c r="H478" s="60">
        <v>0</v>
      </c>
      <c r="I478" s="60">
        <v>33</v>
      </c>
      <c r="J478" s="60">
        <v>0</v>
      </c>
      <c r="K478" s="60">
        <v>46</v>
      </c>
      <c r="L478" s="60">
        <v>30</v>
      </c>
      <c r="M478" s="60">
        <v>36</v>
      </c>
      <c r="N478" s="60">
        <v>3</v>
      </c>
      <c r="O478" s="60">
        <v>13</v>
      </c>
      <c r="P478" s="60">
        <v>23</v>
      </c>
      <c r="Q478" s="60">
        <v>23</v>
      </c>
      <c r="R478" s="60">
        <v>3</v>
      </c>
      <c r="S478" s="60">
        <v>0</v>
      </c>
      <c r="T478" s="60">
        <v>0</v>
      </c>
      <c r="U478" s="60">
        <v>6</v>
      </c>
      <c r="V478" s="60">
        <v>48</v>
      </c>
      <c r="W478" s="60">
        <v>30</v>
      </c>
      <c r="X478" s="60">
        <v>5</v>
      </c>
      <c r="Y478" s="60">
        <v>25</v>
      </c>
      <c r="Z478" s="60">
        <f t="shared" si="63"/>
        <v>3978</v>
      </c>
      <c r="AA478" s="60">
        <f t="shared" si="64"/>
        <v>0</v>
      </c>
      <c r="AB478" s="60">
        <f t="shared" si="65"/>
        <v>2379</v>
      </c>
      <c r="AC478" s="60">
        <f t="shared" si="66"/>
        <v>6357</v>
      </c>
      <c r="AD478" s="60">
        <f t="shared" si="67"/>
        <v>105.95</v>
      </c>
      <c r="AE478" s="60">
        <f t="shared" si="67"/>
        <v>1.7658333333333334</v>
      </c>
      <c r="AF478" s="60">
        <f t="shared" si="68"/>
        <v>2024</v>
      </c>
      <c r="AG478" s="60">
        <f t="shared" si="69"/>
        <v>3</v>
      </c>
      <c r="AH478" s="60">
        <f t="shared" si="70"/>
        <v>1</v>
      </c>
      <c r="AI478" s="60">
        <f t="shared" si="71"/>
        <v>3</v>
      </c>
    </row>
    <row r="479" spans="2:35" x14ac:dyDescent="0.3">
      <c r="B479" s="60">
        <v>85121</v>
      </c>
      <c r="C479" s="61">
        <v>45378</v>
      </c>
      <c r="D479" s="60">
        <v>1</v>
      </c>
      <c r="E479" s="60">
        <v>34</v>
      </c>
      <c r="F479" s="60">
        <v>20</v>
      </c>
      <c r="G479" s="60">
        <v>0</v>
      </c>
      <c r="H479" s="60">
        <v>0</v>
      </c>
      <c r="I479" s="60">
        <v>34</v>
      </c>
      <c r="J479" s="60">
        <v>0</v>
      </c>
      <c r="K479" s="60">
        <v>37</v>
      </c>
      <c r="L479" s="60">
        <v>31</v>
      </c>
      <c r="M479" s="60">
        <v>36</v>
      </c>
      <c r="N479" s="60">
        <v>3</v>
      </c>
      <c r="O479" s="60">
        <v>13</v>
      </c>
      <c r="P479" s="60">
        <v>22</v>
      </c>
      <c r="Q479" s="60">
        <v>29</v>
      </c>
      <c r="R479" s="60">
        <v>2</v>
      </c>
      <c r="S479" s="60">
        <v>0</v>
      </c>
      <c r="T479" s="60">
        <v>1</v>
      </c>
      <c r="U479" s="60">
        <v>18</v>
      </c>
      <c r="V479" s="60">
        <v>40</v>
      </c>
      <c r="W479" s="60">
        <v>16</v>
      </c>
      <c r="X479" s="60">
        <v>4</v>
      </c>
      <c r="Y479" s="60">
        <v>30</v>
      </c>
      <c r="Z479" s="60">
        <f t="shared" si="63"/>
        <v>3955</v>
      </c>
      <c r="AA479" s="60">
        <f t="shared" si="64"/>
        <v>18</v>
      </c>
      <c r="AB479" s="60">
        <f t="shared" si="65"/>
        <v>1775</v>
      </c>
      <c r="AC479" s="60">
        <f t="shared" si="66"/>
        <v>5748</v>
      </c>
      <c r="AD479" s="60">
        <f t="shared" si="67"/>
        <v>95.8</v>
      </c>
      <c r="AE479" s="60">
        <f t="shared" si="67"/>
        <v>1.5966666666666667</v>
      </c>
      <c r="AF479" s="60">
        <f t="shared" si="68"/>
        <v>2024</v>
      </c>
      <c r="AG479" s="60">
        <f t="shared" si="69"/>
        <v>3</v>
      </c>
      <c r="AH479" s="60">
        <f t="shared" si="70"/>
        <v>1</v>
      </c>
      <c r="AI479" s="60">
        <f t="shared" si="71"/>
        <v>4</v>
      </c>
    </row>
    <row r="480" spans="2:35" x14ac:dyDescent="0.3">
      <c r="B480" s="60">
        <v>85122</v>
      </c>
      <c r="C480" s="61">
        <v>45378</v>
      </c>
      <c r="D480" s="60">
        <v>2</v>
      </c>
      <c r="E480" s="60">
        <v>35</v>
      </c>
      <c r="F480" s="60">
        <v>17</v>
      </c>
      <c r="G480" s="60">
        <v>0</v>
      </c>
      <c r="H480" s="60">
        <v>0</v>
      </c>
      <c r="I480" s="60">
        <v>35</v>
      </c>
      <c r="J480" s="60">
        <v>0</v>
      </c>
      <c r="K480" s="60">
        <v>54</v>
      </c>
      <c r="L480" s="60">
        <v>30</v>
      </c>
      <c r="M480" s="60">
        <v>39</v>
      </c>
      <c r="N480" s="60">
        <v>3</v>
      </c>
      <c r="O480" s="60">
        <v>21</v>
      </c>
      <c r="P480" s="60">
        <v>23</v>
      </c>
      <c r="Q480" s="60">
        <v>14</v>
      </c>
      <c r="R480" s="60">
        <v>3</v>
      </c>
      <c r="S480" s="60">
        <v>0</v>
      </c>
      <c r="T480" s="60">
        <v>0</v>
      </c>
      <c r="U480" s="60">
        <v>13</v>
      </c>
      <c r="V480" s="60">
        <v>75</v>
      </c>
      <c r="W480" s="60">
        <v>20</v>
      </c>
      <c r="X480" s="60">
        <v>5</v>
      </c>
      <c r="Y480" s="60">
        <v>11</v>
      </c>
      <c r="Z480" s="60">
        <f t="shared" si="63"/>
        <v>4170</v>
      </c>
      <c r="AA480" s="60">
        <f t="shared" si="64"/>
        <v>0</v>
      </c>
      <c r="AB480" s="60">
        <f t="shared" si="65"/>
        <v>2913</v>
      </c>
      <c r="AC480" s="60">
        <f t="shared" si="66"/>
        <v>7083</v>
      </c>
      <c r="AD480" s="60">
        <f t="shared" si="67"/>
        <v>118.05</v>
      </c>
      <c r="AE480" s="60">
        <f t="shared" si="67"/>
        <v>1.9675</v>
      </c>
      <c r="AF480" s="60">
        <f t="shared" si="68"/>
        <v>2024</v>
      </c>
      <c r="AG480" s="60">
        <f t="shared" si="69"/>
        <v>3</v>
      </c>
      <c r="AH480" s="60">
        <f t="shared" si="70"/>
        <v>1</v>
      </c>
      <c r="AI480" s="60">
        <f t="shared" si="71"/>
        <v>4</v>
      </c>
    </row>
    <row r="481" spans="2:35" x14ac:dyDescent="0.3">
      <c r="B481" s="60">
        <v>85123</v>
      </c>
      <c r="C481" s="61">
        <v>45379</v>
      </c>
      <c r="D481" s="60">
        <v>1</v>
      </c>
      <c r="E481" s="60">
        <v>35</v>
      </c>
      <c r="F481" s="60">
        <v>14</v>
      </c>
      <c r="G481" s="60">
        <v>0</v>
      </c>
      <c r="H481" s="60">
        <v>0</v>
      </c>
      <c r="I481" s="60">
        <v>35</v>
      </c>
      <c r="J481" s="60">
        <v>0</v>
      </c>
      <c r="K481" s="60">
        <v>71</v>
      </c>
      <c r="L481" s="60">
        <v>31</v>
      </c>
      <c r="M481" s="60">
        <v>37</v>
      </c>
      <c r="N481" s="60">
        <v>2</v>
      </c>
      <c r="O481" s="60">
        <v>29</v>
      </c>
      <c r="P481" s="60">
        <v>23</v>
      </c>
      <c r="Q481" s="60">
        <v>18</v>
      </c>
      <c r="R481" s="60">
        <v>2</v>
      </c>
      <c r="S481" s="60">
        <v>0</v>
      </c>
      <c r="T481" s="60">
        <v>0</v>
      </c>
      <c r="U481" s="60">
        <v>9</v>
      </c>
      <c r="V481" s="60">
        <v>59</v>
      </c>
      <c r="W481" s="60">
        <v>24</v>
      </c>
      <c r="X481" s="60">
        <v>4</v>
      </c>
      <c r="Y481" s="60">
        <v>11</v>
      </c>
      <c r="Z481" s="60">
        <f t="shared" si="63"/>
        <v>4903</v>
      </c>
      <c r="AA481" s="60">
        <f t="shared" si="64"/>
        <v>0</v>
      </c>
      <c r="AB481" s="60">
        <f t="shared" si="65"/>
        <v>2631</v>
      </c>
      <c r="AC481" s="60">
        <f t="shared" si="66"/>
        <v>7534</v>
      </c>
      <c r="AD481" s="60">
        <f t="shared" si="67"/>
        <v>125.56666666666666</v>
      </c>
      <c r="AE481" s="60">
        <f t="shared" si="67"/>
        <v>2.0927777777777776</v>
      </c>
      <c r="AF481" s="60">
        <f t="shared" si="68"/>
        <v>2024</v>
      </c>
      <c r="AG481" s="60">
        <f t="shared" si="69"/>
        <v>3</v>
      </c>
      <c r="AH481" s="60">
        <f t="shared" si="70"/>
        <v>1</v>
      </c>
      <c r="AI481" s="60">
        <f t="shared" si="71"/>
        <v>5</v>
      </c>
    </row>
    <row r="482" spans="2:35" x14ac:dyDescent="0.3">
      <c r="B482" s="60">
        <v>85124</v>
      </c>
      <c r="C482" s="61">
        <v>45379</v>
      </c>
      <c r="D482" s="60">
        <v>2</v>
      </c>
      <c r="E482" s="60">
        <v>32</v>
      </c>
      <c r="F482" s="60">
        <v>19</v>
      </c>
      <c r="G482" s="60">
        <v>0</v>
      </c>
      <c r="H482" s="60">
        <v>0</v>
      </c>
      <c r="I482" s="60">
        <v>32</v>
      </c>
      <c r="J482" s="60">
        <v>0</v>
      </c>
      <c r="K482" s="60">
        <v>63</v>
      </c>
      <c r="L482" s="60">
        <v>29</v>
      </c>
      <c r="M482" s="60">
        <v>37</v>
      </c>
      <c r="N482" s="60">
        <v>3</v>
      </c>
      <c r="O482" s="60">
        <v>29</v>
      </c>
      <c r="P482" s="60">
        <v>22</v>
      </c>
      <c r="Q482" s="60">
        <v>24</v>
      </c>
      <c r="R482" s="60">
        <v>3</v>
      </c>
      <c r="S482" s="60">
        <v>0</v>
      </c>
      <c r="T482" s="60">
        <v>0</v>
      </c>
      <c r="U482" s="60">
        <v>8</v>
      </c>
      <c r="V482" s="60">
        <v>52</v>
      </c>
      <c r="W482" s="60">
        <v>10</v>
      </c>
      <c r="X482" s="60">
        <v>5</v>
      </c>
      <c r="Y482" s="60">
        <v>17</v>
      </c>
      <c r="Z482" s="60">
        <f t="shared" si="63"/>
        <v>4423</v>
      </c>
      <c r="AA482" s="60">
        <f t="shared" si="64"/>
        <v>0</v>
      </c>
      <c r="AB482" s="60">
        <f t="shared" si="65"/>
        <v>1885</v>
      </c>
      <c r="AC482" s="60">
        <f t="shared" si="66"/>
        <v>6308</v>
      </c>
      <c r="AD482" s="60">
        <f t="shared" si="67"/>
        <v>105.13333333333334</v>
      </c>
      <c r="AE482" s="60">
        <f t="shared" si="67"/>
        <v>1.7522222222222223</v>
      </c>
      <c r="AF482" s="60">
        <f t="shared" si="68"/>
        <v>2024</v>
      </c>
      <c r="AG482" s="60">
        <f t="shared" si="69"/>
        <v>3</v>
      </c>
      <c r="AH482" s="60">
        <f t="shared" si="70"/>
        <v>1</v>
      </c>
      <c r="AI482" s="60">
        <f t="shared" si="71"/>
        <v>5</v>
      </c>
    </row>
    <row r="483" spans="2:35" x14ac:dyDescent="0.3">
      <c r="B483" s="60">
        <v>85125</v>
      </c>
      <c r="C483" s="61">
        <v>45380</v>
      </c>
      <c r="D483" s="60">
        <v>1</v>
      </c>
      <c r="E483" s="60">
        <v>32</v>
      </c>
      <c r="F483" s="60">
        <v>16</v>
      </c>
      <c r="G483" s="60">
        <v>0</v>
      </c>
      <c r="H483" s="60">
        <v>0</v>
      </c>
      <c r="I483" s="60">
        <v>32</v>
      </c>
      <c r="J483" s="60">
        <v>0</v>
      </c>
      <c r="K483" s="60">
        <v>80</v>
      </c>
      <c r="L483" s="60">
        <v>32</v>
      </c>
      <c r="M483" s="60">
        <v>35</v>
      </c>
      <c r="N483" s="60">
        <v>3</v>
      </c>
      <c r="O483" s="60">
        <v>17</v>
      </c>
      <c r="P483" s="60">
        <v>23</v>
      </c>
      <c r="Q483" s="60">
        <v>28</v>
      </c>
      <c r="R483" s="60">
        <v>2</v>
      </c>
      <c r="S483" s="60">
        <v>0</v>
      </c>
      <c r="T483" s="60">
        <v>1</v>
      </c>
      <c r="U483" s="60">
        <v>16</v>
      </c>
      <c r="V483" s="60">
        <v>36</v>
      </c>
      <c r="W483" s="60">
        <v>15</v>
      </c>
      <c r="X483" s="60">
        <v>4</v>
      </c>
      <c r="Y483" s="60">
        <v>18</v>
      </c>
      <c r="Z483" s="60">
        <f t="shared" si="63"/>
        <v>5312</v>
      </c>
      <c r="AA483" s="60">
        <f t="shared" si="64"/>
        <v>16</v>
      </c>
      <c r="AB483" s="60">
        <f t="shared" si="65"/>
        <v>1683</v>
      </c>
      <c r="AC483" s="60">
        <f t="shared" si="66"/>
        <v>7011</v>
      </c>
      <c r="AD483" s="60">
        <f t="shared" si="67"/>
        <v>116.85</v>
      </c>
      <c r="AE483" s="60">
        <f t="shared" si="67"/>
        <v>1.9475</v>
      </c>
      <c r="AF483" s="60">
        <f t="shared" si="68"/>
        <v>2024</v>
      </c>
      <c r="AG483" s="60">
        <f t="shared" si="69"/>
        <v>3</v>
      </c>
      <c r="AH483" s="60">
        <f t="shared" si="70"/>
        <v>1</v>
      </c>
      <c r="AI483" s="60">
        <f t="shared" si="71"/>
        <v>6</v>
      </c>
    </row>
    <row r="484" spans="2:35" x14ac:dyDescent="0.3">
      <c r="B484" s="60">
        <v>85126</v>
      </c>
      <c r="C484" s="61">
        <v>45380</v>
      </c>
      <c r="D484" s="60">
        <v>2</v>
      </c>
      <c r="E484" s="60">
        <v>33</v>
      </c>
      <c r="F484" s="60">
        <v>21</v>
      </c>
      <c r="G484" s="60">
        <v>0</v>
      </c>
      <c r="H484" s="60">
        <v>0</v>
      </c>
      <c r="I484" s="60">
        <v>33</v>
      </c>
      <c r="J484" s="60">
        <v>0</v>
      </c>
      <c r="K484" s="60">
        <v>72</v>
      </c>
      <c r="L484" s="60">
        <v>30</v>
      </c>
      <c r="M484" s="60">
        <v>35</v>
      </c>
      <c r="N484" s="60">
        <v>2</v>
      </c>
      <c r="O484" s="60">
        <v>17</v>
      </c>
      <c r="P484" s="60">
        <v>22</v>
      </c>
      <c r="Q484" s="60">
        <v>14</v>
      </c>
      <c r="R484" s="60">
        <v>2</v>
      </c>
      <c r="S484" s="60">
        <v>0</v>
      </c>
      <c r="T484" s="60">
        <v>0</v>
      </c>
      <c r="U484" s="60">
        <v>15</v>
      </c>
      <c r="V484" s="60">
        <v>29</v>
      </c>
      <c r="W484" s="60">
        <v>21</v>
      </c>
      <c r="X484" s="60">
        <v>5</v>
      </c>
      <c r="Y484" s="60">
        <v>23</v>
      </c>
      <c r="Z484" s="60">
        <f t="shared" si="63"/>
        <v>4506</v>
      </c>
      <c r="AA484" s="60">
        <f t="shared" si="64"/>
        <v>0</v>
      </c>
      <c r="AB484" s="60">
        <f t="shared" si="65"/>
        <v>1534</v>
      </c>
      <c r="AC484" s="60">
        <f t="shared" si="66"/>
        <v>6040</v>
      </c>
      <c r="AD484" s="60">
        <f t="shared" si="67"/>
        <v>100.66666666666667</v>
      </c>
      <c r="AE484" s="60">
        <f t="shared" si="67"/>
        <v>1.6777777777777778</v>
      </c>
      <c r="AF484" s="60">
        <f t="shared" si="68"/>
        <v>2024</v>
      </c>
      <c r="AG484" s="60">
        <f t="shared" si="69"/>
        <v>3</v>
      </c>
      <c r="AH484" s="60">
        <f t="shared" si="70"/>
        <v>1</v>
      </c>
      <c r="AI484" s="60">
        <f t="shared" si="71"/>
        <v>6</v>
      </c>
    </row>
    <row r="485" spans="2:35" x14ac:dyDescent="0.3">
      <c r="B485" s="60">
        <v>85127</v>
      </c>
      <c r="C485" s="61">
        <v>45381</v>
      </c>
      <c r="D485" s="60">
        <v>1</v>
      </c>
      <c r="E485" s="60">
        <v>33</v>
      </c>
      <c r="F485" s="60">
        <v>18</v>
      </c>
      <c r="G485" s="60">
        <v>0</v>
      </c>
      <c r="H485" s="60">
        <v>0</v>
      </c>
      <c r="I485" s="60">
        <v>33</v>
      </c>
      <c r="J485" s="60">
        <v>0</v>
      </c>
      <c r="K485" s="60">
        <v>89</v>
      </c>
      <c r="L485" s="60">
        <v>31</v>
      </c>
      <c r="M485" s="60">
        <v>38</v>
      </c>
      <c r="N485" s="60">
        <v>3</v>
      </c>
      <c r="O485" s="60">
        <v>25</v>
      </c>
      <c r="P485" s="60">
        <v>23</v>
      </c>
      <c r="Q485" s="60">
        <v>19</v>
      </c>
      <c r="R485" s="60">
        <v>2</v>
      </c>
      <c r="S485" s="60">
        <v>0</v>
      </c>
      <c r="T485" s="60">
        <v>1</v>
      </c>
      <c r="U485" s="60">
        <v>11</v>
      </c>
      <c r="V485" s="60">
        <v>63</v>
      </c>
      <c r="W485" s="60">
        <v>25</v>
      </c>
      <c r="X485" s="60">
        <v>4</v>
      </c>
      <c r="Y485" s="60">
        <v>24</v>
      </c>
      <c r="Z485" s="60">
        <f t="shared" si="63"/>
        <v>5417</v>
      </c>
      <c r="AA485" s="60">
        <f t="shared" si="64"/>
        <v>11</v>
      </c>
      <c r="AB485" s="60">
        <f t="shared" si="65"/>
        <v>2803</v>
      </c>
      <c r="AC485" s="60">
        <f t="shared" si="66"/>
        <v>8231</v>
      </c>
      <c r="AD485" s="60">
        <f t="shared" si="67"/>
        <v>137.18333333333334</v>
      </c>
      <c r="AE485" s="60">
        <f t="shared" si="67"/>
        <v>2.2863888888888888</v>
      </c>
      <c r="AF485" s="60">
        <f t="shared" si="68"/>
        <v>2024</v>
      </c>
      <c r="AG485" s="60">
        <f t="shared" si="69"/>
        <v>3</v>
      </c>
      <c r="AH485" s="60">
        <f t="shared" si="70"/>
        <v>1</v>
      </c>
      <c r="AI485" s="60">
        <f t="shared" si="71"/>
        <v>7</v>
      </c>
    </row>
    <row r="486" spans="2:35" x14ac:dyDescent="0.3">
      <c r="B486" s="60">
        <v>85128</v>
      </c>
      <c r="C486" s="61">
        <v>45383</v>
      </c>
      <c r="D486" s="60">
        <v>1</v>
      </c>
      <c r="E486" s="60">
        <v>32</v>
      </c>
      <c r="F486" s="60">
        <v>17</v>
      </c>
      <c r="G486" s="60">
        <v>0</v>
      </c>
      <c r="H486" s="60">
        <v>0</v>
      </c>
      <c r="I486" s="60">
        <v>32</v>
      </c>
      <c r="J486" s="60">
        <v>0</v>
      </c>
      <c r="K486" s="60">
        <v>51</v>
      </c>
      <c r="L486" s="60">
        <v>29</v>
      </c>
      <c r="M486" s="60">
        <v>40</v>
      </c>
      <c r="N486" s="60">
        <v>2</v>
      </c>
      <c r="O486" s="60">
        <v>15</v>
      </c>
      <c r="P486" s="60">
        <v>13</v>
      </c>
      <c r="Q486" s="60">
        <v>28</v>
      </c>
      <c r="R486" s="60">
        <v>2</v>
      </c>
      <c r="S486" s="60">
        <v>0</v>
      </c>
      <c r="T486" s="60">
        <v>0</v>
      </c>
      <c r="U486" s="60">
        <v>7</v>
      </c>
      <c r="V486" s="60">
        <v>51</v>
      </c>
      <c r="W486" s="60">
        <v>11</v>
      </c>
      <c r="X486" s="60">
        <v>5</v>
      </c>
      <c r="Y486" s="60">
        <v>21</v>
      </c>
      <c r="Z486" s="60">
        <f t="shared" si="63"/>
        <v>3981</v>
      </c>
      <c r="AA486" s="60">
        <f t="shared" si="64"/>
        <v>0</v>
      </c>
      <c r="AB486" s="60">
        <f t="shared" si="65"/>
        <v>1828</v>
      </c>
      <c r="AC486" s="60">
        <f t="shared" si="66"/>
        <v>5809</v>
      </c>
      <c r="AD486" s="60">
        <f t="shared" si="67"/>
        <v>96.816666666666663</v>
      </c>
      <c r="AE486" s="60">
        <f t="shared" si="67"/>
        <v>1.6136111111111111</v>
      </c>
      <c r="AF486" s="60">
        <f t="shared" si="68"/>
        <v>2024</v>
      </c>
      <c r="AG486" s="60">
        <f t="shared" si="69"/>
        <v>4</v>
      </c>
      <c r="AH486" s="60">
        <f t="shared" si="70"/>
        <v>2</v>
      </c>
      <c r="AI486" s="60">
        <f t="shared" si="71"/>
        <v>2</v>
      </c>
    </row>
    <row r="487" spans="2:35" x14ac:dyDescent="0.3">
      <c r="B487" s="60">
        <v>85129</v>
      </c>
      <c r="C487" s="61">
        <v>45383</v>
      </c>
      <c r="D487" s="60">
        <v>2</v>
      </c>
      <c r="E487" s="60">
        <v>31</v>
      </c>
      <c r="F487" s="60">
        <v>22</v>
      </c>
      <c r="G487" s="60">
        <v>0</v>
      </c>
      <c r="H487" s="60">
        <v>0</v>
      </c>
      <c r="I487" s="60">
        <v>31</v>
      </c>
      <c r="J487" s="60">
        <v>0</v>
      </c>
      <c r="K487" s="60">
        <v>42</v>
      </c>
      <c r="L487" s="60">
        <v>29</v>
      </c>
      <c r="M487" s="60">
        <v>39</v>
      </c>
      <c r="N487" s="60">
        <v>3</v>
      </c>
      <c r="O487" s="60">
        <v>14</v>
      </c>
      <c r="P487" s="60">
        <v>12</v>
      </c>
      <c r="Q487" s="60">
        <v>14</v>
      </c>
      <c r="R487" s="60">
        <v>2</v>
      </c>
      <c r="S487" s="60">
        <v>0</v>
      </c>
      <c r="T487" s="60">
        <v>1</v>
      </c>
      <c r="U487" s="60">
        <v>6</v>
      </c>
      <c r="V487" s="60">
        <v>43</v>
      </c>
      <c r="W487" s="60">
        <v>18</v>
      </c>
      <c r="X487" s="60">
        <v>4</v>
      </c>
      <c r="Y487" s="60">
        <v>26</v>
      </c>
      <c r="Z487" s="60">
        <f t="shared" si="63"/>
        <v>3187</v>
      </c>
      <c r="AA487" s="60">
        <f t="shared" si="64"/>
        <v>6</v>
      </c>
      <c r="AB487" s="60">
        <f t="shared" si="65"/>
        <v>1811</v>
      </c>
      <c r="AC487" s="60">
        <f t="shared" si="66"/>
        <v>5004</v>
      </c>
      <c r="AD487" s="60">
        <f t="shared" si="67"/>
        <v>83.4</v>
      </c>
      <c r="AE487" s="60">
        <f t="shared" si="67"/>
        <v>1.3900000000000001</v>
      </c>
      <c r="AF487" s="60">
        <f t="shared" si="68"/>
        <v>2024</v>
      </c>
      <c r="AG487" s="60">
        <f t="shared" si="69"/>
        <v>4</v>
      </c>
      <c r="AH487" s="60">
        <f t="shared" si="70"/>
        <v>2</v>
      </c>
      <c r="AI487" s="60">
        <f t="shared" si="71"/>
        <v>2</v>
      </c>
    </row>
    <row r="488" spans="2:35" x14ac:dyDescent="0.3">
      <c r="B488" s="60">
        <v>85130</v>
      </c>
      <c r="C488" s="61">
        <v>45384</v>
      </c>
      <c r="D488" s="60">
        <v>1</v>
      </c>
      <c r="E488" s="60">
        <v>33</v>
      </c>
      <c r="F488" s="60">
        <v>19</v>
      </c>
      <c r="G488" s="60">
        <v>0</v>
      </c>
      <c r="H488" s="60">
        <v>0</v>
      </c>
      <c r="I488" s="60">
        <v>33</v>
      </c>
      <c r="J488" s="60">
        <v>0</v>
      </c>
      <c r="K488" s="60">
        <v>59</v>
      </c>
      <c r="L488" s="60">
        <v>28</v>
      </c>
      <c r="M488" s="60">
        <v>38</v>
      </c>
      <c r="N488" s="60">
        <v>2</v>
      </c>
      <c r="O488" s="60">
        <v>23</v>
      </c>
      <c r="P488" s="60">
        <v>12</v>
      </c>
      <c r="Q488" s="60">
        <v>19</v>
      </c>
      <c r="R488" s="60">
        <v>2</v>
      </c>
      <c r="S488" s="60">
        <v>0</v>
      </c>
      <c r="T488" s="60">
        <v>0</v>
      </c>
      <c r="U488" s="60">
        <v>14</v>
      </c>
      <c r="V488" s="60">
        <v>28</v>
      </c>
      <c r="W488" s="60">
        <v>22</v>
      </c>
      <c r="X488" s="60">
        <v>5</v>
      </c>
      <c r="Y488" s="60">
        <v>27</v>
      </c>
      <c r="Z488" s="60">
        <f t="shared" si="63"/>
        <v>3879</v>
      </c>
      <c r="AA488" s="60">
        <f t="shared" si="64"/>
        <v>0</v>
      </c>
      <c r="AB488" s="60">
        <f t="shared" si="65"/>
        <v>1446</v>
      </c>
      <c r="AC488" s="60">
        <f t="shared" si="66"/>
        <v>5325</v>
      </c>
      <c r="AD488" s="60">
        <f t="shared" si="67"/>
        <v>88.75</v>
      </c>
      <c r="AE488" s="60">
        <f t="shared" si="67"/>
        <v>1.4791666666666667</v>
      </c>
      <c r="AF488" s="60">
        <f t="shared" si="68"/>
        <v>2024</v>
      </c>
      <c r="AG488" s="60">
        <f t="shared" si="69"/>
        <v>4</v>
      </c>
      <c r="AH488" s="60">
        <f t="shared" si="70"/>
        <v>2</v>
      </c>
      <c r="AI488" s="60">
        <f t="shared" si="71"/>
        <v>3</v>
      </c>
    </row>
    <row r="489" spans="2:35" x14ac:dyDescent="0.3">
      <c r="B489" s="60">
        <v>85131</v>
      </c>
      <c r="C489" s="61">
        <v>45384</v>
      </c>
      <c r="D489" s="60">
        <v>2</v>
      </c>
      <c r="E489" s="60">
        <v>29</v>
      </c>
      <c r="F489" s="60">
        <v>24</v>
      </c>
      <c r="G489" s="60">
        <v>0</v>
      </c>
      <c r="H489" s="60">
        <v>0</v>
      </c>
      <c r="I489" s="60">
        <v>29</v>
      </c>
      <c r="J489" s="60">
        <v>0</v>
      </c>
      <c r="K489" s="60">
        <v>51</v>
      </c>
      <c r="L489" s="60">
        <v>31</v>
      </c>
      <c r="M489" s="60">
        <v>38</v>
      </c>
      <c r="N489" s="60">
        <v>3</v>
      </c>
      <c r="O489" s="60">
        <v>22</v>
      </c>
      <c r="P489" s="60">
        <v>12</v>
      </c>
      <c r="Q489" s="60">
        <v>25</v>
      </c>
      <c r="R489" s="60">
        <v>2</v>
      </c>
      <c r="S489" s="60">
        <v>0</v>
      </c>
      <c r="T489" s="60">
        <v>1</v>
      </c>
      <c r="U489" s="60">
        <v>13</v>
      </c>
      <c r="V489" s="60">
        <v>70</v>
      </c>
      <c r="W489" s="60">
        <v>28</v>
      </c>
      <c r="X489" s="60">
        <v>4</v>
      </c>
      <c r="Y489" s="60">
        <v>12</v>
      </c>
      <c r="Z489" s="60">
        <f t="shared" si="63"/>
        <v>3804</v>
      </c>
      <c r="AA489" s="60">
        <f t="shared" si="64"/>
        <v>13</v>
      </c>
      <c r="AB489" s="60">
        <f t="shared" si="65"/>
        <v>3104</v>
      </c>
      <c r="AC489" s="60">
        <f t="shared" si="66"/>
        <v>6921</v>
      </c>
      <c r="AD489" s="60">
        <f t="shared" si="67"/>
        <v>115.35</v>
      </c>
      <c r="AE489" s="60">
        <f t="shared" si="67"/>
        <v>1.9224999999999999</v>
      </c>
      <c r="AF489" s="60">
        <f t="shared" si="68"/>
        <v>2024</v>
      </c>
      <c r="AG489" s="60">
        <f t="shared" si="69"/>
        <v>4</v>
      </c>
      <c r="AH489" s="60">
        <f t="shared" si="70"/>
        <v>2</v>
      </c>
      <c r="AI489" s="60">
        <f t="shared" si="71"/>
        <v>3</v>
      </c>
    </row>
    <row r="490" spans="2:35" x14ac:dyDescent="0.3">
      <c r="B490" s="60">
        <v>85132</v>
      </c>
      <c r="C490" s="61">
        <v>45385</v>
      </c>
      <c r="D490" s="60">
        <v>1</v>
      </c>
      <c r="E490" s="60">
        <v>31</v>
      </c>
      <c r="F490" s="60">
        <v>21</v>
      </c>
      <c r="G490" s="60">
        <v>0</v>
      </c>
      <c r="H490" s="60">
        <v>0</v>
      </c>
      <c r="I490" s="60">
        <v>31</v>
      </c>
      <c r="J490" s="60">
        <v>0</v>
      </c>
      <c r="K490" s="60">
        <v>68</v>
      </c>
      <c r="L490" s="60">
        <v>30</v>
      </c>
      <c r="M490" s="60">
        <v>36</v>
      </c>
      <c r="N490" s="60">
        <v>3</v>
      </c>
      <c r="O490" s="60">
        <v>11</v>
      </c>
      <c r="P490" s="60">
        <v>12</v>
      </c>
      <c r="Q490" s="60">
        <v>29</v>
      </c>
      <c r="R490" s="60">
        <v>3</v>
      </c>
      <c r="S490" s="60">
        <v>0</v>
      </c>
      <c r="T490" s="60">
        <v>0</v>
      </c>
      <c r="U490" s="60">
        <v>9</v>
      </c>
      <c r="V490" s="60">
        <v>55</v>
      </c>
      <c r="W490" s="60">
        <v>12</v>
      </c>
      <c r="X490" s="60">
        <v>5</v>
      </c>
      <c r="Y490" s="60">
        <v>13</v>
      </c>
      <c r="Z490" s="60">
        <f t="shared" si="63"/>
        <v>4418</v>
      </c>
      <c r="AA490" s="60">
        <f t="shared" si="64"/>
        <v>0</v>
      </c>
      <c r="AB490" s="60">
        <f t="shared" si="65"/>
        <v>2043</v>
      </c>
      <c r="AC490" s="60">
        <f t="shared" si="66"/>
        <v>6461</v>
      </c>
      <c r="AD490" s="60">
        <f t="shared" si="67"/>
        <v>107.68333333333334</v>
      </c>
      <c r="AE490" s="60">
        <f t="shared" si="67"/>
        <v>1.7947222222222223</v>
      </c>
      <c r="AF490" s="60">
        <f t="shared" si="68"/>
        <v>2024</v>
      </c>
      <c r="AG490" s="60">
        <f t="shared" si="69"/>
        <v>4</v>
      </c>
      <c r="AH490" s="60">
        <f t="shared" si="70"/>
        <v>2</v>
      </c>
      <c r="AI490" s="60">
        <f t="shared" si="71"/>
        <v>4</v>
      </c>
    </row>
    <row r="491" spans="2:35" x14ac:dyDescent="0.3">
      <c r="B491" s="60">
        <v>85133</v>
      </c>
      <c r="C491" s="61">
        <v>45385</v>
      </c>
      <c r="D491" s="60">
        <v>2</v>
      </c>
      <c r="E491" s="60">
        <v>29</v>
      </c>
      <c r="F491" s="60">
        <v>18</v>
      </c>
      <c r="G491" s="60">
        <v>0</v>
      </c>
      <c r="H491" s="60">
        <v>0</v>
      </c>
      <c r="I491" s="60">
        <v>29</v>
      </c>
      <c r="J491" s="60">
        <v>0</v>
      </c>
      <c r="K491" s="60">
        <v>85</v>
      </c>
      <c r="L491" s="60">
        <v>31</v>
      </c>
      <c r="M491" s="60">
        <v>38</v>
      </c>
      <c r="N491" s="60">
        <v>2</v>
      </c>
      <c r="O491" s="60">
        <v>19</v>
      </c>
      <c r="P491" s="60">
        <v>13</v>
      </c>
      <c r="Q491" s="60">
        <v>13</v>
      </c>
      <c r="R491" s="60">
        <v>2</v>
      </c>
      <c r="S491" s="60">
        <v>0</v>
      </c>
      <c r="T491" s="60">
        <v>0</v>
      </c>
      <c r="U491" s="60">
        <v>16</v>
      </c>
      <c r="V491" s="60">
        <v>39</v>
      </c>
      <c r="W491" s="60">
        <v>17</v>
      </c>
      <c r="X491" s="60">
        <v>4</v>
      </c>
      <c r="Y491" s="60">
        <v>14</v>
      </c>
      <c r="Z491" s="60">
        <f t="shared" si="63"/>
        <v>4449</v>
      </c>
      <c r="AA491" s="60">
        <f t="shared" si="64"/>
        <v>0</v>
      </c>
      <c r="AB491" s="60">
        <f t="shared" si="65"/>
        <v>1774</v>
      </c>
      <c r="AC491" s="60">
        <f t="shared" si="66"/>
        <v>6223</v>
      </c>
      <c r="AD491" s="60">
        <f t="shared" si="67"/>
        <v>103.71666666666667</v>
      </c>
      <c r="AE491" s="60">
        <f t="shared" si="67"/>
        <v>1.7286111111111111</v>
      </c>
      <c r="AF491" s="60">
        <f t="shared" si="68"/>
        <v>2024</v>
      </c>
      <c r="AG491" s="60">
        <f t="shared" si="69"/>
        <v>4</v>
      </c>
      <c r="AH491" s="60">
        <f t="shared" si="70"/>
        <v>2</v>
      </c>
      <c r="AI491" s="60">
        <f t="shared" si="71"/>
        <v>4</v>
      </c>
    </row>
    <row r="492" spans="2:35" x14ac:dyDescent="0.3">
      <c r="B492" s="60">
        <v>85134</v>
      </c>
      <c r="C492" s="61">
        <v>45386</v>
      </c>
      <c r="D492" s="60">
        <v>1</v>
      </c>
      <c r="E492" s="60">
        <v>32</v>
      </c>
      <c r="F492" s="60">
        <v>23</v>
      </c>
      <c r="G492" s="60">
        <v>0</v>
      </c>
      <c r="H492" s="60">
        <v>0</v>
      </c>
      <c r="I492" s="60">
        <v>32</v>
      </c>
      <c r="J492" s="60">
        <v>0</v>
      </c>
      <c r="K492" s="60">
        <v>77</v>
      </c>
      <c r="L492" s="60">
        <v>29</v>
      </c>
      <c r="M492" s="60">
        <v>39</v>
      </c>
      <c r="N492" s="60">
        <v>3</v>
      </c>
      <c r="O492" s="60">
        <v>18</v>
      </c>
      <c r="P492" s="60">
        <v>12</v>
      </c>
      <c r="Q492" s="60">
        <v>19</v>
      </c>
      <c r="R492" s="60">
        <v>3</v>
      </c>
      <c r="S492" s="60">
        <v>0</v>
      </c>
      <c r="T492" s="60">
        <v>0</v>
      </c>
      <c r="U492" s="60">
        <v>16</v>
      </c>
      <c r="V492" s="60">
        <v>32</v>
      </c>
      <c r="W492" s="60">
        <v>23</v>
      </c>
      <c r="X492" s="60">
        <v>5</v>
      </c>
      <c r="Y492" s="60">
        <v>19</v>
      </c>
      <c r="Z492" s="60">
        <f t="shared" si="63"/>
        <v>4494</v>
      </c>
      <c r="AA492" s="60">
        <f t="shared" si="64"/>
        <v>0</v>
      </c>
      <c r="AB492" s="60">
        <f t="shared" si="65"/>
        <v>1649</v>
      </c>
      <c r="AC492" s="60">
        <f t="shared" si="66"/>
        <v>6143</v>
      </c>
      <c r="AD492" s="60">
        <f t="shared" si="67"/>
        <v>102.38333333333334</v>
      </c>
      <c r="AE492" s="60">
        <f t="shared" si="67"/>
        <v>1.706388888888889</v>
      </c>
      <c r="AF492" s="60">
        <f t="shared" si="68"/>
        <v>2024</v>
      </c>
      <c r="AG492" s="60">
        <f t="shared" si="69"/>
        <v>4</v>
      </c>
      <c r="AH492" s="60">
        <f t="shared" si="70"/>
        <v>2</v>
      </c>
      <c r="AI492" s="60">
        <f t="shared" si="71"/>
        <v>5</v>
      </c>
    </row>
    <row r="493" spans="2:35" x14ac:dyDescent="0.3">
      <c r="B493" s="60">
        <v>85135</v>
      </c>
      <c r="C493" s="61">
        <v>45386</v>
      </c>
      <c r="D493" s="60">
        <v>2</v>
      </c>
      <c r="E493" s="60">
        <v>30</v>
      </c>
      <c r="F493" s="60">
        <v>20</v>
      </c>
      <c r="G493" s="60">
        <v>0</v>
      </c>
      <c r="H493" s="60">
        <v>0</v>
      </c>
      <c r="I493" s="60">
        <v>30</v>
      </c>
      <c r="J493" s="60">
        <v>0</v>
      </c>
      <c r="K493" s="60">
        <v>34</v>
      </c>
      <c r="L493" s="60">
        <v>30</v>
      </c>
      <c r="M493" s="60">
        <v>36</v>
      </c>
      <c r="N493" s="60">
        <v>2</v>
      </c>
      <c r="O493" s="60">
        <v>27</v>
      </c>
      <c r="P493" s="60">
        <v>12</v>
      </c>
      <c r="Q493" s="60">
        <v>24</v>
      </c>
      <c r="R493" s="60">
        <v>2</v>
      </c>
      <c r="S493" s="60">
        <v>0</v>
      </c>
      <c r="T493" s="60">
        <v>0</v>
      </c>
      <c r="U493" s="60">
        <v>11</v>
      </c>
      <c r="V493" s="60">
        <v>66</v>
      </c>
      <c r="W493" s="60">
        <v>27</v>
      </c>
      <c r="X493" s="60">
        <v>4</v>
      </c>
      <c r="Y493" s="60">
        <v>20</v>
      </c>
      <c r="Z493" s="60">
        <f t="shared" si="63"/>
        <v>3180</v>
      </c>
      <c r="AA493" s="60">
        <f t="shared" si="64"/>
        <v>0</v>
      </c>
      <c r="AB493" s="60">
        <f t="shared" si="65"/>
        <v>2844</v>
      </c>
      <c r="AC493" s="60">
        <f t="shared" si="66"/>
        <v>6024</v>
      </c>
      <c r="AD493" s="60">
        <f t="shared" si="67"/>
        <v>100.4</v>
      </c>
      <c r="AE493" s="60">
        <f t="shared" si="67"/>
        <v>1.6733333333333333</v>
      </c>
      <c r="AF493" s="60">
        <f t="shared" si="68"/>
        <v>2024</v>
      </c>
      <c r="AG493" s="60">
        <f t="shared" si="69"/>
        <v>4</v>
      </c>
      <c r="AH493" s="60">
        <f t="shared" si="70"/>
        <v>2</v>
      </c>
      <c r="AI493" s="60">
        <f t="shared" si="71"/>
        <v>5</v>
      </c>
    </row>
    <row r="494" spans="2:35" x14ac:dyDescent="0.3">
      <c r="B494" s="60">
        <v>85136</v>
      </c>
      <c r="C494" s="61">
        <v>45387</v>
      </c>
      <c r="D494" s="60">
        <v>1</v>
      </c>
      <c r="E494" s="60">
        <v>32</v>
      </c>
      <c r="F494" s="60">
        <v>17</v>
      </c>
      <c r="G494" s="60">
        <v>0</v>
      </c>
      <c r="H494" s="60">
        <v>0</v>
      </c>
      <c r="I494" s="60">
        <v>32</v>
      </c>
      <c r="J494" s="60">
        <v>0</v>
      </c>
      <c r="K494" s="60">
        <v>51</v>
      </c>
      <c r="L494" s="60">
        <v>29</v>
      </c>
      <c r="M494" s="60">
        <v>40</v>
      </c>
      <c r="N494" s="60">
        <v>2</v>
      </c>
      <c r="O494" s="60">
        <v>15</v>
      </c>
      <c r="P494" s="60">
        <v>13</v>
      </c>
      <c r="Q494" s="60">
        <v>28</v>
      </c>
      <c r="R494" s="60">
        <v>2</v>
      </c>
      <c r="S494" s="60">
        <v>0</v>
      </c>
      <c r="T494" s="60">
        <v>0</v>
      </c>
      <c r="U494" s="60">
        <v>7</v>
      </c>
      <c r="V494" s="60">
        <v>51</v>
      </c>
      <c r="W494" s="60">
        <v>11</v>
      </c>
      <c r="X494" s="60">
        <v>5</v>
      </c>
      <c r="Y494" s="60">
        <v>21</v>
      </c>
      <c r="Z494" s="60">
        <f t="shared" si="63"/>
        <v>3981</v>
      </c>
      <c r="AA494" s="60">
        <f t="shared" si="64"/>
        <v>0</v>
      </c>
      <c r="AB494" s="60">
        <f t="shared" si="65"/>
        <v>1828</v>
      </c>
      <c r="AC494" s="60">
        <f t="shared" si="66"/>
        <v>5809</v>
      </c>
      <c r="AD494" s="60">
        <f t="shared" si="67"/>
        <v>96.816666666666663</v>
      </c>
      <c r="AE494" s="60">
        <f t="shared" si="67"/>
        <v>1.6136111111111111</v>
      </c>
      <c r="AF494" s="60">
        <f t="shared" si="68"/>
        <v>2024</v>
      </c>
      <c r="AG494" s="60">
        <f t="shared" si="69"/>
        <v>4</v>
      </c>
      <c r="AH494" s="60">
        <f t="shared" si="70"/>
        <v>2</v>
      </c>
      <c r="AI494" s="60">
        <f t="shared" si="71"/>
        <v>6</v>
      </c>
    </row>
    <row r="495" spans="2:35" x14ac:dyDescent="0.3">
      <c r="B495" s="60">
        <v>85137</v>
      </c>
      <c r="C495" s="61">
        <v>45387</v>
      </c>
      <c r="D495" s="60">
        <v>2</v>
      </c>
      <c r="E495" s="60">
        <v>31</v>
      </c>
      <c r="F495" s="60">
        <v>22</v>
      </c>
      <c r="G495" s="60">
        <v>0</v>
      </c>
      <c r="H495" s="60">
        <v>0</v>
      </c>
      <c r="I495" s="60">
        <v>31</v>
      </c>
      <c r="J495" s="60">
        <v>0</v>
      </c>
      <c r="K495" s="60">
        <v>42</v>
      </c>
      <c r="L495" s="60">
        <v>29</v>
      </c>
      <c r="M495" s="60">
        <v>39</v>
      </c>
      <c r="N495" s="60">
        <v>3</v>
      </c>
      <c r="O495" s="60">
        <v>14</v>
      </c>
      <c r="P495" s="60">
        <v>12</v>
      </c>
      <c r="Q495" s="60">
        <v>14</v>
      </c>
      <c r="R495" s="60">
        <v>2</v>
      </c>
      <c r="S495" s="60">
        <v>0</v>
      </c>
      <c r="T495" s="60">
        <v>1</v>
      </c>
      <c r="U495" s="60">
        <v>6</v>
      </c>
      <c r="V495" s="60">
        <v>43</v>
      </c>
      <c r="W495" s="60">
        <v>18</v>
      </c>
      <c r="X495" s="60">
        <v>4</v>
      </c>
      <c r="Y495" s="60">
        <v>26</v>
      </c>
      <c r="Z495" s="60">
        <f t="shared" si="63"/>
        <v>3187</v>
      </c>
      <c r="AA495" s="60">
        <f t="shared" si="64"/>
        <v>6</v>
      </c>
      <c r="AB495" s="60">
        <f t="shared" si="65"/>
        <v>1811</v>
      </c>
      <c r="AC495" s="60">
        <f t="shared" si="66"/>
        <v>5004</v>
      </c>
      <c r="AD495" s="60">
        <f t="shared" si="67"/>
        <v>83.4</v>
      </c>
      <c r="AE495" s="60">
        <f t="shared" si="67"/>
        <v>1.3900000000000001</v>
      </c>
      <c r="AF495" s="60">
        <f t="shared" si="68"/>
        <v>2024</v>
      </c>
      <c r="AG495" s="60">
        <f t="shared" si="69"/>
        <v>4</v>
      </c>
      <c r="AH495" s="60">
        <f t="shared" si="70"/>
        <v>2</v>
      </c>
      <c r="AI495" s="60">
        <f t="shared" si="71"/>
        <v>6</v>
      </c>
    </row>
    <row r="496" spans="2:35" x14ac:dyDescent="0.3">
      <c r="B496" s="60">
        <v>85138</v>
      </c>
      <c r="C496" s="61">
        <v>45388</v>
      </c>
      <c r="D496" s="60">
        <v>1</v>
      </c>
      <c r="E496" s="60">
        <v>33</v>
      </c>
      <c r="F496" s="60">
        <v>19</v>
      </c>
      <c r="G496" s="60">
        <v>0</v>
      </c>
      <c r="H496" s="60">
        <v>0</v>
      </c>
      <c r="I496" s="60">
        <v>33</v>
      </c>
      <c r="J496" s="60">
        <v>0</v>
      </c>
      <c r="K496" s="60">
        <v>59</v>
      </c>
      <c r="L496" s="60">
        <v>28</v>
      </c>
      <c r="M496" s="60">
        <v>38</v>
      </c>
      <c r="N496" s="60">
        <v>2</v>
      </c>
      <c r="O496" s="60">
        <v>23</v>
      </c>
      <c r="P496" s="60">
        <v>12</v>
      </c>
      <c r="Q496" s="60">
        <v>19</v>
      </c>
      <c r="R496" s="60">
        <v>2</v>
      </c>
      <c r="S496" s="60">
        <v>0</v>
      </c>
      <c r="T496" s="60">
        <v>0</v>
      </c>
      <c r="U496" s="60">
        <v>14</v>
      </c>
      <c r="V496" s="60">
        <v>28</v>
      </c>
      <c r="W496" s="60">
        <v>22</v>
      </c>
      <c r="X496" s="60">
        <v>5</v>
      </c>
      <c r="Y496" s="60">
        <v>27</v>
      </c>
      <c r="Z496" s="60">
        <f t="shared" si="63"/>
        <v>3879</v>
      </c>
      <c r="AA496" s="60">
        <f t="shared" si="64"/>
        <v>0</v>
      </c>
      <c r="AB496" s="60">
        <f t="shared" si="65"/>
        <v>1446</v>
      </c>
      <c r="AC496" s="60">
        <f t="shared" si="66"/>
        <v>5325</v>
      </c>
      <c r="AD496" s="60">
        <f t="shared" si="67"/>
        <v>88.75</v>
      </c>
      <c r="AE496" s="60">
        <f t="shared" si="67"/>
        <v>1.4791666666666667</v>
      </c>
      <c r="AF496" s="60">
        <f t="shared" si="68"/>
        <v>2024</v>
      </c>
      <c r="AG496" s="60">
        <f t="shared" si="69"/>
        <v>4</v>
      </c>
      <c r="AH496" s="60">
        <f t="shared" si="70"/>
        <v>2</v>
      </c>
      <c r="AI496" s="60">
        <f t="shared" si="71"/>
        <v>7</v>
      </c>
    </row>
    <row r="497" spans="2:35" x14ac:dyDescent="0.3">
      <c r="B497" s="60">
        <v>85139</v>
      </c>
      <c r="C497" s="61">
        <v>45390</v>
      </c>
      <c r="D497" s="60">
        <v>1</v>
      </c>
      <c r="E497" s="60">
        <v>31</v>
      </c>
      <c r="F497" s="60">
        <v>24</v>
      </c>
      <c r="G497" s="60">
        <v>0</v>
      </c>
      <c r="H497" s="60">
        <v>0</v>
      </c>
      <c r="I497" s="60">
        <v>31</v>
      </c>
      <c r="J497" s="60">
        <v>0</v>
      </c>
      <c r="K497" s="60">
        <v>51</v>
      </c>
      <c r="L497" s="60">
        <v>30</v>
      </c>
      <c r="M497" s="60">
        <v>39</v>
      </c>
      <c r="N497" s="60">
        <v>3</v>
      </c>
      <c r="O497" s="60">
        <v>22</v>
      </c>
      <c r="P497" s="60">
        <v>12</v>
      </c>
      <c r="Q497" s="60">
        <v>25</v>
      </c>
      <c r="R497" s="60">
        <v>2</v>
      </c>
      <c r="S497" s="60">
        <v>0</v>
      </c>
      <c r="T497" s="60">
        <v>1</v>
      </c>
      <c r="U497" s="60">
        <v>13</v>
      </c>
      <c r="V497" s="60">
        <v>70</v>
      </c>
      <c r="W497" s="60">
        <v>28</v>
      </c>
      <c r="X497" s="60">
        <v>4</v>
      </c>
      <c r="Y497" s="60">
        <v>12</v>
      </c>
      <c r="Z497" s="60">
        <f t="shared" si="63"/>
        <v>3861</v>
      </c>
      <c r="AA497" s="60">
        <f t="shared" si="64"/>
        <v>13</v>
      </c>
      <c r="AB497" s="60">
        <f t="shared" si="65"/>
        <v>3006</v>
      </c>
      <c r="AC497" s="60">
        <f t="shared" si="66"/>
        <v>6880</v>
      </c>
      <c r="AD497" s="60">
        <f t="shared" si="67"/>
        <v>114.66666666666667</v>
      </c>
      <c r="AE497" s="60">
        <f t="shared" si="67"/>
        <v>1.9111111111111112</v>
      </c>
      <c r="AF497" s="60">
        <f t="shared" si="68"/>
        <v>2024</v>
      </c>
      <c r="AG497" s="60">
        <f t="shared" si="69"/>
        <v>4</v>
      </c>
      <c r="AH497" s="60">
        <f t="shared" si="70"/>
        <v>2</v>
      </c>
      <c r="AI497" s="60">
        <f t="shared" si="71"/>
        <v>2</v>
      </c>
    </row>
    <row r="498" spans="2:35" x14ac:dyDescent="0.3">
      <c r="B498" s="60">
        <v>85140</v>
      </c>
      <c r="C498" s="61">
        <v>45390</v>
      </c>
      <c r="D498" s="60">
        <v>2</v>
      </c>
      <c r="E498" s="60">
        <v>29</v>
      </c>
      <c r="F498" s="60">
        <v>21</v>
      </c>
      <c r="G498" s="60">
        <v>0</v>
      </c>
      <c r="H498" s="60">
        <v>0</v>
      </c>
      <c r="I498" s="60">
        <v>29</v>
      </c>
      <c r="J498" s="60">
        <v>0</v>
      </c>
      <c r="K498" s="60">
        <v>68</v>
      </c>
      <c r="L498" s="60">
        <v>31</v>
      </c>
      <c r="M498" s="60">
        <v>35</v>
      </c>
      <c r="N498" s="60">
        <v>3</v>
      </c>
      <c r="O498" s="60">
        <v>11</v>
      </c>
      <c r="P498" s="60">
        <v>12</v>
      </c>
      <c r="Q498" s="60">
        <v>29</v>
      </c>
      <c r="R498" s="60">
        <v>3</v>
      </c>
      <c r="S498" s="60">
        <v>0</v>
      </c>
      <c r="T498" s="60">
        <v>0</v>
      </c>
      <c r="U498" s="60">
        <v>9</v>
      </c>
      <c r="V498" s="60">
        <v>55</v>
      </c>
      <c r="W498" s="60">
        <v>12</v>
      </c>
      <c r="X498" s="60">
        <v>5</v>
      </c>
      <c r="Y498" s="60">
        <v>13</v>
      </c>
      <c r="Z498" s="60">
        <f t="shared" si="63"/>
        <v>4328</v>
      </c>
      <c r="AA498" s="60">
        <f t="shared" si="64"/>
        <v>0</v>
      </c>
      <c r="AB498" s="60">
        <f t="shared" si="65"/>
        <v>2110</v>
      </c>
      <c r="AC498" s="60">
        <f t="shared" si="66"/>
        <v>6438</v>
      </c>
      <c r="AD498" s="60">
        <f t="shared" si="67"/>
        <v>107.3</v>
      </c>
      <c r="AE498" s="60">
        <f t="shared" si="67"/>
        <v>1.7883333333333333</v>
      </c>
      <c r="AF498" s="60">
        <f t="shared" si="68"/>
        <v>2024</v>
      </c>
      <c r="AG498" s="60">
        <f t="shared" si="69"/>
        <v>4</v>
      </c>
      <c r="AH498" s="60">
        <f t="shared" si="70"/>
        <v>2</v>
      </c>
      <c r="AI498" s="60">
        <f t="shared" si="71"/>
        <v>2</v>
      </c>
    </row>
    <row r="499" spans="2:35" x14ac:dyDescent="0.3">
      <c r="B499" s="60">
        <v>85141</v>
      </c>
      <c r="C499" s="61">
        <v>45391</v>
      </c>
      <c r="D499" s="60">
        <v>1</v>
      </c>
      <c r="E499" s="60">
        <v>32</v>
      </c>
      <c r="F499" s="60">
        <v>17</v>
      </c>
      <c r="G499" s="60">
        <v>0</v>
      </c>
      <c r="H499" s="60">
        <v>0</v>
      </c>
      <c r="I499" s="60">
        <v>32</v>
      </c>
      <c r="J499" s="60">
        <v>0</v>
      </c>
      <c r="K499" s="60">
        <v>40</v>
      </c>
      <c r="L499" s="60">
        <v>29</v>
      </c>
      <c r="M499" s="60">
        <v>37</v>
      </c>
      <c r="N499" s="60">
        <v>2</v>
      </c>
      <c r="O499" s="60">
        <v>21</v>
      </c>
      <c r="P499" s="60">
        <v>26</v>
      </c>
      <c r="Q499" s="60">
        <v>15</v>
      </c>
      <c r="R499" s="60">
        <v>2</v>
      </c>
      <c r="S499" s="60">
        <v>0</v>
      </c>
      <c r="T499" s="60">
        <v>0</v>
      </c>
      <c r="U499" s="60">
        <v>13</v>
      </c>
      <c r="V499" s="60">
        <v>58</v>
      </c>
      <c r="W499" s="60">
        <v>18</v>
      </c>
      <c r="X499" s="60">
        <v>4</v>
      </c>
      <c r="Y499" s="60">
        <v>29</v>
      </c>
      <c r="Z499" s="60">
        <f t="shared" si="63"/>
        <v>3542</v>
      </c>
      <c r="AA499" s="60">
        <f t="shared" si="64"/>
        <v>0</v>
      </c>
      <c r="AB499" s="60">
        <f t="shared" si="65"/>
        <v>2246</v>
      </c>
      <c r="AC499" s="60">
        <f t="shared" si="66"/>
        <v>5788</v>
      </c>
      <c r="AD499" s="60">
        <f t="shared" si="67"/>
        <v>96.466666666666669</v>
      </c>
      <c r="AE499" s="60">
        <f t="shared" si="67"/>
        <v>1.6077777777777778</v>
      </c>
      <c r="AF499" s="60">
        <f t="shared" si="68"/>
        <v>2024</v>
      </c>
      <c r="AG499" s="60">
        <f t="shared" si="69"/>
        <v>4</v>
      </c>
      <c r="AH499" s="60">
        <f t="shared" si="70"/>
        <v>2</v>
      </c>
      <c r="AI499" s="60">
        <f t="shared" si="71"/>
        <v>3</v>
      </c>
    </row>
    <row r="500" spans="2:35" x14ac:dyDescent="0.3">
      <c r="B500" s="60">
        <v>85142</v>
      </c>
      <c r="C500" s="61">
        <v>45391</v>
      </c>
      <c r="D500" s="60">
        <v>2</v>
      </c>
      <c r="E500" s="60">
        <v>31</v>
      </c>
      <c r="F500" s="60">
        <v>22</v>
      </c>
      <c r="G500" s="60">
        <v>0</v>
      </c>
      <c r="H500" s="60">
        <v>0</v>
      </c>
      <c r="I500" s="60">
        <v>31</v>
      </c>
      <c r="J500" s="60">
        <v>0</v>
      </c>
      <c r="K500" s="60">
        <v>32</v>
      </c>
      <c r="L500" s="60">
        <v>29</v>
      </c>
      <c r="M500" s="60">
        <v>36</v>
      </c>
      <c r="N500" s="60">
        <v>2</v>
      </c>
      <c r="O500" s="60">
        <v>20</v>
      </c>
      <c r="P500" s="60">
        <v>25</v>
      </c>
      <c r="Q500" s="60">
        <v>21</v>
      </c>
      <c r="R500" s="60">
        <v>2</v>
      </c>
      <c r="S500" s="60">
        <v>0</v>
      </c>
      <c r="T500" s="60">
        <v>0</v>
      </c>
      <c r="U500" s="60">
        <v>13</v>
      </c>
      <c r="V500" s="60">
        <v>51</v>
      </c>
      <c r="W500" s="60">
        <v>25</v>
      </c>
      <c r="X500" s="60">
        <v>5</v>
      </c>
      <c r="Y500" s="60">
        <v>14</v>
      </c>
      <c r="Z500" s="60">
        <f t="shared" si="63"/>
        <v>3370</v>
      </c>
      <c r="AA500" s="60">
        <f t="shared" si="64"/>
        <v>0</v>
      </c>
      <c r="AB500" s="60">
        <f t="shared" si="65"/>
        <v>2244</v>
      </c>
      <c r="AC500" s="60">
        <f t="shared" si="66"/>
        <v>5614</v>
      </c>
      <c r="AD500" s="60">
        <f t="shared" si="67"/>
        <v>93.566666666666663</v>
      </c>
      <c r="AE500" s="60">
        <f t="shared" si="67"/>
        <v>1.5594444444444444</v>
      </c>
      <c r="AF500" s="60">
        <f t="shared" si="68"/>
        <v>2024</v>
      </c>
      <c r="AG500" s="60">
        <f t="shared" si="69"/>
        <v>4</v>
      </c>
      <c r="AH500" s="60">
        <f t="shared" si="70"/>
        <v>2</v>
      </c>
      <c r="AI500" s="60">
        <f t="shared" si="71"/>
        <v>3</v>
      </c>
    </row>
    <row r="501" spans="2:35" x14ac:dyDescent="0.3">
      <c r="B501" s="60">
        <v>85143</v>
      </c>
      <c r="C501" s="61">
        <v>45392</v>
      </c>
      <c r="D501" s="60">
        <v>1</v>
      </c>
      <c r="E501" s="60">
        <v>33</v>
      </c>
      <c r="F501" s="60">
        <v>19</v>
      </c>
      <c r="G501" s="60">
        <v>0</v>
      </c>
      <c r="H501" s="60">
        <v>0</v>
      </c>
      <c r="I501" s="60">
        <v>33</v>
      </c>
      <c r="J501" s="60">
        <v>0</v>
      </c>
      <c r="K501" s="60">
        <v>49</v>
      </c>
      <c r="L501" s="60">
        <v>28</v>
      </c>
      <c r="M501" s="60">
        <v>40</v>
      </c>
      <c r="N501" s="60">
        <v>2</v>
      </c>
      <c r="O501" s="60">
        <v>28</v>
      </c>
      <c r="P501" s="60">
        <v>26</v>
      </c>
      <c r="Q501" s="60">
        <v>25</v>
      </c>
      <c r="R501" s="60">
        <v>2</v>
      </c>
      <c r="S501" s="60">
        <v>0</v>
      </c>
      <c r="T501" s="60">
        <v>0</v>
      </c>
      <c r="U501" s="60">
        <v>8</v>
      </c>
      <c r="V501" s="60">
        <v>35</v>
      </c>
      <c r="W501" s="60">
        <v>29</v>
      </c>
      <c r="X501" s="60">
        <v>4</v>
      </c>
      <c r="Y501" s="60">
        <v>15</v>
      </c>
      <c r="Z501" s="60">
        <f t="shared" si="63"/>
        <v>4165</v>
      </c>
      <c r="AA501" s="60">
        <f t="shared" si="64"/>
        <v>0</v>
      </c>
      <c r="AB501" s="60">
        <f t="shared" si="65"/>
        <v>1848</v>
      </c>
      <c r="AC501" s="60">
        <f t="shared" si="66"/>
        <v>6013</v>
      </c>
      <c r="AD501" s="60">
        <f t="shared" si="67"/>
        <v>100.21666666666667</v>
      </c>
      <c r="AE501" s="60">
        <f t="shared" si="67"/>
        <v>1.6702777777777778</v>
      </c>
      <c r="AF501" s="60">
        <f t="shared" si="68"/>
        <v>2024</v>
      </c>
      <c r="AG501" s="60">
        <f t="shared" si="69"/>
        <v>4</v>
      </c>
      <c r="AH501" s="60">
        <f t="shared" si="70"/>
        <v>2</v>
      </c>
      <c r="AI501" s="60">
        <f t="shared" si="71"/>
        <v>4</v>
      </c>
    </row>
    <row r="502" spans="2:35" x14ac:dyDescent="0.3">
      <c r="B502" s="60">
        <v>85144</v>
      </c>
      <c r="C502" s="61">
        <v>45392</v>
      </c>
      <c r="D502" s="60">
        <v>2</v>
      </c>
      <c r="E502" s="60">
        <v>32</v>
      </c>
      <c r="F502" s="60">
        <v>16</v>
      </c>
      <c r="G502" s="60">
        <v>0</v>
      </c>
      <c r="H502" s="60">
        <v>0</v>
      </c>
      <c r="I502" s="60">
        <v>32</v>
      </c>
      <c r="J502" s="60">
        <v>0</v>
      </c>
      <c r="K502" s="60">
        <v>66</v>
      </c>
      <c r="L502" s="60">
        <v>29</v>
      </c>
      <c r="M502" s="60">
        <v>37</v>
      </c>
      <c r="N502" s="60">
        <v>3</v>
      </c>
      <c r="O502" s="60">
        <v>17</v>
      </c>
      <c r="P502" s="60">
        <v>26</v>
      </c>
      <c r="Q502" s="60">
        <v>29</v>
      </c>
      <c r="R502" s="60">
        <v>2</v>
      </c>
      <c r="S502" s="60">
        <v>0</v>
      </c>
      <c r="T502" s="60">
        <v>1</v>
      </c>
      <c r="U502" s="60">
        <v>16</v>
      </c>
      <c r="V502" s="60">
        <v>70</v>
      </c>
      <c r="W502" s="60">
        <v>13</v>
      </c>
      <c r="X502" s="60">
        <v>5</v>
      </c>
      <c r="Y502" s="60">
        <v>16</v>
      </c>
      <c r="Z502" s="60">
        <f t="shared" si="63"/>
        <v>4780</v>
      </c>
      <c r="AA502" s="60">
        <f t="shared" si="64"/>
        <v>16</v>
      </c>
      <c r="AB502" s="60">
        <f t="shared" si="65"/>
        <v>2458</v>
      </c>
      <c r="AC502" s="60">
        <f t="shared" si="66"/>
        <v>7254</v>
      </c>
      <c r="AD502" s="60">
        <f t="shared" si="67"/>
        <v>120.9</v>
      </c>
      <c r="AE502" s="60">
        <f t="shared" si="67"/>
        <v>2.0150000000000001</v>
      </c>
      <c r="AF502" s="60">
        <f t="shared" si="68"/>
        <v>2024</v>
      </c>
      <c r="AG502" s="60">
        <f t="shared" si="69"/>
        <v>4</v>
      </c>
      <c r="AH502" s="60">
        <f t="shared" si="70"/>
        <v>2</v>
      </c>
      <c r="AI502" s="60">
        <f t="shared" si="71"/>
        <v>4</v>
      </c>
    </row>
    <row r="503" spans="2:35" x14ac:dyDescent="0.3">
      <c r="B503" s="60">
        <v>85145</v>
      </c>
      <c r="C503" s="61">
        <v>45393</v>
      </c>
      <c r="D503" s="60">
        <v>1</v>
      </c>
      <c r="E503" s="60">
        <v>31</v>
      </c>
      <c r="F503" s="60">
        <v>21</v>
      </c>
      <c r="G503" s="60">
        <v>0</v>
      </c>
      <c r="H503" s="60">
        <v>0</v>
      </c>
      <c r="I503" s="60">
        <v>31</v>
      </c>
      <c r="J503" s="60">
        <v>0</v>
      </c>
      <c r="K503" s="60">
        <v>58</v>
      </c>
      <c r="L503" s="60">
        <v>30</v>
      </c>
      <c r="M503" s="60">
        <v>38</v>
      </c>
      <c r="N503" s="60">
        <v>2</v>
      </c>
      <c r="O503" s="60">
        <v>16</v>
      </c>
      <c r="P503" s="60">
        <v>26</v>
      </c>
      <c r="Q503" s="60">
        <v>15</v>
      </c>
      <c r="R503" s="60">
        <v>2</v>
      </c>
      <c r="S503" s="60">
        <v>0</v>
      </c>
      <c r="T503" s="60">
        <v>0</v>
      </c>
      <c r="U503" s="60">
        <v>15</v>
      </c>
      <c r="V503" s="60">
        <v>62</v>
      </c>
      <c r="W503" s="60">
        <v>19</v>
      </c>
      <c r="X503" s="60">
        <v>4</v>
      </c>
      <c r="Y503" s="60">
        <v>21</v>
      </c>
      <c r="Z503" s="60">
        <f t="shared" si="63"/>
        <v>4168</v>
      </c>
      <c r="AA503" s="60">
        <f t="shared" si="64"/>
        <v>0</v>
      </c>
      <c r="AB503" s="60">
        <f t="shared" si="65"/>
        <v>2462</v>
      </c>
      <c r="AC503" s="60">
        <f t="shared" si="66"/>
        <v>6630</v>
      </c>
      <c r="AD503" s="60">
        <f t="shared" si="67"/>
        <v>110.5</v>
      </c>
      <c r="AE503" s="60">
        <f t="shared" si="67"/>
        <v>1.8416666666666666</v>
      </c>
      <c r="AF503" s="60">
        <f t="shared" si="68"/>
        <v>2024</v>
      </c>
      <c r="AG503" s="60">
        <f t="shared" si="69"/>
        <v>4</v>
      </c>
      <c r="AH503" s="60">
        <f t="shared" si="70"/>
        <v>2</v>
      </c>
      <c r="AI503" s="60">
        <f t="shared" si="71"/>
        <v>5</v>
      </c>
    </row>
    <row r="504" spans="2:35" x14ac:dyDescent="0.3">
      <c r="B504" s="60">
        <v>85146</v>
      </c>
      <c r="C504" s="61">
        <v>45393</v>
      </c>
      <c r="D504" s="60">
        <v>2</v>
      </c>
      <c r="E504" s="60">
        <v>29</v>
      </c>
      <c r="F504" s="60">
        <v>18</v>
      </c>
      <c r="G504" s="60">
        <v>0</v>
      </c>
      <c r="H504" s="60">
        <v>0</v>
      </c>
      <c r="I504" s="60">
        <v>29</v>
      </c>
      <c r="J504" s="60">
        <v>0</v>
      </c>
      <c r="K504" s="60">
        <v>75</v>
      </c>
      <c r="L504" s="60">
        <v>31</v>
      </c>
      <c r="M504" s="60">
        <v>40</v>
      </c>
      <c r="N504" s="60">
        <v>2</v>
      </c>
      <c r="O504" s="60">
        <v>25</v>
      </c>
      <c r="P504" s="60">
        <v>26</v>
      </c>
      <c r="Q504" s="60">
        <v>20</v>
      </c>
      <c r="R504" s="60">
        <v>2</v>
      </c>
      <c r="S504" s="60">
        <v>0</v>
      </c>
      <c r="T504" s="60">
        <v>0</v>
      </c>
      <c r="U504" s="60">
        <v>11</v>
      </c>
      <c r="V504" s="60">
        <v>47</v>
      </c>
      <c r="W504" s="60">
        <v>24</v>
      </c>
      <c r="X504" s="60">
        <v>5</v>
      </c>
      <c r="Y504" s="60">
        <v>22</v>
      </c>
      <c r="Z504" s="60">
        <f t="shared" si="63"/>
        <v>4841</v>
      </c>
      <c r="AA504" s="60">
        <f t="shared" si="64"/>
        <v>0</v>
      </c>
      <c r="AB504" s="60">
        <f t="shared" si="65"/>
        <v>2251</v>
      </c>
      <c r="AC504" s="60">
        <f t="shared" si="66"/>
        <v>7092</v>
      </c>
      <c r="AD504" s="60">
        <f t="shared" si="67"/>
        <v>118.2</v>
      </c>
      <c r="AE504" s="60">
        <f t="shared" si="67"/>
        <v>1.97</v>
      </c>
      <c r="AF504" s="60">
        <f t="shared" si="68"/>
        <v>2024</v>
      </c>
      <c r="AG504" s="60">
        <f t="shared" si="69"/>
        <v>4</v>
      </c>
      <c r="AH504" s="60">
        <f t="shared" si="70"/>
        <v>2</v>
      </c>
      <c r="AI504" s="60">
        <f t="shared" si="71"/>
        <v>5</v>
      </c>
    </row>
    <row r="505" spans="2:35" x14ac:dyDescent="0.3">
      <c r="B505" s="60">
        <v>85147</v>
      </c>
      <c r="C505" s="61">
        <v>45394</v>
      </c>
      <c r="D505" s="60">
        <v>1</v>
      </c>
      <c r="E505" s="60">
        <v>32</v>
      </c>
      <c r="F505" s="60">
        <v>23</v>
      </c>
      <c r="G505" s="60">
        <v>0</v>
      </c>
      <c r="H505" s="60">
        <v>0</v>
      </c>
      <c r="I505" s="60">
        <v>32</v>
      </c>
      <c r="J505" s="60">
        <v>0</v>
      </c>
      <c r="K505" s="60">
        <v>66</v>
      </c>
      <c r="L505" s="60">
        <v>29</v>
      </c>
      <c r="M505" s="60">
        <v>41</v>
      </c>
      <c r="N505" s="60">
        <v>3</v>
      </c>
      <c r="O505" s="60">
        <v>24</v>
      </c>
      <c r="P505" s="60">
        <v>25</v>
      </c>
      <c r="Q505" s="60">
        <v>26</v>
      </c>
      <c r="R505" s="60">
        <v>3</v>
      </c>
      <c r="S505" s="60">
        <v>0</v>
      </c>
      <c r="T505" s="60">
        <v>0</v>
      </c>
      <c r="U505" s="60">
        <v>10</v>
      </c>
      <c r="V505" s="60">
        <v>39</v>
      </c>
      <c r="W505" s="60">
        <v>30</v>
      </c>
      <c r="X505" s="60">
        <v>4</v>
      </c>
      <c r="Y505" s="60">
        <v>27</v>
      </c>
      <c r="Z505" s="60">
        <f t="shared" si="63"/>
        <v>4780</v>
      </c>
      <c r="AA505" s="60">
        <f t="shared" si="64"/>
        <v>0</v>
      </c>
      <c r="AB505" s="60">
        <f t="shared" si="65"/>
        <v>2073</v>
      </c>
      <c r="AC505" s="60">
        <f t="shared" si="66"/>
        <v>6853</v>
      </c>
      <c r="AD505" s="60">
        <f t="shared" si="67"/>
        <v>114.21666666666667</v>
      </c>
      <c r="AE505" s="60">
        <f t="shared" si="67"/>
        <v>1.9036111111111111</v>
      </c>
      <c r="AF505" s="60">
        <f t="shared" si="68"/>
        <v>2024</v>
      </c>
      <c r="AG505" s="60">
        <f t="shared" si="69"/>
        <v>4</v>
      </c>
      <c r="AH505" s="60">
        <f t="shared" si="70"/>
        <v>2</v>
      </c>
      <c r="AI505" s="60">
        <f t="shared" si="71"/>
        <v>6</v>
      </c>
    </row>
    <row r="506" spans="2:35" x14ac:dyDescent="0.3">
      <c r="B506" s="60">
        <v>85148</v>
      </c>
      <c r="C506" s="61">
        <v>45394</v>
      </c>
      <c r="D506" s="60">
        <v>2</v>
      </c>
      <c r="E506" s="60">
        <v>30</v>
      </c>
      <c r="F506" s="60">
        <v>20</v>
      </c>
      <c r="G506" s="60">
        <v>0</v>
      </c>
      <c r="H506" s="60">
        <v>0</v>
      </c>
      <c r="I506" s="60">
        <v>30</v>
      </c>
      <c r="J506" s="60">
        <v>0</v>
      </c>
      <c r="K506" s="60">
        <v>83</v>
      </c>
      <c r="L506" s="60">
        <v>30</v>
      </c>
      <c r="M506" s="60">
        <v>38</v>
      </c>
      <c r="N506" s="60">
        <v>2</v>
      </c>
      <c r="O506" s="60">
        <v>12</v>
      </c>
      <c r="P506" s="60">
        <v>26</v>
      </c>
      <c r="Q506" s="60">
        <v>10</v>
      </c>
      <c r="R506" s="60">
        <v>2</v>
      </c>
      <c r="S506" s="60">
        <v>0</v>
      </c>
      <c r="T506" s="60">
        <v>0</v>
      </c>
      <c r="U506" s="60">
        <v>18</v>
      </c>
      <c r="V506" s="60">
        <v>74</v>
      </c>
      <c r="W506" s="60">
        <v>14</v>
      </c>
      <c r="X506" s="60">
        <v>5</v>
      </c>
      <c r="Y506" s="60">
        <v>28</v>
      </c>
      <c r="Z506" s="60">
        <f t="shared" si="63"/>
        <v>4710</v>
      </c>
      <c r="AA506" s="60">
        <f t="shared" si="64"/>
        <v>0</v>
      </c>
      <c r="AB506" s="60">
        <f t="shared" si="65"/>
        <v>2664</v>
      </c>
      <c r="AC506" s="60">
        <f t="shared" si="66"/>
        <v>7374</v>
      </c>
      <c r="AD506" s="60">
        <f t="shared" si="67"/>
        <v>122.9</v>
      </c>
      <c r="AE506" s="60">
        <f t="shared" si="67"/>
        <v>2.0483333333333333</v>
      </c>
      <c r="AF506" s="60">
        <f t="shared" si="68"/>
        <v>2024</v>
      </c>
      <c r="AG506" s="60">
        <f t="shared" si="69"/>
        <v>4</v>
      </c>
      <c r="AH506" s="60">
        <f t="shared" si="70"/>
        <v>2</v>
      </c>
      <c r="AI506" s="60">
        <f t="shared" si="71"/>
        <v>6</v>
      </c>
    </row>
    <row r="507" spans="2:35" x14ac:dyDescent="0.3">
      <c r="B507" s="60">
        <v>85149</v>
      </c>
      <c r="C507" s="61">
        <v>45395</v>
      </c>
      <c r="D507" s="60">
        <v>1</v>
      </c>
      <c r="E507" s="60">
        <v>32</v>
      </c>
      <c r="F507" s="60">
        <v>17</v>
      </c>
      <c r="G507" s="60">
        <v>0</v>
      </c>
      <c r="H507" s="60">
        <v>0</v>
      </c>
      <c r="I507" s="60">
        <v>32</v>
      </c>
      <c r="J507" s="60">
        <v>0</v>
      </c>
      <c r="K507" s="60">
        <v>40</v>
      </c>
      <c r="L507" s="60">
        <v>29</v>
      </c>
      <c r="M507" s="60">
        <v>37</v>
      </c>
      <c r="N507" s="60">
        <v>2</v>
      </c>
      <c r="O507" s="60">
        <v>21</v>
      </c>
      <c r="P507" s="60">
        <v>26</v>
      </c>
      <c r="Q507" s="60">
        <v>15</v>
      </c>
      <c r="R507" s="60">
        <v>2</v>
      </c>
      <c r="S507" s="60">
        <v>0</v>
      </c>
      <c r="T507" s="60">
        <v>0</v>
      </c>
      <c r="U507" s="60">
        <v>13</v>
      </c>
      <c r="V507" s="60">
        <v>58</v>
      </c>
      <c r="W507" s="60">
        <v>18</v>
      </c>
      <c r="X507" s="60">
        <v>4</v>
      </c>
      <c r="Y507" s="60">
        <v>29</v>
      </c>
      <c r="Z507" s="60">
        <f t="shared" si="63"/>
        <v>3542</v>
      </c>
      <c r="AA507" s="60">
        <f t="shared" si="64"/>
        <v>0</v>
      </c>
      <c r="AB507" s="60">
        <f t="shared" si="65"/>
        <v>2246</v>
      </c>
      <c r="AC507" s="60">
        <f t="shared" si="66"/>
        <v>5788</v>
      </c>
      <c r="AD507" s="60">
        <f t="shared" si="67"/>
        <v>96.466666666666669</v>
      </c>
      <c r="AE507" s="60">
        <f t="shared" si="67"/>
        <v>1.6077777777777778</v>
      </c>
      <c r="AF507" s="60">
        <f t="shared" si="68"/>
        <v>2024</v>
      </c>
      <c r="AG507" s="60">
        <f t="shared" si="69"/>
        <v>4</v>
      </c>
      <c r="AH507" s="60">
        <f t="shared" si="70"/>
        <v>2</v>
      </c>
      <c r="AI507" s="60">
        <f t="shared" si="71"/>
        <v>7</v>
      </c>
    </row>
    <row r="508" spans="2:35" x14ac:dyDescent="0.3">
      <c r="B508" s="60">
        <v>85150</v>
      </c>
      <c r="C508" s="61">
        <v>45397</v>
      </c>
      <c r="D508" s="60">
        <v>1</v>
      </c>
      <c r="E508" s="60">
        <v>33</v>
      </c>
      <c r="F508" s="60">
        <v>22</v>
      </c>
      <c r="G508" s="60">
        <v>0</v>
      </c>
      <c r="H508" s="60">
        <v>0</v>
      </c>
      <c r="I508" s="60">
        <v>33</v>
      </c>
      <c r="J508" s="60">
        <v>0</v>
      </c>
      <c r="K508" s="60">
        <v>32</v>
      </c>
      <c r="L508" s="60">
        <v>28</v>
      </c>
      <c r="M508" s="60">
        <v>37</v>
      </c>
      <c r="N508" s="60">
        <v>2</v>
      </c>
      <c r="O508" s="60">
        <v>20</v>
      </c>
      <c r="P508" s="60">
        <v>25</v>
      </c>
      <c r="Q508" s="60">
        <v>21</v>
      </c>
      <c r="R508" s="60">
        <v>2</v>
      </c>
      <c r="S508" s="60">
        <v>0</v>
      </c>
      <c r="T508" s="60">
        <v>0</v>
      </c>
      <c r="U508" s="60">
        <v>13</v>
      </c>
      <c r="V508" s="60">
        <v>51</v>
      </c>
      <c r="W508" s="60">
        <v>25</v>
      </c>
      <c r="X508" s="60">
        <v>5</v>
      </c>
      <c r="Y508" s="60">
        <v>14</v>
      </c>
      <c r="Z508" s="60">
        <f t="shared" si="63"/>
        <v>3380</v>
      </c>
      <c r="AA508" s="60">
        <f t="shared" si="64"/>
        <v>0</v>
      </c>
      <c r="AB508" s="60">
        <f t="shared" si="65"/>
        <v>2168</v>
      </c>
      <c r="AC508" s="60">
        <f t="shared" si="66"/>
        <v>5548</v>
      </c>
      <c r="AD508" s="60">
        <f t="shared" si="67"/>
        <v>92.466666666666669</v>
      </c>
      <c r="AE508" s="60">
        <f t="shared" si="67"/>
        <v>1.5411111111111111</v>
      </c>
      <c r="AF508" s="60">
        <f t="shared" si="68"/>
        <v>2024</v>
      </c>
      <c r="AG508" s="60">
        <f t="shared" si="69"/>
        <v>4</v>
      </c>
      <c r="AH508" s="60">
        <f t="shared" si="70"/>
        <v>2</v>
      </c>
      <c r="AI508" s="60">
        <f t="shared" si="71"/>
        <v>2</v>
      </c>
    </row>
    <row r="509" spans="2:35" x14ac:dyDescent="0.3">
      <c r="B509" s="60">
        <v>85151</v>
      </c>
      <c r="C509" s="61">
        <v>45397</v>
      </c>
      <c r="D509" s="60">
        <v>2</v>
      </c>
      <c r="E509" s="60">
        <v>31</v>
      </c>
      <c r="F509" s="60">
        <v>19</v>
      </c>
      <c r="G509" s="60">
        <v>0</v>
      </c>
      <c r="H509" s="60">
        <v>0</v>
      </c>
      <c r="I509" s="60">
        <v>31</v>
      </c>
      <c r="J509" s="60">
        <v>0</v>
      </c>
      <c r="K509" s="60">
        <v>49</v>
      </c>
      <c r="L509" s="60">
        <v>29</v>
      </c>
      <c r="M509" s="60">
        <v>39</v>
      </c>
      <c r="N509" s="60">
        <v>2</v>
      </c>
      <c r="O509" s="60">
        <v>28</v>
      </c>
      <c r="P509" s="60">
        <v>26</v>
      </c>
      <c r="Q509" s="60">
        <v>25</v>
      </c>
      <c r="R509" s="60">
        <v>2</v>
      </c>
      <c r="S509" s="60">
        <v>0</v>
      </c>
      <c r="T509" s="60">
        <v>0</v>
      </c>
      <c r="U509" s="60">
        <v>8</v>
      </c>
      <c r="V509" s="60">
        <v>35</v>
      </c>
      <c r="W509" s="60">
        <v>29</v>
      </c>
      <c r="X509" s="60">
        <v>4</v>
      </c>
      <c r="Y509" s="60">
        <v>15</v>
      </c>
      <c r="Z509" s="60">
        <f t="shared" si="63"/>
        <v>4129</v>
      </c>
      <c r="AA509" s="60">
        <f t="shared" si="64"/>
        <v>0</v>
      </c>
      <c r="AB509" s="60">
        <f t="shared" si="65"/>
        <v>1912</v>
      </c>
      <c r="AC509" s="60">
        <f t="shared" si="66"/>
        <v>6041</v>
      </c>
      <c r="AD509" s="60">
        <f t="shared" si="67"/>
        <v>100.68333333333334</v>
      </c>
      <c r="AE509" s="60">
        <f t="shared" si="67"/>
        <v>1.6780555555555556</v>
      </c>
      <c r="AF509" s="60">
        <f t="shared" si="68"/>
        <v>2024</v>
      </c>
      <c r="AG509" s="60">
        <f t="shared" si="69"/>
        <v>4</v>
      </c>
      <c r="AH509" s="60">
        <f t="shared" si="70"/>
        <v>2</v>
      </c>
      <c r="AI509" s="60">
        <f t="shared" si="71"/>
        <v>2</v>
      </c>
    </row>
    <row r="510" spans="2:35" x14ac:dyDescent="0.3">
      <c r="B510" s="60">
        <v>85152</v>
      </c>
      <c r="C510" s="61">
        <v>45398</v>
      </c>
      <c r="D510" s="60">
        <v>1</v>
      </c>
      <c r="E510" s="60">
        <v>34</v>
      </c>
      <c r="F510" s="60">
        <v>16</v>
      </c>
      <c r="G510" s="60">
        <v>0</v>
      </c>
      <c r="H510" s="60">
        <v>0</v>
      </c>
      <c r="I510" s="60">
        <v>34</v>
      </c>
      <c r="J510" s="60">
        <v>0</v>
      </c>
      <c r="K510" s="60">
        <v>66</v>
      </c>
      <c r="L510" s="60">
        <v>28</v>
      </c>
      <c r="M510" s="60">
        <v>38</v>
      </c>
      <c r="N510" s="60">
        <v>3</v>
      </c>
      <c r="O510" s="60">
        <v>17</v>
      </c>
      <c r="P510" s="60">
        <v>26</v>
      </c>
      <c r="Q510" s="60">
        <v>29</v>
      </c>
      <c r="R510" s="60">
        <v>2</v>
      </c>
      <c r="S510" s="60">
        <v>0</v>
      </c>
      <c r="T510" s="60">
        <v>1</v>
      </c>
      <c r="U510" s="60">
        <v>16</v>
      </c>
      <c r="V510" s="60">
        <v>70</v>
      </c>
      <c r="W510" s="60">
        <v>13</v>
      </c>
      <c r="X510" s="60">
        <v>5</v>
      </c>
      <c r="Y510" s="60">
        <v>16</v>
      </c>
      <c r="Z510" s="60">
        <f t="shared" si="63"/>
        <v>4848</v>
      </c>
      <c r="AA510" s="60">
        <f t="shared" si="64"/>
        <v>16</v>
      </c>
      <c r="AB510" s="60">
        <f t="shared" si="65"/>
        <v>2375</v>
      </c>
      <c r="AC510" s="60">
        <f t="shared" si="66"/>
        <v>7239</v>
      </c>
      <c r="AD510" s="60">
        <f t="shared" si="67"/>
        <v>120.65</v>
      </c>
      <c r="AE510" s="60">
        <f t="shared" si="67"/>
        <v>2.0108333333333333</v>
      </c>
      <c r="AF510" s="60">
        <f t="shared" si="68"/>
        <v>2024</v>
      </c>
      <c r="AG510" s="60">
        <f t="shared" si="69"/>
        <v>4</v>
      </c>
      <c r="AH510" s="60">
        <f t="shared" si="70"/>
        <v>2</v>
      </c>
      <c r="AI510" s="60">
        <f t="shared" si="71"/>
        <v>3</v>
      </c>
    </row>
    <row r="511" spans="2:35" x14ac:dyDescent="0.3">
      <c r="B511" s="60">
        <v>85153</v>
      </c>
      <c r="C511" s="61">
        <v>45398</v>
      </c>
      <c r="D511" s="60">
        <v>2</v>
      </c>
      <c r="E511" s="60">
        <v>29</v>
      </c>
      <c r="F511" s="60">
        <v>21</v>
      </c>
      <c r="G511" s="60">
        <v>0</v>
      </c>
      <c r="H511" s="60">
        <v>0</v>
      </c>
      <c r="I511" s="60">
        <v>29</v>
      </c>
      <c r="J511" s="60">
        <v>0</v>
      </c>
      <c r="K511" s="60">
        <v>58</v>
      </c>
      <c r="L511" s="60">
        <v>31</v>
      </c>
      <c r="M511" s="60">
        <v>37</v>
      </c>
      <c r="N511" s="60">
        <v>2</v>
      </c>
      <c r="O511" s="60">
        <v>16</v>
      </c>
      <c r="P511" s="60">
        <v>26</v>
      </c>
      <c r="Q511" s="60">
        <v>15</v>
      </c>
      <c r="R511" s="60">
        <v>2</v>
      </c>
      <c r="S511" s="60">
        <v>0</v>
      </c>
      <c r="T511" s="60">
        <v>0</v>
      </c>
      <c r="U511" s="60">
        <v>15</v>
      </c>
      <c r="V511" s="60">
        <v>62</v>
      </c>
      <c r="W511" s="60">
        <v>19</v>
      </c>
      <c r="X511" s="60">
        <v>4</v>
      </c>
      <c r="Y511" s="60">
        <v>21</v>
      </c>
      <c r="Z511" s="60">
        <f t="shared" si="63"/>
        <v>4100</v>
      </c>
      <c r="AA511" s="60">
        <f t="shared" si="64"/>
        <v>0</v>
      </c>
      <c r="AB511" s="60">
        <f t="shared" si="65"/>
        <v>2543</v>
      </c>
      <c r="AC511" s="60">
        <f t="shared" si="66"/>
        <v>6643</v>
      </c>
      <c r="AD511" s="60">
        <f t="shared" si="67"/>
        <v>110.71666666666667</v>
      </c>
      <c r="AE511" s="60">
        <f t="shared" si="67"/>
        <v>1.8452777777777778</v>
      </c>
      <c r="AF511" s="60">
        <f t="shared" si="68"/>
        <v>2024</v>
      </c>
      <c r="AG511" s="60">
        <f t="shared" si="69"/>
        <v>4</v>
      </c>
      <c r="AH511" s="60">
        <f t="shared" si="70"/>
        <v>2</v>
      </c>
      <c r="AI511" s="60">
        <f t="shared" si="71"/>
        <v>3</v>
      </c>
    </row>
    <row r="512" spans="2:35" x14ac:dyDescent="0.3">
      <c r="B512" s="60">
        <v>85154</v>
      </c>
      <c r="C512" s="61">
        <v>45399</v>
      </c>
      <c r="D512" s="60">
        <v>1</v>
      </c>
      <c r="E512" s="60">
        <v>31</v>
      </c>
      <c r="F512" s="60">
        <v>18</v>
      </c>
      <c r="G512" s="60">
        <v>0</v>
      </c>
      <c r="H512" s="60">
        <v>0</v>
      </c>
      <c r="I512" s="60">
        <v>31</v>
      </c>
      <c r="J512" s="60">
        <v>0</v>
      </c>
      <c r="K512" s="60">
        <v>75</v>
      </c>
      <c r="L512" s="60">
        <v>30</v>
      </c>
      <c r="M512" s="60">
        <v>41</v>
      </c>
      <c r="N512" s="60">
        <v>2</v>
      </c>
      <c r="O512" s="60">
        <v>25</v>
      </c>
      <c r="P512" s="60">
        <v>26</v>
      </c>
      <c r="Q512" s="60">
        <v>20</v>
      </c>
      <c r="R512" s="60">
        <v>2</v>
      </c>
      <c r="S512" s="60">
        <v>0</v>
      </c>
      <c r="T512" s="60">
        <v>0</v>
      </c>
      <c r="U512" s="60">
        <v>11</v>
      </c>
      <c r="V512" s="60">
        <v>47</v>
      </c>
      <c r="W512" s="60">
        <v>24</v>
      </c>
      <c r="X512" s="60">
        <v>5</v>
      </c>
      <c r="Y512" s="60">
        <v>22</v>
      </c>
      <c r="Z512" s="60">
        <f t="shared" si="63"/>
        <v>4935</v>
      </c>
      <c r="AA512" s="60">
        <f t="shared" si="64"/>
        <v>0</v>
      </c>
      <c r="AB512" s="60">
        <f t="shared" si="65"/>
        <v>2180</v>
      </c>
      <c r="AC512" s="60">
        <f t="shared" si="66"/>
        <v>7115</v>
      </c>
      <c r="AD512" s="60">
        <f t="shared" si="67"/>
        <v>118.58333333333333</v>
      </c>
      <c r="AE512" s="60">
        <f t="shared" si="67"/>
        <v>1.9763888888888888</v>
      </c>
      <c r="AF512" s="60">
        <f t="shared" si="68"/>
        <v>2024</v>
      </c>
      <c r="AG512" s="60">
        <f t="shared" si="69"/>
        <v>4</v>
      </c>
      <c r="AH512" s="60">
        <f t="shared" si="70"/>
        <v>2</v>
      </c>
      <c r="AI512" s="60">
        <f t="shared" si="71"/>
        <v>4</v>
      </c>
    </row>
    <row r="513" spans="2:35" x14ac:dyDescent="0.3">
      <c r="B513" s="60">
        <v>85155</v>
      </c>
      <c r="C513" s="61">
        <v>45399</v>
      </c>
      <c r="D513" s="60">
        <v>2</v>
      </c>
      <c r="E513" s="60">
        <v>30</v>
      </c>
      <c r="F513" s="60">
        <v>23</v>
      </c>
      <c r="G513" s="60">
        <v>0</v>
      </c>
      <c r="H513" s="60">
        <v>0</v>
      </c>
      <c r="I513" s="60">
        <v>30</v>
      </c>
      <c r="J513" s="60">
        <v>0</v>
      </c>
      <c r="K513" s="60">
        <v>66</v>
      </c>
      <c r="L513" s="60">
        <v>30</v>
      </c>
      <c r="M513" s="60">
        <v>40</v>
      </c>
      <c r="N513" s="60">
        <v>3</v>
      </c>
      <c r="O513" s="60">
        <v>24</v>
      </c>
      <c r="P513" s="60">
        <v>25</v>
      </c>
      <c r="Q513" s="60">
        <v>26</v>
      </c>
      <c r="R513" s="60">
        <v>3</v>
      </c>
      <c r="S513" s="60">
        <v>0</v>
      </c>
      <c r="T513" s="60">
        <v>0</v>
      </c>
      <c r="U513" s="60">
        <v>10</v>
      </c>
      <c r="V513" s="60">
        <v>39</v>
      </c>
      <c r="W513" s="60">
        <v>30</v>
      </c>
      <c r="X513" s="60">
        <v>4</v>
      </c>
      <c r="Y513" s="60">
        <v>27</v>
      </c>
      <c r="Z513" s="60">
        <f t="shared" si="63"/>
        <v>4710</v>
      </c>
      <c r="AA513" s="60">
        <f t="shared" si="64"/>
        <v>0</v>
      </c>
      <c r="AB513" s="60">
        <f t="shared" si="65"/>
        <v>2142</v>
      </c>
      <c r="AC513" s="60">
        <f t="shared" si="66"/>
        <v>6852</v>
      </c>
      <c r="AD513" s="60">
        <f t="shared" si="67"/>
        <v>114.2</v>
      </c>
      <c r="AE513" s="60">
        <f t="shared" si="67"/>
        <v>1.9033333333333333</v>
      </c>
      <c r="AF513" s="60">
        <f t="shared" si="68"/>
        <v>2024</v>
      </c>
      <c r="AG513" s="60">
        <f t="shared" si="69"/>
        <v>4</v>
      </c>
      <c r="AH513" s="60">
        <f t="shared" si="70"/>
        <v>2</v>
      </c>
      <c r="AI513" s="60">
        <f t="shared" si="71"/>
        <v>4</v>
      </c>
    </row>
    <row r="514" spans="2:35" x14ac:dyDescent="0.3">
      <c r="B514" s="60">
        <v>85156</v>
      </c>
      <c r="C514" s="61">
        <v>45400</v>
      </c>
      <c r="D514" s="60">
        <v>1</v>
      </c>
      <c r="E514" s="60">
        <v>32</v>
      </c>
      <c r="F514" s="60">
        <v>20</v>
      </c>
      <c r="G514" s="60">
        <v>0</v>
      </c>
      <c r="H514" s="60">
        <v>0</v>
      </c>
      <c r="I514" s="60">
        <v>32</v>
      </c>
      <c r="J514" s="60">
        <v>0</v>
      </c>
      <c r="K514" s="60">
        <v>83</v>
      </c>
      <c r="L514" s="60">
        <v>29</v>
      </c>
      <c r="M514" s="60">
        <v>39</v>
      </c>
      <c r="N514" s="60">
        <v>2</v>
      </c>
      <c r="O514" s="60">
        <v>12</v>
      </c>
      <c r="P514" s="60">
        <v>26</v>
      </c>
      <c r="Q514" s="60">
        <v>10</v>
      </c>
      <c r="R514" s="60">
        <v>2</v>
      </c>
      <c r="S514" s="60">
        <v>0</v>
      </c>
      <c r="T514" s="60">
        <v>0</v>
      </c>
      <c r="U514" s="60">
        <v>18</v>
      </c>
      <c r="V514" s="60">
        <v>74</v>
      </c>
      <c r="W514" s="60">
        <v>14</v>
      </c>
      <c r="X514" s="60">
        <v>5</v>
      </c>
      <c r="Y514" s="60">
        <v>28</v>
      </c>
      <c r="Z514" s="60">
        <f t="shared" si="63"/>
        <v>4831</v>
      </c>
      <c r="AA514" s="60">
        <f t="shared" si="64"/>
        <v>0</v>
      </c>
      <c r="AB514" s="60">
        <f t="shared" si="65"/>
        <v>2576</v>
      </c>
      <c r="AC514" s="60">
        <f t="shared" si="66"/>
        <v>7407</v>
      </c>
      <c r="AD514" s="60">
        <f t="shared" si="67"/>
        <v>123.45</v>
      </c>
      <c r="AE514" s="60">
        <f t="shared" si="67"/>
        <v>2.0575000000000001</v>
      </c>
      <c r="AF514" s="60">
        <f t="shared" si="68"/>
        <v>2024</v>
      </c>
      <c r="AG514" s="60">
        <f t="shared" si="69"/>
        <v>4</v>
      </c>
      <c r="AH514" s="60">
        <f t="shared" si="70"/>
        <v>2</v>
      </c>
      <c r="AI514" s="60">
        <f t="shared" si="71"/>
        <v>5</v>
      </c>
    </row>
    <row r="515" spans="2:35" x14ac:dyDescent="0.3">
      <c r="B515" s="60">
        <v>85157</v>
      </c>
      <c r="C515" s="61">
        <v>45400</v>
      </c>
      <c r="D515" s="60">
        <v>2</v>
      </c>
      <c r="E515" s="60">
        <v>30</v>
      </c>
      <c r="F515" s="60">
        <v>17</v>
      </c>
      <c r="G515" s="60">
        <v>0</v>
      </c>
      <c r="H515" s="60">
        <v>0</v>
      </c>
      <c r="I515" s="60">
        <v>30</v>
      </c>
      <c r="J515" s="60">
        <v>0</v>
      </c>
      <c r="K515" s="60">
        <v>40</v>
      </c>
      <c r="L515" s="60">
        <v>30</v>
      </c>
      <c r="M515" s="60">
        <v>36</v>
      </c>
      <c r="N515" s="60">
        <v>2</v>
      </c>
      <c r="O515" s="60">
        <v>21</v>
      </c>
      <c r="P515" s="60">
        <v>26</v>
      </c>
      <c r="Q515" s="60">
        <v>15</v>
      </c>
      <c r="R515" s="60">
        <v>2</v>
      </c>
      <c r="S515" s="60">
        <v>0</v>
      </c>
      <c r="T515" s="60">
        <v>0</v>
      </c>
      <c r="U515" s="60">
        <v>13</v>
      </c>
      <c r="V515" s="60">
        <v>58</v>
      </c>
      <c r="W515" s="60">
        <v>18</v>
      </c>
      <c r="X515" s="60">
        <v>4</v>
      </c>
      <c r="Y515" s="60">
        <v>29</v>
      </c>
      <c r="Z515" s="60">
        <f t="shared" si="63"/>
        <v>3510</v>
      </c>
      <c r="AA515" s="60">
        <f t="shared" si="64"/>
        <v>0</v>
      </c>
      <c r="AB515" s="60">
        <f t="shared" si="65"/>
        <v>2322</v>
      </c>
      <c r="AC515" s="60">
        <f t="shared" si="66"/>
        <v>5832</v>
      </c>
      <c r="AD515" s="60">
        <f t="shared" si="67"/>
        <v>97.2</v>
      </c>
      <c r="AE515" s="60">
        <f t="shared" si="67"/>
        <v>1.62</v>
      </c>
      <c r="AF515" s="60">
        <f t="shared" si="68"/>
        <v>2024</v>
      </c>
      <c r="AG515" s="60">
        <f t="shared" si="69"/>
        <v>4</v>
      </c>
      <c r="AH515" s="60">
        <f t="shared" si="70"/>
        <v>2</v>
      </c>
      <c r="AI515" s="60">
        <f t="shared" si="71"/>
        <v>5</v>
      </c>
    </row>
    <row r="516" spans="2:35" x14ac:dyDescent="0.3">
      <c r="B516" s="60">
        <v>85158</v>
      </c>
      <c r="C516" s="61">
        <v>45401</v>
      </c>
      <c r="D516" s="60">
        <v>1</v>
      </c>
      <c r="E516" s="60">
        <v>33</v>
      </c>
      <c r="F516" s="60">
        <v>22</v>
      </c>
      <c r="G516" s="60">
        <v>0</v>
      </c>
      <c r="H516" s="60">
        <v>0</v>
      </c>
      <c r="I516" s="60">
        <v>33</v>
      </c>
      <c r="J516" s="60">
        <v>0</v>
      </c>
      <c r="K516" s="60">
        <v>32</v>
      </c>
      <c r="L516" s="60">
        <v>28</v>
      </c>
      <c r="M516" s="60">
        <v>37</v>
      </c>
      <c r="N516" s="60">
        <v>2</v>
      </c>
      <c r="O516" s="60">
        <v>20</v>
      </c>
      <c r="P516" s="60">
        <v>25</v>
      </c>
      <c r="Q516" s="60">
        <v>21</v>
      </c>
      <c r="R516" s="60">
        <v>2</v>
      </c>
      <c r="S516" s="60">
        <v>0</v>
      </c>
      <c r="T516" s="60">
        <v>0</v>
      </c>
      <c r="U516" s="60">
        <v>13</v>
      </c>
      <c r="V516" s="60">
        <v>51</v>
      </c>
      <c r="W516" s="60">
        <v>25</v>
      </c>
      <c r="X516" s="60">
        <v>5</v>
      </c>
      <c r="Y516" s="60">
        <v>14</v>
      </c>
      <c r="Z516" s="60">
        <f t="shared" si="63"/>
        <v>3380</v>
      </c>
      <c r="AA516" s="60">
        <f t="shared" si="64"/>
        <v>0</v>
      </c>
      <c r="AB516" s="60">
        <f t="shared" si="65"/>
        <v>2168</v>
      </c>
      <c r="AC516" s="60">
        <f t="shared" si="66"/>
        <v>5548</v>
      </c>
      <c r="AD516" s="60">
        <f t="shared" si="67"/>
        <v>92.466666666666669</v>
      </c>
      <c r="AE516" s="60">
        <f t="shared" si="67"/>
        <v>1.5411111111111111</v>
      </c>
      <c r="AF516" s="60">
        <f t="shared" si="68"/>
        <v>2024</v>
      </c>
      <c r="AG516" s="60">
        <f t="shared" si="69"/>
        <v>4</v>
      </c>
      <c r="AH516" s="60">
        <f t="shared" si="70"/>
        <v>2</v>
      </c>
      <c r="AI516" s="60">
        <f t="shared" si="71"/>
        <v>6</v>
      </c>
    </row>
    <row r="517" spans="2:35" x14ac:dyDescent="0.3">
      <c r="B517" s="60">
        <v>85159</v>
      </c>
      <c r="C517" s="61">
        <v>45401</v>
      </c>
      <c r="D517" s="60">
        <v>2</v>
      </c>
      <c r="E517" s="60">
        <v>31</v>
      </c>
      <c r="F517" s="60">
        <v>19</v>
      </c>
      <c r="G517" s="60">
        <v>0</v>
      </c>
      <c r="H517" s="60">
        <v>0</v>
      </c>
      <c r="I517" s="60">
        <v>31</v>
      </c>
      <c r="J517" s="60">
        <v>0</v>
      </c>
      <c r="K517" s="60">
        <v>49</v>
      </c>
      <c r="L517" s="60">
        <v>29</v>
      </c>
      <c r="M517" s="60">
        <v>39</v>
      </c>
      <c r="N517" s="60">
        <v>2</v>
      </c>
      <c r="O517" s="60">
        <v>28</v>
      </c>
      <c r="P517" s="60">
        <v>26</v>
      </c>
      <c r="Q517" s="60">
        <v>25</v>
      </c>
      <c r="R517" s="60">
        <v>2</v>
      </c>
      <c r="S517" s="60">
        <v>0</v>
      </c>
      <c r="T517" s="60">
        <v>0</v>
      </c>
      <c r="U517" s="60">
        <v>8</v>
      </c>
      <c r="V517" s="60">
        <v>35</v>
      </c>
      <c r="W517" s="60">
        <v>29</v>
      </c>
      <c r="X517" s="60">
        <v>4</v>
      </c>
      <c r="Y517" s="60">
        <v>15</v>
      </c>
      <c r="Z517" s="60">
        <f t="shared" si="63"/>
        <v>4129</v>
      </c>
      <c r="AA517" s="60">
        <f t="shared" si="64"/>
        <v>0</v>
      </c>
      <c r="AB517" s="60">
        <f t="shared" si="65"/>
        <v>1912</v>
      </c>
      <c r="AC517" s="60">
        <f t="shared" si="66"/>
        <v>6041</v>
      </c>
      <c r="AD517" s="60">
        <f t="shared" si="67"/>
        <v>100.68333333333334</v>
      </c>
      <c r="AE517" s="60">
        <f t="shared" si="67"/>
        <v>1.6780555555555556</v>
      </c>
      <c r="AF517" s="60">
        <f t="shared" si="68"/>
        <v>2024</v>
      </c>
      <c r="AG517" s="60">
        <f t="shared" si="69"/>
        <v>4</v>
      </c>
      <c r="AH517" s="60">
        <f t="shared" si="70"/>
        <v>2</v>
      </c>
      <c r="AI517" s="60">
        <f t="shared" si="71"/>
        <v>6</v>
      </c>
    </row>
    <row r="518" spans="2:35" x14ac:dyDescent="0.3">
      <c r="B518" s="60">
        <v>85160</v>
      </c>
      <c r="C518" s="61">
        <v>45402</v>
      </c>
      <c r="D518" s="60">
        <v>1</v>
      </c>
      <c r="E518" s="60">
        <v>34</v>
      </c>
      <c r="F518" s="60">
        <v>16</v>
      </c>
      <c r="G518" s="60">
        <v>0</v>
      </c>
      <c r="H518" s="60">
        <v>0</v>
      </c>
      <c r="I518" s="60">
        <v>34</v>
      </c>
      <c r="J518" s="60">
        <v>0</v>
      </c>
      <c r="K518" s="60">
        <v>66</v>
      </c>
      <c r="L518" s="60">
        <v>28</v>
      </c>
      <c r="M518" s="60">
        <v>38</v>
      </c>
      <c r="N518" s="60">
        <v>3</v>
      </c>
      <c r="O518" s="60">
        <v>17</v>
      </c>
      <c r="P518" s="60">
        <v>26</v>
      </c>
      <c r="Q518" s="60">
        <v>29</v>
      </c>
      <c r="R518" s="60">
        <v>2</v>
      </c>
      <c r="S518" s="60">
        <v>0</v>
      </c>
      <c r="T518" s="60">
        <v>1</v>
      </c>
      <c r="U518" s="60">
        <v>16</v>
      </c>
      <c r="V518" s="60">
        <v>70</v>
      </c>
      <c r="W518" s="60">
        <v>13</v>
      </c>
      <c r="X518" s="60">
        <v>5</v>
      </c>
      <c r="Y518" s="60">
        <v>16</v>
      </c>
      <c r="Z518" s="60">
        <f t="shared" si="63"/>
        <v>4848</v>
      </c>
      <c r="AA518" s="60">
        <f t="shared" si="64"/>
        <v>16</v>
      </c>
      <c r="AB518" s="60">
        <f t="shared" si="65"/>
        <v>2375</v>
      </c>
      <c r="AC518" s="60">
        <f t="shared" si="66"/>
        <v>7239</v>
      </c>
      <c r="AD518" s="60">
        <f t="shared" si="67"/>
        <v>120.65</v>
      </c>
      <c r="AE518" s="60">
        <f t="shared" si="67"/>
        <v>2.0108333333333333</v>
      </c>
      <c r="AF518" s="60">
        <f t="shared" si="68"/>
        <v>2024</v>
      </c>
      <c r="AG518" s="60">
        <f t="shared" si="69"/>
        <v>4</v>
      </c>
      <c r="AH518" s="60">
        <f t="shared" si="70"/>
        <v>2</v>
      </c>
      <c r="AI518" s="60">
        <f t="shared" si="71"/>
        <v>7</v>
      </c>
    </row>
    <row r="519" spans="2:35" x14ac:dyDescent="0.3">
      <c r="B519" s="60">
        <v>85161</v>
      </c>
      <c r="C519" s="61">
        <v>45404</v>
      </c>
      <c r="D519" s="60">
        <v>1</v>
      </c>
      <c r="E519" s="60">
        <v>31</v>
      </c>
      <c r="F519" s="60">
        <v>21</v>
      </c>
      <c r="G519" s="60">
        <v>0</v>
      </c>
      <c r="H519" s="60">
        <v>0</v>
      </c>
      <c r="I519" s="60">
        <v>31</v>
      </c>
      <c r="J519" s="60">
        <v>0</v>
      </c>
      <c r="K519" s="60">
        <v>58</v>
      </c>
      <c r="L519" s="60">
        <v>30</v>
      </c>
      <c r="M519" s="60">
        <v>38</v>
      </c>
      <c r="N519" s="60">
        <v>2</v>
      </c>
      <c r="O519" s="60">
        <v>16</v>
      </c>
      <c r="P519" s="60">
        <v>26</v>
      </c>
      <c r="Q519" s="60">
        <v>15</v>
      </c>
      <c r="R519" s="60">
        <v>2</v>
      </c>
      <c r="S519" s="60">
        <v>0</v>
      </c>
      <c r="T519" s="60">
        <v>0</v>
      </c>
      <c r="U519" s="60">
        <v>15</v>
      </c>
      <c r="V519" s="60">
        <v>62</v>
      </c>
      <c r="W519" s="60">
        <v>19</v>
      </c>
      <c r="X519" s="60">
        <v>4</v>
      </c>
      <c r="Y519" s="60">
        <v>21</v>
      </c>
      <c r="Z519" s="60">
        <f t="shared" si="63"/>
        <v>4168</v>
      </c>
      <c r="AA519" s="60">
        <f t="shared" si="64"/>
        <v>0</v>
      </c>
      <c r="AB519" s="60">
        <f t="shared" si="65"/>
        <v>2462</v>
      </c>
      <c r="AC519" s="60">
        <f t="shared" si="66"/>
        <v>6630</v>
      </c>
      <c r="AD519" s="60">
        <f t="shared" si="67"/>
        <v>110.5</v>
      </c>
      <c r="AE519" s="60">
        <f t="shared" si="67"/>
        <v>1.8416666666666666</v>
      </c>
      <c r="AF519" s="60">
        <f t="shared" si="68"/>
        <v>2024</v>
      </c>
      <c r="AG519" s="60">
        <f t="shared" si="69"/>
        <v>4</v>
      </c>
      <c r="AH519" s="60">
        <f t="shared" si="70"/>
        <v>2</v>
      </c>
      <c r="AI519" s="60">
        <f t="shared" si="71"/>
        <v>2</v>
      </c>
    </row>
    <row r="520" spans="2:35" x14ac:dyDescent="0.3">
      <c r="B520" s="60">
        <v>85162</v>
      </c>
      <c r="C520" s="61">
        <v>45404</v>
      </c>
      <c r="D520" s="60">
        <v>2</v>
      </c>
      <c r="E520" s="60">
        <v>29</v>
      </c>
      <c r="F520" s="60">
        <v>18</v>
      </c>
      <c r="G520" s="60">
        <v>0</v>
      </c>
      <c r="H520" s="60">
        <v>0</v>
      </c>
      <c r="I520" s="60">
        <v>29</v>
      </c>
      <c r="J520" s="60">
        <v>0</v>
      </c>
      <c r="K520" s="60">
        <v>75</v>
      </c>
      <c r="L520" s="60">
        <v>31</v>
      </c>
      <c r="M520" s="60">
        <v>40</v>
      </c>
      <c r="N520" s="60">
        <v>2</v>
      </c>
      <c r="O520" s="60">
        <v>25</v>
      </c>
      <c r="P520" s="60">
        <v>26</v>
      </c>
      <c r="Q520" s="60">
        <v>20</v>
      </c>
      <c r="R520" s="60">
        <v>2</v>
      </c>
      <c r="S520" s="60">
        <v>0</v>
      </c>
      <c r="T520" s="60">
        <v>0</v>
      </c>
      <c r="U520" s="60">
        <v>11</v>
      </c>
      <c r="V520" s="60">
        <v>47</v>
      </c>
      <c r="W520" s="60">
        <v>24</v>
      </c>
      <c r="X520" s="60">
        <v>5</v>
      </c>
      <c r="Y520" s="60">
        <v>22</v>
      </c>
      <c r="Z520" s="60">
        <f t="shared" si="63"/>
        <v>4841</v>
      </c>
      <c r="AA520" s="60">
        <f t="shared" si="64"/>
        <v>0</v>
      </c>
      <c r="AB520" s="60">
        <f t="shared" si="65"/>
        <v>2251</v>
      </c>
      <c r="AC520" s="60">
        <f t="shared" si="66"/>
        <v>7092</v>
      </c>
      <c r="AD520" s="60">
        <f t="shared" si="67"/>
        <v>118.2</v>
      </c>
      <c r="AE520" s="60">
        <f t="shared" si="67"/>
        <v>1.97</v>
      </c>
      <c r="AF520" s="60">
        <f t="shared" si="68"/>
        <v>2024</v>
      </c>
      <c r="AG520" s="60">
        <f t="shared" si="69"/>
        <v>4</v>
      </c>
      <c r="AH520" s="60">
        <f t="shared" si="70"/>
        <v>2</v>
      </c>
      <c r="AI520" s="60">
        <f t="shared" si="71"/>
        <v>2</v>
      </c>
    </row>
    <row r="521" spans="2:35" x14ac:dyDescent="0.3">
      <c r="B521" s="60">
        <v>85163</v>
      </c>
      <c r="C521" s="61">
        <v>45405</v>
      </c>
      <c r="D521" s="60">
        <v>1</v>
      </c>
      <c r="E521" s="60">
        <v>32</v>
      </c>
      <c r="F521" s="60">
        <v>23</v>
      </c>
      <c r="G521" s="60">
        <v>0</v>
      </c>
      <c r="H521" s="60">
        <v>0</v>
      </c>
      <c r="I521" s="60">
        <v>32</v>
      </c>
      <c r="J521" s="60">
        <v>0</v>
      </c>
      <c r="K521" s="60">
        <v>66</v>
      </c>
      <c r="L521" s="60">
        <v>29</v>
      </c>
      <c r="M521" s="60">
        <v>41</v>
      </c>
      <c r="N521" s="60">
        <v>3</v>
      </c>
      <c r="O521" s="60">
        <v>24</v>
      </c>
      <c r="P521" s="60">
        <v>25</v>
      </c>
      <c r="Q521" s="60">
        <v>26</v>
      </c>
      <c r="R521" s="60">
        <v>3</v>
      </c>
      <c r="S521" s="60">
        <v>0</v>
      </c>
      <c r="T521" s="60">
        <v>0</v>
      </c>
      <c r="U521" s="60">
        <v>10</v>
      </c>
      <c r="V521" s="60">
        <v>39</v>
      </c>
      <c r="W521" s="60">
        <v>30</v>
      </c>
      <c r="X521" s="60">
        <v>4</v>
      </c>
      <c r="Y521" s="60">
        <v>27</v>
      </c>
      <c r="Z521" s="60">
        <f t="shared" ref="Z521:Z584" si="72">I521*K521+L521*(M521+P521+Q521)</f>
        <v>4780</v>
      </c>
      <c r="AA521" s="60">
        <f t="shared" ref="AA521:AA584" si="73">R521*S521+T521*U521</f>
        <v>0</v>
      </c>
      <c r="AB521" s="60">
        <f t="shared" ref="AB521:AB584" si="74">L521*(V521+W521)+(N521*O521)</f>
        <v>2073</v>
      </c>
      <c r="AC521" s="60">
        <f t="shared" ref="AC521:AC584" si="75">SUM(Z521:AB521)</f>
        <v>6853</v>
      </c>
      <c r="AD521" s="60">
        <f t="shared" ref="AD521:AE584" si="76">AC521/60</f>
        <v>114.21666666666667</v>
      </c>
      <c r="AE521" s="60">
        <f t="shared" si="76"/>
        <v>1.9036111111111111</v>
      </c>
      <c r="AF521" s="60">
        <f t="shared" ref="AF521:AF584" si="77">YEAR(C521)</f>
        <v>2024</v>
      </c>
      <c r="AG521" s="60">
        <f t="shared" ref="AG521:AG584" si="78">MONTH(C521)</f>
        <v>4</v>
      </c>
      <c r="AH521" s="60">
        <f t="shared" ref="AH521:AH584" si="79">INT((AG521+2)/3)</f>
        <v>2</v>
      </c>
      <c r="AI521" s="60">
        <f t="shared" ref="AI521:AI584" si="80">WEEKDAY(C521)</f>
        <v>3</v>
      </c>
    </row>
    <row r="522" spans="2:35" x14ac:dyDescent="0.3">
      <c r="B522" s="60">
        <v>85164</v>
      </c>
      <c r="C522" s="61">
        <v>45405</v>
      </c>
      <c r="D522" s="60">
        <v>2</v>
      </c>
      <c r="E522" s="60">
        <v>30</v>
      </c>
      <c r="F522" s="60">
        <v>20</v>
      </c>
      <c r="G522" s="60">
        <v>0</v>
      </c>
      <c r="H522" s="60">
        <v>0</v>
      </c>
      <c r="I522" s="60">
        <v>30</v>
      </c>
      <c r="J522" s="60">
        <v>0</v>
      </c>
      <c r="K522" s="60">
        <v>83</v>
      </c>
      <c r="L522" s="60">
        <v>30</v>
      </c>
      <c r="M522" s="60">
        <v>38</v>
      </c>
      <c r="N522" s="60">
        <v>2</v>
      </c>
      <c r="O522" s="60">
        <v>12</v>
      </c>
      <c r="P522" s="60">
        <v>26</v>
      </c>
      <c r="Q522" s="60">
        <v>10</v>
      </c>
      <c r="R522" s="60">
        <v>2</v>
      </c>
      <c r="S522" s="60">
        <v>0</v>
      </c>
      <c r="T522" s="60">
        <v>0</v>
      </c>
      <c r="U522" s="60">
        <v>18</v>
      </c>
      <c r="V522" s="60">
        <v>74</v>
      </c>
      <c r="W522" s="60">
        <v>14</v>
      </c>
      <c r="X522" s="60">
        <v>5</v>
      </c>
      <c r="Y522" s="60">
        <v>28</v>
      </c>
      <c r="Z522" s="60">
        <f t="shared" si="72"/>
        <v>4710</v>
      </c>
      <c r="AA522" s="60">
        <f t="shared" si="73"/>
        <v>0</v>
      </c>
      <c r="AB522" s="60">
        <f t="shared" si="74"/>
        <v>2664</v>
      </c>
      <c r="AC522" s="60">
        <f t="shared" si="75"/>
        <v>7374</v>
      </c>
      <c r="AD522" s="60">
        <f t="shared" si="76"/>
        <v>122.9</v>
      </c>
      <c r="AE522" s="60">
        <f t="shared" si="76"/>
        <v>2.0483333333333333</v>
      </c>
      <c r="AF522" s="60">
        <f t="shared" si="77"/>
        <v>2024</v>
      </c>
      <c r="AG522" s="60">
        <f t="shared" si="78"/>
        <v>4</v>
      </c>
      <c r="AH522" s="60">
        <f t="shared" si="79"/>
        <v>2</v>
      </c>
      <c r="AI522" s="60">
        <f t="shared" si="80"/>
        <v>3</v>
      </c>
    </row>
    <row r="523" spans="2:35" x14ac:dyDescent="0.3">
      <c r="B523" s="60">
        <v>85165</v>
      </c>
      <c r="C523" s="61">
        <v>45406</v>
      </c>
      <c r="D523" s="60">
        <v>1</v>
      </c>
      <c r="E523" s="60">
        <v>32</v>
      </c>
      <c r="F523" s="60">
        <v>17</v>
      </c>
      <c r="G523" s="60">
        <v>0</v>
      </c>
      <c r="H523" s="60">
        <v>0</v>
      </c>
      <c r="I523" s="60">
        <v>32</v>
      </c>
      <c r="J523" s="60">
        <v>0</v>
      </c>
      <c r="K523" s="60">
        <v>40</v>
      </c>
      <c r="L523" s="60">
        <v>29</v>
      </c>
      <c r="M523" s="60">
        <v>37</v>
      </c>
      <c r="N523" s="60">
        <v>2</v>
      </c>
      <c r="O523" s="60">
        <v>21</v>
      </c>
      <c r="P523" s="60">
        <v>26</v>
      </c>
      <c r="Q523" s="60">
        <v>15</v>
      </c>
      <c r="R523" s="60">
        <v>2</v>
      </c>
      <c r="S523" s="60">
        <v>0</v>
      </c>
      <c r="T523" s="60">
        <v>0</v>
      </c>
      <c r="U523" s="60">
        <v>13</v>
      </c>
      <c r="V523" s="60">
        <v>58</v>
      </c>
      <c r="W523" s="60">
        <v>18</v>
      </c>
      <c r="X523" s="60">
        <v>4</v>
      </c>
      <c r="Y523" s="60">
        <v>29</v>
      </c>
      <c r="Z523" s="60">
        <f t="shared" si="72"/>
        <v>3542</v>
      </c>
      <c r="AA523" s="60">
        <f t="shared" si="73"/>
        <v>0</v>
      </c>
      <c r="AB523" s="60">
        <f t="shared" si="74"/>
        <v>2246</v>
      </c>
      <c r="AC523" s="60">
        <f t="shared" si="75"/>
        <v>5788</v>
      </c>
      <c r="AD523" s="60">
        <f t="shared" si="76"/>
        <v>96.466666666666669</v>
      </c>
      <c r="AE523" s="60">
        <f t="shared" si="76"/>
        <v>1.6077777777777778</v>
      </c>
      <c r="AF523" s="60">
        <f t="shared" si="77"/>
        <v>2024</v>
      </c>
      <c r="AG523" s="60">
        <f t="shared" si="78"/>
        <v>4</v>
      </c>
      <c r="AH523" s="60">
        <f t="shared" si="79"/>
        <v>2</v>
      </c>
      <c r="AI523" s="60">
        <f t="shared" si="80"/>
        <v>4</v>
      </c>
    </row>
    <row r="524" spans="2:35" x14ac:dyDescent="0.3">
      <c r="B524" s="60">
        <v>85166</v>
      </c>
      <c r="C524" s="61">
        <v>45406</v>
      </c>
      <c r="D524" s="60">
        <v>2</v>
      </c>
      <c r="E524" s="60">
        <v>31</v>
      </c>
      <c r="F524" s="60">
        <v>22</v>
      </c>
      <c r="G524" s="60">
        <v>0</v>
      </c>
      <c r="H524" s="60">
        <v>0</v>
      </c>
      <c r="I524" s="60">
        <v>31</v>
      </c>
      <c r="J524" s="60">
        <v>0</v>
      </c>
      <c r="K524" s="60">
        <v>32</v>
      </c>
      <c r="L524" s="60">
        <v>29</v>
      </c>
      <c r="M524" s="60">
        <v>36</v>
      </c>
      <c r="N524" s="60">
        <v>2</v>
      </c>
      <c r="O524" s="60">
        <v>20</v>
      </c>
      <c r="P524" s="60">
        <v>25</v>
      </c>
      <c r="Q524" s="60">
        <v>21</v>
      </c>
      <c r="R524" s="60">
        <v>2</v>
      </c>
      <c r="S524" s="60">
        <v>0</v>
      </c>
      <c r="T524" s="60">
        <v>0</v>
      </c>
      <c r="U524" s="60">
        <v>13</v>
      </c>
      <c r="V524" s="60">
        <v>51</v>
      </c>
      <c r="W524" s="60">
        <v>25</v>
      </c>
      <c r="X524" s="60">
        <v>5</v>
      </c>
      <c r="Y524" s="60">
        <v>14</v>
      </c>
      <c r="Z524" s="60">
        <f t="shared" si="72"/>
        <v>3370</v>
      </c>
      <c r="AA524" s="60">
        <f t="shared" si="73"/>
        <v>0</v>
      </c>
      <c r="AB524" s="60">
        <f t="shared" si="74"/>
        <v>2244</v>
      </c>
      <c r="AC524" s="60">
        <f t="shared" si="75"/>
        <v>5614</v>
      </c>
      <c r="AD524" s="60">
        <f t="shared" si="76"/>
        <v>93.566666666666663</v>
      </c>
      <c r="AE524" s="60">
        <f t="shared" si="76"/>
        <v>1.5594444444444444</v>
      </c>
      <c r="AF524" s="60">
        <f t="shared" si="77"/>
        <v>2024</v>
      </c>
      <c r="AG524" s="60">
        <f t="shared" si="78"/>
        <v>4</v>
      </c>
      <c r="AH524" s="60">
        <f t="shared" si="79"/>
        <v>2</v>
      </c>
      <c r="AI524" s="60">
        <f t="shared" si="80"/>
        <v>4</v>
      </c>
    </row>
    <row r="525" spans="2:35" x14ac:dyDescent="0.3">
      <c r="B525" s="60">
        <v>85167</v>
      </c>
      <c r="C525" s="61">
        <v>45407</v>
      </c>
      <c r="D525" s="60">
        <v>1</v>
      </c>
      <c r="E525" s="60">
        <v>33</v>
      </c>
      <c r="F525" s="60">
        <v>19</v>
      </c>
      <c r="G525" s="60">
        <v>0</v>
      </c>
      <c r="H525" s="60">
        <v>0</v>
      </c>
      <c r="I525" s="60">
        <v>33</v>
      </c>
      <c r="J525" s="60">
        <v>0</v>
      </c>
      <c r="K525" s="60">
        <v>49</v>
      </c>
      <c r="L525" s="60">
        <v>28</v>
      </c>
      <c r="M525" s="60">
        <v>40</v>
      </c>
      <c r="N525" s="60">
        <v>2</v>
      </c>
      <c r="O525" s="60">
        <v>28</v>
      </c>
      <c r="P525" s="60">
        <v>26</v>
      </c>
      <c r="Q525" s="60">
        <v>25</v>
      </c>
      <c r="R525" s="60">
        <v>2</v>
      </c>
      <c r="S525" s="60">
        <v>0</v>
      </c>
      <c r="T525" s="60">
        <v>0</v>
      </c>
      <c r="U525" s="60">
        <v>8</v>
      </c>
      <c r="V525" s="60">
        <v>35</v>
      </c>
      <c r="W525" s="60">
        <v>29</v>
      </c>
      <c r="X525" s="60">
        <v>4</v>
      </c>
      <c r="Y525" s="60">
        <v>15</v>
      </c>
      <c r="Z525" s="60">
        <f t="shared" si="72"/>
        <v>4165</v>
      </c>
      <c r="AA525" s="60">
        <f t="shared" si="73"/>
        <v>0</v>
      </c>
      <c r="AB525" s="60">
        <f t="shared" si="74"/>
        <v>1848</v>
      </c>
      <c r="AC525" s="60">
        <f t="shared" si="75"/>
        <v>6013</v>
      </c>
      <c r="AD525" s="60">
        <f t="shared" si="76"/>
        <v>100.21666666666667</v>
      </c>
      <c r="AE525" s="60">
        <f t="shared" si="76"/>
        <v>1.6702777777777778</v>
      </c>
      <c r="AF525" s="60">
        <f t="shared" si="77"/>
        <v>2024</v>
      </c>
      <c r="AG525" s="60">
        <f t="shared" si="78"/>
        <v>4</v>
      </c>
      <c r="AH525" s="60">
        <f t="shared" si="79"/>
        <v>2</v>
      </c>
      <c r="AI525" s="60">
        <f t="shared" si="80"/>
        <v>5</v>
      </c>
    </row>
    <row r="526" spans="2:35" x14ac:dyDescent="0.3">
      <c r="B526" s="60">
        <v>85168</v>
      </c>
      <c r="C526" s="61">
        <v>45407</v>
      </c>
      <c r="D526" s="60">
        <v>2</v>
      </c>
      <c r="E526" s="60">
        <v>32</v>
      </c>
      <c r="F526" s="60">
        <v>16</v>
      </c>
      <c r="G526" s="60">
        <v>0</v>
      </c>
      <c r="H526" s="60">
        <v>0</v>
      </c>
      <c r="I526" s="60">
        <v>32</v>
      </c>
      <c r="J526" s="60">
        <v>0</v>
      </c>
      <c r="K526" s="60">
        <v>66</v>
      </c>
      <c r="L526" s="60">
        <v>29</v>
      </c>
      <c r="M526" s="60">
        <v>37</v>
      </c>
      <c r="N526" s="60">
        <v>3</v>
      </c>
      <c r="O526" s="60">
        <v>17</v>
      </c>
      <c r="P526" s="60">
        <v>26</v>
      </c>
      <c r="Q526" s="60">
        <v>29</v>
      </c>
      <c r="R526" s="60">
        <v>2</v>
      </c>
      <c r="S526" s="60">
        <v>0</v>
      </c>
      <c r="T526" s="60">
        <v>1</v>
      </c>
      <c r="U526" s="60">
        <v>16</v>
      </c>
      <c r="V526" s="60">
        <v>70</v>
      </c>
      <c r="W526" s="60">
        <v>13</v>
      </c>
      <c r="X526" s="60">
        <v>5</v>
      </c>
      <c r="Y526" s="60">
        <v>16</v>
      </c>
      <c r="Z526" s="60">
        <f t="shared" si="72"/>
        <v>4780</v>
      </c>
      <c r="AA526" s="60">
        <f t="shared" si="73"/>
        <v>16</v>
      </c>
      <c r="AB526" s="60">
        <f t="shared" si="74"/>
        <v>2458</v>
      </c>
      <c r="AC526" s="60">
        <f t="shared" si="75"/>
        <v>7254</v>
      </c>
      <c r="AD526" s="60">
        <f t="shared" si="76"/>
        <v>120.9</v>
      </c>
      <c r="AE526" s="60">
        <f t="shared" si="76"/>
        <v>2.0150000000000001</v>
      </c>
      <c r="AF526" s="60">
        <f t="shared" si="77"/>
        <v>2024</v>
      </c>
      <c r="AG526" s="60">
        <f t="shared" si="78"/>
        <v>4</v>
      </c>
      <c r="AH526" s="60">
        <f t="shared" si="79"/>
        <v>2</v>
      </c>
      <c r="AI526" s="60">
        <f t="shared" si="80"/>
        <v>5</v>
      </c>
    </row>
    <row r="527" spans="2:35" x14ac:dyDescent="0.3">
      <c r="B527" s="60">
        <v>85169</v>
      </c>
      <c r="C527" s="61">
        <v>45408</v>
      </c>
      <c r="D527" s="60">
        <v>1</v>
      </c>
      <c r="E527" s="60">
        <v>31</v>
      </c>
      <c r="F527" s="60">
        <v>21</v>
      </c>
      <c r="G527" s="60">
        <v>0</v>
      </c>
      <c r="H527" s="60">
        <v>0</v>
      </c>
      <c r="I527" s="60">
        <v>31</v>
      </c>
      <c r="J527" s="60">
        <v>0</v>
      </c>
      <c r="K527" s="60">
        <v>58</v>
      </c>
      <c r="L527" s="60">
        <v>30</v>
      </c>
      <c r="M527" s="60">
        <v>38</v>
      </c>
      <c r="N527" s="60">
        <v>2</v>
      </c>
      <c r="O527" s="60">
        <v>16</v>
      </c>
      <c r="P527" s="60">
        <v>26</v>
      </c>
      <c r="Q527" s="60">
        <v>15</v>
      </c>
      <c r="R527" s="60">
        <v>2</v>
      </c>
      <c r="S527" s="60">
        <v>0</v>
      </c>
      <c r="T527" s="60">
        <v>0</v>
      </c>
      <c r="U527" s="60">
        <v>15</v>
      </c>
      <c r="V527" s="60">
        <v>62</v>
      </c>
      <c r="W527" s="60">
        <v>19</v>
      </c>
      <c r="X527" s="60">
        <v>4</v>
      </c>
      <c r="Y527" s="60">
        <v>21</v>
      </c>
      <c r="Z527" s="60">
        <f t="shared" si="72"/>
        <v>4168</v>
      </c>
      <c r="AA527" s="60">
        <f t="shared" si="73"/>
        <v>0</v>
      </c>
      <c r="AB527" s="60">
        <f t="shared" si="74"/>
        <v>2462</v>
      </c>
      <c r="AC527" s="60">
        <f t="shared" si="75"/>
        <v>6630</v>
      </c>
      <c r="AD527" s="60">
        <f t="shared" si="76"/>
        <v>110.5</v>
      </c>
      <c r="AE527" s="60">
        <f t="shared" si="76"/>
        <v>1.8416666666666666</v>
      </c>
      <c r="AF527" s="60">
        <f t="shared" si="77"/>
        <v>2024</v>
      </c>
      <c r="AG527" s="60">
        <f t="shared" si="78"/>
        <v>4</v>
      </c>
      <c r="AH527" s="60">
        <f t="shared" si="79"/>
        <v>2</v>
      </c>
      <c r="AI527" s="60">
        <f t="shared" si="80"/>
        <v>6</v>
      </c>
    </row>
    <row r="528" spans="2:35" x14ac:dyDescent="0.3">
      <c r="B528" s="60">
        <v>85170</v>
      </c>
      <c r="C528" s="61">
        <v>45408</v>
      </c>
      <c r="D528" s="60">
        <v>2</v>
      </c>
      <c r="E528" s="60">
        <v>29</v>
      </c>
      <c r="F528" s="60">
        <v>18</v>
      </c>
      <c r="G528" s="60">
        <v>0</v>
      </c>
      <c r="H528" s="60">
        <v>0</v>
      </c>
      <c r="I528" s="60">
        <v>29</v>
      </c>
      <c r="J528" s="60">
        <v>0</v>
      </c>
      <c r="K528" s="60">
        <v>75</v>
      </c>
      <c r="L528" s="60">
        <v>31</v>
      </c>
      <c r="M528" s="60">
        <v>40</v>
      </c>
      <c r="N528" s="60">
        <v>2</v>
      </c>
      <c r="O528" s="60">
        <v>25</v>
      </c>
      <c r="P528" s="60">
        <v>26</v>
      </c>
      <c r="Q528" s="60">
        <v>20</v>
      </c>
      <c r="R528" s="60">
        <v>2</v>
      </c>
      <c r="S528" s="60">
        <v>0</v>
      </c>
      <c r="T528" s="60">
        <v>0</v>
      </c>
      <c r="U528" s="60">
        <v>11</v>
      </c>
      <c r="V528" s="60">
        <v>47</v>
      </c>
      <c r="W528" s="60">
        <v>24</v>
      </c>
      <c r="X528" s="60">
        <v>5</v>
      </c>
      <c r="Y528" s="60">
        <v>22</v>
      </c>
      <c r="Z528" s="60">
        <f t="shared" si="72"/>
        <v>4841</v>
      </c>
      <c r="AA528" s="60">
        <f t="shared" si="73"/>
        <v>0</v>
      </c>
      <c r="AB528" s="60">
        <f t="shared" si="74"/>
        <v>2251</v>
      </c>
      <c r="AC528" s="60">
        <f t="shared" si="75"/>
        <v>7092</v>
      </c>
      <c r="AD528" s="60">
        <f t="shared" si="76"/>
        <v>118.2</v>
      </c>
      <c r="AE528" s="60">
        <f t="shared" si="76"/>
        <v>1.97</v>
      </c>
      <c r="AF528" s="60">
        <f t="shared" si="77"/>
        <v>2024</v>
      </c>
      <c r="AG528" s="60">
        <f t="shared" si="78"/>
        <v>4</v>
      </c>
      <c r="AH528" s="60">
        <f t="shared" si="79"/>
        <v>2</v>
      </c>
      <c r="AI528" s="60">
        <f t="shared" si="80"/>
        <v>6</v>
      </c>
    </row>
    <row r="529" spans="2:35" x14ac:dyDescent="0.3">
      <c r="B529" s="60">
        <v>85171</v>
      </c>
      <c r="C529" s="61">
        <v>45409</v>
      </c>
      <c r="D529" s="60">
        <v>1</v>
      </c>
      <c r="E529" s="60">
        <v>32</v>
      </c>
      <c r="F529" s="60">
        <v>23</v>
      </c>
      <c r="G529" s="60">
        <v>0</v>
      </c>
      <c r="H529" s="60">
        <v>0</v>
      </c>
      <c r="I529" s="60">
        <v>32</v>
      </c>
      <c r="J529" s="60">
        <v>0</v>
      </c>
      <c r="K529" s="60">
        <v>66</v>
      </c>
      <c r="L529" s="60">
        <v>29</v>
      </c>
      <c r="M529" s="60">
        <v>41</v>
      </c>
      <c r="N529" s="60">
        <v>3</v>
      </c>
      <c r="O529" s="60">
        <v>24</v>
      </c>
      <c r="P529" s="60">
        <v>25</v>
      </c>
      <c r="Q529" s="60">
        <v>26</v>
      </c>
      <c r="R529" s="60">
        <v>3</v>
      </c>
      <c r="S529" s="60">
        <v>0</v>
      </c>
      <c r="T529" s="60">
        <v>0</v>
      </c>
      <c r="U529" s="60">
        <v>10</v>
      </c>
      <c r="V529" s="60">
        <v>39</v>
      </c>
      <c r="W529" s="60">
        <v>30</v>
      </c>
      <c r="X529" s="60">
        <v>4</v>
      </c>
      <c r="Y529" s="60">
        <v>27</v>
      </c>
      <c r="Z529" s="60">
        <f t="shared" si="72"/>
        <v>4780</v>
      </c>
      <c r="AA529" s="60">
        <f t="shared" si="73"/>
        <v>0</v>
      </c>
      <c r="AB529" s="60">
        <f t="shared" si="74"/>
        <v>2073</v>
      </c>
      <c r="AC529" s="60">
        <f t="shared" si="75"/>
        <v>6853</v>
      </c>
      <c r="AD529" s="60">
        <f t="shared" si="76"/>
        <v>114.21666666666667</v>
      </c>
      <c r="AE529" s="60">
        <f t="shared" si="76"/>
        <v>1.9036111111111111</v>
      </c>
      <c r="AF529" s="60">
        <f t="shared" si="77"/>
        <v>2024</v>
      </c>
      <c r="AG529" s="60">
        <f t="shared" si="78"/>
        <v>4</v>
      </c>
      <c r="AH529" s="60">
        <f t="shared" si="79"/>
        <v>2</v>
      </c>
      <c r="AI529" s="60">
        <f t="shared" si="80"/>
        <v>7</v>
      </c>
    </row>
    <row r="530" spans="2:35" x14ac:dyDescent="0.3">
      <c r="B530" s="60">
        <v>85172</v>
      </c>
      <c r="C530" s="61">
        <v>45411</v>
      </c>
      <c r="D530" s="60">
        <v>1</v>
      </c>
      <c r="E530" s="60">
        <v>32</v>
      </c>
      <c r="F530" s="60">
        <v>20</v>
      </c>
      <c r="G530" s="60">
        <v>0</v>
      </c>
      <c r="H530" s="60">
        <v>0</v>
      </c>
      <c r="I530" s="60">
        <v>32</v>
      </c>
      <c r="J530" s="60">
        <v>0</v>
      </c>
      <c r="K530" s="60">
        <v>83</v>
      </c>
      <c r="L530" s="60">
        <v>29</v>
      </c>
      <c r="M530" s="60">
        <v>39</v>
      </c>
      <c r="N530" s="60">
        <v>2</v>
      </c>
      <c r="O530" s="60">
        <v>12</v>
      </c>
      <c r="P530" s="60">
        <v>26</v>
      </c>
      <c r="Q530" s="60">
        <v>10</v>
      </c>
      <c r="R530" s="60">
        <v>2</v>
      </c>
      <c r="S530" s="60">
        <v>0</v>
      </c>
      <c r="T530" s="60">
        <v>0</v>
      </c>
      <c r="U530" s="60">
        <v>18</v>
      </c>
      <c r="V530" s="60">
        <v>74</v>
      </c>
      <c r="W530" s="60">
        <v>14</v>
      </c>
      <c r="X530" s="60">
        <v>5</v>
      </c>
      <c r="Y530" s="60">
        <v>28</v>
      </c>
      <c r="Z530" s="60">
        <f t="shared" si="72"/>
        <v>4831</v>
      </c>
      <c r="AA530" s="60">
        <f t="shared" si="73"/>
        <v>0</v>
      </c>
      <c r="AB530" s="60">
        <f t="shared" si="74"/>
        <v>2576</v>
      </c>
      <c r="AC530" s="60">
        <f t="shared" si="75"/>
        <v>7407</v>
      </c>
      <c r="AD530" s="60">
        <f t="shared" si="76"/>
        <v>123.45</v>
      </c>
      <c r="AE530" s="60">
        <f t="shared" si="76"/>
        <v>2.0575000000000001</v>
      </c>
      <c r="AF530" s="60">
        <f t="shared" si="77"/>
        <v>2024</v>
      </c>
      <c r="AG530" s="60">
        <f t="shared" si="78"/>
        <v>4</v>
      </c>
      <c r="AH530" s="60">
        <f t="shared" si="79"/>
        <v>2</v>
      </c>
      <c r="AI530" s="60">
        <f t="shared" si="80"/>
        <v>2</v>
      </c>
    </row>
    <row r="531" spans="2:35" x14ac:dyDescent="0.3">
      <c r="B531" s="60">
        <v>85173</v>
      </c>
      <c r="C531" s="61">
        <v>45411</v>
      </c>
      <c r="D531" s="60">
        <v>2</v>
      </c>
      <c r="E531" s="60">
        <v>30</v>
      </c>
      <c r="F531" s="60">
        <v>17</v>
      </c>
      <c r="G531" s="60">
        <v>0</v>
      </c>
      <c r="H531" s="60">
        <v>0</v>
      </c>
      <c r="I531" s="60">
        <v>30</v>
      </c>
      <c r="J531" s="60">
        <v>0</v>
      </c>
      <c r="K531" s="60">
        <v>40</v>
      </c>
      <c r="L531" s="60">
        <v>30</v>
      </c>
      <c r="M531" s="60">
        <v>36</v>
      </c>
      <c r="N531" s="60">
        <v>2</v>
      </c>
      <c r="O531" s="60">
        <v>21</v>
      </c>
      <c r="P531" s="60">
        <v>26</v>
      </c>
      <c r="Q531" s="60">
        <v>15</v>
      </c>
      <c r="R531" s="60">
        <v>2</v>
      </c>
      <c r="S531" s="60">
        <v>0</v>
      </c>
      <c r="T531" s="60">
        <v>0</v>
      </c>
      <c r="U531" s="60">
        <v>13</v>
      </c>
      <c r="V531" s="60">
        <v>58</v>
      </c>
      <c r="W531" s="60">
        <v>18</v>
      </c>
      <c r="X531" s="60">
        <v>4</v>
      </c>
      <c r="Y531" s="60">
        <v>29</v>
      </c>
      <c r="Z531" s="60">
        <f t="shared" si="72"/>
        <v>3510</v>
      </c>
      <c r="AA531" s="60">
        <f t="shared" si="73"/>
        <v>0</v>
      </c>
      <c r="AB531" s="60">
        <f t="shared" si="74"/>
        <v>2322</v>
      </c>
      <c r="AC531" s="60">
        <f t="shared" si="75"/>
        <v>5832</v>
      </c>
      <c r="AD531" s="60">
        <f t="shared" si="76"/>
        <v>97.2</v>
      </c>
      <c r="AE531" s="60">
        <f t="shared" si="76"/>
        <v>1.62</v>
      </c>
      <c r="AF531" s="60">
        <f t="shared" si="77"/>
        <v>2024</v>
      </c>
      <c r="AG531" s="60">
        <f t="shared" si="78"/>
        <v>4</v>
      </c>
      <c r="AH531" s="60">
        <f t="shared" si="79"/>
        <v>2</v>
      </c>
      <c r="AI531" s="60">
        <f t="shared" si="80"/>
        <v>2</v>
      </c>
    </row>
    <row r="532" spans="2:35" x14ac:dyDescent="0.3">
      <c r="B532" s="60">
        <v>85174</v>
      </c>
      <c r="C532" s="61">
        <v>45412</v>
      </c>
      <c r="D532" s="60">
        <v>1</v>
      </c>
      <c r="E532" s="60">
        <v>33</v>
      </c>
      <c r="F532" s="60">
        <v>22</v>
      </c>
      <c r="G532" s="60">
        <v>0</v>
      </c>
      <c r="H532" s="60">
        <v>0</v>
      </c>
      <c r="I532" s="60">
        <v>33</v>
      </c>
      <c r="J532" s="60">
        <v>0</v>
      </c>
      <c r="K532" s="60">
        <v>32</v>
      </c>
      <c r="L532" s="60">
        <v>28</v>
      </c>
      <c r="M532" s="60">
        <v>37</v>
      </c>
      <c r="N532" s="60">
        <v>2</v>
      </c>
      <c r="O532" s="60">
        <v>20</v>
      </c>
      <c r="P532" s="60">
        <v>25</v>
      </c>
      <c r="Q532" s="60">
        <v>21</v>
      </c>
      <c r="R532" s="60">
        <v>2</v>
      </c>
      <c r="S532" s="60">
        <v>0</v>
      </c>
      <c r="T532" s="60">
        <v>0</v>
      </c>
      <c r="U532" s="60">
        <v>13</v>
      </c>
      <c r="V532" s="60">
        <v>51</v>
      </c>
      <c r="W532" s="60">
        <v>25</v>
      </c>
      <c r="X532" s="60">
        <v>5</v>
      </c>
      <c r="Y532" s="60">
        <v>14</v>
      </c>
      <c r="Z532" s="60">
        <f t="shared" si="72"/>
        <v>3380</v>
      </c>
      <c r="AA532" s="60">
        <f t="shared" si="73"/>
        <v>0</v>
      </c>
      <c r="AB532" s="60">
        <f t="shared" si="74"/>
        <v>2168</v>
      </c>
      <c r="AC532" s="60">
        <f t="shared" si="75"/>
        <v>5548</v>
      </c>
      <c r="AD532" s="60">
        <f t="shared" si="76"/>
        <v>92.466666666666669</v>
      </c>
      <c r="AE532" s="60">
        <f t="shared" si="76"/>
        <v>1.5411111111111111</v>
      </c>
      <c r="AF532" s="60">
        <f t="shared" si="77"/>
        <v>2024</v>
      </c>
      <c r="AG532" s="60">
        <f t="shared" si="78"/>
        <v>4</v>
      </c>
      <c r="AH532" s="60">
        <f t="shared" si="79"/>
        <v>2</v>
      </c>
      <c r="AI532" s="60">
        <f t="shared" si="80"/>
        <v>3</v>
      </c>
    </row>
    <row r="533" spans="2:35" x14ac:dyDescent="0.3">
      <c r="B533" s="60">
        <v>85175</v>
      </c>
      <c r="C533" s="61">
        <v>45412</v>
      </c>
      <c r="D533" s="60">
        <v>2</v>
      </c>
      <c r="E533" s="60">
        <v>29</v>
      </c>
      <c r="F533" s="60">
        <v>23</v>
      </c>
      <c r="G533" s="60">
        <v>0</v>
      </c>
      <c r="H533" s="60">
        <v>0</v>
      </c>
      <c r="I533" s="60">
        <v>29</v>
      </c>
      <c r="J533" s="60">
        <v>0</v>
      </c>
      <c r="K533" s="60">
        <v>40</v>
      </c>
      <c r="L533" s="60">
        <v>30</v>
      </c>
      <c r="M533" s="60">
        <v>39</v>
      </c>
      <c r="N533" s="60">
        <v>3</v>
      </c>
      <c r="O533" s="60">
        <v>25</v>
      </c>
      <c r="P533" s="60">
        <v>29</v>
      </c>
      <c r="Q533" s="60">
        <v>21</v>
      </c>
      <c r="R533" s="60">
        <v>3</v>
      </c>
      <c r="S533" s="60">
        <v>0</v>
      </c>
      <c r="T533" s="60">
        <v>0</v>
      </c>
      <c r="U533" s="60">
        <v>12</v>
      </c>
      <c r="V533" s="60">
        <v>69</v>
      </c>
      <c r="W533" s="60">
        <v>25</v>
      </c>
      <c r="X533" s="60">
        <v>4</v>
      </c>
      <c r="Y533" s="60">
        <v>26</v>
      </c>
      <c r="Z533" s="60">
        <f t="shared" si="72"/>
        <v>3830</v>
      </c>
      <c r="AA533" s="60">
        <f t="shared" si="73"/>
        <v>0</v>
      </c>
      <c r="AB533" s="60">
        <f t="shared" si="74"/>
        <v>2895</v>
      </c>
      <c r="AC533" s="60">
        <f t="shared" si="75"/>
        <v>6725</v>
      </c>
      <c r="AD533" s="60">
        <f t="shared" si="76"/>
        <v>112.08333333333333</v>
      </c>
      <c r="AE533" s="60">
        <f t="shared" si="76"/>
        <v>1.8680555555555556</v>
      </c>
      <c r="AF533" s="60">
        <f t="shared" si="77"/>
        <v>2024</v>
      </c>
      <c r="AG533" s="60">
        <f t="shared" si="78"/>
        <v>4</v>
      </c>
      <c r="AH533" s="60">
        <f t="shared" si="79"/>
        <v>2</v>
      </c>
      <c r="AI533" s="60">
        <f t="shared" si="80"/>
        <v>3</v>
      </c>
    </row>
    <row r="534" spans="2:35" x14ac:dyDescent="0.3">
      <c r="B534" s="60">
        <v>85176</v>
      </c>
      <c r="C534" s="61">
        <v>45413</v>
      </c>
      <c r="D534" s="60">
        <v>1</v>
      </c>
      <c r="E534" s="60">
        <v>34</v>
      </c>
      <c r="F534" s="60">
        <v>12</v>
      </c>
      <c r="G534" s="60">
        <v>0</v>
      </c>
      <c r="H534" s="60">
        <v>0</v>
      </c>
      <c r="I534" s="60">
        <v>34</v>
      </c>
      <c r="J534" s="60">
        <v>0</v>
      </c>
      <c r="K534" s="60">
        <v>31</v>
      </c>
      <c r="L534" s="60">
        <v>29</v>
      </c>
      <c r="M534" s="60">
        <v>35</v>
      </c>
      <c r="N534" s="60">
        <v>2</v>
      </c>
      <c r="O534" s="60">
        <v>13</v>
      </c>
      <c r="P534" s="60">
        <v>12</v>
      </c>
      <c r="Q534" s="60">
        <v>23</v>
      </c>
      <c r="R534" s="60">
        <v>2</v>
      </c>
      <c r="S534" s="60">
        <v>0</v>
      </c>
      <c r="T534" s="60">
        <v>0</v>
      </c>
      <c r="U534" s="60">
        <v>17</v>
      </c>
      <c r="V534" s="60">
        <v>63</v>
      </c>
      <c r="W534" s="60">
        <v>28</v>
      </c>
      <c r="X534" s="60">
        <v>5</v>
      </c>
      <c r="Y534" s="60">
        <v>28</v>
      </c>
      <c r="Z534" s="60">
        <f t="shared" si="72"/>
        <v>3084</v>
      </c>
      <c r="AA534" s="60">
        <f t="shared" si="73"/>
        <v>0</v>
      </c>
      <c r="AB534" s="60">
        <f t="shared" si="74"/>
        <v>2665</v>
      </c>
      <c r="AC534" s="60">
        <f t="shared" si="75"/>
        <v>5749</v>
      </c>
      <c r="AD534" s="60">
        <f t="shared" si="76"/>
        <v>95.816666666666663</v>
      </c>
      <c r="AE534" s="60">
        <f t="shared" si="76"/>
        <v>1.5969444444444443</v>
      </c>
      <c r="AF534" s="60">
        <f t="shared" si="77"/>
        <v>2024</v>
      </c>
      <c r="AG534" s="60">
        <f t="shared" si="78"/>
        <v>5</v>
      </c>
      <c r="AH534" s="60">
        <f t="shared" si="79"/>
        <v>2</v>
      </c>
      <c r="AI534" s="60">
        <f t="shared" si="80"/>
        <v>4</v>
      </c>
    </row>
    <row r="535" spans="2:35" x14ac:dyDescent="0.3">
      <c r="B535" s="60">
        <v>85177</v>
      </c>
      <c r="C535" s="61">
        <v>45413</v>
      </c>
      <c r="D535" s="60">
        <v>2</v>
      </c>
      <c r="E535" s="60">
        <v>31</v>
      </c>
      <c r="F535" s="60">
        <v>29</v>
      </c>
      <c r="G535" s="60">
        <v>0</v>
      </c>
      <c r="H535" s="60">
        <v>0</v>
      </c>
      <c r="I535" s="60">
        <v>31</v>
      </c>
      <c r="J535" s="60">
        <v>0</v>
      </c>
      <c r="K535" s="60">
        <v>48</v>
      </c>
      <c r="L535" s="60">
        <v>29</v>
      </c>
      <c r="M535" s="60">
        <v>40</v>
      </c>
      <c r="N535" s="60">
        <v>1</v>
      </c>
      <c r="O535" s="60">
        <v>21</v>
      </c>
      <c r="P535" s="60">
        <v>12</v>
      </c>
      <c r="Q535" s="60">
        <v>28</v>
      </c>
      <c r="R535" s="60">
        <v>1</v>
      </c>
      <c r="S535" s="60">
        <v>0</v>
      </c>
      <c r="T535" s="60">
        <v>0</v>
      </c>
      <c r="U535" s="60">
        <v>13</v>
      </c>
      <c r="V535" s="60">
        <v>48</v>
      </c>
      <c r="W535" s="60">
        <v>12</v>
      </c>
      <c r="X535" s="60">
        <v>5</v>
      </c>
      <c r="Y535" s="60">
        <v>29</v>
      </c>
      <c r="Z535" s="60">
        <f t="shared" si="72"/>
        <v>3808</v>
      </c>
      <c r="AA535" s="60">
        <f t="shared" si="73"/>
        <v>0</v>
      </c>
      <c r="AB535" s="60">
        <f t="shared" si="74"/>
        <v>1761</v>
      </c>
      <c r="AC535" s="60">
        <f t="shared" si="75"/>
        <v>5569</v>
      </c>
      <c r="AD535" s="60">
        <f t="shared" si="76"/>
        <v>92.816666666666663</v>
      </c>
      <c r="AE535" s="60">
        <f t="shared" si="76"/>
        <v>1.5469444444444445</v>
      </c>
      <c r="AF535" s="60">
        <f t="shared" si="77"/>
        <v>2024</v>
      </c>
      <c r="AG535" s="60">
        <f t="shared" si="78"/>
        <v>5</v>
      </c>
      <c r="AH535" s="60">
        <f t="shared" si="79"/>
        <v>2</v>
      </c>
      <c r="AI535" s="60">
        <f t="shared" si="80"/>
        <v>4</v>
      </c>
    </row>
    <row r="536" spans="2:35" x14ac:dyDescent="0.3">
      <c r="B536" s="60">
        <v>85178</v>
      </c>
      <c r="C536" s="61">
        <v>45414</v>
      </c>
      <c r="D536" s="60">
        <v>1</v>
      </c>
      <c r="E536" s="60">
        <v>34</v>
      </c>
      <c r="F536" s="60">
        <v>26</v>
      </c>
      <c r="G536" s="60">
        <v>0</v>
      </c>
      <c r="H536" s="60">
        <v>0</v>
      </c>
      <c r="I536" s="60">
        <v>34</v>
      </c>
      <c r="J536" s="60">
        <v>0</v>
      </c>
      <c r="K536" s="60">
        <v>65</v>
      </c>
      <c r="L536" s="60">
        <v>29</v>
      </c>
      <c r="M536" s="60">
        <v>36</v>
      </c>
      <c r="N536" s="60">
        <v>2</v>
      </c>
      <c r="O536" s="60">
        <v>29</v>
      </c>
      <c r="P536" s="60">
        <v>13</v>
      </c>
      <c r="Q536" s="60">
        <v>12</v>
      </c>
      <c r="R536" s="60">
        <v>2</v>
      </c>
      <c r="S536" s="60">
        <v>0</v>
      </c>
      <c r="T536" s="60">
        <v>0</v>
      </c>
      <c r="U536" s="60">
        <v>8</v>
      </c>
      <c r="V536" s="60">
        <v>32</v>
      </c>
      <c r="W536" s="60">
        <v>17</v>
      </c>
      <c r="X536" s="60">
        <v>4</v>
      </c>
      <c r="Y536" s="60">
        <v>30</v>
      </c>
      <c r="Z536" s="60">
        <f t="shared" si="72"/>
        <v>3979</v>
      </c>
      <c r="AA536" s="60">
        <f t="shared" si="73"/>
        <v>0</v>
      </c>
      <c r="AB536" s="60">
        <f t="shared" si="74"/>
        <v>1479</v>
      </c>
      <c r="AC536" s="60">
        <f t="shared" si="75"/>
        <v>5458</v>
      </c>
      <c r="AD536" s="60">
        <f t="shared" si="76"/>
        <v>90.966666666666669</v>
      </c>
      <c r="AE536" s="60">
        <f t="shared" si="76"/>
        <v>1.5161111111111112</v>
      </c>
      <c r="AF536" s="60">
        <f t="shared" si="77"/>
        <v>2024</v>
      </c>
      <c r="AG536" s="60">
        <f t="shared" si="78"/>
        <v>5</v>
      </c>
      <c r="AH536" s="60">
        <f t="shared" si="79"/>
        <v>2</v>
      </c>
      <c r="AI536" s="60">
        <f t="shared" si="80"/>
        <v>5</v>
      </c>
    </row>
    <row r="537" spans="2:35" x14ac:dyDescent="0.3">
      <c r="B537" s="60">
        <v>85179</v>
      </c>
      <c r="C537" s="61">
        <v>45414</v>
      </c>
      <c r="D537" s="60">
        <v>2</v>
      </c>
      <c r="E537" s="60">
        <v>32</v>
      </c>
      <c r="F537" s="60">
        <v>11</v>
      </c>
      <c r="G537" s="60">
        <v>0</v>
      </c>
      <c r="H537" s="60">
        <v>0</v>
      </c>
      <c r="I537" s="60">
        <v>32</v>
      </c>
      <c r="J537" s="60">
        <v>0</v>
      </c>
      <c r="K537" s="60">
        <v>57</v>
      </c>
      <c r="L537" s="60">
        <v>29</v>
      </c>
      <c r="M537" s="60">
        <v>38</v>
      </c>
      <c r="N537" s="60">
        <v>1</v>
      </c>
      <c r="O537" s="60">
        <v>29</v>
      </c>
      <c r="P537" s="60">
        <v>12</v>
      </c>
      <c r="Q537" s="60">
        <v>18</v>
      </c>
      <c r="R537" s="60">
        <v>1</v>
      </c>
      <c r="S537" s="60">
        <v>0</v>
      </c>
      <c r="T537" s="60">
        <v>0</v>
      </c>
      <c r="U537" s="60">
        <v>8</v>
      </c>
      <c r="V537" s="60">
        <v>75</v>
      </c>
      <c r="W537" s="60">
        <v>23</v>
      </c>
      <c r="X537" s="60">
        <v>5</v>
      </c>
      <c r="Y537" s="60">
        <v>15</v>
      </c>
      <c r="Z537" s="60">
        <f t="shared" si="72"/>
        <v>3796</v>
      </c>
      <c r="AA537" s="60">
        <f t="shared" si="73"/>
        <v>0</v>
      </c>
      <c r="AB537" s="60">
        <f t="shared" si="74"/>
        <v>2871</v>
      </c>
      <c r="AC537" s="60">
        <f t="shared" si="75"/>
        <v>6667</v>
      </c>
      <c r="AD537" s="60">
        <f t="shared" si="76"/>
        <v>111.11666666666666</v>
      </c>
      <c r="AE537" s="60">
        <f t="shared" si="76"/>
        <v>1.8519444444444444</v>
      </c>
      <c r="AF537" s="60">
        <f t="shared" si="77"/>
        <v>2024</v>
      </c>
      <c r="AG537" s="60">
        <f t="shared" si="78"/>
        <v>5</v>
      </c>
      <c r="AH537" s="60">
        <f t="shared" si="79"/>
        <v>2</v>
      </c>
      <c r="AI537" s="60">
        <f t="shared" si="80"/>
        <v>5</v>
      </c>
    </row>
    <row r="538" spans="2:35" x14ac:dyDescent="0.3">
      <c r="B538" s="60">
        <v>85180</v>
      </c>
      <c r="C538" s="61">
        <v>45415</v>
      </c>
      <c r="D538" s="60">
        <v>1</v>
      </c>
      <c r="E538" s="60">
        <v>35</v>
      </c>
      <c r="F538" s="60">
        <v>28</v>
      </c>
      <c r="G538" s="60">
        <v>0</v>
      </c>
      <c r="H538" s="60">
        <v>0</v>
      </c>
      <c r="I538" s="60">
        <v>35</v>
      </c>
      <c r="J538" s="60">
        <v>0</v>
      </c>
      <c r="K538" s="60">
        <v>74</v>
      </c>
      <c r="L538" s="60">
        <v>29</v>
      </c>
      <c r="M538" s="60">
        <v>39</v>
      </c>
      <c r="N538" s="60">
        <v>1</v>
      </c>
      <c r="O538" s="60">
        <v>17</v>
      </c>
      <c r="P538" s="60">
        <v>13</v>
      </c>
      <c r="Q538" s="60">
        <v>22</v>
      </c>
      <c r="R538" s="60">
        <v>1</v>
      </c>
      <c r="S538" s="60">
        <v>0</v>
      </c>
      <c r="T538" s="60">
        <v>0</v>
      </c>
      <c r="U538" s="60">
        <v>15</v>
      </c>
      <c r="V538" s="60">
        <v>59</v>
      </c>
      <c r="W538" s="60">
        <v>27</v>
      </c>
      <c r="X538" s="60">
        <v>4</v>
      </c>
      <c r="Y538" s="60">
        <v>16</v>
      </c>
      <c r="Z538" s="60">
        <f t="shared" si="72"/>
        <v>4736</v>
      </c>
      <c r="AA538" s="60">
        <f t="shared" si="73"/>
        <v>0</v>
      </c>
      <c r="AB538" s="60">
        <f t="shared" si="74"/>
        <v>2511</v>
      </c>
      <c r="AC538" s="60">
        <f t="shared" si="75"/>
        <v>7247</v>
      </c>
      <c r="AD538" s="60">
        <f t="shared" si="76"/>
        <v>120.78333333333333</v>
      </c>
      <c r="AE538" s="60">
        <f t="shared" si="76"/>
        <v>2.0130555555555554</v>
      </c>
      <c r="AF538" s="60">
        <f t="shared" si="77"/>
        <v>2024</v>
      </c>
      <c r="AG538" s="60">
        <f t="shared" si="78"/>
        <v>5</v>
      </c>
      <c r="AH538" s="60">
        <f t="shared" si="79"/>
        <v>2</v>
      </c>
      <c r="AI538" s="60">
        <f t="shared" si="80"/>
        <v>6</v>
      </c>
    </row>
    <row r="539" spans="2:35" x14ac:dyDescent="0.3">
      <c r="B539" s="60">
        <v>85181</v>
      </c>
      <c r="C539" s="61">
        <v>45415</v>
      </c>
      <c r="D539" s="60">
        <v>2</v>
      </c>
      <c r="E539" s="60">
        <v>29</v>
      </c>
      <c r="F539" s="60">
        <v>13</v>
      </c>
      <c r="G539" s="60">
        <v>0</v>
      </c>
      <c r="H539" s="60">
        <v>0</v>
      </c>
      <c r="I539" s="60">
        <v>29</v>
      </c>
      <c r="J539" s="60">
        <v>0</v>
      </c>
      <c r="K539" s="60">
        <v>65</v>
      </c>
      <c r="L539" s="60">
        <v>30</v>
      </c>
      <c r="M539" s="60">
        <v>41</v>
      </c>
      <c r="N539" s="60">
        <v>2</v>
      </c>
      <c r="O539" s="60">
        <v>17</v>
      </c>
      <c r="P539" s="60">
        <v>12</v>
      </c>
      <c r="Q539" s="60">
        <v>28</v>
      </c>
      <c r="R539" s="60">
        <v>2</v>
      </c>
      <c r="S539" s="60">
        <v>0</v>
      </c>
      <c r="T539" s="60">
        <v>0</v>
      </c>
      <c r="U539" s="60">
        <v>15</v>
      </c>
      <c r="V539" s="60">
        <v>52</v>
      </c>
      <c r="W539" s="60">
        <v>13</v>
      </c>
      <c r="X539" s="60">
        <v>4</v>
      </c>
      <c r="Y539" s="60">
        <v>21</v>
      </c>
      <c r="Z539" s="60">
        <f t="shared" si="72"/>
        <v>4315</v>
      </c>
      <c r="AA539" s="60">
        <f t="shared" si="73"/>
        <v>0</v>
      </c>
      <c r="AB539" s="60">
        <f t="shared" si="74"/>
        <v>1984</v>
      </c>
      <c r="AC539" s="60">
        <f t="shared" si="75"/>
        <v>6299</v>
      </c>
      <c r="AD539" s="60">
        <f t="shared" si="76"/>
        <v>104.98333333333333</v>
      </c>
      <c r="AE539" s="60">
        <f t="shared" si="76"/>
        <v>1.7497222222222222</v>
      </c>
      <c r="AF539" s="60">
        <f t="shared" si="77"/>
        <v>2024</v>
      </c>
      <c r="AG539" s="60">
        <f t="shared" si="78"/>
        <v>5</v>
      </c>
      <c r="AH539" s="60">
        <f t="shared" si="79"/>
        <v>2</v>
      </c>
      <c r="AI539" s="60">
        <f t="shared" si="80"/>
        <v>6</v>
      </c>
    </row>
    <row r="540" spans="2:35" x14ac:dyDescent="0.3">
      <c r="B540" s="60">
        <v>85182</v>
      </c>
      <c r="C540" s="61">
        <v>45416</v>
      </c>
      <c r="D540" s="60">
        <v>1</v>
      </c>
      <c r="E540" s="60">
        <v>32</v>
      </c>
      <c r="F540" s="60">
        <v>10</v>
      </c>
      <c r="G540" s="60">
        <v>0</v>
      </c>
      <c r="H540" s="60">
        <v>0</v>
      </c>
      <c r="I540" s="60">
        <v>32</v>
      </c>
      <c r="J540" s="60">
        <v>0</v>
      </c>
      <c r="K540" s="60">
        <v>82</v>
      </c>
      <c r="L540" s="60">
        <v>30</v>
      </c>
      <c r="M540" s="60">
        <v>37</v>
      </c>
      <c r="N540" s="60">
        <v>1</v>
      </c>
      <c r="O540" s="60">
        <v>25</v>
      </c>
      <c r="P540" s="60">
        <v>12</v>
      </c>
      <c r="Q540" s="60">
        <v>13</v>
      </c>
      <c r="R540" s="60">
        <v>1</v>
      </c>
      <c r="S540" s="60">
        <v>0</v>
      </c>
      <c r="T540" s="60">
        <v>0</v>
      </c>
      <c r="U540" s="60">
        <v>10</v>
      </c>
      <c r="V540" s="60">
        <v>36</v>
      </c>
      <c r="W540" s="60">
        <v>18</v>
      </c>
      <c r="X540" s="60">
        <v>4</v>
      </c>
      <c r="Y540" s="60">
        <v>22</v>
      </c>
      <c r="Z540" s="60">
        <f t="shared" si="72"/>
        <v>4484</v>
      </c>
      <c r="AA540" s="60">
        <f t="shared" si="73"/>
        <v>0</v>
      </c>
      <c r="AB540" s="60">
        <f t="shared" si="74"/>
        <v>1645</v>
      </c>
      <c r="AC540" s="60">
        <f t="shared" si="75"/>
        <v>6129</v>
      </c>
      <c r="AD540" s="60">
        <f t="shared" si="76"/>
        <v>102.15</v>
      </c>
      <c r="AE540" s="60">
        <f t="shared" si="76"/>
        <v>1.7025000000000001</v>
      </c>
      <c r="AF540" s="60">
        <f t="shared" si="77"/>
        <v>2024</v>
      </c>
      <c r="AG540" s="60">
        <f t="shared" si="78"/>
        <v>5</v>
      </c>
      <c r="AH540" s="60">
        <f t="shared" si="79"/>
        <v>2</v>
      </c>
      <c r="AI540" s="60">
        <f t="shared" si="80"/>
        <v>7</v>
      </c>
    </row>
    <row r="541" spans="2:35" x14ac:dyDescent="0.3">
      <c r="B541" s="60">
        <v>85183</v>
      </c>
      <c r="C541" s="61">
        <v>45418</v>
      </c>
      <c r="D541" s="60">
        <v>1</v>
      </c>
      <c r="E541" s="60">
        <v>33</v>
      </c>
      <c r="F541" s="60">
        <v>27</v>
      </c>
      <c r="G541" s="60">
        <v>0</v>
      </c>
      <c r="H541" s="60">
        <v>0</v>
      </c>
      <c r="I541" s="60">
        <v>33</v>
      </c>
      <c r="J541" s="60">
        <v>0</v>
      </c>
      <c r="K541" s="60">
        <v>39</v>
      </c>
      <c r="L541" s="60">
        <v>30</v>
      </c>
      <c r="M541" s="60">
        <v>35</v>
      </c>
      <c r="N541" s="60">
        <v>1</v>
      </c>
      <c r="O541" s="60">
        <v>13</v>
      </c>
      <c r="P541" s="60">
        <v>13</v>
      </c>
      <c r="Q541" s="60">
        <v>17</v>
      </c>
      <c r="R541" s="60">
        <v>1</v>
      </c>
      <c r="S541" s="60">
        <v>0</v>
      </c>
      <c r="T541" s="60">
        <v>0</v>
      </c>
      <c r="U541" s="60">
        <v>18</v>
      </c>
      <c r="V541" s="60">
        <v>71</v>
      </c>
      <c r="W541" s="60">
        <v>22</v>
      </c>
      <c r="X541" s="60">
        <v>5</v>
      </c>
      <c r="Y541" s="60">
        <v>23</v>
      </c>
      <c r="Z541" s="60">
        <f t="shared" si="72"/>
        <v>3237</v>
      </c>
      <c r="AA541" s="60">
        <f t="shared" si="73"/>
        <v>0</v>
      </c>
      <c r="AB541" s="60">
        <f t="shared" si="74"/>
        <v>2803</v>
      </c>
      <c r="AC541" s="60">
        <f t="shared" si="75"/>
        <v>6040</v>
      </c>
      <c r="AD541" s="60">
        <f t="shared" si="76"/>
        <v>100.66666666666667</v>
      </c>
      <c r="AE541" s="60">
        <f t="shared" si="76"/>
        <v>1.6777777777777778</v>
      </c>
      <c r="AF541" s="60">
        <f t="shared" si="77"/>
        <v>2024</v>
      </c>
      <c r="AG541" s="60">
        <f t="shared" si="78"/>
        <v>5</v>
      </c>
      <c r="AH541" s="60">
        <f t="shared" si="79"/>
        <v>2</v>
      </c>
      <c r="AI541" s="60">
        <f t="shared" si="80"/>
        <v>2</v>
      </c>
    </row>
    <row r="542" spans="2:35" x14ac:dyDescent="0.3">
      <c r="B542" s="60">
        <v>85184</v>
      </c>
      <c r="C542" s="61">
        <v>45418</v>
      </c>
      <c r="D542" s="60">
        <v>2</v>
      </c>
      <c r="E542" s="60">
        <v>31</v>
      </c>
      <c r="F542" s="60">
        <v>12</v>
      </c>
      <c r="G542" s="60">
        <v>0</v>
      </c>
      <c r="H542" s="60">
        <v>0</v>
      </c>
      <c r="I542" s="60">
        <v>31</v>
      </c>
      <c r="J542" s="60">
        <v>0</v>
      </c>
      <c r="K542" s="60">
        <v>31</v>
      </c>
      <c r="L542" s="60">
        <v>29</v>
      </c>
      <c r="M542" s="60">
        <v>37</v>
      </c>
      <c r="N542" s="60">
        <v>2</v>
      </c>
      <c r="O542" s="60">
        <v>13</v>
      </c>
      <c r="P542" s="60">
        <v>12</v>
      </c>
      <c r="Q542" s="60">
        <v>23</v>
      </c>
      <c r="R542" s="60">
        <v>2</v>
      </c>
      <c r="S542" s="60">
        <v>0</v>
      </c>
      <c r="T542" s="60">
        <v>0</v>
      </c>
      <c r="U542" s="60">
        <v>17</v>
      </c>
      <c r="V542" s="60">
        <v>63</v>
      </c>
      <c r="W542" s="60">
        <v>28</v>
      </c>
      <c r="X542" s="60">
        <v>5</v>
      </c>
      <c r="Y542" s="60">
        <v>28</v>
      </c>
      <c r="Z542" s="60">
        <f t="shared" si="72"/>
        <v>3049</v>
      </c>
      <c r="AA542" s="60">
        <f t="shared" si="73"/>
        <v>0</v>
      </c>
      <c r="AB542" s="60">
        <f t="shared" si="74"/>
        <v>2665</v>
      </c>
      <c r="AC542" s="60">
        <f t="shared" si="75"/>
        <v>5714</v>
      </c>
      <c r="AD542" s="60">
        <f t="shared" si="76"/>
        <v>95.233333333333334</v>
      </c>
      <c r="AE542" s="60">
        <f t="shared" si="76"/>
        <v>1.5872222222222223</v>
      </c>
      <c r="AF542" s="60">
        <f t="shared" si="77"/>
        <v>2024</v>
      </c>
      <c r="AG542" s="60">
        <f t="shared" si="78"/>
        <v>5</v>
      </c>
      <c r="AH542" s="60">
        <f t="shared" si="79"/>
        <v>2</v>
      </c>
      <c r="AI542" s="60">
        <f t="shared" si="80"/>
        <v>2</v>
      </c>
    </row>
    <row r="543" spans="2:35" x14ac:dyDescent="0.3">
      <c r="B543" s="60">
        <v>85185</v>
      </c>
      <c r="C543" s="61">
        <v>45419</v>
      </c>
      <c r="D543" s="60">
        <v>1</v>
      </c>
      <c r="E543" s="60">
        <v>34</v>
      </c>
      <c r="F543" s="60">
        <v>29</v>
      </c>
      <c r="G543" s="60">
        <v>0</v>
      </c>
      <c r="H543" s="60">
        <v>0</v>
      </c>
      <c r="I543" s="60">
        <v>34</v>
      </c>
      <c r="J543" s="60">
        <v>0</v>
      </c>
      <c r="K543" s="60">
        <v>48</v>
      </c>
      <c r="L543" s="60">
        <v>29</v>
      </c>
      <c r="M543" s="60">
        <v>38</v>
      </c>
      <c r="N543" s="60">
        <v>1</v>
      </c>
      <c r="O543" s="60">
        <v>21</v>
      </c>
      <c r="P543" s="60">
        <v>12</v>
      </c>
      <c r="Q543" s="60">
        <v>28</v>
      </c>
      <c r="R543" s="60">
        <v>1</v>
      </c>
      <c r="S543" s="60">
        <v>0</v>
      </c>
      <c r="T543" s="60">
        <v>0</v>
      </c>
      <c r="U543" s="60">
        <v>13</v>
      </c>
      <c r="V543" s="60">
        <v>48</v>
      </c>
      <c r="W543" s="60">
        <v>12</v>
      </c>
      <c r="X543" s="60">
        <v>5</v>
      </c>
      <c r="Y543" s="60">
        <v>29</v>
      </c>
      <c r="Z543" s="60">
        <f t="shared" si="72"/>
        <v>3894</v>
      </c>
      <c r="AA543" s="60">
        <f t="shared" si="73"/>
        <v>0</v>
      </c>
      <c r="AB543" s="60">
        <f t="shared" si="74"/>
        <v>1761</v>
      </c>
      <c r="AC543" s="60">
        <f t="shared" si="75"/>
        <v>5655</v>
      </c>
      <c r="AD543" s="60">
        <f t="shared" si="76"/>
        <v>94.25</v>
      </c>
      <c r="AE543" s="60">
        <f t="shared" si="76"/>
        <v>1.5708333333333333</v>
      </c>
      <c r="AF543" s="60">
        <f t="shared" si="77"/>
        <v>2024</v>
      </c>
      <c r="AG543" s="60">
        <f t="shared" si="78"/>
        <v>5</v>
      </c>
      <c r="AH543" s="60">
        <f t="shared" si="79"/>
        <v>2</v>
      </c>
      <c r="AI543" s="60">
        <f t="shared" si="80"/>
        <v>3</v>
      </c>
    </row>
    <row r="544" spans="2:35" x14ac:dyDescent="0.3">
      <c r="B544" s="60">
        <v>85186</v>
      </c>
      <c r="C544" s="61">
        <v>45419</v>
      </c>
      <c r="D544" s="60">
        <v>2</v>
      </c>
      <c r="E544" s="60">
        <v>31</v>
      </c>
      <c r="F544" s="60">
        <v>26</v>
      </c>
      <c r="G544" s="60">
        <v>0</v>
      </c>
      <c r="H544" s="60">
        <v>0</v>
      </c>
      <c r="I544" s="60">
        <v>31</v>
      </c>
      <c r="J544" s="60">
        <v>0</v>
      </c>
      <c r="K544" s="60">
        <v>65</v>
      </c>
      <c r="L544" s="60">
        <v>29</v>
      </c>
      <c r="M544" s="60">
        <v>38</v>
      </c>
      <c r="N544" s="60">
        <v>2</v>
      </c>
      <c r="O544" s="60">
        <v>29</v>
      </c>
      <c r="P544" s="60">
        <v>13</v>
      </c>
      <c r="Q544" s="60">
        <v>12</v>
      </c>
      <c r="R544" s="60">
        <v>2</v>
      </c>
      <c r="S544" s="60">
        <v>0</v>
      </c>
      <c r="T544" s="60">
        <v>0</v>
      </c>
      <c r="U544" s="60">
        <v>8</v>
      </c>
      <c r="V544" s="60">
        <v>32</v>
      </c>
      <c r="W544" s="60">
        <v>17</v>
      </c>
      <c r="X544" s="60">
        <v>4</v>
      </c>
      <c r="Y544" s="60">
        <v>30</v>
      </c>
      <c r="Z544" s="60">
        <f t="shared" si="72"/>
        <v>3842</v>
      </c>
      <c r="AA544" s="60">
        <f t="shared" si="73"/>
        <v>0</v>
      </c>
      <c r="AB544" s="60">
        <f t="shared" si="74"/>
        <v>1479</v>
      </c>
      <c r="AC544" s="60">
        <f t="shared" si="75"/>
        <v>5321</v>
      </c>
      <c r="AD544" s="60">
        <f t="shared" si="76"/>
        <v>88.683333333333337</v>
      </c>
      <c r="AE544" s="60">
        <f t="shared" si="76"/>
        <v>1.4780555555555557</v>
      </c>
      <c r="AF544" s="60">
        <f t="shared" si="77"/>
        <v>2024</v>
      </c>
      <c r="AG544" s="60">
        <f t="shared" si="78"/>
        <v>5</v>
      </c>
      <c r="AH544" s="60">
        <f t="shared" si="79"/>
        <v>2</v>
      </c>
      <c r="AI544" s="60">
        <f t="shared" si="80"/>
        <v>3</v>
      </c>
    </row>
    <row r="545" spans="2:35" x14ac:dyDescent="0.3">
      <c r="B545" s="60">
        <v>85187</v>
      </c>
      <c r="C545" s="61">
        <v>45420</v>
      </c>
      <c r="D545" s="60">
        <v>1</v>
      </c>
      <c r="E545" s="60">
        <v>35</v>
      </c>
      <c r="F545" s="60">
        <v>11</v>
      </c>
      <c r="G545" s="60">
        <v>0</v>
      </c>
      <c r="H545" s="60">
        <v>0</v>
      </c>
      <c r="I545" s="60">
        <v>35</v>
      </c>
      <c r="J545" s="60">
        <v>0</v>
      </c>
      <c r="K545" s="60">
        <v>57</v>
      </c>
      <c r="L545" s="60">
        <v>29</v>
      </c>
      <c r="M545" s="60">
        <v>36</v>
      </c>
      <c r="N545" s="60">
        <v>1</v>
      </c>
      <c r="O545" s="60">
        <v>29</v>
      </c>
      <c r="P545" s="60">
        <v>12</v>
      </c>
      <c r="Q545" s="60">
        <v>18</v>
      </c>
      <c r="R545" s="60">
        <v>1</v>
      </c>
      <c r="S545" s="60">
        <v>0</v>
      </c>
      <c r="T545" s="60">
        <v>0</v>
      </c>
      <c r="U545" s="60">
        <v>8</v>
      </c>
      <c r="V545" s="60">
        <v>75</v>
      </c>
      <c r="W545" s="60">
        <v>23</v>
      </c>
      <c r="X545" s="60">
        <v>5</v>
      </c>
      <c r="Y545" s="60">
        <v>15</v>
      </c>
      <c r="Z545" s="60">
        <f t="shared" si="72"/>
        <v>3909</v>
      </c>
      <c r="AA545" s="60">
        <f t="shared" si="73"/>
        <v>0</v>
      </c>
      <c r="AB545" s="60">
        <f t="shared" si="74"/>
        <v>2871</v>
      </c>
      <c r="AC545" s="60">
        <f t="shared" si="75"/>
        <v>6780</v>
      </c>
      <c r="AD545" s="60">
        <f t="shared" si="76"/>
        <v>113</v>
      </c>
      <c r="AE545" s="60">
        <f t="shared" si="76"/>
        <v>1.8833333333333333</v>
      </c>
      <c r="AF545" s="60">
        <f t="shared" si="77"/>
        <v>2024</v>
      </c>
      <c r="AG545" s="60">
        <f t="shared" si="78"/>
        <v>5</v>
      </c>
      <c r="AH545" s="60">
        <f t="shared" si="79"/>
        <v>2</v>
      </c>
      <c r="AI545" s="60">
        <f t="shared" si="80"/>
        <v>4</v>
      </c>
    </row>
    <row r="546" spans="2:35" x14ac:dyDescent="0.3">
      <c r="B546" s="60">
        <v>85188</v>
      </c>
      <c r="C546" s="61">
        <v>45420</v>
      </c>
      <c r="D546" s="60">
        <v>2</v>
      </c>
      <c r="E546" s="60">
        <v>32</v>
      </c>
      <c r="F546" s="60">
        <v>28</v>
      </c>
      <c r="G546" s="60">
        <v>0</v>
      </c>
      <c r="H546" s="60">
        <v>0</v>
      </c>
      <c r="I546" s="60">
        <v>32</v>
      </c>
      <c r="J546" s="60">
        <v>0</v>
      </c>
      <c r="K546" s="60">
        <v>74</v>
      </c>
      <c r="L546" s="60">
        <v>29</v>
      </c>
      <c r="M546" s="60">
        <v>41</v>
      </c>
      <c r="N546" s="60">
        <v>1</v>
      </c>
      <c r="O546" s="60">
        <v>17</v>
      </c>
      <c r="P546" s="60">
        <v>13</v>
      </c>
      <c r="Q546" s="60">
        <v>22</v>
      </c>
      <c r="R546" s="60">
        <v>1</v>
      </c>
      <c r="S546" s="60">
        <v>0</v>
      </c>
      <c r="T546" s="60">
        <v>0</v>
      </c>
      <c r="U546" s="60">
        <v>15</v>
      </c>
      <c r="V546" s="60">
        <v>59</v>
      </c>
      <c r="W546" s="60">
        <v>27</v>
      </c>
      <c r="X546" s="60">
        <v>4</v>
      </c>
      <c r="Y546" s="60">
        <v>16</v>
      </c>
      <c r="Z546" s="60">
        <f t="shared" si="72"/>
        <v>4572</v>
      </c>
      <c r="AA546" s="60">
        <f t="shared" si="73"/>
        <v>0</v>
      </c>
      <c r="AB546" s="60">
        <f t="shared" si="74"/>
        <v>2511</v>
      </c>
      <c r="AC546" s="60">
        <f t="shared" si="75"/>
        <v>7083</v>
      </c>
      <c r="AD546" s="60">
        <f t="shared" si="76"/>
        <v>118.05</v>
      </c>
      <c r="AE546" s="60">
        <f t="shared" si="76"/>
        <v>1.9675</v>
      </c>
      <c r="AF546" s="60">
        <f t="shared" si="77"/>
        <v>2024</v>
      </c>
      <c r="AG546" s="60">
        <f t="shared" si="78"/>
        <v>5</v>
      </c>
      <c r="AH546" s="60">
        <f t="shared" si="79"/>
        <v>2</v>
      </c>
      <c r="AI546" s="60">
        <f t="shared" si="80"/>
        <v>4</v>
      </c>
    </row>
    <row r="547" spans="2:35" x14ac:dyDescent="0.3">
      <c r="B547" s="60">
        <v>85189</v>
      </c>
      <c r="C547" s="61">
        <v>45421</v>
      </c>
      <c r="D547" s="60">
        <v>1</v>
      </c>
      <c r="E547" s="60">
        <v>32</v>
      </c>
      <c r="F547" s="60">
        <v>13</v>
      </c>
      <c r="G547" s="60">
        <v>0</v>
      </c>
      <c r="H547" s="60">
        <v>0</v>
      </c>
      <c r="I547" s="60">
        <v>32</v>
      </c>
      <c r="J547" s="60">
        <v>0</v>
      </c>
      <c r="K547" s="60">
        <v>65</v>
      </c>
      <c r="L547" s="60">
        <v>30</v>
      </c>
      <c r="M547" s="60">
        <v>39</v>
      </c>
      <c r="N547" s="60">
        <v>2</v>
      </c>
      <c r="O547" s="60">
        <v>17</v>
      </c>
      <c r="P547" s="60">
        <v>12</v>
      </c>
      <c r="Q547" s="60">
        <v>28</v>
      </c>
      <c r="R547" s="60">
        <v>1</v>
      </c>
      <c r="S547" s="60">
        <v>0</v>
      </c>
      <c r="T547" s="60">
        <v>1</v>
      </c>
      <c r="U547" s="60">
        <v>15</v>
      </c>
      <c r="V547" s="60">
        <v>52</v>
      </c>
      <c r="W547" s="60">
        <v>13</v>
      </c>
      <c r="X547" s="60">
        <v>4</v>
      </c>
      <c r="Y547" s="60">
        <v>21</v>
      </c>
      <c r="Z547" s="60">
        <f t="shared" si="72"/>
        <v>4450</v>
      </c>
      <c r="AA547" s="60">
        <f t="shared" si="73"/>
        <v>15</v>
      </c>
      <c r="AB547" s="60">
        <f t="shared" si="74"/>
        <v>1984</v>
      </c>
      <c r="AC547" s="60">
        <f t="shared" si="75"/>
        <v>6449</v>
      </c>
      <c r="AD547" s="60">
        <f t="shared" si="76"/>
        <v>107.48333333333333</v>
      </c>
      <c r="AE547" s="60">
        <f t="shared" si="76"/>
        <v>1.7913888888888889</v>
      </c>
      <c r="AF547" s="60">
        <f t="shared" si="77"/>
        <v>2024</v>
      </c>
      <c r="AG547" s="60">
        <f t="shared" si="78"/>
        <v>5</v>
      </c>
      <c r="AH547" s="60">
        <f t="shared" si="79"/>
        <v>2</v>
      </c>
      <c r="AI547" s="60">
        <f t="shared" si="80"/>
        <v>5</v>
      </c>
    </row>
    <row r="548" spans="2:35" x14ac:dyDescent="0.3">
      <c r="B548" s="60">
        <v>85190</v>
      </c>
      <c r="C548" s="61">
        <v>45421</v>
      </c>
      <c r="D548" s="60">
        <v>2</v>
      </c>
      <c r="E548" s="60">
        <v>29</v>
      </c>
      <c r="F548" s="60">
        <v>10</v>
      </c>
      <c r="G548" s="60">
        <v>0</v>
      </c>
      <c r="H548" s="60">
        <v>0</v>
      </c>
      <c r="I548" s="60">
        <v>29</v>
      </c>
      <c r="J548" s="60">
        <v>0</v>
      </c>
      <c r="K548" s="60">
        <v>82</v>
      </c>
      <c r="L548" s="60">
        <v>30</v>
      </c>
      <c r="M548" s="60">
        <v>39</v>
      </c>
      <c r="N548" s="60">
        <v>1</v>
      </c>
      <c r="O548" s="60">
        <v>25</v>
      </c>
      <c r="P548" s="60">
        <v>12</v>
      </c>
      <c r="Q548" s="60">
        <v>13</v>
      </c>
      <c r="R548" s="60">
        <v>1</v>
      </c>
      <c r="S548" s="60">
        <v>0</v>
      </c>
      <c r="T548" s="60">
        <v>0</v>
      </c>
      <c r="U548" s="60">
        <v>10</v>
      </c>
      <c r="V548" s="60">
        <v>36</v>
      </c>
      <c r="W548" s="60">
        <v>18</v>
      </c>
      <c r="X548" s="60">
        <v>4</v>
      </c>
      <c r="Y548" s="60">
        <v>22</v>
      </c>
      <c r="Z548" s="60">
        <f t="shared" si="72"/>
        <v>4298</v>
      </c>
      <c r="AA548" s="60">
        <f t="shared" si="73"/>
        <v>0</v>
      </c>
      <c r="AB548" s="60">
        <f t="shared" si="74"/>
        <v>1645</v>
      </c>
      <c r="AC548" s="60">
        <f t="shared" si="75"/>
        <v>5943</v>
      </c>
      <c r="AD548" s="60">
        <f t="shared" si="76"/>
        <v>99.05</v>
      </c>
      <c r="AE548" s="60">
        <f t="shared" si="76"/>
        <v>1.6508333333333334</v>
      </c>
      <c r="AF548" s="60">
        <f t="shared" si="77"/>
        <v>2024</v>
      </c>
      <c r="AG548" s="60">
        <f t="shared" si="78"/>
        <v>5</v>
      </c>
      <c r="AH548" s="60">
        <f t="shared" si="79"/>
        <v>2</v>
      </c>
      <c r="AI548" s="60">
        <f t="shared" si="80"/>
        <v>5</v>
      </c>
    </row>
    <row r="549" spans="2:35" x14ac:dyDescent="0.3">
      <c r="B549" s="60">
        <v>85191</v>
      </c>
      <c r="C549" s="61">
        <v>45422</v>
      </c>
      <c r="D549" s="60">
        <v>1</v>
      </c>
      <c r="E549" s="60">
        <v>33</v>
      </c>
      <c r="F549" s="60">
        <v>27</v>
      </c>
      <c r="G549" s="60">
        <v>0</v>
      </c>
      <c r="H549" s="60">
        <v>0</v>
      </c>
      <c r="I549" s="60">
        <v>33</v>
      </c>
      <c r="J549" s="60">
        <v>0</v>
      </c>
      <c r="K549" s="60">
        <v>39</v>
      </c>
      <c r="L549" s="60">
        <v>30</v>
      </c>
      <c r="M549" s="60">
        <v>35</v>
      </c>
      <c r="N549" s="60">
        <v>1</v>
      </c>
      <c r="O549" s="60">
        <v>13</v>
      </c>
      <c r="P549" s="60">
        <v>13</v>
      </c>
      <c r="Q549" s="60">
        <v>17</v>
      </c>
      <c r="R549" s="60">
        <v>1</v>
      </c>
      <c r="S549" s="60">
        <v>0</v>
      </c>
      <c r="T549" s="60">
        <v>0</v>
      </c>
      <c r="U549" s="60">
        <v>18</v>
      </c>
      <c r="V549" s="60">
        <v>71</v>
      </c>
      <c r="W549" s="60">
        <v>22</v>
      </c>
      <c r="X549" s="60">
        <v>5</v>
      </c>
      <c r="Y549" s="60">
        <v>23</v>
      </c>
      <c r="Z549" s="60">
        <f t="shared" si="72"/>
        <v>3237</v>
      </c>
      <c r="AA549" s="60">
        <f t="shared" si="73"/>
        <v>0</v>
      </c>
      <c r="AB549" s="60">
        <f t="shared" si="74"/>
        <v>2803</v>
      </c>
      <c r="AC549" s="60">
        <f t="shared" si="75"/>
        <v>6040</v>
      </c>
      <c r="AD549" s="60">
        <f t="shared" si="76"/>
        <v>100.66666666666667</v>
      </c>
      <c r="AE549" s="60">
        <f t="shared" si="76"/>
        <v>1.6777777777777778</v>
      </c>
      <c r="AF549" s="60">
        <f t="shared" si="77"/>
        <v>2024</v>
      </c>
      <c r="AG549" s="60">
        <f t="shared" si="78"/>
        <v>5</v>
      </c>
      <c r="AH549" s="60">
        <f t="shared" si="79"/>
        <v>2</v>
      </c>
      <c r="AI549" s="60">
        <f t="shared" si="80"/>
        <v>6</v>
      </c>
    </row>
    <row r="550" spans="2:35" x14ac:dyDescent="0.3">
      <c r="B550" s="60">
        <v>85192</v>
      </c>
      <c r="C550" s="61">
        <v>45422</v>
      </c>
      <c r="D550" s="60">
        <v>2</v>
      </c>
      <c r="E550" s="60">
        <v>31</v>
      </c>
      <c r="F550" s="60">
        <v>12</v>
      </c>
      <c r="G550" s="60">
        <v>0</v>
      </c>
      <c r="H550" s="60">
        <v>0</v>
      </c>
      <c r="I550" s="60">
        <v>31</v>
      </c>
      <c r="J550" s="60">
        <v>0</v>
      </c>
      <c r="K550" s="60">
        <v>31</v>
      </c>
      <c r="L550" s="60">
        <v>29</v>
      </c>
      <c r="M550" s="60">
        <v>37</v>
      </c>
      <c r="N550" s="60">
        <v>2</v>
      </c>
      <c r="O550" s="60">
        <v>13</v>
      </c>
      <c r="P550" s="60">
        <v>12</v>
      </c>
      <c r="Q550" s="60">
        <v>23</v>
      </c>
      <c r="R550" s="60">
        <v>2</v>
      </c>
      <c r="S550" s="60">
        <v>0</v>
      </c>
      <c r="T550" s="60">
        <v>0</v>
      </c>
      <c r="U550" s="60">
        <v>17</v>
      </c>
      <c r="V550" s="60">
        <v>63</v>
      </c>
      <c r="W550" s="60">
        <v>28</v>
      </c>
      <c r="X550" s="60">
        <v>5</v>
      </c>
      <c r="Y550" s="60">
        <v>28</v>
      </c>
      <c r="Z550" s="60">
        <f t="shared" si="72"/>
        <v>3049</v>
      </c>
      <c r="AA550" s="60">
        <f t="shared" si="73"/>
        <v>0</v>
      </c>
      <c r="AB550" s="60">
        <f t="shared" si="74"/>
        <v>2665</v>
      </c>
      <c r="AC550" s="60">
        <f t="shared" si="75"/>
        <v>5714</v>
      </c>
      <c r="AD550" s="60">
        <f t="shared" si="76"/>
        <v>95.233333333333334</v>
      </c>
      <c r="AE550" s="60">
        <f t="shared" si="76"/>
        <v>1.5872222222222223</v>
      </c>
      <c r="AF550" s="60">
        <f t="shared" si="77"/>
        <v>2024</v>
      </c>
      <c r="AG550" s="60">
        <f t="shared" si="78"/>
        <v>5</v>
      </c>
      <c r="AH550" s="60">
        <f t="shared" si="79"/>
        <v>2</v>
      </c>
      <c r="AI550" s="60">
        <f t="shared" si="80"/>
        <v>6</v>
      </c>
    </row>
    <row r="551" spans="2:35" x14ac:dyDescent="0.3">
      <c r="B551" s="60">
        <v>85193</v>
      </c>
      <c r="C551" s="61">
        <v>45423</v>
      </c>
      <c r="D551" s="60">
        <v>1</v>
      </c>
      <c r="E551" s="60">
        <v>34</v>
      </c>
      <c r="F551" s="60">
        <v>29</v>
      </c>
      <c r="G551" s="60">
        <v>0</v>
      </c>
      <c r="H551" s="60">
        <v>0</v>
      </c>
      <c r="I551" s="60">
        <v>34</v>
      </c>
      <c r="J551" s="60">
        <v>0</v>
      </c>
      <c r="K551" s="60">
        <v>48</v>
      </c>
      <c r="L551" s="60">
        <v>29</v>
      </c>
      <c r="M551" s="60">
        <v>38</v>
      </c>
      <c r="N551" s="60">
        <v>1</v>
      </c>
      <c r="O551" s="60">
        <v>21</v>
      </c>
      <c r="P551" s="60">
        <v>12</v>
      </c>
      <c r="Q551" s="60">
        <v>28</v>
      </c>
      <c r="R551" s="60">
        <v>1</v>
      </c>
      <c r="S551" s="60">
        <v>0</v>
      </c>
      <c r="T551" s="60">
        <v>0</v>
      </c>
      <c r="U551" s="60">
        <v>13</v>
      </c>
      <c r="V551" s="60">
        <v>48</v>
      </c>
      <c r="W551" s="60">
        <v>12</v>
      </c>
      <c r="X551" s="60">
        <v>5</v>
      </c>
      <c r="Y551" s="60">
        <v>29</v>
      </c>
      <c r="Z551" s="60">
        <f t="shared" si="72"/>
        <v>3894</v>
      </c>
      <c r="AA551" s="60">
        <f t="shared" si="73"/>
        <v>0</v>
      </c>
      <c r="AB551" s="60">
        <f t="shared" si="74"/>
        <v>1761</v>
      </c>
      <c r="AC551" s="60">
        <f t="shared" si="75"/>
        <v>5655</v>
      </c>
      <c r="AD551" s="60">
        <f t="shared" si="76"/>
        <v>94.25</v>
      </c>
      <c r="AE551" s="60">
        <f t="shared" si="76"/>
        <v>1.5708333333333333</v>
      </c>
      <c r="AF551" s="60">
        <f t="shared" si="77"/>
        <v>2024</v>
      </c>
      <c r="AG551" s="60">
        <f t="shared" si="78"/>
        <v>5</v>
      </c>
      <c r="AH551" s="60">
        <f t="shared" si="79"/>
        <v>2</v>
      </c>
      <c r="AI551" s="60">
        <f t="shared" si="80"/>
        <v>7</v>
      </c>
    </row>
    <row r="552" spans="2:35" x14ac:dyDescent="0.3">
      <c r="B552" s="60">
        <v>85194</v>
      </c>
      <c r="C552" s="61">
        <v>45425</v>
      </c>
      <c r="D552" s="60">
        <v>1</v>
      </c>
      <c r="E552" s="60">
        <v>34</v>
      </c>
      <c r="F552" s="60">
        <v>26</v>
      </c>
      <c r="G552" s="60">
        <v>0</v>
      </c>
      <c r="H552" s="60">
        <v>0</v>
      </c>
      <c r="I552" s="60">
        <v>34</v>
      </c>
      <c r="J552" s="60">
        <v>0</v>
      </c>
      <c r="K552" s="60">
        <v>65</v>
      </c>
      <c r="L552" s="60">
        <v>29</v>
      </c>
      <c r="M552" s="60">
        <v>36</v>
      </c>
      <c r="N552" s="60">
        <v>2</v>
      </c>
      <c r="O552" s="60">
        <v>29</v>
      </c>
      <c r="P552" s="60">
        <v>13</v>
      </c>
      <c r="Q552" s="60">
        <v>12</v>
      </c>
      <c r="R552" s="60">
        <v>2</v>
      </c>
      <c r="S552" s="60">
        <v>0</v>
      </c>
      <c r="T552" s="60">
        <v>0</v>
      </c>
      <c r="U552" s="60">
        <v>8</v>
      </c>
      <c r="V552" s="60">
        <v>32</v>
      </c>
      <c r="W552" s="60">
        <v>17</v>
      </c>
      <c r="X552" s="60">
        <v>4</v>
      </c>
      <c r="Y552" s="60">
        <v>30</v>
      </c>
      <c r="Z552" s="60">
        <f t="shared" si="72"/>
        <v>3979</v>
      </c>
      <c r="AA552" s="60">
        <f t="shared" si="73"/>
        <v>0</v>
      </c>
      <c r="AB552" s="60">
        <f t="shared" si="74"/>
        <v>1479</v>
      </c>
      <c r="AC552" s="60">
        <f t="shared" si="75"/>
        <v>5458</v>
      </c>
      <c r="AD552" s="60">
        <f t="shared" si="76"/>
        <v>90.966666666666669</v>
      </c>
      <c r="AE552" s="60">
        <f t="shared" si="76"/>
        <v>1.5161111111111112</v>
      </c>
      <c r="AF552" s="60">
        <f t="shared" si="77"/>
        <v>2024</v>
      </c>
      <c r="AG552" s="60">
        <f t="shared" si="78"/>
        <v>5</v>
      </c>
      <c r="AH552" s="60">
        <f t="shared" si="79"/>
        <v>2</v>
      </c>
      <c r="AI552" s="60">
        <f t="shared" si="80"/>
        <v>2</v>
      </c>
    </row>
    <row r="553" spans="2:35" x14ac:dyDescent="0.3">
      <c r="B553" s="60">
        <v>85195</v>
      </c>
      <c r="C553" s="61">
        <v>45425</v>
      </c>
      <c r="D553" s="60">
        <v>2</v>
      </c>
      <c r="E553" s="60">
        <v>32</v>
      </c>
      <c r="F553" s="60">
        <v>11</v>
      </c>
      <c r="G553" s="60">
        <v>0</v>
      </c>
      <c r="H553" s="60">
        <v>0</v>
      </c>
      <c r="I553" s="60">
        <v>32</v>
      </c>
      <c r="J553" s="60">
        <v>0</v>
      </c>
      <c r="K553" s="60">
        <v>57</v>
      </c>
      <c r="L553" s="60">
        <v>29</v>
      </c>
      <c r="M553" s="60">
        <v>38</v>
      </c>
      <c r="N553" s="60">
        <v>1</v>
      </c>
      <c r="O553" s="60">
        <v>29</v>
      </c>
      <c r="P553" s="60">
        <v>12</v>
      </c>
      <c r="Q553" s="60">
        <v>18</v>
      </c>
      <c r="R553" s="60">
        <v>1</v>
      </c>
      <c r="S553" s="60">
        <v>0</v>
      </c>
      <c r="T553" s="60">
        <v>0</v>
      </c>
      <c r="U553" s="60">
        <v>8</v>
      </c>
      <c r="V553" s="60">
        <v>75</v>
      </c>
      <c r="W553" s="60">
        <v>23</v>
      </c>
      <c r="X553" s="60">
        <v>5</v>
      </c>
      <c r="Y553" s="60">
        <v>15</v>
      </c>
      <c r="Z553" s="60">
        <f t="shared" si="72"/>
        <v>3796</v>
      </c>
      <c r="AA553" s="60">
        <f t="shared" si="73"/>
        <v>0</v>
      </c>
      <c r="AB553" s="60">
        <f t="shared" si="74"/>
        <v>2871</v>
      </c>
      <c r="AC553" s="60">
        <f t="shared" si="75"/>
        <v>6667</v>
      </c>
      <c r="AD553" s="60">
        <f t="shared" si="76"/>
        <v>111.11666666666666</v>
      </c>
      <c r="AE553" s="60">
        <f t="shared" si="76"/>
        <v>1.8519444444444444</v>
      </c>
      <c r="AF553" s="60">
        <f t="shared" si="77"/>
        <v>2024</v>
      </c>
      <c r="AG553" s="60">
        <f t="shared" si="78"/>
        <v>5</v>
      </c>
      <c r="AH553" s="60">
        <f t="shared" si="79"/>
        <v>2</v>
      </c>
      <c r="AI553" s="60">
        <f t="shared" si="80"/>
        <v>2</v>
      </c>
    </row>
    <row r="554" spans="2:35" x14ac:dyDescent="0.3">
      <c r="B554" s="60">
        <v>85196</v>
      </c>
      <c r="C554" s="61">
        <v>45426</v>
      </c>
      <c r="D554" s="60">
        <v>1</v>
      </c>
      <c r="E554" s="60">
        <v>33</v>
      </c>
      <c r="F554" s="60">
        <v>26</v>
      </c>
      <c r="G554" s="60">
        <v>0</v>
      </c>
      <c r="H554" s="60">
        <v>0</v>
      </c>
      <c r="I554" s="60">
        <v>33</v>
      </c>
      <c r="J554" s="60">
        <v>0</v>
      </c>
      <c r="K554" s="60">
        <v>72</v>
      </c>
      <c r="L554" s="60">
        <v>30</v>
      </c>
      <c r="M554" s="60">
        <v>38</v>
      </c>
      <c r="N554" s="60">
        <v>2</v>
      </c>
      <c r="O554" s="60">
        <v>12</v>
      </c>
      <c r="P554" s="60">
        <v>26</v>
      </c>
      <c r="Q554" s="60">
        <v>23</v>
      </c>
      <c r="R554" s="60">
        <v>1</v>
      </c>
      <c r="S554" s="60">
        <v>0</v>
      </c>
      <c r="T554" s="60">
        <v>1</v>
      </c>
      <c r="U554" s="60">
        <v>17</v>
      </c>
      <c r="V554" s="60">
        <v>69</v>
      </c>
      <c r="W554" s="60">
        <v>20</v>
      </c>
      <c r="X554" s="60">
        <v>4</v>
      </c>
      <c r="Y554" s="60">
        <v>12</v>
      </c>
      <c r="Z554" s="60">
        <f t="shared" si="72"/>
        <v>4986</v>
      </c>
      <c r="AA554" s="60">
        <f t="shared" si="73"/>
        <v>17</v>
      </c>
      <c r="AB554" s="60">
        <f t="shared" si="74"/>
        <v>2694</v>
      </c>
      <c r="AC554" s="60">
        <f t="shared" si="75"/>
        <v>7697</v>
      </c>
      <c r="AD554" s="60">
        <f t="shared" si="76"/>
        <v>128.28333333333333</v>
      </c>
      <c r="AE554" s="60">
        <f t="shared" si="76"/>
        <v>2.1380555555555554</v>
      </c>
      <c r="AF554" s="60">
        <f t="shared" si="77"/>
        <v>2024</v>
      </c>
      <c r="AG554" s="60">
        <f t="shared" si="78"/>
        <v>5</v>
      </c>
      <c r="AH554" s="60">
        <f t="shared" si="79"/>
        <v>2</v>
      </c>
      <c r="AI554" s="60">
        <f t="shared" si="80"/>
        <v>3</v>
      </c>
    </row>
    <row r="555" spans="2:35" x14ac:dyDescent="0.3">
      <c r="B555" s="60">
        <v>85197</v>
      </c>
      <c r="C555" s="61">
        <v>45426</v>
      </c>
      <c r="D555" s="60">
        <v>2</v>
      </c>
      <c r="E555" s="60">
        <v>31</v>
      </c>
      <c r="F555" s="60">
        <v>11</v>
      </c>
      <c r="G555" s="60">
        <v>0</v>
      </c>
      <c r="H555" s="60">
        <v>0</v>
      </c>
      <c r="I555" s="60">
        <v>31</v>
      </c>
      <c r="J555" s="60">
        <v>0</v>
      </c>
      <c r="K555" s="60">
        <v>63</v>
      </c>
      <c r="L555" s="60">
        <v>29</v>
      </c>
      <c r="M555" s="60">
        <v>40</v>
      </c>
      <c r="N555" s="60">
        <v>1</v>
      </c>
      <c r="O555" s="60">
        <v>12</v>
      </c>
      <c r="P555" s="60">
        <v>25</v>
      </c>
      <c r="Q555" s="60">
        <v>29</v>
      </c>
      <c r="R555" s="60">
        <v>1</v>
      </c>
      <c r="S555" s="60">
        <v>0</v>
      </c>
      <c r="T555" s="60">
        <v>0</v>
      </c>
      <c r="U555" s="60">
        <v>16</v>
      </c>
      <c r="V555" s="60">
        <v>61</v>
      </c>
      <c r="W555" s="60">
        <v>26</v>
      </c>
      <c r="X555" s="60">
        <v>5</v>
      </c>
      <c r="Y555" s="60">
        <v>17</v>
      </c>
      <c r="Z555" s="60">
        <f t="shared" si="72"/>
        <v>4679</v>
      </c>
      <c r="AA555" s="60">
        <f t="shared" si="73"/>
        <v>0</v>
      </c>
      <c r="AB555" s="60">
        <f t="shared" si="74"/>
        <v>2535</v>
      </c>
      <c r="AC555" s="60">
        <f t="shared" si="75"/>
        <v>7214</v>
      </c>
      <c r="AD555" s="60">
        <f t="shared" si="76"/>
        <v>120.23333333333333</v>
      </c>
      <c r="AE555" s="60">
        <f t="shared" si="76"/>
        <v>2.0038888888888891</v>
      </c>
      <c r="AF555" s="60">
        <f t="shared" si="77"/>
        <v>2024</v>
      </c>
      <c r="AG555" s="60">
        <f t="shared" si="78"/>
        <v>5</v>
      </c>
      <c r="AH555" s="60">
        <f t="shared" si="79"/>
        <v>2</v>
      </c>
      <c r="AI555" s="60">
        <f t="shared" si="80"/>
        <v>3</v>
      </c>
    </row>
    <row r="556" spans="2:35" x14ac:dyDescent="0.3">
      <c r="B556" s="60">
        <v>85198</v>
      </c>
      <c r="C556" s="61">
        <v>45427</v>
      </c>
      <c r="D556" s="60">
        <v>1</v>
      </c>
      <c r="E556" s="60">
        <v>34</v>
      </c>
      <c r="F556" s="60">
        <v>28</v>
      </c>
      <c r="G556" s="60">
        <v>0</v>
      </c>
      <c r="H556" s="60">
        <v>0</v>
      </c>
      <c r="I556" s="60">
        <v>34</v>
      </c>
      <c r="J556" s="60">
        <v>0</v>
      </c>
      <c r="K556" s="60">
        <v>80</v>
      </c>
      <c r="L556" s="60">
        <v>29</v>
      </c>
      <c r="M556" s="60">
        <v>36</v>
      </c>
      <c r="N556" s="60">
        <v>2</v>
      </c>
      <c r="O556" s="60">
        <v>20</v>
      </c>
      <c r="P556" s="60">
        <v>26</v>
      </c>
      <c r="Q556" s="60">
        <v>14</v>
      </c>
      <c r="R556" s="60">
        <v>1</v>
      </c>
      <c r="S556" s="60">
        <v>0</v>
      </c>
      <c r="T556" s="60">
        <v>1</v>
      </c>
      <c r="U556" s="60">
        <v>12</v>
      </c>
      <c r="V556" s="60">
        <v>46</v>
      </c>
      <c r="W556" s="60">
        <v>11</v>
      </c>
      <c r="X556" s="60">
        <v>4</v>
      </c>
      <c r="Y556" s="60">
        <v>18</v>
      </c>
      <c r="Z556" s="60">
        <f t="shared" si="72"/>
        <v>4924</v>
      </c>
      <c r="AA556" s="60">
        <f t="shared" si="73"/>
        <v>12</v>
      </c>
      <c r="AB556" s="60">
        <f t="shared" si="74"/>
        <v>1693</v>
      </c>
      <c r="AC556" s="60">
        <f t="shared" si="75"/>
        <v>6629</v>
      </c>
      <c r="AD556" s="60">
        <f t="shared" si="76"/>
        <v>110.48333333333333</v>
      </c>
      <c r="AE556" s="60">
        <f t="shared" si="76"/>
        <v>1.841388888888889</v>
      </c>
      <c r="AF556" s="60">
        <f t="shared" si="77"/>
        <v>2024</v>
      </c>
      <c r="AG556" s="60">
        <f t="shared" si="78"/>
        <v>5</v>
      </c>
      <c r="AH556" s="60">
        <f t="shared" si="79"/>
        <v>2</v>
      </c>
      <c r="AI556" s="60">
        <f t="shared" si="80"/>
        <v>4</v>
      </c>
    </row>
    <row r="557" spans="2:35" x14ac:dyDescent="0.3">
      <c r="B557" s="60">
        <v>85199</v>
      </c>
      <c r="C557" s="61">
        <v>45427</v>
      </c>
      <c r="D557" s="60">
        <v>2</v>
      </c>
      <c r="E557" s="60">
        <v>31</v>
      </c>
      <c r="F557" s="60">
        <v>25</v>
      </c>
      <c r="G557" s="60">
        <v>0</v>
      </c>
      <c r="H557" s="60">
        <v>0</v>
      </c>
      <c r="I557" s="60">
        <v>31</v>
      </c>
      <c r="J557" s="60">
        <v>0</v>
      </c>
      <c r="K557" s="60">
        <v>38</v>
      </c>
      <c r="L557" s="60">
        <v>29</v>
      </c>
      <c r="M557" s="60">
        <v>36</v>
      </c>
      <c r="N557" s="60">
        <v>2</v>
      </c>
      <c r="O557" s="60">
        <v>28</v>
      </c>
      <c r="P557" s="60">
        <v>26</v>
      </c>
      <c r="Q557" s="60">
        <v>18</v>
      </c>
      <c r="R557" s="60">
        <v>2</v>
      </c>
      <c r="S557" s="60">
        <v>0</v>
      </c>
      <c r="T557" s="60">
        <v>0</v>
      </c>
      <c r="U557" s="60">
        <v>7</v>
      </c>
      <c r="V557" s="60">
        <v>30</v>
      </c>
      <c r="W557" s="60">
        <v>15</v>
      </c>
      <c r="X557" s="60">
        <v>5</v>
      </c>
      <c r="Y557" s="60">
        <v>19</v>
      </c>
      <c r="Z557" s="60">
        <f t="shared" si="72"/>
        <v>3498</v>
      </c>
      <c r="AA557" s="60">
        <f t="shared" si="73"/>
        <v>0</v>
      </c>
      <c r="AB557" s="60">
        <f t="shared" si="74"/>
        <v>1361</v>
      </c>
      <c r="AC557" s="60">
        <f t="shared" si="75"/>
        <v>4859</v>
      </c>
      <c r="AD557" s="60">
        <f t="shared" si="76"/>
        <v>80.983333333333334</v>
      </c>
      <c r="AE557" s="60">
        <f t="shared" si="76"/>
        <v>1.3497222222222223</v>
      </c>
      <c r="AF557" s="60">
        <f t="shared" si="77"/>
        <v>2024</v>
      </c>
      <c r="AG557" s="60">
        <f t="shared" si="78"/>
        <v>5</v>
      </c>
      <c r="AH557" s="60">
        <f t="shared" si="79"/>
        <v>2</v>
      </c>
      <c r="AI557" s="60">
        <f t="shared" si="80"/>
        <v>4</v>
      </c>
    </row>
    <row r="558" spans="2:35" x14ac:dyDescent="0.3">
      <c r="B558" s="60">
        <v>85200</v>
      </c>
      <c r="C558" s="61">
        <v>45428</v>
      </c>
      <c r="D558" s="60">
        <v>1</v>
      </c>
      <c r="E558" s="60">
        <v>35</v>
      </c>
      <c r="F558" s="60">
        <v>10</v>
      </c>
      <c r="G558" s="60">
        <v>0</v>
      </c>
      <c r="H558" s="60">
        <v>0</v>
      </c>
      <c r="I558" s="60">
        <v>35</v>
      </c>
      <c r="J558" s="60">
        <v>0</v>
      </c>
      <c r="K558" s="60">
        <v>89</v>
      </c>
      <c r="L558" s="60">
        <v>28</v>
      </c>
      <c r="M558" s="60">
        <v>34</v>
      </c>
      <c r="N558" s="60">
        <v>1</v>
      </c>
      <c r="O558" s="60">
        <v>28</v>
      </c>
      <c r="P558" s="60">
        <v>26</v>
      </c>
      <c r="Q558" s="60">
        <v>24</v>
      </c>
      <c r="R558" s="60">
        <v>1</v>
      </c>
      <c r="S558" s="60">
        <v>0</v>
      </c>
      <c r="T558" s="60">
        <v>0</v>
      </c>
      <c r="U558" s="60">
        <v>7</v>
      </c>
      <c r="V558" s="60">
        <v>73</v>
      </c>
      <c r="W558" s="60">
        <v>21</v>
      </c>
      <c r="X558" s="60">
        <v>4</v>
      </c>
      <c r="Y558" s="60">
        <v>24</v>
      </c>
      <c r="Z558" s="60">
        <f t="shared" si="72"/>
        <v>5467</v>
      </c>
      <c r="AA558" s="60">
        <f t="shared" si="73"/>
        <v>0</v>
      </c>
      <c r="AB558" s="60">
        <f t="shared" si="74"/>
        <v>2660</v>
      </c>
      <c r="AC558" s="60">
        <f t="shared" si="75"/>
        <v>8127</v>
      </c>
      <c r="AD558" s="60">
        <f t="shared" si="76"/>
        <v>135.44999999999999</v>
      </c>
      <c r="AE558" s="60">
        <f t="shared" si="76"/>
        <v>2.2574999999999998</v>
      </c>
      <c r="AF558" s="60">
        <f t="shared" si="77"/>
        <v>2024</v>
      </c>
      <c r="AG558" s="60">
        <f t="shared" si="78"/>
        <v>5</v>
      </c>
      <c r="AH558" s="60">
        <f t="shared" si="79"/>
        <v>2</v>
      </c>
      <c r="AI558" s="60">
        <f t="shared" si="80"/>
        <v>5</v>
      </c>
    </row>
    <row r="559" spans="2:35" x14ac:dyDescent="0.3">
      <c r="B559" s="60">
        <v>85201</v>
      </c>
      <c r="C559" s="61">
        <v>45428</v>
      </c>
      <c r="D559" s="60">
        <v>2</v>
      </c>
      <c r="E559" s="60">
        <v>32</v>
      </c>
      <c r="F559" s="60">
        <v>27</v>
      </c>
      <c r="G559" s="60">
        <v>0</v>
      </c>
      <c r="H559" s="60">
        <v>0</v>
      </c>
      <c r="I559" s="60">
        <v>32</v>
      </c>
      <c r="J559" s="60">
        <v>0</v>
      </c>
      <c r="K559" s="60">
        <v>46</v>
      </c>
      <c r="L559" s="60">
        <v>28</v>
      </c>
      <c r="M559" s="60">
        <v>39</v>
      </c>
      <c r="N559" s="60">
        <v>2</v>
      </c>
      <c r="O559" s="60">
        <v>16</v>
      </c>
      <c r="P559" s="60">
        <v>26</v>
      </c>
      <c r="Q559" s="60">
        <v>28</v>
      </c>
      <c r="R559" s="60">
        <v>2</v>
      </c>
      <c r="S559" s="60">
        <v>0</v>
      </c>
      <c r="T559" s="60">
        <v>0</v>
      </c>
      <c r="U559" s="60">
        <v>14</v>
      </c>
      <c r="V559" s="60">
        <v>57</v>
      </c>
      <c r="W559" s="60">
        <v>25</v>
      </c>
      <c r="X559" s="60">
        <v>5</v>
      </c>
      <c r="Y559" s="60">
        <v>25</v>
      </c>
      <c r="Z559" s="60">
        <f t="shared" si="72"/>
        <v>4076</v>
      </c>
      <c r="AA559" s="60">
        <f t="shared" si="73"/>
        <v>0</v>
      </c>
      <c r="AB559" s="60">
        <f t="shared" si="74"/>
        <v>2328</v>
      </c>
      <c r="AC559" s="60">
        <f t="shared" si="75"/>
        <v>6404</v>
      </c>
      <c r="AD559" s="60">
        <f t="shared" si="76"/>
        <v>106.73333333333333</v>
      </c>
      <c r="AE559" s="60">
        <f t="shared" si="76"/>
        <v>1.778888888888889</v>
      </c>
      <c r="AF559" s="60">
        <f t="shared" si="77"/>
        <v>2024</v>
      </c>
      <c r="AG559" s="60">
        <f t="shared" si="78"/>
        <v>5</v>
      </c>
      <c r="AH559" s="60">
        <f t="shared" si="79"/>
        <v>2</v>
      </c>
      <c r="AI559" s="60">
        <f t="shared" si="80"/>
        <v>5</v>
      </c>
    </row>
    <row r="560" spans="2:35" x14ac:dyDescent="0.3">
      <c r="B560" s="60">
        <v>85202</v>
      </c>
      <c r="C560" s="61">
        <v>45429</v>
      </c>
      <c r="D560" s="60">
        <v>1</v>
      </c>
      <c r="E560" s="60">
        <v>35</v>
      </c>
      <c r="F560" s="60">
        <v>24</v>
      </c>
      <c r="G560" s="60">
        <v>0</v>
      </c>
      <c r="H560" s="60">
        <v>0</v>
      </c>
      <c r="I560" s="60">
        <v>35</v>
      </c>
      <c r="J560" s="60">
        <v>0</v>
      </c>
      <c r="K560" s="60">
        <v>63</v>
      </c>
      <c r="L560" s="60">
        <v>28</v>
      </c>
      <c r="M560" s="60">
        <v>35</v>
      </c>
      <c r="N560" s="60">
        <v>1</v>
      </c>
      <c r="O560" s="60">
        <v>24</v>
      </c>
      <c r="P560" s="60">
        <v>27</v>
      </c>
      <c r="Q560" s="60">
        <v>13</v>
      </c>
      <c r="R560" s="60">
        <v>1</v>
      </c>
      <c r="S560" s="60">
        <v>0</v>
      </c>
      <c r="T560" s="60">
        <v>0</v>
      </c>
      <c r="U560" s="60">
        <v>10</v>
      </c>
      <c r="V560" s="60">
        <v>42</v>
      </c>
      <c r="W560" s="60">
        <v>30</v>
      </c>
      <c r="X560" s="60">
        <v>4</v>
      </c>
      <c r="Y560" s="60">
        <v>26</v>
      </c>
      <c r="Z560" s="60">
        <f t="shared" si="72"/>
        <v>4305</v>
      </c>
      <c r="AA560" s="60">
        <f t="shared" si="73"/>
        <v>0</v>
      </c>
      <c r="AB560" s="60">
        <f t="shared" si="74"/>
        <v>2040</v>
      </c>
      <c r="AC560" s="60">
        <f t="shared" si="75"/>
        <v>6345</v>
      </c>
      <c r="AD560" s="60">
        <f t="shared" si="76"/>
        <v>105.75</v>
      </c>
      <c r="AE560" s="60">
        <f t="shared" si="76"/>
        <v>1.7625</v>
      </c>
      <c r="AF560" s="60">
        <f t="shared" si="77"/>
        <v>2024</v>
      </c>
      <c r="AG560" s="60">
        <f t="shared" si="78"/>
        <v>5</v>
      </c>
      <c r="AH560" s="60">
        <f t="shared" si="79"/>
        <v>2</v>
      </c>
      <c r="AI560" s="60">
        <f t="shared" si="80"/>
        <v>6</v>
      </c>
    </row>
    <row r="561" spans="2:35" x14ac:dyDescent="0.3">
      <c r="B561" s="60">
        <v>85203</v>
      </c>
      <c r="C561" s="61">
        <v>45429</v>
      </c>
      <c r="D561" s="60">
        <v>2</v>
      </c>
      <c r="E561" s="60">
        <v>30</v>
      </c>
      <c r="F561" s="60">
        <v>29</v>
      </c>
      <c r="G561" s="60">
        <v>0</v>
      </c>
      <c r="H561" s="60">
        <v>0</v>
      </c>
      <c r="I561" s="60">
        <v>30</v>
      </c>
      <c r="J561" s="60">
        <v>0</v>
      </c>
      <c r="K561" s="60">
        <v>55</v>
      </c>
      <c r="L561" s="60">
        <v>30</v>
      </c>
      <c r="M561" s="60">
        <v>37</v>
      </c>
      <c r="N561" s="60">
        <v>2</v>
      </c>
      <c r="O561" s="60">
        <v>24</v>
      </c>
      <c r="P561" s="60">
        <v>26</v>
      </c>
      <c r="Q561" s="60">
        <v>19</v>
      </c>
      <c r="R561" s="60">
        <v>2</v>
      </c>
      <c r="S561" s="60">
        <v>0</v>
      </c>
      <c r="T561" s="60">
        <v>0</v>
      </c>
      <c r="U561" s="60">
        <v>9</v>
      </c>
      <c r="V561" s="60">
        <v>34</v>
      </c>
      <c r="W561" s="60">
        <v>16</v>
      </c>
      <c r="X561" s="60">
        <v>5</v>
      </c>
      <c r="Y561" s="60">
        <v>11</v>
      </c>
      <c r="Z561" s="60">
        <f t="shared" si="72"/>
        <v>4110</v>
      </c>
      <c r="AA561" s="60">
        <f t="shared" si="73"/>
        <v>0</v>
      </c>
      <c r="AB561" s="60">
        <f t="shared" si="74"/>
        <v>1548</v>
      </c>
      <c r="AC561" s="60">
        <f t="shared" si="75"/>
        <v>5658</v>
      </c>
      <c r="AD561" s="60">
        <f t="shared" si="76"/>
        <v>94.3</v>
      </c>
      <c r="AE561" s="60">
        <f t="shared" si="76"/>
        <v>1.5716666666666665</v>
      </c>
      <c r="AF561" s="60">
        <f t="shared" si="77"/>
        <v>2024</v>
      </c>
      <c r="AG561" s="60">
        <f t="shared" si="78"/>
        <v>5</v>
      </c>
      <c r="AH561" s="60">
        <f t="shared" si="79"/>
        <v>2</v>
      </c>
      <c r="AI561" s="60">
        <f t="shared" si="80"/>
        <v>6</v>
      </c>
    </row>
    <row r="562" spans="2:35" x14ac:dyDescent="0.3">
      <c r="B562" s="60">
        <v>85204</v>
      </c>
      <c r="C562" s="61">
        <v>45430</v>
      </c>
      <c r="D562" s="60">
        <v>1</v>
      </c>
      <c r="E562" s="60">
        <v>33</v>
      </c>
      <c r="F562" s="60">
        <v>26</v>
      </c>
      <c r="G562" s="60">
        <v>0</v>
      </c>
      <c r="H562" s="60">
        <v>0</v>
      </c>
      <c r="I562" s="60">
        <v>33</v>
      </c>
      <c r="J562" s="60">
        <v>0</v>
      </c>
      <c r="K562" s="60">
        <v>72</v>
      </c>
      <c r="L562" s="60">
        <v>30</v>
      </c>
      <c r="M562" s="60">
        <v>38</v>
      </c>
      <c r="N562" s="60">
        <v>2</v>
      </c>
      <c r="O562" s="60">
        <v>12</v>
      </c>
      <c r="P562" s="60">
        <v>26</v>
      </c>
      <c r="Q562" s="60">
        <v>23</v>
      </c>
      <c r="R562" s="60">
        <v>1</v>
      </c>
      <c r="S562" s="60">
        <v>0</v>
      </c>
      <c r="T562" s="60">
        <v>1</v>
      </c>
      <c r="U562" s="60">
        <v>17</v>
      </c>
      <c r="V562" s="60">
        <v>69</v>
      </c>
      <c r="W562" s="60">
        <v>20</v>
      </c>
      <c r="X562" s="60">
        <v>4</v>
      </c>
      <c r="Y562" s="60">
        <v>12</v>
      </c>
      <c r="Z562" s="60">
        <f t="shared" si="72"/>
        <v>4986</v>
      </c>
      <c r="AA562" s="60">
        <f t="shared" si="73"/>
        <v>17</v>
      </c>
      <c r="AB562" s="60">
        <f t="shared" si="74"/>
        <v>2694</v>
      </c>
      <c r="AC562" s="60">
        <f t="shared" si="75"/>
        <v>7697</v>
      </c>
      <c r="AD562" s="60">
        <f t="shared" si="76"/>
        <v>128.28333333333333</v>
      </c>
      <c r="AE562" s="60">
        <f t="shared" si="76"/>
        <v>2.1380555555555554</v>
      </c>
      <c r="AF562" s="60">
        <f t="shared" si="77"/>
        <v>2024</v>
      </c>
      <c r="AG562" s="60">
        <f t="shared" si="78"/>
        <v>5</v>
      </c>
      <c r="AH562" s="60">
        <f t="shared" si="79"/>
        <v>2</v>
      </c>
      <c r="AI562" s="60">
        <f t="shared" si="80"/>
        <v>7</v>
      </c>
    </row>
    <row r="563" spans="2:35" x14ac:dyDescent="0.3">
      <c r="B563" s="60">
        <v>85205</v>
      </c>
      <c r="C563" s="61">
        <v>45432</v>
      </c>
      <c r="D563" s="60">
        <v>1</v>
      </c>
      <c r="E563" s="60">
        <v>34</v>
      </c>
      <c r="F563" s="60">
        <v>11</v>
      </c>
      <c r="G563" s="60">
        <v>0</v>
      </c>
      <c r="H563" s="60">
        <v>0</v>
      </c>
      <c r="I563" s="60">
        <v>34</v>
      </c>
      <c r="J563" s="60">
        <v>0</v>
      </c>
      <c r="K563" s="60">
        <v>63</v>
      </c>
      <c r="L563" s="60">
        <v>29</v>
      </c>
      <c r="M563" s="60">
        <v>38</v>
      </c>
      <c r="N563" s="60">
        <v>1</v>
      </c>
      <c r="O563" s="60">
        <v>12</v>
      </c>
      <c r="P563" s="60">
        <v>25</v>
      </c>
      <c r="Q563" s="60">
        <v>29</v>
      </c>
      <c r="R563" s="60">
        <v>1</v>
      </c>
      <c r="S563" s="60">
        <v>0</v>
      </c>
      <c r="T563" s="60">
        <v>0</v>
      </c>
      <c r="U563" s="60">
        <v>16</v>
      </c>
      <c r="V563" s="60">
        <v>61</v>
      </c>
      <c r="W563" s="60">
        <v>26</v>
      </c>
      <c r="X563" s="60">
        <v>5</v>
      </c>
      <c r="Y563" s="60">
        <v>17</v>
      </c>
      <c r="Z563" s="60">
        <f t="shared" si="72"/>
        <v>4810</v>
      </c>
      <c r="AA563" s="60">
        <f t="shared" si="73"/>
        <v>0</v>
      </c>
      <c r="AB563" s="60">
        <f t="shared" si="74"/>
        <v>2535</v>
      </c>
      <c r="AC563" s="60">
        <f t="shared" si="75"/>
        <v>7345</v>
      </c>
      <c r="AD563" s="60">
        <f t="shared" si="76"/>
        <v>122.41666666666667</v>
      </c>
      <c r="AE563" s="60">
        <f t="shared" si="76"/>
        <v>2.0402777777777779</v>
      </c>
      <c r="AF563" s="60">
        <f t="shared" si="77"/>
        <v>2024</v>
      </c>
      <c r="AG563" s="60">
        <f t="shared" si="78"/>
        <v>5</v>
      </c>
      <c r="AH563" s="60">
        <f t="shared" si="79"/>
        <v>2</v>
      </c>
      <c r="AI563" s="60">
        <f t="shared" si="80"/>
        <v>2</v>
      </c>
    </row>
    <row r="564" spans="2:35" x14ac:dyDescent="0.3">
      <c r="B564" s="60">
        <v>85206</v>
      </c>
      <c r="C564" s="61">
        <v>45432</v>
      </c>
      <c r="D564" s="60">
        <v>2</v>
      </c>
      <c r="E564" s="60">
        <v>31</v>
      </c>
      <c r="F564" s="60">
        <v>28</v>
      </c>
      <c r="G564" s="60">
        <v>0</v>
      </c>
      <c r="H564" s="60">
        <v>0</v>
      </c>
      <c r="I564" s="60">
        <v>31</v>
      </c>
      <c r="J564" s="60">
        <v>0</v>
      </c>
      <c r="K564" s="60">
        <v>80</v>
      </c>
      <c r="L564" s="60">
        <v>29</v>
      </c>
      <c r="M564" s="60">
        <v>38</v>
      </c>
      <c r="N564" s="60">
        <v>2</v>
      </c>
      <c r="O564" s="60">
        <v>20</v>
      </c>
      <c r="P564" s="60">
        <v>26</v>
      </c>
      <c r="Q564" s="60">
        <v>14</v>
      </c>
      <c r="R564" s="60">
        <v>2</v>
      </c>
      <c r="S564" s="60">
        <v>0</v>
      </c>
      <c r="T564" s="60">
        <v>0</v>
      </c>
      <c r="U564" s="60">
        <v>12</v>
      </c>
      <c r="V564" s="60">
        <v>46</v>
      </c>
      <c r="W564" s="60">
        <v>11</v>
      </c>
      <c r="X564" s="60">
        <v>4</v>
      </c>
      <c r="Y564" s="60">
        <v>18</v>
      </c>
      <c r="Z564" s="60">
        <f t="shared" si="72"/>
        <v>4742</v>
      </c>
      <c r="AA564" s="60">
        <f t="shared" si="73"/>
        <v>0</v>
      </c>
      <c r="AB564" s="60">
        <f t="shared" si="74"/>
        <v>1693</v>
      </c>
      <c r="AC564" s="60">
        <f t="shared" si="75"/>
        <v>6435</v>
      </c>
      <c r="AD564" s="60">
        <f t="shared" si="76"/>
        <v>107.25</v>
      </c>
      <c r="AE564" s="60">
        <f t="shared" si="76"/>
        <v>1.7875000000000001</v>
      </c>
      <c r="AF564" s="60">
        <f t="shared" si="77"/>
        <v>2024</v>
      </c>
      <c r="AG564" s="60">
        <f t="shared" si="78"/>
        <v>5</v>
      </c>
      <c r="AH564" s="60">
        <f t="shared" si="79"/>
        <v>2</v>
      </c>
      <c r="AI564" s="60">
        <f t="shared" si="80"/>
        <v>2</v>
      </c>
    </row>
    <row r="565" spans="2:35" x14ac:dyDescent="0.3">
      <c r="B565" s="60">
        <v>85207</v>
      </c>
      <c r="C565" s="61">
        <v>45433</v>
      </c>
      <c r="D565" s="60">
        <v>1</v>
      </c>
      <c r="E565" s="60">
        <v>34</v>
      </c>
      <c r="F565" s="60">
        <v>25</v>
      </c>
      <c r="G565" s="60">
        <v>0</v>
      </c>
      <c r="H565" s="60">
        <v>0</v>
      </c>
      <c r="I565" s="60">
        <v>34</v>
      </c>
      <c r="J565" s="60">
        <v>0</v>
      </c>
      <c r="K565" s="60">
        <v>38</v>
      </c>
      <c r="L565" s="60">
        <v>29</v>
      </c>
      <c r="M565" s="60">
        <v>34</v>
      </c>
      <c r="N565" s="60">
        <v>2</v>
      </c>
      <c r="O565" s="60">
        <v>28</v>
      </c>
      <c r="P565" s="60">
        <v>26</v>
      </c>
      <c r="Q565" s="60">
        <v>18</v>
      </c>
      <c r="R565" s="60">
        <v>2</v>
      </c>
      <c r="S565" s="60">
        <v>0</v>
      </c>
      <c r="T565" s="60">
        <v>0</v>
      </c>
      <c r="U565" s="60">
        <v>7</v>
      </c>
      <c r="V565" s="60">
        <v>30</v>
      </c>
      <c r="W565" s="60">
        <v>15</v>
      </c>
      <c r="X565" s="60">
        <v>5</v>
      </c>
      <c r="Y565" s="60">
        <v>19</v>
      </c>
      <c r="Z565" s="60">
        <f t="shared" si="72"/>
        <v>3554</v>
      </c>
      <c r="AA565" s="60">
        <f t="shared" si="73"/>
        <v>0</v>
      </c>
      <c r="AB565" s="60">
        <f t="shared" si="74"/>
        <v>1361</v>
      </c>
      <c r="AC565" s="60">
        <f t="shared" si="75"/>
        <v>4915</v>
      </c>
      <c r="AD565" s="60">
        <f t="shared" si="76"/>
        <v>81.916666666666671</v>
      </c>
      <c r="AE565" s="60">
        <f t="shared" si="76"/>
        <v>1.3652777777777778</v>
      </c>
      <c r="AF565" s="60">
        <f t="shared" si="77"/>
        <v>2024</v>
      </c>
      <c r="AG565" s="60">
        <f t="shared" si="78"/>
        <v>5</v>
      </c>
      <c r="AH565" s="60">
        <f t="shared" si="79"/>
        <v>2</v>
      </c>
      <c r="AI565" s="60">
        <f t="shared" si="80"/>
        <v>3</v>
      </c>
    </row>
    <row r="566" spans="2:35" x14ac:dyDescent="0.3">
      <c r="B566" s="60">
        <v>85208</v>
      </c>
      <c r="C566" s="61">
        <v>45433</v>
      </c>
      <c r="D566" s="60">
        <v>2</v>
      </c>
      <c r="E566" s="60">
        <v>32</v>
      </c>
      <c r="F566" s="60">
        <v>10</v>
      </c>
      <c r="G566" s="60">
        <v>0</v>
      </c>
      <c r="H566" s="60">
        <v>0</v>
      </c>
      <c r="I566" s="60">
        <v>32</v>
      </c>
      <c r="J566" s="60">
        <v>0</v>
      </c>
      <c r="K566" s="60">
        <v>89</v>
      </c>
      <c r="L566" s="60">
        <v>28</v>
      </c>
      <c r="M566" s="60">
        <v>36</v>
      </c>
      <c r="N566" s="60">
        <v>1</v>
      </c>
      <c r="O566" s="60">
        <v>28</v>
      </c>
      <c r="P566" s="60">
        <v>26</v>
      </c>
      <c r="Q566" s="60">
        <v>24</v>
      </c>
      <c r="R566" s="60">
        <v>1</v>
      </c>
      <c r="S566" s="60">
        <v>0</v>
      </c>
      <c r="T566" s="60">
        <v>0</v>
      </c>
      <c r="U566" s="60">
        <v>7</v>
      </c>
      <c r="V566" s="60">
        <v>73</v>
      </c>
      <c r="W566" s="60">
        <v>21</v>
      </c>
      <c r="X566" s="60">
        <v>4</v>
      </c>
      <c r="Y566" s="60">
        <v>24</v>
      </c>
      <c r="Z566" s="60">
        <f t="shared" si="72"/>
        <v>5256</v>
      </c>
      <c r="AA566" s="60">
        <f t="shared" si="73"/>
        <v>0</v>
      </c>
      <c r="AB566" s="60">
        <f t="shared" si="74"/>
        <v>2660</v>
      </c>
      <c r="AC566" s="60">
        <f t="shared" si="75"/>
        <v>7916</v>
      </c>
      <c r="AD566" s="60">
        <f t="shared" si="76"/>
        <v>131.93333333333334</v>
      </c>
      <c r="AE566" s="60">
        <f t="shared" si="76"/>
        <v>2.1988888888888889</v>
      </c>
      <c r="AF566" s="60">
        <f t="shared" si="77"/>
        <v>2024</v>
      </c>
      <c r="AG566" s="60">
        <f t="shared" si="78"/>
        <v>5</v>
      </c>
      <c r="AH566" s="60">
        <f t="shared" si="79"/>
        <v>2</v>
      </c>
      <c r="AI566" s="60">
        <f t="shared" si="80"/>
        <v>3</v>
      </c>
    </row>
    <row r="567" spans="2:35" x14ac:dyDescent="0.3">
      <c r="B567" s="60">
        <v>85209</v>
      </c>
      <c r="C567" s="61">
        <v>45434</v>
      </c>
      <c r="D567" s="60">
        <v>1</v>
      </c>
      <c r="E567" s="60">
        <v>35</v>
      </c>
      <c r="F567" s="60">
        <v>27</v>
      </c>
      <c r="G567" s="60">
        <v>0</v>
      </c>
      <c r="H567" s="60">
        <v>0</v>
      </c>
      <c r="I567" s="60">
        <v>35</v>
      </c>
      <c r="J567" s="60">
        <v>0</v>
      </c>
      <c r="K567" s="60">
        <v>46</v>
      </c>
      <c r="L567" s="60">
        <v>28</v>
      </c>
      <c r="M567" s="60">
        <v>37</v>
      </c>
      <c r="N567" s="60">
        <v>2</v>
      </c>
      <c r="O567" s="60">
        <v>16</v>
      </c>
      <c r="P567" s="60">
        <v>26</v>
      </c>
      <c r="Q567" s="60">
        <v>28</v>
      </c>
      <c r="R567" s="60">
        <v>2</v>
      </c>
      <c r="S567" s="60">
        <v>0</v>
      </c>
      <c r="T567" s="60">
        <v>0</v>
      </c>
      <c r="U567" s="60">
        <v>14</v>
      </c>
      <c r="V567" s="60">
        <v>57</v>
      </c>
      <c r="W567" s="60">
        <v>25</v>
      </c>
      <c r="X567" s="60">
        <v>5</v>
      </c>
      <c r="Y567" s="60">
        <v>25</v>
      </c>
      <c r="Z567" s="60">
        <f t="shared" si="72"/>
        <v>4158</v>
      </c>
      <c r="AA567" s="60">
        <f t="shared" si="73"/>
        <v>0</v>
      </c>
      <c r="AB567" s="60">
        <f t="shared" si="74"/>
        <v>2328</v>
      </c>
      <c r="AC567" s="60">
        <f t="shared" si="75"/>
        <v>6486</v>
      </c>
      <c r="AD567" s="60">
        <f t="shared" si="76"/>
        <v>108.1</v>
      </c>
      <c r="AE567" s="60">
        <f t="shared" si="76"/>
        <v>1.8016666666666665</v>
      </c>
      <c r="AF567" s="60">
        <f t="shared" si="77"/>
        <v>2024</v>
      </c>
      <c r="AG567" s="60">
        <f t="shared" si="78"/>
        <v>5</v>
      </c>
      <c r="AH567" s="60">
        <f t="shared" si="79"/>
        <v>2</v>
      </c>
      <c r="AI567" s="60">
        <f t="shared" si="80"/>
        <v>4</v>
      </c>
    </row>
    <row r="568" spans="2:35" x14ac:dyDescent="0.3">
      <c r="B568" s="60">
        <v>85210</v>
      </c>
      <c r="C568" s="61">
        <v>45434</v>
      </c>
      <c r="D568" s="60">
        <v>2</v>
      </c>
      <c r="E568" s="60">
        <v>32</v>
      </c>
      <c r="F568" s="60">
        <v>24</v>
      </c>
      <c r="G568" s="60">
        <v>0</v>
      </c>
      <c r="H568" s="60">
        <v>0</v>
      </c>
      <c r="I568" s="60">
        <v>32</v>
      </c>
      <c r="J568" s="60">
        <v>0</v>
      </c>
      <c r="K568" s="60">
        <v>63</v>
      </c>
      <c r="L568" s="60">
        <v>28</v>
      </c>
      <c r="M568" s="60">
        <v>37</v>
      </c>
      <c r="N568" s="60">
        <v>1</v>
      </c>
      <c r="O568" s="60">
        <v>24</v>
      </c>
      <c r="P568" s="60">
        <v>27</v>
      </c>
      <c r="Q568" s="60">
        <v>13</v>
      </c>
      <c r="R568" s="60">
        <v>1</v>
      </c>
      <c r="S568" s="60">
        <v>0</v>
      </c>
      <c r="T568" s="60">
        <v>0</v>
      </c>
      <c r="U568" s="60">
        <v>10</v>
      </c>
      <c r="V568" s="60">
        <v>42</v>
      </c>
      <c r="W568" s="60">
        <v>30</v>
      </c>
      <c r="X568" s="60">
        <v>4</v>
      </c>
      <c r="Y568" s="60">
        <v>26</v>
      </c>
      <c r="Z568" s="60">
        <f t="shared" si="72"/>
        <v>4172</v>
      </c>
      <c r="AA568" s="60">
        <f t="shared" si="73"/>
        <v>0</v>
      </c>
      <c r="AB568" s="60">
        <f t="shared" si="74"/>
        <v>2040</v>
      </c>
      <c r="AC568" s="60">
        <f t="shared" si="75"/>
        <v>6212</v>
      </c>
      <c r="AD568" s="60">
        <f t="shared" si="76"/>
        <v>103.53333333333333</v>
      </c>
      <c r="AE568" s="60">
        <f t="shared" si="76"/>
        <v>1.7255555555555555</v>
      </c>
      <c r="AF568" s="60">
        <f t="shared" si="77"/>
        <v>2024</v>
      </c>
      <c r="AG568" s="60">
        <f t="shared" si="78"/>
        <v>5</v>
      </c>
      <c r="AH568" s="60">
        <f t="shared" si="79"/>
        <v>2</v>
      </c>
      <c r="AI568" s="60">
        <f t="shared" si="80"/>
        <v>4</v>
      </c>
    </row>
    <row r="569" spans="2:35" x14ac:dyDescent="0.3">
      <c r="B569" s="60">
        <v>85211</v>
      </c>
      <c r="C569" s="61">
        <v>45435</v>
      </c>
      <c r="D569" s="60">
        <v>1</v>
      </c>
      <c r="E569" s="60">
        <v>33</v>
      </c>
      <c r="F569" s="60">
        <v>29</v>
      </c>
      <c r="G569" s="60">
        <v>0</v>
      </c>
      <c r="H569" s="60">
        <v>0</v>
      </c>
      <c r="I569" s="60">
        <v>33</v>
      </c>
      <c r="J569" s="60">
        <v>0</v>
      </c>
      <c r="K569" s="60">
        <v>55</v>
      </c>
      <c r="L569" s="60">
        <v>30</v>
      </c>
      <c r="M569" s="60">
        <v>35</v>
      </c>
      <c r="N569" s="60">
        <v>2</v>
      </c>
      <c r="O569" s="60">
        <v>24</v>
      </c>
      <c r="P569" s="60">
        <v>26</v>
      </c>
      <c r="Q569" s="60">
        <v>19</v>
      </c>
      <c r="R569" s="60">
        <v>2</v>
      </c>
      <c r="S569" s="60">
        <v>0</v>
      </c>
      <c r="T569" s="60">
        <v>0</v>
      </c>
      <c r="U569" s="60">
        <v>9</v>
      </c>
      <c r="V569" s="60">
        <v>34</v>
      </c>
      <c r="W569" s="60">
        <v>16</v>
      </c>
      <c r="X569" s="60">
        <v>5</v>
      </c>
      <c r="Y569" s="60">
        <v>11</v>
      </c>
      <c r="Z569" s="60">
        <f t="shared" si="72"/>
        <v>4215</v>
      </c>
      <c r="AA569" s="60">
        <f t="shared" si="73"/>
        <v>0</v>
      </c>
      <c r="AB569" s="60">
        <f t="shared" si="74"/>
        <v>1548</v>
      </c>
      <c r="AC569" s="60">
        <f t="shared" si="75"/>
        <v>5763</v>
      </c>
      <c r="AD569" s="60">
        <f t="shared" si="76"/>
        <v>96.05</v>
      </c>
      <c r="AE569" s="60">
        <f t="shared" si="76"/>
        <v>1.6008333333333333</v>
      </c>
      <c r="AF569" s="60">
        <f t="shared" si="77"/>
        <v>2024</v>
      </c>
      <c r="AG569" s="60">
        <f t="shared" si="78"/>
        <v>5</v>
      </c>
      <c r="AH569" s="60">
        <f t="shared" si="79"/>
        <v>2</v>
      </c>
      <c r="AI569" s="60">
        <f t="shared" si="80"/>
        <v>5</v>
      </c>
    </row>
    <row r="570" spans="2:35" x14ac:dyDescent="0.3">
      <c r="B570" s="60">
        <v>85212</v>
      </c>
      <c r="C570" s="61">
        <v>45435</v>
      </c>
      <c r="D570" s="60">
        <v>2</v>
      </c>
      <c r="E570" s="60">
        <v>30</v>
      </c>
      <c r="F570" s="60">
        <v>26</v>
      </c>
      <c r="G570" s="60">
        <v>0</v>
      </c>
      <c r="H570" s="60">
        <v>0</v>
      </c>
      <c r="I570" s="60">
        <v>30</v>
      </c>
      <c r="J570" s="60">
        <v>0</v>
      </c>
      <c r="K570" s="60">
        <v>72</v>
      </c>
      <c r="L570" s="60">
        <v>30</v>
      </c>
      <c r="M570" s="60">
        <v>40</v>
      </c>
      <c r="N570" s="60">
        <v>2</v>
      </c>
      <c r="O570" s="60">
        <v>12</v>
      </c>
      <c r="P570" s="60">
        <v>26</v>
      </c>
      <c r="Q570" s="60">
        <v>23</v>
      </c>
      <c r="R570" s="60">
        <v>2</v>
      </c>
      <c r="S570" s="60">
        <v>0</v>
      </c>
      <c r="T570" s="60">
        <v>0</v>
      </c>
      <c r="U570" s="60">
        <v>17</v>
      </c>
      <c r="V570" s="60">
        <v>69</v>
      </c>
      <c r="W570" s="60">
        <v>20</v>
      </c>
      <c r="X570" s="60">
        <v>4</v>
      </c>
      <c r="Y570" s="60">
        <v>12</v>
      </c>
      <c r="Z570" s="60">
        <f t="shared" si="72"/>
        <v>4830</v>
      </c>
      <c r="AA570" s="60">
        <f t="shared" si="73"/>
        <v>0</v>
      </c>
      <c r="AB570" s="60">
        <f t="shared" si="74"/>
        <v>2694</v>
      </c>
      <c r="AC570" s="60">
        <f t="shared" si="75"/>
        <v>7524</v>
      </c>
      <c r="AD570" s="60">
        <f t="shared" si="76"/>
        <v>125.4</v>
      </c>
      <c r="AE570" s="60">
        <f t="shared" si="76"/>
        <v>2.0900000000000003</v>
      </c>
      <c r="AF570" s="60">
        <f t="shared" si="77"/>
        <v>2024</v>
      </c>
      <c r="AG570" s="60">
        <f t="shared" si="78"/>
        <v>5</v>
      </c>
      <c r="AH570" s="60">
        <f t="shared" si="79"/>
        <v>2</v>
      </c>
      <c r="AI570" s="60">
        <f t="shared" si="80"/>
        <v>5</v>
      </c>
    </row>
    <row r="571" spans="2:35" x14ac:dyDescent="0.3">
      <c r="B571" s="60">
        <v>85213</v>
      </c>
      <c r="C571" s="61">
        <v>45436</v>
      </c>
      <c r="D571" s="60">
        <v>1</v>
      </c>
      <c r="E571" s="60">
        <v>34</v>
      </c>
      <c r="F571" s="60">
        <v>11</v>
      </c>
      <c r="G571" s="60">
        <v>0</v>
      </c>
      <c r="H571" s="60">
        <v>0</v>
      </c>
      <c r="I571" s="60">
        <v>34</v>
      </c>
      <c r="J571" s="60">
        <v>0</v>
      </c>
      <c r="K571" s="60">
        <v>63</v>
      </c>
      <c r="L571" s="60">
        <v>29</v>
      </c>
      <c r="M571" s="60">
        <v>38</v>
      </c>
      <c r="N571" s="60">
        <v>1</v>
      </c>
      <c r="O571" s="60">
        <v>12</v>
      </c>
      <c r="P571" s="60">
        <v>25</v>
      </c>
      <c r="Q571" s="60">
        <v>29</v>
      </c>
      <c r="R571" s="60">
        <v>1</v>
      </c>
      <c r="S571" s="60">
        <v>0</v>
      </c>
      <c r="T571" s="60">
        <v>0</v>
      </c>
      <c r="U571" s="60">
        <v>16</v>
      </c>
      <c r="V571" s="60">
        <v>61</v>
      </c>
      <c r="W571" s="60">
        <v>26</v>
      </c>
      <c r="X571" s="60">
        <v>5</v>
      </c>
      <c r="Y571" s="60">
        <v>17</v>
      </c>
      <c r="Z571" s="60">
        <f t="shared" si="72"/>
        <v>4810</v>
      </c>
      <c r="AA571" s="60">
        <f t="shared" si="73"/>
        <v>0</v>
      </c>
      <c r="AB571" s="60">
        <f t="shared" si="74"/>
        <v>2535</v>
      </c>
      <c r="AC571" s="60">
        <f t="shared" si="75"/>
        <v>7345</v>
      </c>
      <c r="AD571" s="60">
        <f t="shared" si="76"/>
        <v>122.41666666666667</v>
      </c>
      <c r="AE571" s="60">
        <f t="shared" si="76"/>
        <v>2.0402777777777779</v>
      </c>
      <c r="AF571" s="60">
        <f t="shared" si="77"/>
        <v>2024</v>
      </c>
      <c r="AG571" s="60">
        <f t="shared" si="78"/>
        <v>5</v>
      </c>
      <c r="AH571" s="60">
        <f t="shared" si="79"/>
        <v>2</v>
      </c>
      <c r="AI571" s="60">
        <f t="shared" si="80"/>
        <v>6</v>
      </c>
    </row>
    <row r="572" spans="2:35" x14ac:dyDescent="0.3">
      <c r="B572" s="60">
        <v>85214</v>
      </c>
      <c r="C572" s="61">
        <v>45436</v>
      </c>
      <c r="D572" s="60">
        <v>2</v>
      </c>
      <c r="E572" s="60">
        <v>31</v>
      </c>
      <c r="F572" s="60">
        <v>28</v>
      </c>
      <c r="G572" s="60">
        <v>0</v>
      </c>
      <c r="H572" s="60">
        <v>0</v>
      </c>
      <c r="I572" s="60">
        <v>31</v>
      </c>
      <c r="J572" s="60">
        <v>0</v>
      </c>
      <c r="K572" s="60">
        <v>80</v>
      </c>
      <c r="L572" s="60">
        <v>29</v>
      </c>
      <c r="M572" s="60">
        <v>38</v>
      </c>
      <c r="N572" s="60">
        <v>2</v>
      </c>
      <c r="O572" s="60">
        <v>20</v>
      </c>
      <c r="P572" s="60">
        <v>26</v>
      </c>
      <c r="Q572" s="60">
        <v>14</v>
      </c>
      <c r="R572" s="60">
        <v>2</v>
      </c>
      <c r="S572" s="60">
        <v>0</v>
      </c>
      <c r="T572" s="60">
        <v>0</v>
      </c>
      <c r="U572" s="60">
        <v>12</v>
      </c>
      <c r="V572" s="60">
        <v>46</v>
      </c>
      <c r="W572" s="60">
        <v>11</v>
      </c>
      <c r="X572" s="60">
        <v>4</v>
      </c>
      <c r="Y572" s="60">
        <v>18</v>
      </c>
      <c r="Z572" s="60">
        <f t="shared" si="72"/>
        <v>4742</v>
      </c>
      <c r="AA572" s="60">
        <f t="shared" si="73"/>
        <v>0</v>
      </c>
      <c r="AB572" s="60">
        <f t="shared" si="74"/>
        <v>1693</v>
      </c>
      <c r="AC572" s="60">
        <f t="shared" si="75"/>
        <v>6435</v>
      </c>
      <c r="AD572" s="60">
        <f t="shared" si="76"/>
        <v>107.25</v>
      </c>
      <c r="AE572" s="60">
        <f t="shared" si="76"/>
        <v>1.7875000000000001</v>
      </c>
      <c r="AF572" s="60">
        <f t="shared" si="77"/>
        <v>2024</v>
      </c>
      <c r="AG572" s="60">
        <f t="shared" si="78"/>
        <v>5</v>
      </c>
      <c r="AH572" s="60">
        <f t="shared" si="79"/>
        <v>2</v>
      </c>
      <c r="AI572" s="60">
        <f t="shared" si="80"/>
        <v>6</v>
      </c>
    </row>
    <row r="573" spans="2:35" x14ac:dyDescent="0.3">
      <c r="B573" s="60">
        <v>85215</v>
      </c>
      <c r="C573" s="61">
        <v>45437</v>
      </c>
      <c r="D573" s="60">
        <v>1</v>
      </c>
      <c r="E573" s="60">
        <v>34</v>
      </c>
      <c r="F573" s="60">
        <v>25</v>
      </c>
      <c r="G573" s="60">
        <v>0</v>
      </c>
      <c r="H573" s="60">
        <v>0</v>
      </c>
      <c r="I573" s="60">
        <v>34</v>
      </c>
      <c r="J573" s="60">
        <v>0</v>
      </c>
      <c r="K573" s="60">
        <v>38</v>
      </c>
      <c r="L573" s="60">
        <v>29</v>
      </c>
      <c r="M573" s="60">
        <v>34</v>
      </c>
      <c r="N573" s="60">
        <v>2</v>
      </c>
      <c r="O573" s="60">
        <v>28</v>
      </c>
      <c r="P573" s="60">
        <v>26</v>
      </c>
      <c r="Q573" s="60">
        <v>18</v>
      </c>
      <c r="R573" s="60">
        <v>2</v>
      </c>
      <c r="S573" s="60">
        <v>0</v>
      </c>
      <c r="T573" s="60">
        <v>0</v>
      </c>
      <c r="U573" s="60">
        <v>7</v>
      </c>
      <c r="V573" s="60">
        <v>30</v>
      </c>
      <c r="W573" s="60">
        <v>15</v>
      </c>
      <c r="X573" s="60">
        <v>5</v>
      </c>
      <c r="Y573" s="60">
        <v>19</v>
      </c>
      <c r="Z573" s="60">
        <f t="shared" si="72"/>
        <v>3554</v>
      </c>
      <c r="AA573" s="60">
        <f t="shared" si="73"/>
        <v>0</v>
      </c>
      <c r="AB573" s="60">
        <f t="shared" si="74"/>
        <v>1361</v>
      </c>
      <c r="AC573" s="60">
        <f t="shared" si="75"/>
        <v>4915</v>
      </c>
      <c r="AD573" s="60">
        <f t="shared" si="76"/>
        <v>81.916666666666671</v>
      </c>
      <c r="AE573" s="60">
        <f t="shared" si="76"/>
        <v>1.3652777777777778</v>
      </c>
      <c r="AF573" s="60">
        <f t="shared" si="77"/>
        <v>2024</v>
      </c>
      <c r="AG573" s="60">
        <f t="shared" si="78"/>
        <v>5</v>
      </c>
      <c r="AH573" s="60">
        <f t="shared" si="79"/>
        <v>2</v>
      </c>
      <c r="AI573" s="60">
        <f t="shared" si="80"/>
        <v>7</v>
      </c>
    </row>
    <row r="574" spans="2:35" x14ac:dyDescent="0.3">
      <c r="B574" s="60">
        <v>85216</v>
      </c>
      <c r="C574" s="61">
        <v>45439</v>
      </c>
      <c r="D574" s="60">
        <v>1</v>
      </c>
      <c r="E574" s="60">
        <v>35</v>
      </c>
      <c r="F574" s="60">
        <v>10</v>
      </c>
      <c r="G574" s="60">
        <v>0</v>
      </c>
      <c r="H574" s="60">
        <v>0</v>
      </c>
      <c r="I574" s="60">
        <v>35</v>
      </c>
      <c r="J574" s="60">
        <v>0</v>
      </c>
      <c r="K574" s="60">
        <v>89</v>
      </c>
      <c r="L574" s="60">
        <v>28</v>
      </c>
      <c r="M574" s="60">
        <v>34</v>
      </c>
      <c r="N574" s="60">
        <v>1</v>
      </c>
      <c r="O574" s="60">
        <v>28</v>
      </c>
      <c r="P574" s="60">
        <v>26</v>
      </c>
      <c r="Q574" s="60">
        <v>24</v>
      </c>
      <c r="R574" s="60">
        <v>1</v>
      </c>
      <c r="S574" s="60">
        <v>0</v>
      </c>
      <c r="T574" s="60">
        <v>0</v>
      </c>
      <c r="U574" s="60">
        <v>7</v>
      </c>
      <c r="V574" s="60">
        <v>73</v>
      </c>
      <c r="W574" s="60">
        <v>21</v>
      </c>
      <c r="X574" s="60">
        <v>4</v>
      </c>
      <c r="Y574" s="60">
        <v>24</v>
      </c>
      <c r="Z574" s="60">
        <f t="shared" si="72"/>
        <v>5467</v>
      </c>
      <c r="AA574" s="60">
        <f t="shared" si="73"/>
        <v>0</v>
      </c>
      <c r="AB574" s="60">
        <f t="shared" si="74"/>
        <v>2660</v>
      </c>
      <c r="AC574" s="60">
        <f t="shared" si="75"/>
        <v>8127</v>
      </c>
      <c r="AD574" s="60">
        <f t="shared" si="76"/>
        <v>135.44999999999999</v>
      </c>
      <c r="AE574" s="60">
        <f t="shared" si="76"/>
        <v>2.2574999999999998</v>
      </c>
      <c r="AF574" s="60">
        <f t="shared" si="77"/>
        <v>2024</v>
      </c>
      <c r="AG574" s="60">
        <f t="shared" si="78"/>
        <v>5</v>
      </c>
      <c r="AH574" s="60">
        <f t="shared" si="79"/>
        <v>2</v>
      </c>
      <c r="AI574" s="60">
        <f t="shared" si="80"/>
        <v>2</v>
      </c>
    </row>
    <row r="575" spans="2:35" x14ac:dyDescent="0.3">
      <c r="B575" s="60">
        <v>85217</v>
      </c>
      <c r="C575" s="61">
        <v>45439</v>
      </c>
      <c r="D575" s="60">
        <v>2</v>
      </c>
      <c r="E575" s="60">
        <v>32</v>
      </c>
      <c r="F575" s="60">
        <v>27</v>
      </c>
      <c r="G575" s="60">
        <v>0</v>
      </c>
      <c r="H575" s="60">
        <v>0</v>
      </c>
      <c r="I575" s="60">
        <v>32</v>
      </c>
      <c r="J575" s="60">
        <v>0</v>
      </c>
      <c r="K575" s="60">
        <v>46</v>
      </c>
      <c r="L575" s="60">
        <v>28</v>
      </c>
      <c r="M575" s="60">
        <v>39</v>
      </c>
      <c r="N575" s="60">
        <v>2</v>
      </c>
      <c r="O575" s="60">
        <v>16</v>
      </c>
      <c r="P575" s="60">
        <v>26</v>
      </c>
      <c r="Q575" s="60">
        <v>28</v>
      </c>
      <c r="R575" s="60">
        <v>2</v>
      </c>
      <c r="S575" s="60">
        <v>0</v>
      </c>
      <c r="T575" s="60">
        <v>0</v>
      </c>
      <c r="U575" s="60">
        <v>14</v>
      </c>
      <c r="V575" s="60">
        <v>57</v>
      </c>
      <c r="W575" s="60">
        <v>25</v>
      </c>
      <c r="X575" s="60">
        <v>5</v>
      </c>
      <c r="Y575" s="60">
        <v>25</v>
      </c>
      <c r="Z575" s="60">
        <f t="shared" si="72"/>
        <v>4076</v>
      </c>
      <c r="AA575" s="60">
        <f t="shared" si="73"/>
        <v>0</v>
      </c>
      <c r="AB575" s="60">
        <f t="shared" si="74"/>
        <v>2328</v>
      </c>
      <c r="AC575" s="60">
        <f t="shared" si="75"/>
        <v>6404</v>
      </c>
      <c r="AD575" s="60">
        <f t="shared" si="76"/>
        <v>106.73333333333333</v>
      </c>
      <c r="AE575" s="60">
        <f t="shared" si="76"/>
        <v>1.778888888888889</v>
      </c>
      <c r="AF575" s="60">
        <f t="shared" si="77"/>
        <v>2024</v>
      </c>
      <c r="AG575" s="60">
        <f t="shared" si="78"/>
        <v>5</v>
      </c>
      <c r="AH575" s="60">
        <f t="shared" si="79"/>
        <v>2</v>
      </c>
      <c r="AI575" s="60">
        <f t="shared" si="80"/>
        <v>2</v>
      </c>
    </row>
    <row r="576" spans="2:35" x14ac:dyDescent="0.3">
      <c r="B576" s="60">
        <v>85218</v>
      </c>
      <c r="C576" s="61">
        <v>45440</v>
      </c>
      <c r="D576" s="60">
        <v>1</v>
      </c>
      <c r="E576" s="60">
        <v>35</v>
      </c>
      <c r="F576" s="60">
        <v>24</v>
      </c>
      <c r="G576" s="60">
        <v>0</v>
      </c>
      <c r="H576" s="60">
        <v>0</v>
      </c>
      <c r="I576" s="60">
        <v>35</v>
      </c>
      <c r="J576" s="60">
        <v>0</v>
      </c>
      <c r="K576" s="60">
        <v>63</v>
      </c>
      <c r="L576" s="60">
        <v>28</v>
      </c>
      <c r="M576" s="60">
        <v>35</v>
      </c>
      <c r="N576" s="60">
        <v>1</v>
      </c>
      <c r="O576" s="60">
        <v>24</v>
      </c>
      <c r="P576" s="60">
        <v>27</v>
      </c>
      <c r="Q576" s="60">
        <v>13</v>
      </c>
      <c r="R576" s="60">
        <v>1</v>
      </c>
      <c r="S576" s="60">
        <v>0</v>
      </c>
      <c r="T576" s="60">
        <v>0</v>
      </c>
      <c r="U576" s="60">
        <v>10</v>
      </c>
      <c r="V576" s="60">
        <v>42</v>
      </c>
      <c r="W576" s="60">
        <v>30</v>
      </c>
      <c r="X576" s="60">
        <v>4</v>
      </c>
      <c r="Y576" s="60">
        <v>26</v>
      </c>
      <c r="Z576" s="60">
        <f t="shared" si="72"/>
        <v>4305</v>
      </c>
      <c r="AA576" s="60">
        <f t="shared" si="73"/>
        <v>0</v>
      </c>
      <c r="AB576" s="60">
        <f t="shared" si="74"/>
        <v>2040</v>
      </c>
      <c r="AC576" s="60">
        <f t="shared" si="75"/>
        <v>6345</v>
      </c>
      <c r="AD576" s="60">
        <f t="shared" si="76"/>
        <v>105.75</v>
      </c>
      <c r="AE576" s="60">
        <f t="shared" si="76"/>
        <v>1.7625</v>
      </c>
      <c r="AF576" s="60">
        <f t="shared" si="77"/>
        <v>2024</v>
      </c>
      <c r="AG576" s="60">
        <f t="shared" si="78"/>
        <v>5</v>
      </c>
      <c r="AH576" s="60">
        <f t="shared" si="79"/>
        <v>2</v>
      </c>
      <c r="AI576" s="60">
        <f t="shared" si="80"/>
        <v>3</v>
      </c>
    </row>
    <row r="577" spans="2:35" x14ac:dyDescent="0.3">
      <c r="B577" s="60">
        <v>85219</v>
      </c>
      <c r="C577" s="61">
        <v>45440</v>
      </c>
      <c r="D577" s="60">
        <v>2</v>
      </c>
      <c r="E577" s="60">
        <v>30</v>
      </c>
      <c r="F577" s="60">
        <v>29</v>
      </c>
      <c r="G577" s="60">
        <v>0</v>
      </c>
      <c r="H577" s="60">
        <v>0</v>
      </c>
      <c r="I577" s="60">
        <v>30</v>
      </c>
      <c r="J577" s="60">
        <v>0</v>
      </c>
      <c r="K577" s="60">
        <v>55</v>
      </c>
      <c r="L577" s="60">
        <v>30</v>
      </c>
      <c r="M577" s="60">
        <v>37</v>
      </c>
      <c r="N577" s="60">
        <v>2</v>
      </c>
      <c r="O577" s="60">
        <v>24</v>
      </c>
      <c r="P577" s="60">
        <v>26</v>
      </c>
      <c r="Q577" s="60">
        <v>19</v>
      </c>
      <c r="R577" s="60">
        <v>2</v>
      </c>
      <c r="S577" s="60">
        <v>0</v>
      </c>
      <c r="T577" s="60">
        <v>0</v>
      </c>
      <c r="U577" s="60">
        <v>9</v>
      </c>
      <c r="V577" s="60">
        <v>34</v>
      </c>
      <c r="W577" s="60">
        <v>16</v>
      </c>
      <c r="X577" s="60">
        <v>5</v>
      </c>
      <c r="Y577" s="60">
        <v>11</v>
      </c>
      <c r="Z577" s="60">
        <f t="shared" si="72"/>
        <v>4110</v>
      </c>
      <c r="AA577" s="60">
        <f t="shared" si="73"/>
        <v>0</v>
      </c>
      <c r="AB577" s="60">
        <f t="shared" si="74"/>
        <v>1548</v>
      </c>
      <c r="AC577" s="60">
        <f t="shared" si="75"/>
        <v>5658</v>
      </c>
      <c r="AD577" s="60">
        <f t="shared" si="76"/>
        <v>94.3</v>
      </c>
      <c r="AE577" s="60">
        <f t="shared" si="76"/>
        <v>1.5716666666666665</v>
      </c>
      <c r="AF577" s="60">
        <f t="shared" si="77"/>
        <v>2024</v>
      </c>
      <c r="AG577" s="60">
        <f t="shared" si="78"/>
        <v>5</v>
      </c>
      <c r="AH577" s="60">
        <f t="shared" si="79"/>
        <v>2</v>
      </c>
      <c r="AI577" s="60">
        <f t="shared" si="80"/>
        <v>3</v>
      </c>
    </row>
    <row r="578" spans="2:35" x14ac:dyDescent="0.3">
      <c r="B578" s="60">
        <v>85220</v>
      </c>
      <c r="C578" s="61">
        <v>45441</v>
      </c>
      <c r="D578" s="60">
        <v>1</v>
      </c>
      <c r="E578" s="60">
        <v>33</v>
      </c>
      <c r="F578" s="60">
        <v>26</v>
      </c>
      <c r="G578" s="60">
        <v>0</v>
      </c>
      <c r="H578" s="60">
        <v>0</v>
      </c>
      <c r="I578" s="60">
        <v>33</v>
      </c>
      <c r="J578" s="60">
        <v>0</v>
      </c>
      <c r="K578" s="60">
        <v>72</v>
      </c>
      <c r="L578" s="60">
        <v>30</v>
      </c>
      <c r="M578" s="60">
        <v>38</v>
      </c>
      <c r="N578" s="60">
        <v>2</v>
      </c>
      <c r="O578" s="60">
        <v>12</v>
      </c>
      <c r="P578" s="60">
        <v>26</v>
      </c>
      <c r="Q578" s="60">
        <v>23</v>
      </c>
      <c r="R578" s="60">
        <v>1</v>
      </c>
      <c r="S578" s="60">
        <v>0</v>
      </c>
      <c r="T578" s="60">
        <v>1</v>
      </c>
      <c r="U578" s="60">
        <v>17</v>
      </c>
      <c r="V578" s="60">
        <v>69</v>
      </c>
      <c r="W578" s="60">
        <v>20</v>
      </c>
      <c r="X578" s="60">
        <v>4</v>
      </c>
      <c r="Y578" s="60">
        <v>12</v>
      </c>
      <c r="Z578" s="60">
        <f t="shared" si="72"/>
        <v>4986</v>
      </c>
      <c r="AA578" s="60">
        <f t="shared" si="73"/>
        <v>17</v>
      </c>
      <c r="AB578" s="60">
        <f t="shared" si="74"/>
        <v>2694</v>
      </c>
      <c r="AC578" s="60">
        <f t="shared" si="75"/>
        <v>7697</v>
      </c>
      <c r="AD578" s="60">
        <f t="shared" si="76"/>
        <v>128.28333333333333</v>
      </c>
      <c r="AE578" s="60">
        <f t="shared" si="76"/>
        <v>2.1380555555555554</v>
      </c>
      <c r="AF578" s="60">
        <f t="shared" si="77"/>
        <v>2024</v>
      </c>
      <c r="AG578" s="60">
        <f t="shared" si="78"/>
        <v>5</v>
      </c>
      <c r="AH578" s="60">
        <f t="shared" si="79"/>
        <v>2</v>
      </c>
      <c r="AI578" s="60">
        <f t="shared" si="80"/>
        <v>4</v>
      </c>
    </row>
    <row r="579" spans="2:35" x14ac:dyDescent="0.3">
      <c r="B579" s="60">
        <v>85221</v>
      </c>
      <c r="C579" s="61">
        <v>45441</v>
      </c>
      <c r="D579" s="60">
        <v>2</v>
      </c>
      <c r="E579" s="60">
        <v>31</v>
      </c>
      <c r="F579" s="60">
        <v>11</v>
      </c>
      <c r="G579" s="60">
        <v>0</v>
      </c>
      <c r="H579" s="60">
        <v>0</v>
      </c>
      <c r="I579" s="60">
        <v>31</v>
      </c>
      <c r="J579" s="60">
        <v>0</v>
      </c>
      <c r="K579" s="60">
        <v>63</v>
      </c>
      <c r="L579" s="60">
        <v>29</v>
      </c>
      <c r="M579" s="60">
        <v>40</v>
      </c>
      <c r="N579" s="60">
        <v>1</v>
      </c>
      <c r="O579" s="60">
        <v>12</v>
      </c>
      <c r="P579" s="60">
        <v>25</v>
      </c>
      <c r="Q579" s="60">
        <v>29</v>
      </c>
      <c r="R579" s="60">
        <v>1</v>
      </c>
      <c r="S579" s="60">
        <v>0</v>
      </c>
      <c r="T579" s="60">
        <v>0</v>
      </c>
      <c r="U579" s="60">
        <v>16</v>
      </c>
      <c r="V579" s="60">
        <v>61</v>
      </c>
      <c r="W579" s="60">
        <v>26</v>
      </c>
      <c r="X579" s="60">
        <v>5</v>
      </c>
      <c r="Y579" s="60">
        <v>17</v>
      </c>
      <c r="Z579" s="60">
        <f t="shared" si="72"/>
        <v>4679</v>
      </c>
      <c r="AA579" s="60">
        <f t="shared" si="73"/>
        <v>0</v>
      </c>
      <c r="AB579" s="60">
        <f t="shared" si="74"/>
        <v>2535</v>
      </c>
      <c r="AC579" s="60">
        <f t="shared" si="75"/>
        <v>7214</v>
      </c>
      <c r="AD579" s="60">
        <f t="shared" si="76"/>
        <v>120.23333333333333</v>
      </c>
      <c r="AE579" s="60">
        <f t="shared" si="76"/>
        <v>2.0038888888888891</v>
      </c>
      <c r="AF579" s="60">
        <f t="shared" si="77"/>
        <v>2024</v>
      </c>
      <c r="AG579" s="60">
        <f t="shared" si="78"/>
        <v>5</v>
      </c>
      <c r="AH579" s="60">
        <f t="shared" si="79"/>
        <v>2</v>
      </c>
      <c r="AI579" s="60">
        <f t="shared" si="80"/>
        <v>4</v>
      </c>
    </row>
    <row r="580" spans="2:35" x14ac:dyDescent="0.3">
      <c r="B580" s="60">
        <v>85222</v>
      </c>
      <c r="C580" s="61">
        <v>45442</v>
      </c>
      <c r="D580" s="60">
        <v>1</v>
      </c>
      <c r="E580" s="60">
        <v>34</v>
      </c>
      <c r="F580" s="60">
        <v>28</v>
      </c>
      <c r="G580" s="60">
        <v>0</v>
      </c>
      <c r="H580" s="60">
        <v>0</v>
      </c>
      <c r="I580" s="60">
        <v>34</v>
      </c>
      <c r="J580" s="60">
        <v>0</v>
      </c>
      <c r="K580" s="60">
        <v>80</v>
      </c>
      <c r="L580" s="60">
        <v>29</v>
      </c>
      <c r="M580" s="60">
        <v>36</v>
      </c>
      <c r="N580" s="60">
        <v>2</v>
      </c>
      <c r="O580" s="60">
        <v>20</v>
      </c>
      <c r="P580" s="60">
        <v>26</v>
      </c>
      <c r="Q580" s="60">
        <v>14</v>
      </c>
      <c r="R580" s="60">
        <v>1</v>
      </c>
      <c r="S580" s="60">
        <v>0</v>
      </c>
      <c r="T580" s="60">
        <v>1</v>
      </c>
      <c r="U580" s="60">
        <v>12</v>
      </c>
      <c r="V580" s="60">
        <v>46</v>
      </c>
      <c r="W580" s="60">
        <v>11</v>
      </c>
      <c r="X580" s="60">
        <v>4</v>
      </c>
      <c r="Y580" s="60">
        <v>18</v>
      </c>
      <c r="Z580" s="60">
        <f t="shared" si="72"/>
        <v>4924</v>
      </c>
      <c r="AA580" s="60">
        <f t="shared" si="73"/>
        <v>12</v>
      </c>
      <c r="AB580" s="60">
        <f t="shared" si="74"/>
        <v>1693</v>
      </c>
      <c r="AC580" s="60">
        <f t="shared" si="75"/>
        <v>6629</v>
      </c>
      <c r="AD580" s="60">
        <f t="shared" si="76"/>
        <v>110.48333333333333</v>
      </c>
      <c r="AE580" s="60">
        <f t="shared" si="76"/>
        <v>1.841388888888889</v>
      </c>
      <c r="AF580" s="60">
        <f t="shared" si="77"/>
        <v>2024</v>
      </c>
      <c r="AG580" s="60">
        <f t="shared" si="78"/>
        <v>5</v>
      </c>
      <c r="AH580" s="60">
        <f t="shared" si="79"/>
        <v>2</v>
      </c>
      <c r="AI580" s="60">
        <f t="shared" si="80"/>
        <v>5</v>
      </c>
    </row>
    <row r="581" spans="2:35" x14ac:dyDescent="0.3">
      <c r="B581" s="60">
        <v>85223</v>
      </c>
      <c r="C581" s="61">
        <v>45442</v>
      </c>
      <c r="D581" s="60">
        <v>2</v>
      </c>
      <c r="E581" s="60">
        <v>31</v>
      </c>
      <c r="F581" s="60">
        <v>25</v>
      </c>
      <c r="G581" s="60">
        <v>0</v>
      </c>
      <c r="H581" s="60">
        <v>0</v>
      </c>
      <c r="I581" s="60">
        <v>31</v>
      </c>
      <c r="J581" s="60">
        <v>0</v>
      </c>
      <c r="K581" s="60">
        <v>38</v>
      </c>
      <c r="L581" s="60">
        <v>29</v>
      </c>
      <c r="M581" s="60">
        <v>36</v>
      </c>
      <c r="N581" s="60">
        <v>2</v>
      </c>
      <c r="O581" s="60">
        <v>28</v>
      </c>
      <c r="P581" s="60">
        <v>26</v>
      </c>
      <c r="Q581" s="60">
        <v>18</v>
      </c>
      <c r="R581" s="60">
        <v>2</v>
      </c>
      <c r="S581" s="60">
        <v>0</v>
      </c>
      <c r="T581" s="60">
        <v>0</v>
      </c>
      <c r="U581" s="60">
        <v>7</v>
      </c>
      <c r="V581" s="60">
        <v>30</v>
      </c>
      <c r="W581" s="60">
        <v>15</v>
      </c>
      <c r="X581" s="60">
        <v>5</v>
      </c>
      <c r="Y581" s="60">
        <v>19</v>
      </c>
      <c r="Z581" s="60">
        <f t="shared" si="72"/>
        <v>3498</v>
      </c>
      <c r="AA581" s="60">
        <f t="shared" si="73"/>
        <v>0</v>
      </c>
      <c r="AB581" s="60">
        <f t="shared" si="74"/>
        <v>1361</v>
      </c>
      <c r="AC581" s="60">
        <f t="shared" si="75"/>
        <v>4859</v>
      </c>
      <c r="AD581" s="60">
        <f t="shared" si="76"/>
        <v>80.983333333333334</v>
      </c>
      <c r="AE581" s="60">
        <f t="shared" si="76"/>
        <v>1.3497222222222223</v>
      </c>
      <c r="AF581" s="60">
        <f t="shared" si="77"/>
        <v>2024</v>
      </c>
      <c r="AG581" s="60">
        <f t="shared" si="78"/>
        <v>5</v>
      </c>
      <c r="AH581" s="60">
        <f t="shared" si="79"/>
        <v>2</v>
      </c>
      <c r="AI581" s="60">
        <f t="shared" si="80"/>
        <v>5</v>
      </c>
    </row>
    <row r="582" spans="2:35" x14ac:dyDescent="0.3">
      <c r="B582" s="60">
        <v>85224</v>
      </c>
      <c r="C582" s="61">
        <v>45443</v>
      </c>
      <c r="D582" s="60">
        <v>1</v>
      </c>
      <c r="E582" s="60">
        <v>35</v>
      </c>
      <c r="F582" s="60">
        <v>10</v>
      </c>
      <c r="G582" s="60">
        <v>0</v>
      </c>
      <c r="H582" s="60">
        <v>0</v>
      </c>
      <c r="I582" s="60">
        <v>35</v>
      </c>
      <c r="J582" s="60">
        <v>0</v>
      </c>
      <c r="K582" s="60">
        <v>89</v>
      </c>
      <c r="L582" s="60">
        <v>28</v>
      </c>
      <c r="M582" s="60">
        <v>34</v>
      </c>
      <c r="N582" s="60">
        <v>1</v>
      </c>
      <c r="O582" s="60">
        <v>28</v>
      </c>
      <c r="P582" s="60">
        <v>26</v>
      </c>
      <c r="Q582" s="60">
        <v>24</v>
      </c>
      <c r="R582" s="60">
        <v>1</v>
      </c>
      <c r="S582" s="60">
        <v>0</v>
      </c>
      <c r="T582" s="60">
        <v>0</v>
      </c>
      <c r="U582" s="60">
        <v>7</v>
      </c>
      <c r="V582" s="60">
        <v>73</v>
      </c>
      <c r="W582" s="60">
        <v>21</v>
      </c>
      <c r="X582" s="60">
        <v>4</v>
      </c>
      <c r="Y582" s="60">
        <v>24</v>
      </c>
      <c r="Z582" s="60">
        <f t="shared" si="72"/>
        <v>5467</v>
      </c>
      <c r="AA582" s="60">
        <f t="shared" si="73"/>
        <v>0</v>
      </c>
      <c r="AB582" s="60">
        <f t="shared" si="74"/>
        <v>2660</v>
      </c>
      <c r="AC582" s="60">
        <f t="shared" si="75"/>
        <v>8127</v>
      </c>
      <c r="AD582" s="60">
        <f t="shared" si="76"/>
        <v>135.44999999999999</v>
      </c>
      <c r="AE582" s="60">
        <f t="shared" si="76"/>
        <v>2.2574999999999998</v>
      </c>
      <c r="AF582" s="60">
        <f t="shared" si="77"/>
        <v>2024</v>
      </c>
      <c r="AG582" s="60">
        <f t="shared" si="78"/>
        <v>5</v>
      </c>
      <c r="AH582" s="60">
        <f t="shared" si="79"/>
        <v>2</v>
      </c>
      <c r="AI582" s="60">
        <f t="shared" si="80"/>
        <v>6</v>
      </c>
    </row>
    <row r="583" spans="2:35" x14ac:dyDescent="0.3">
      <c r="B583" s="60">
        <v>85225</v>
      </c>
      <c r="C583" s="61">
        <v>45443</v>
      </c>
      <c r="D583" s="60">
        <v>2</v>
      </c>
      <c r="E583" s="60">
        <v>32</v>
      </c>
      <c r="F583" s="60">
        <v>27</v>
      </c>
      <c r="G583" s="60">
        <v>0</v>
      </c>
      <c r="H583" s="60">
        <v>0</v>
      </c>
      <c r="I583" s="60">
        <v>32</v>
      </c>
      <c r="J583" s="60">
        <v>0</v>
      </c>
      <c r="K583" s="60">
        <v>46</v>
      </c>
      <c r="L583" s="60">
        <v>28</v>
      </c>
      <c r="M583" s="60">
        <v>39</v>
      </c>
      <c r="N583" s="60">
        <v>2</v>
      </c>
      <c r="O583" s="60">
        <v>16</v>
      </c>
      <c r="P583" s="60">
        <v>26</v>
      </c>
      <c r="Q583" s="60">
        <v>28</v>
      </c>
      <c r="R583" s="60">
        <v>2</v>
      </c>
      <c r="S583" s="60">
        <v>0</v>
      </c>
      <c r="T583" s="60">
        <v>0</v>
      </c>
      <c r="U583" s="60">
        <v>14</v>
      </c>
      <c r="V583" s="60">
        <v>57</v>
      </c>
      <c r="W583" s="60">
        <v>25</v>
      </c>
      <c r="X583" s="60">
        <v>5</v>
      </c>
      <c r="Y583" s="60">
        <v>25</v>
      </c>
      <c r="Z583" s="60">
        <f t="shared" si="72"/>
        <v>4076</v>
      </c>
      <c r="AA583" s="60">
        <f t="shared" si="73"/>
        <v>0</v>
      </c>
      <c r="AB583" s="60">
        <f t="shared" si="74"/>
        <v>2328</v>
      </c>
      <c r="AC583" s="60">
        <f t="shared" si="75"/>
        <v>6404</v>
      </c>
      <c r="AD583" s="60">
        <f t="shared" si="76"/>
        <v>106.73333333333333</v>
      </c>
      <c r="AE583" s="60">
        <f t="shared" si="76"/>
        <v>1.778888888888889</v>
      </c>
      <c r="AF583" s="60">
        <f t="shared" si="77"/>
        <v>2024</v>
      </c>
      <c r="AG583" s="60">
        <f t="shared" si="78"/>
        <v>5</v>
      </c>
      <c r="AH583" s="60">
        <f t="shared" si="79"/>
        <v>2</v>
      </c>
      <c r="AI583" s="60">
        <f t="shared" si="80"/>
        <v>6</v>
      </c>
    </row>
    <row r="584" spans="2:35" x14ac:dyDescent="0.3">
      <c r="B584" s="60">
        <v>85226</v>
      </c>
      <c r="C584" s="61">
        <v>45444</v>
      </c>
      <c r="D584" s="60">
        <v>1</v>
      </c>
      <c r="E584" s="60">
        <v>34</v>
      </c>
      <c r="F584" s="60">
        <v>21</v>
      </c>
      <c r="G584" s="60">
        <v>0</v>
      </c>
      <c r="H584" s="60">
        <v>0</v>
      </c>
      <c r="I584" s="60">
        <v>34</v>
      </c>
      <c r="J584" s="60">
        <v>0</v>
      </c>
      <c r="K584" s="60">
        <v>83</v>
      </c>
      <c r="L584" s="60">
        <v>30</v>
      </c>
      <c r="M584" s="60">
        <v>37</v>
      </c>
      <c r="N584" s="60">
        <v>1</v>
      </c>
      <c r="O584" s="60">
        <v>24</v>
      </c>
      <c r="P584" s="60">
        <v>23</v>
      </c>
      <c r="Q584" s="60">
        <v>29</v>
      </c>
      <c r="R584" s="60">
        <v>1</v>
      </c>
      <c r="S584" s="60">
        <v>0</v>
      </c>
      <c r="T584" s="60">
        <v>0</v>
      </c>
      <c r="U584" s="60">
        <v>14</v>
      </c>
      <c r="V584" s="60">
        <v>57</v>
      </c>
      <c r="W584" s="60">
        <v>27</v>
      </c>
      <c r="X584" s="60">
        <v>5</v>
      </c>
      <c r="Y584" s="60">
        <v>23</v>
      </c>
      <c r="Z584" s="60">
        <f t="shared" si="72"/>
        <v>5492</v>
      </c>
      <c r="AA584" s="60">
        <f t="shared" si="73"/>
        <v>0</v>
      </c>
      <c r="AB584" s="60">
        <f t="shared" si="74"/>
        <v>2544</v>
      </c>
      <c r="AC584" s="60">
        <f t="shared" si="75"/>
        <v>8036</v>
      </c>
      <c r="AD584" s="60">
        <f t="shared" si="76"/>
        <v>133.93333333333334</v>
      </c>
      <c r="AE584" s="60">
        <f t="shared" si="76"/>
        <v>2.2322222222222221</v>
      </c>
      <c r="AF584" s="60">
        <f t="shared" si="77"/>
        <v>2024</v>
      </c>
      <c r="AG584" s="60">
        <f t="shared" si="78"/>
        <v>6</v>
      </c>
      <c r="AH584" s="60">
        <f t="shared" si="79"/>
        <v>2</v>
      </c>
      <c r="AI584" s="60">
        <f t="shared" si="80"/>
        <v>7</v>
      </c>
    </row>
    <row r="585" spans="2:35" x14ac:dyDescent="0.3">
      <c r="B585" s="60">
        <v>85227</v>
      </c>
      <c r="C585" s="61">
        <v>45446</v>
      </c>
      <c r="D585" s="60">
        <v>1</v>
      </c>
      <c r="E585" s="60">
        <v>33</v>
      </c>
      <c r="F585" s="60">
        <v>22</v>
      </c>
      <c r="G585" s="60">
        <v>0</v>
      </c>
      <c r="H585" s="60">
        <v>0</v>
      </c>
      <c r="I585" s="60">
        <v>33</v>
      </c>
      <c r="J585" s="60">
        <v>0</v>
      </c>
      <c r="K585" s="60">
        <v>57</v>
      </c>
      <c r="L585" s="60">
        <v>31</v>
      </c>
      <c r="M585" s="60">
        <v>36</v>
      </c>
      <c r="N585" s="60">
        <v>1</v>
      </c>
      <c r="O585" s="60">
        <v>28</v>
      </c>
      <c r="P585" s="60">
        <v>23</v>
      </c>
      <c r="Q585" s="60">
        <v>14</v>
      </c>
      <c r="R585" s="60">
        <v>1</v>
      </c>
      <c r="S585" s="60">
        <v>0</v>
      </c>
      <c r="T585" s="60">
        <v>0</v>
      </c>
      <c r="U585" s="60">
        <v>12</v>
      </c>
      <c r="V585" s="60">
        <v>46</v>
      </c>
      <c r="W585" s="60">
        <v>12</v>
      </c>
      <c r="X585" s="60">
        <v>4</v>
      </c>
      <c r="Y585" s="60">
        <v>16</v>
      </c>
      <c r="Z585" s="60">
        <f t="shared" ref="Z585:Z648" si="81">I585*K585+L585*(M585+P585+Q585)</f>
        <v>4144</v>
      </c>
      <c r="AA585" s="60">
        <f t="shared" ref="AA585:AA648" si="82">R585*S585+T585*U585</f>
        <v>0</v>
      </c>
      <c r="AB585" s="60">
        <f t="shared" ref="AB585:AB648" si="83">L585*(V585+W585)+(N585*O585)</f>
        <v>1826</v>
      </c>
      <c r="AC585" s="60">
        <f t="shared" ref="AC585:AC648" si="84">SUM(Z585:AB585)</f>
        <v>5970</v>
      </c>
      <c r="AD585" s="60">
        <f t="shared" ref="AD585:AE648" si="85">AC585/60</f>
        <v>99.5</v>
      </c>
      <c r="AE585" s="60">
        <f t="shared" si="85"/>
        <v>1.6583333333333334</v>
      </c>
      <c r="AF585" s="60">
        <f t="shared" ref="AF585:AF648" si="86">YEAR(C585)</f>
        <v>2024</v>
      </c>
      <c r="AG585" s="60">
        <f t="shared" ref="AG585:AG648" si="87">MONTH(C585)</f>
        <v>6</v>
      </c>
      <c r="AH585" s="60">
        <f t="shared" ref="AH585:AH648" si="88">INT((AG585+2)/3)</f>
        <v>2</v>
      </c>
      <c r="AI585" s="60">
        <f t="shared" ref="AI585:AI648" si="89">WEEKDAY(C585)</f>
        <v>2</v>
      </c>
    </row>
    <row r="586" spans="2:35" x14ac:dyDescent="0.3">
      <c r="B586" s="60">
        <v>85228</v>
      </c>
      <c r="C586" s="61">
        <v>45446</v>
      </c>
      <c r="D586" s="60">
        <v>2</v>
      </c>
      <c r="E586" s="60">
        <v>31</v>
      </c>
      <c r="F586" s="60">
        <v>14</v>
      </c>
      <c r="G586" s="60">
        <v>0</v>
      </c>
      <c r="H586" s="60">
        <v>0</v>
      </c>
      <c r="I586" s="60">
        <v>31</v>
      </c>
      <c r="J586" s="60">
        <v>0</v>
      </c>
      <c r="K586" s="60">
        <v>57</v>
      </c>
      <c r="L586" s="60">
        <v>29</v>
      </c>
      <c r="M586" s="60">
        <v>41</v>
      </c>
      <c r="N586" s="60">
        <v>3</v>
      </c>
      <c r="O586" s="60">
        <v>21</v>
      </c>
      <c r="P586" s="60">
        <v>24</v>
      </c>
      <c r="Q586" s="60">
        <v>18</v>
      </c>
      <c r="R586" s="60">
        <v>2</v>
      </c>
      <c r="S586" s="60">
        <v>0</v>
      </c>
      <c r="T586" s="60">
        <v>1</v>
      </c>
      <c r="U586" s="60">
        <v>18</v>
      </c>
      <c r="V586" s="60">
        <v>26</v>
      </c>
      <c r="W586" s="60">
        <v>15</v>
      </c>
      <c r="X586" s="60">
        <v>5</v>
      </c>
      <c r="Y586" s="60">
        <v>25</v>
      </c>
      <c r="Z586" s="60">
        <f t="shared" si="81"/>
        <v>4174</v>
      </c>
      <c r="AA586" s="60">
        <f t="shared" si="82"/>
        <v>18</v>
      </c>
      <c r="AB586" s="60">
        <f t="shared" si="83"/>
        <v>1252</v>
      </c>
      <c r="AC586" s="60">
        <f t="shared" si="84"/>
        <v>5444</v>
      </c>
      <c r="AD586" s="60">
        <f t="shared" si="85"/>
        <v>90.733333333333334</v>
      </c>
      <c r="AE586" s="60">
        <f t="shared" si="85"/>
        <v>1.5122222222222221</v>
      </c>
      <c r="AF586" s="60">
        <f t="shared" si="86"/>
        <v>2024</v>
      </c>
      <c r="AG586" s="60">
        <f t="shared" si="87"/>
        <v>6</v>
      </c>
      <c r="AH586" s="60">
        <f t="shared" si="88"/>
        <v>2</v>
      </c>
      <c r="AI586" s="60">
        <f t="shared" si="89"/>
        <v>2</v>
      </c>
    </row>
    <row r="587" spans="2:35" x14ac:dyDescent="0.3">
      <c r="B587" s="60">
        <v>85229</v>
      </c>
      <c r="C587" s="61">
        <v>45447</v>
      </c>
      <c r="D587" s="60">
        <v>1</v>
      </c>
      <c r="E587" s="60">
        <v>33</v>
      </c>
      <c r="F587" s="60">
        <v>16</v>
      </c>
      <c r="G587" s="60">
        <v>0</v>
      </c>
      <c r="H587" s="60">
        <v>0</v>
      </c>
      <c r="I587" s="60">
        <v>33</v>
      </c>
      <c r="J587" s="60">
        <v>0</v>
      </c>
      <c r="K587" s="60">
        <v>31</v>
      </c>
      <c r="L587" s="60">
        <v>31</v>
      </c>
      <c r="M587" s="60">
        <v>37</v>
      </c>
      <c r="N587" s="60">
        <v>2</v>
      </c>
      <c r="O587" s="60">
        <v>25</v>
      </c>
      <c r="P587" s="60">
        <v>24</v>
      </c>
      <c r="Q587" s="60">
        <v>23</v>
      </c>
      <c r="R587" s="60">
        <v>2</v>
      </c>
      <c r="S587" s="60">
        <v>0</v>
      </c>
      <c r="T587" s="60">
        <v>0</v>
      </c>
      <c r="U587" s="60">
        <v>15</v>
      </c>
      <c r="V587" s="60">
        <v>65</v>
      </c>
      <c r="W587" s="60">
        <v>21</v>
      </c>
      <c r="X587" s="60">
        <v>4</v>
      </c>
      <c r="Y587" s="60">
        <v>18</v>
      </c>
      <c r="Z587" s="60">
        <f t="shared" si="81"/>
        <v>3627</v>
      </c>
      <c r="AA587" s="60">
        <f t="shared" si="82"/>
        <v>0</v>
      </c>
      <c r="AB587" s="60">
        <f t="shared" si="83"/>
        <v>2716</v>
      </c>
      <c r="AC587" s="60">
        <f t="shared" si="84"/>
        <v>6343</v>
      </c>
      <c r="AD587" s="60">
        <f t="shared" si="85"/>
        <v>105.71666666666667</v>
      </c>
      <c r="AE587" s="60">
        <f t="shared" si="85"/>
        <v>1.7619444444444445</v>
      </c>
      <c r="AF587" s="60">
        <f t="shared" si="86"/>
        <v>2024</v>
      </c>
      <c r="AG587" s="60">
        <f t="shared" si="87"/>
        <v>6</v>
      </c>
      <c r="AH587" s="60">
        <f t="shared" si="88"/>
        <v>2</v>
      </c>
      <c r="AI587" s="60">
        <f t="shared" si="89"/>
        <v>3</v>
      </c>
    </row>
    <row r="588" spans="2:35" x14ac:dyDescent="0.3">
      <c r="B588" s="60">
        <v>85230</v>
      </c>
      <c r="C588" s="61">
        <v>45447</v>
      </c>
      <c r="D588" s="60">
        <v>2</v>
      </c>
      <c r="E588" s="60">
        <v>32</v>
      </c>
      <c r="F588" s="60">
        <v>17</v>
      </c>
      <c r="G588" s="60">
        <v>0</v>
      </c>
      <c r="H588" s="60">
        <v>0</v>
      </c>
      <c r="I588" s="60">
        <v>32</v>
      </c>
      <c r="J588" s="60">
        <v>0</v>
      </c>
      <c r="K588" s="60">
        <v>66</v>
      </c>
      <c r="L588" s="60">
        <v>30</v>
      </c>
      <c r="M588" s="60">
        <v>39</v>
      </c>
      <c r="N588" s="60">
        <v>3</v>
      </c>
      <c r="O588" s="60">
        <v>29</v>
      </c>
      <c r="P588" s="60">
        <v>24</v>
      </c>
      <c r="Q588" s="60">
        <v>28</v>
      </c>
      <c r="R588" s="60">
        <v>2</v>
      </c>
      <c r="S588" s="60">
        <v>0</v>
      </c>
      <c r="T588" s="60">
        <v>1</v>
      </c>
      <c r="U588" s="60">
        <v>13</v>
      </c>
      <c r="V588" s="60">
        <v>53</v>
      </c>
      <c r="W588" s="60">
        <v>26</v>
      </c>
      <c r="X588" s="60">
        <v>5</v>
      </c>
      <c r="Y588" s="60">
        <v>11</v>
      </c>
      <c r="Z588" s="60">
        <f t="shared" si="81"/>
        <v>4842</v>
      </c>
      <c r="AA588" s="60">
        <f t="shared" si="82"/>
        <v>13</v>
      </c>
      <c r="AB588" s="60">
        <f t="shared" si="83"/>
        <v>2457</v>
      </c>
      <c r="AC588" s="60">
        <f t="shared" si="84"/>
        <v>7312</v>
      </c>
      <c r="AD588" s="60">
        <f t="shared" si="85"/>
        <v>121.86666666666666</v>
      </c>
      <c r="AE588" s="60">
        <f t="shared" si="85"/>
        <v>2.0311111111111111</v>
      </c>
      <c r="AF588" s="60">
        <f t="shared" si="86"/>
        <v>2024</v>
      </c>
      <c r="AG588" s="60">
        <f t="shared" si="87"/>
        <v>6</v>
      </c>
      <c r="AH588" s="60">
        <f t="shared" si="88"/>
        <v>2</v>
      </c>
      <c r="AI588" s="60">
        <f t="shared" si="89"/>
        <v>3</v>
      </c>
    </row>
    <row r="589" spans="2:35" x14ac:dyDescent="0.3">
      <c r="B589" s="60">
        <v>85231</v>
      </c>
      <c r="C589" s="61">
        <v>45448</v>
      </c>
      <c r="D589" s="60">
        <v>1</v>
      </c>
      <c r="E589" s="60">
        <v>34</v>
      </c>
      <c r="F589" s="60">
        <v>18</v>
      </c>
      <c r="G589" s="60">
        <v>0</v>
      </c>
      <c r="H589" s="60">
        <v>0</v>
      </c>
      <c r="I589" s="60">
        <v>34</v>
      </c>
      <c r="J589" s="60">
        <v>0</v>
      </c>
      <c r="K589" s="60">
        <v>40</v>
      </c>
      <c r="L589" s="60">
        <v>30</v>
      </c>
      <c r="M589" s="60">
        <v>35</v>
      </c>
      <c r="N589" s="60">
        <v>2</v>
      </c>
      <c r="O589" s="60">
        <v>13</v>
      </c>
      <c r="P589" s="60">
        <v>24</v>
      </c>
      <c r="Q589" s="60">
        <v>13</v>
      </c>
      <c r="R589" s="60">
        <v>2</v>
      </c>
      <c r="S589" s="60">
        <v>0</v>
      </c>
      <c r="T589" s="60">
        <v>0</v>
      </c>
      <c r="U589" s="60">
        <v>10</v>
      </c>
      <c r="V589" s="60">
        <v>42</v>
      </c>
      <c r="W589" s="60">
        <v>11</v>
      </c>
      <c r="X589" s="60">
        <v>4</v>
      </c>
      <c r="Y589" s="60">
        <v>24</v>
      </c>
      <c r="Z589" s="60">
        <f t="shared" si="81"/>
        <v>3520</v>
      </c>
      <c r="AA589" s="60">
        <f t="shared" si="82"/>
        <v>0</v>
      </c>
      <c r="AB589" s="60">
        <f t="shared" si="83"/>
        <v>1616</v>
      </c>
      <c r="AC589" s="60">
        <f t="shared" si="84"/>
        <v>5136</v>
      </c>
      <c r="AD589" s="60">
        <f t="shared" si="85"/>
        <v>85.6</v>
      </c>
      <c r="AE589" s="60">
        <f t="shared" si="85"/>
        <v>1.4266666666666665</v>
      </c>
      <c r="AF589" s="60">
        <f t="shared" si="86"/>
        <v>2024</v>
      </c>
      <c r="AG589" s="60">
        <f t="shared" si="87"/>
        <v>6</v>
      </c>
      <c r="AH589" s="60">
        <f t="shared" si="88"/>
        <v>2</v>
      </c>
      <c r="AI589" s="60">
        <f t="shared" si="89"/>
        <v>4</v>
      </c>
    </row>
    <row r="590" spans="2:35" x14ac:dyDescent="0.3">
      <c r="B590" s="60">
        <v>85232</v>
      </c>
      <c r="C590" s="61">
        <v>45448</v>
      </c>
      <c r="D590" s="60">
        <v>2</v>
      </c>
      <c r="E590" s="60">
        <v>30</v>
      </c>
      <c r="F590" s="60">
        <v>19</v>
      </c>
      <c r="G590" s="60">
        <v>0</v>
      </c>
      <c r="H590" s="60">
        <v>0</v>
      </c>
      <c r="I590" s="60">
        <v>30</v>
      </c>
      <c r="J590" s="60">
        <v>0</v>
      </c>
      <c r="K590" s="60">
        <v>74</v>
      </c>
      <c r="L590" s="60">
        <v>30</v>
      </c>
      <c r="M590" s="60">
        <v>37</v>
      </c>
      <c r="N590" s="60">
        <v>2</v>
      </c>
      <c r="O590" s="60">
        <v>17</v>
      </c>
      <c r="P590" s="60">
        <v>23</v>
      </c>
      <c r="Q590" s="60">
        <v>19</v>
      </c>
      <c r="R590" s="60">
        <v>2</v>
      </c>
      <c r="S590" s="60">
        <v>0</v>
      </c>
      <c r="T590" s="60">
        <v>0</v>
      </c>
      <c r="U590" s="60">
        <v>7</v>
      </c>
      <c r="V590" s="60">
        <v>30</v>
      </c>
      <c r="W590" s="60">
        <v>16</v>
      </c>
      <c r="X590" s="60">
        <v>5</v>
      </c>
      <c r="Y590" s="60">
        <v>17</v>
      </c>
      <c r="Z590" s="60">
        <f t="shared" si="81"/>
        <v>4590</v>
      </c>
      <c r="AA590" s="60">
        <f t="shared" si="82"/>
        <v>0</v>
      </c>
      <c r="AB590" s="60">
        <f t="shared" si="83"/>
        <v>1414</v>
      </c>
      <c r="AC590" s="60">
        <f t="shared" si="84"/>
        <v>6004</v>
      </c>
      <c r="AD590" s="60">
        <f t="shared" si="85"/>
        <v>100.06666666666666</v>
      </c>
      <c r="AE590" s="60">
        <f t="shared" si="85"/>
        <v>1.6677777777777778</v>
      </c>
      <c r="AF590" s="60">
        <f t="shared" si="86"/>
        <v>2024</v>
      </c>
      <c r="AG590" s="60">
        <f t="shared" si="87"/>
        <v>6</v>
      </c>
      <c r="AH590" s="60">
        <f t="shared" si="88"/>
        <v>2</v>
      </c>
      <c r="AI590" s="60">
        <f t="shared" si="89"/>
        <v>4</v>
      </c>
    </row>
    <row r="591" spans="2:35" x14ac:dyDescent="0.3">
      <c r="B591" s="60">
        <v>85233</v>
      </c>
      <c r="C591" s="61">
        <v>45449</v>
      </c>
      <c r="D591" s="60">
        <v>1</v>
      </c>
      <c r="E591" s="60">
        <v>35</v>
      </c>
      <c r="F591" s="60">
        <v>20</v>
      </c>
      <c r="G591" s="60">
        <v>0</v>
      </c>
      <c r="H591" s="60">
        <v>0</v>
      </c>
      <c r="I591" s="60">
        <v>35</v>
      </c>
      <c r="J591" s="60">
        <v>0</v>
      </c>
      <c r="K591" s="60">
        <v>49</v>
      </c>
      <c r="L591" s="60">
        <v>31</v>
      </c>
      <c r="M591" s="60">
        <v>38</v>
      </c>
      <c r="N591" s="60">
        <v>1</v>
      </c>
      <c r="O591" s="60">
        <v>20</v>
      </c>
      <c r="P591" s="60">
        <v>23</v>
      </c>
      <c r="Q591" s="60">
        <v>24</v>
      </c>
      <c r="R591" s="60">
        <v>1</v>
      </c>
      <c r="S591" s="60">
        <v>0</v>
      </c>
      <c r="T591" s="60">
        <v>0</v>
      </c>
      <c r="U591" s="60">
        <v>17</v>
      </c>
      <c r="V591" s="60">
        <v>69</v>
      </c>
      <c r="W591" s="60">
        <v>21</v>
      </c>
      <c r="X591" s="60">
        <v>4</v>
      </c>
      <c r="Y591" s="60">
        <v>30</v>
      </c>
      <c r="Z591" s="60">
        <f t="shared" si="81"/>
        <v>4350</v>
      </c>
      <c r="AA591" s="60">
        <f t="shared" si="82"/>
        <v>0</v>
      </c>
      <c r="AB591" s="60">
        <f t="shared" si="83"/>
        <v>2810</v>
      </c>
      <c r="AC591" s="60">
        <f t="shared" si="84"/>
        <v>7160</v>
      </c>
      <c r="AD591" s="60">
        <f t="shared" si="85"/>
        <v>119.33333333333333</v>
      </c>
      <c r="AE591" s="60">
        <f t="shared" si="85"/>
        <v>1.9888888888888887</v>
      </c>
      <c r="AF591" s="60">
        <f t="shared" si="86"/>
        <v>2024</v>
      </c>
      <c r="AG591" s="60">
        <f t="shared" si="87"/>
        <v>6</v>
      </c>
      <c r="AH591" s="60">
        <f t="shared" si="88"/>
        <v>2</v>
      </c>
      <c r="AI591" s="60">
        <f t="shared" si="89"/>
        <v>5</v>
      </c>
    </row>
    <row r="592" spans="2:35" x14ac:dyDescent="0.3">
      <c r="B592" s="60">
        <v>85234</v>
      </c>
      <c r="C592" s="61">
        <v>45449</v>
      </c>
      <c r="D592" s="60">
        <v>2</v>
      </c>
      <c r="E592" s="60">
        <v>31</v>
      </c>
      <c r="F592" s="60">
        <v>21</v>
      </c>
      <c r="G592" s="60">
        <v>0</v>
      </c>
      <c r="H592" s="60">
        <v>0</v>
      </c>
      <c r="I592" s="60">
        <v>31</v>
      </c>
      <c r="J592" s="60">
        <v>0</v>
      </c>
      <c r="K592" s="60">
        <v>83</v>
      </c>
      <c r="L592" s="60">
        <v>29</v>
      </c>
      <c r="M592" s="60">
        <v>40</v>
      </c>
      <c r="N592" s="60">
        <v>2</v>
      </c>
      <c r="O592" s="60">
        <v>24</v>
      </c>
      <c r="P592" s="60">
        <v>23</v>
      </c>
      <c r="Q592" s="60">
        <v>29</v>
      </c>
      <c r="R592" s="60">
        <v>2</v>
      </c>
      <c r="S592" s="60">
        <v>0</v>
      </c>
      <c r="T592" s="60">
        <v>0</v>
      </c>
      <c r="U592" s="60">
        <v>14</v>
      </c>
      <c r="V592" s="60">
        <v>57</v>
      </c>
      <c r="W592" s="60">
        <v>27</v>
      </c>
      <c r="X592" s="60">
        <v>5</v>
      </c>
      <c r="Y592" s="60">
        <v>23</v>
      </c>
      <c r="Z592" s="60">
        <f t="shared" si="81"/>
        <v>5241</v>
      </c>
      <c r="AA592" s="60">
        <f t="shared" si="82"/>
        <v>0</v>
      </c>
      <c r="AB592" s="60">
        <f t="shared" si="83"/>
        <v>2484</v>
      </c>
      <c r="AC592" s="60">
        <f t="shared" si="84"/>
        <v>7725</v>
      </c>
      <c r="AD592" s="60">
        <f t="shared" si="85"/>
        <v>128.75</v>
      </c>
      <c r="AE592" s="60">
        <f t="shared" si="85"/>
        <v>2.1458333333333335</v>
      </c>
      <c r="AF592" s="60">
        <f t="shared" si="86"/>
        <v>2024</v>
      </c>
      <c r="AG592" s="60">
        <f t="shared" si="87"/>
        <v>6</v>
      </c>
      <c r="AH592" s="60">
        <f t="shared" si="88"/>
        <v>2</v>
      </c>
      <c r="AI592" s="60">
        <f t="shared" si="89"/>
        <v>5</v>
      </c>
    </row>
    <row r="593" spans="2:35" x14ac:dyDescent="0.3">
      <c r="B593" s="60">
        <v>85235</v>
      </c>
      <c r="C593" s="61">
        <v>45450</v>
      </c>
      <c r="D593" s="60">
        <v>1</v>
      </c>
      <c r="E593" s="60">
        <v>34</v>
      </c>
      <c r="F593" s="60">
        <v>25</v>
      </c>
      <c r="G593" s="60">
        <v>0</v>
      </c>
      <c r="H593" s="60">
        <v>0</v>
      </c>
      <c r="I593" s="60">
        <v>34</v>
      </c>
      <c r="J593" s="60">
        <v>0</v>
      </c>
      <c r="K593" s="60">
        <v>48</v>
      </c>
      <c r="L593" s="60">
        <v>32</v>
      </c>
      <c r="M593" s="60">
        <v>36</v>
      </c>
      <c r="N593" s="60">
        <v>2</v>
      </c>
      <c r="O593" s="60">
        <v>25</v>
      </c>
      <c r="P593" s="60">
        <v>26</v>
      </c>
      <c r="Q593" s="60">
        <v>11</v>
      </c>
      <c r="R593" s="60">
        <v>2</v>
      </c>
      <c r="S593" s="60">
        <v>0</v>
      </c>
      <c r="T593" s="60">
        <v>0</v>
      </c>
      <c r="U593" s="60">
        <v>16</v>
      </c>
      <c r="V593" s="60">
        <v>30</v>
      </c>
      <c r="W593" s="60">
        <v>28</v>
      </c>
      <c r="X593" s="60">
        <v>4</v>
      </c>
      <c r="Y593" s="60">
        <v>27</v>
      </c>
      <c r="Z593" s="60">
        <f t="shared" si="81"/>
        <v>3968</v>
      </c>
      <c r="AA593" s="60">
        <f t="shared" si="82"/>
        <v>0</v>
      </c>
      <c r="AB593" s="60">
        <f t="shared" si="83"/>
        <v>1906</v>
      </c>
      <c r="AC593" s="60">
        <f t="shared" si="84"/>
        <v>5874</v>
      </c>
      <c r="AD593" s="60">
        <f t="shared" si="85"/>
        <v>97.9</v>
      </c>
      <c r="AE593" s="60">
        <f t="shared" si="85"/>
        <v>1.6316666666666668</v>
      </c>
      <c r="AF593" s="60">
        <f t="shared" si="86"/>
        <v>2024</v>
      </c>
      <c r="AG593" s="60">
        <f t="shared" si="87"/>
        <v>6</v>
      </c>
      <c r="AH593" s="60">
        <f t="shared" si="88"/>
        <v>2</v>
      </c>
      <c r="AI593" s="60">
        <f t="shared" si="89"/>
        <v>6</v>
      </c>
    </row>
    <row r="594" spans="2:35" x14ac:dyDescent="0.3">
      <c r="B594" s="60">
        <v>85236</v>
      </c>
      <c r="C594" s="61">
        <v>45450</v>
      </c>
      <c r="D594" s="60">
        <v>2</v>
      </c>
      <c r="E594" s="60">
        <v>29</v>
      </c>
      <c r="F594" s="60">
        <v>18</v>
      </c>
      <c r="G594" s="60">
        <v>0</v>
      </c>
      <c r="H594" s="60">
        <v>0</v>
      </c>
      <c r="I594" s="60">
        <v>29</v>
      </c>
      <c r="J594" s="60">
        <v>0</v>
      </c>
      <c r="K594" s="60">
        <v>48</v>
      </c>
      <c r="L594" s="60">
        <v>30</v>
      </c>
      <c r="M594" s="60">
        <v>36</v>
      </c>
      <c r="N594" s="60">
        <v>2</v>
      </c>
      <c r="O594" s="60">
        <v>17</v>
      </c>
      <c r="P594" s="60">
        <v>27</v>
      </c>
      <c r="Q594" s="60">
        <v>14</v>
      </c>
      <c r="R594" s="60">
        <v>2</v>
      </c>
      <c r="S594" s="60">
        <v>0</v>
      </c>
      <c r="T594" s="60">
        <v>0</v>
      </c>
      <c r="U594" s="60">
        <v>10</v>
      </c>
      <c r="V594" s="60">
        <v>60</v>
      </c>
      <c r="W594" s="60">
        <v>12</v>
      </c>
      <c r="X594" s="60">
        <v>5</v>
      </c>
      <c r="Y594" s="60">
        <v>16</v>
      </c>
      <c r="Z594" s="60">
        <f t="shared" si="81"/>
        <v>3702</v>
      </c>
      <c r="AA594" s="60">
        <f t="shared" si="82"/>
        <v>0</v>
      </c>
      <c r="AB594" s="60">
        <f t="shared" si="83"/>
        <v>2194</v>
      </c>
      <c r="AC594" s="60">
        <f t="shared" si="84"/>
        <v>5896</v>
      </c>
      <c r="AD594" s="60">
        <f t="shared" si="85"/>
        <v>98.266666666666666</v>
      </c>
      <c r="AE594" s="60">
        <f t="shared" si="85"/>
        <v>1.6377777777777778</v>
      </c>
      <c r="AF594" s="60">
        <f t="shared" si="86"/>
        <v>2024</v>
      </c>
      <c r="AG594" s="60">
        <f t="shared" si="87"/>
        <v>6</v>
      </c>
      <c r="AH594" s="60">
        <f t="shared" si="88"/>
        <v>2</v>
      </c>
      <c r="AI594" s="60">
        <f t="shared" si="89"/>
        <v>6</v>
      </c>
    </row>
    <row r="595" spans="2:35" x14ac:dyDescent="0.3">
      <c r="B595" s="60">
        <v>85237</v>
      </c>
      <c r="C595" s="61">
        <v>45451</v>
      </c>
      <c r="D595" s="60">
        <v>1</v>
      </c>
      <c r="E595" s="60">
        <v>35</v>
      </c>
      <c r="F595" s="60">
        <v>19</v>
      </c>
      <c r="G595" s="60">
        <v>0</v>
      </c>
      <c r="H595" s="60">
        <v>0</v>
      </c>
      <c r="I595" s="60">
        <v>35</v>
      </c>
      <c r="J595" s="60">
        <v>0</v>
      </c>
      <c r="K595" s="60">
        <v>82</v>
      </c>
      <c r="L595" s="60">
        <v>32</v>
      </c>
      <c r="M595" s="60">
        <v>37</v>
      </c>
      <c r="N595" s="60">
        <v>1</v>
      </c>
      <c r="O595" s="60">
        <v>21</v>
      </c>
      <c r="P595" s="60">
        <v>27</v>
      </c>
      <c r="Q595" s="60">
        <v>19</v>
      </c>
      <c r="R595" s="60">
        <v>1</v>
      </c>
      <c r="S595" s="60">
        <v>0</v>
      </c>
      <c r="T595" s="60">
        <v>0</v>
      </c>
      <c r="U595" s="60">
        <v>7</v>
      </c>
      <c r="V595" s="60">
        <v>49</v>
      </c>
      <c r="W595" s="60">
        <v>17</v>
      </c>
      <c r="X595" s="60">
        <v>4</v>
      </c>
      <c r="Y595" s="60">
        <v>29</v>
      </c>
      <c r="Z595" s="60">
        <f t="shared" si="81"/>
        <v>5526</v>
      </c>
      <c r="AA595" s="60">
        <f t="shared" si="82"/>
        <v>0</v>
      </c>
      <c r="AB595" s="60">
        <f t="shared" si="83"/>
        <v>2133</v>
      </c>
      <c r="AC595" s="60">
        <f t="shared" si="84"/>
        <v>7659</v>
      </c>
      <c r="AD595" s="60">
        <f t="shared" si="85"/>
        <v>127.65</v>
      </c>
      <c r="AE595" s="60">
        <f t="shared" si="85"/>
        <v>2.1274999999999999</v>
      </c>
      <c r="AF595" s="60">
        <f t="shared" si="86"/>
        <v>2024</v>
      </c>
      <c r="AG595" s="60">
        <f t="shared" si="87"/>
        <v>6</v>
      </c>
      <c r="AH595" s="60">
        <f t="shared" si="88"/>
        <v>2</v>
      </c>
      <c r="AI595" s="60">
        <f t="shared" si="89"/>
        <v>7</v>
      </c>
    </row>
    <row r="596" spans="2:35" x14ac:dyDescent="0.3">
      <c r="B596" s="60">
        <v>85238</v>
      </c>
      <c r="C596" s="61">
        <v>45453</v>
      </c>
      <c r="D596" s="60">
        <v>1</v>
      </c>
      <c r="E596" s="60">
        <v>33</v>
      </c>
      <c r="F596" s="60">
        <v>20</v>
      </c>
      <c r="G596" s="60">
        <v>0</v>
      </c>
      <c r="H596" s="60">
        <v>0</v>
      </c>
      <c r="I596" s="60">
        <v>33</v>
      </c>
      <c r="J596" s="60">
        <v>0</v>
      </c>
      <c r="K596" s="60">
        <v>57</v>
      </c>
      <c r="L596" s="60">
        <v>30</v>
      </c>
      <c r="M596" s="60">
        <v>36</v>
      </c>
      <c r="N596" s="60">
        <v>1</v>
      </c>
      <c r="O596" s="60">
        <v>25</v>
      </c>
      <c r="P596" s="60">
        <v>26</v>
      </c>
      <c r="Q596" s="60">
        <v>24</v>
      </c>
      <c r="R596" s="60">
        <v>1</v>
      </c>
      <c r="S596" s="60">
        <v>0</v>
      </c>
      <c r="T596" s="60">
        <v>0</v>
      </c>
      <c r="U596" s="60">
        <v>17</v>
      </c>
      <c r="V596" s="60">
        <v>37</v>
      </c>
      <c r="W596" s="60">
        <v>22</v>
      </c>
      <c r="X596" s="60">
        <v>5</v>
      </c>
      <c r="Y596" s="60">
        <v>22</v>
      </c>
      <c r="Z596" s="60">
        <f t="shared" si="81"/>
        <v>4461</v>
      </c>
      <c r="AA596" s="60">
        <f t="shared" si="82"/>
        <v>0</v>
      </c>
      <c r="AB596" s="60">
        <f t="shared" si="83"/>
        <v>1795</v>
      </c>
      <c r="AC596" s="60">
        <f t="shared" si="84"/>
        <v>6256</v>
      </c>
      <c r="AD596" s="60">
        <f t="shared" si="85"/>
        <v>104.26666666666667</v>
      </c>
      <c r="AE596" s="60">
        <f t="shared" si="85"/>
        <v>1.7377777777777779</v>
      </c>
      <c r="AF596" s="60">
        <f t="shared" si="86"/>
        <v>2024</v>
      </c>
      <c r="AG596" s="60">
        <f t="shared" si="87"/>
        <v>6</v>
      </c>
      <c r="AH596" s="60">
        <f t="shared" si="88"/>
        <v>2</v>
      </c>
      <c r="AI596" s="60">
        <f t="shared" si="89"/>
        <v>2</v>
      </c>
    </row>
    <row r="597" spans="2:35" x14ac:dyDescent="0.3">
      <c r="B597" s="60">
        <v>85239</v>
      </c>
      <c r="C597" s="61">
        <v>45453</v>
      </c>
      <c r="D597" s="60">
        <v>2</v>
      </c>
      <c r="E597" s="60">
        <v>33</v>
      </c>
      <c r="F597" s="60">
        <v>21</v>
      </c>
      <c r="G597" s="60">
        <v>0</v>
      </c>
      <c r="H597" s="60">
        <v>0</v>
      </c>
      <c r="I597" s="60">
        <v>33</v>
      </c>
      <c r="J597" s="60">
        <v>0</v>
      </c>
      <c r="K597" s="60">
        <v>31</v>
      </c>
      <c r="L597" s="60">
        <v>30</v>
      </c>
      <c r="M597" s="60">
        <v>38</v>
      </c>
      <c r="N597" s="60">
        <v>3</v>
      </c>
      <c r="O597" s="60">
        <v>29</v>
      </c>
      <c r="P597" s="60">
        <v>26</v>
      </c>
      <c r="Q597" s="60">
        <v>30</v>
      </c>
      <c r="R597" s="60">
        <v>3</v>
      </c>
      <c r="S597" s="60">
        <v>0</v>
      </c>
      <c r="T597" s="60">
        <v>0</v>
      </c>
      <c r="U597" s="60">
        <v>14</v>
      </c>
      <c r="V597" s="60">
        <v>26</v>
      </c>
      <c r="W597" s="60">
        <v>27</v>
      </c>
      <c r="X597" s="60">
        <v>4</v>
      </c>
      <c r="Y597" s="60">
        <v>15</v>
      </c>
      <c r="Z597" s="60">
        <f t="shared" si="81"/>
        <v>3843</v>
      </c>
      <c r="AA597" s="60">
        <f t="shared" si="82"/>
        <v>0</v>
      </c>
      <c r="AB597" s="60">
        <f t="shared" si="83"/>
        <v>1677</v>
      </c>
      <c r="AC597" s="60">
        <f t="shared" si="84"/>
        <v>5520</v>
      </c>
      <c r="AD597" s="60">
        <f t="shared" si="85"/>
        <v>92</v>
      </c>
      <c r="AE597" s="60">
        <f t="shared" si="85"/>
        <v>1.5333333333333334</v>
      </c>
      <c r="AF597" s="60">
        <f t="shared" si="86"/>
        <v>2024</v>
      </c>
      <c r="AG597" s="60">
        <f t="shared" si="87"/>
        <v>6</v>
      </c>
      <c r="AH597" s="60">
        <f t="shared" si="88"/>
        <v>2</v>
      </c>
      <c r="AI597" s="60">
        <f t="shared" si="89"/>
        <v>2</v>
      </c>
    </row>
    <row r="598" spans="2:35" x14ac:dyDescent="0.3">
      <c r="B598" s="60">
        <v>85240</v>
      </c>
      <c r="C598" s="61">
        <v>45454</v>
      </c>
      <c r="D598" s="60">
        <v>1</v>
      </c>
      <c r="E598" s="60">
        <v>35</v>
      </c>
      <c r="F598" s="60">
        <v>22</v>
      </c>
      <c r="G598" s="60">
        <v>0</v>
      </c>
      <c r="H598" s="60">
        <v>0</v>
      </c>
      <c r="I598" s="60">
        <v>35</v>
      </c>
      <c r="J598" s="60">
        <v>0</v>
      </c>
      <c r="K598" s="60">
        <v>65</v>
      </c>
      <c r="L598" s="60">
        <v>32</v>
      </c>
      <c r="M598" s="60">
        <v>34</v>
      </c>
      <c r="N598" s="60">
        <v>2</v>
      </c>
      <c r="O598" s="60">
        <v>13</v>
      </c>
      <c r="P598" s="60">
        <v>26</v>
      </c>
      <c r="Q598" s="60">
        <v>15</v>
      </c>
      <c r="R598" s="60">
        <v>1</v>
      </c>
      <c r="S598" s="60">
        <v>0</v>
      </c>
      <c r="T598" s="60">
        <v>1</v>
      </c>
      <c r="U598" s="60">
        <v>12</v>
      </c>
      <c r="V598" s="60">
        <v>64</v>
      </c>
      <c r="W598" s="60">
        <v>13</v>
      </c>
      <c r="X598" s="60">
        <v>5</v>
      </c>
      <c r="Y598" s="60">
        <v>28</v>
      </c>
      <c r="Z598" s="60">
        <f t="shared" si="81"/>
        <v>4675</v>
      </c>
      <c r="AA598" s="60">
        <f t="shared" si="82"/>
        <v>12</v>
      </c>
      <c r="AB598" s="60">
        <f t="shared" si="83"/>
        <v>2490</v>
      </c>
      <c r="AC598" s="60">
        <f t="shared" si="84"/>
        <v>7177</v>
      </c>
      <c r="AD598" s="60">
        <f t="shared" si="85"/>
        <v>119.61666666666666</v>
      </c>
      <c r="AE598" s="60">
        <f t="shared" si="85"/>
        <v>1.993611111111111</v>
      </c>
      <c r="AF598" s="60">
        <f t="shared" si="86"/>
        <v>2024</v>
      </c>
      <c r="AG598" s="60">
        <f t="shared" si="87"/>
        <v>6</v>
      </c>
      <c r="AH598" s="60">
        <f t="shared" si="88"/>
        <v>2</v>
      </c>
      <c r="AI598" s="60">
        <f t="shared" si="89"/>
        <v>3</v>
      </c>
    </row>
    <row r="599" spans="2:35" x14ac:dyDescent="0.3">
      <c r="B599" s="60">
        <v>85241</v>
      </c>
      <c r="C599" s="61">
        <v>45454</v>
      </c>
      <c r="D599" s="60">
        <v>2</v>
      </c>
      <c r="E599" s="60">
        <v>30</v>
      </c>
      <c r="F599" s="60">
        <v>23</v>
      </c>
      <c r="G599" s="60">
        <v>0</v>
      </c>
      <c r="H599" s="60">
        <v>0</v>
      </c>
      <c r="I599" s="60">
        <v>30</v>
      </c>
      <c r="J599" s="60">
        <v>0</v>
      </c>
      <c r="K599" s="60">
        <v>40</v>
      </c>
      <c r="L599" s="60">
        <v>30</v>
      </c>
      <c r="M599" s="60">
        <v>36</v>
      </c>
      <c r="N599" s="60">
        <v>3</v>
      </c>
      <c r="O599" s="60">
        <v>17</v>
      </c>
      <c r="P599" s="60">
        <v>26</v>
      </c>
      <c r="Q599" s="60">
        <v>20</v>
      </c>
      <c r="R599" s="60">
        <v>3</v>
      </c>
      <c r="S599" s="60">
        <v>0</v>
      </c>
      <c r="T599" s="60">
        <v>0</v>
      </c>
      <c r="U599" s="60">
        <v>9</v>
      </c>
      <c r="V599" s="60">
        <v>53</v>
      </c>
      <c r="W599" s="60">
        <v>18</v>
      </c>
      <c r="X599" s="60">
        <v>4</v>
      </c>
      <c r="Y599" s="60">
        <v>21</v>
      </c>
      <c r="Z599" s="60">
        <f t="shared" si="81"/>
        <v>3660</v>
      </c>
      <c r="AA599" s="60">
        <f t="shared" si="82"/>
        <v>0</v>
      </c>
      <c r="AB599" s="60">
        <f t="shared" si="83"/>
        <v>2181</v>
      </c>
      <c r="AC599" s="60">
        <f t="shared" si="84"/>
        <v>5841</v>
      </c>
      <c r="AD599" s="60">
        <f t="shared" si="85"/>
        <v>97.35</v>
      </c>
      <c r="AE599" s="60">
        <f t="shared" si="85"/>
        <v>1.6224999999999998</v>
      </c>
      <c r="AF599" s="60">
        <f t="shared" si="86"/>
        <v>2024</v>
      </c>
      <c r="AG599" s="60">
        <f t="shared" si="87"/>
        <v>6</v>
      </c>
      <c r="AH599" s="60">
        <f t="shared" si="88"/>
        <v>2</v>
      </c>
      <c r="AI599" s="60">
        <f t="shared" si="89"/>
        <v>3</v>
      </c>
    </row>
    <row r="600" spans="2:35" x14ac:dyDescent="0.3">
      <c r="B600" s="60">
        <v>85242</v>
      </c>
      <c r="C600" s="61">
        <v>45455</v>
      </c>
      <c r="D600" s="60">
        <v>1</v>
      </c>
      <c r="E600" s="60">
        <v>36</v>
      </c>
      <c r="F600" s="60">
        <v>24</v>
      </c>
      <c r="G600" s="60">
        <v>0</v>
      </c>
      <c r="H600" s="60">
        <v>0</v>
      </c>
      <c r="I600" s="60">
        <v>36</v>
      </c>
      <c r="J600" s="60">
        <v>0</v>
      </c>
      <c r="K600" s="60">
        <v>74</v>
      </c>
      <c r="L600" s="60">
        <v>31</v>
      </c>
      <c r="M600" s="60">
        <v>37</v>
      </c>
      <c r="N600" s="60">
        <v>2</v>
      </c>
      <c r="O600" s="60">
        <v>21</v>
      </c>
      <c r="P600" s="60">
        <v>26</v>
      </c>
      <c r="Q600" s="60">
        <v>25</v>
      </c>
      <c r="R600" s="60">
        <v>1</v>
      </c>
      <c r="S600" s="60">
        <v>0</v>
      </c>
      <c r="T600" s="60">
        <v>1</v>
      </c>
      <c r="U600" s="60">
        <v>7</v>
      </c>
      <c r="V600" s="60">
        <v>41</v>
      </c>
      <c r="W600" s="60">
        <v>23</v>
      </c>
      <c r="X600" s="60">
        <v>5</v>
      </c>
      <c r="Y600" s="60">
        <v>14</v>
      </c>
      <c r="Z600" s="60">
        <f t="shared" si="81"/>
        <v>5392</v>
      </c>
      <c r="AA600" s="60">
        <f t="shared" si="82"/>
        <v>7</v>
      </c>
      <c r="AB600" s="60">
        <f t="shared" si="83"/>
        <v>2026</v>
      </c>
      <c r="AC600" s="60">
        <f t="shared" si="84"/>
        <v>7425</v>
      </c>
      <c r="AD600" s="60">
        <f t="shared" si="85"/>
        <v>123.75</v>
      </c>
      <c r="AE600" s="60">
        <f t="shared" si="85"/>
        <v>2.0625</v>
      </c>
      <c r="AF600" s="60">
        <f t="shared" si="86"/>
        <v>2024</v>
      </c>
      <c r="AG600" s="60">
        <f t="shared" si="87"/>
        <v>6</v>
      </c>
      <c r="AH600" s="60">
        <f t="shared" si="88"/>
        <v>2</v>
      </c>
      <c r="AI600" s="60">
        <f t="shared" si="89"/>
        <v>4</v>
      </c>
    </row>
    <row r="601" spans="2:35" x14ac:dyDescent="0.3">
      <c r="B601" s="60">
        <v>85243</v>
      </c>
      <c r="C601" s="61">
        <v>45455</v>
      </c>
      <c r="D601" s="60">
        <v>2</v>
      </c>
      <c r="E601" s="60">
        <v>31</v>
      </c>
      <c r="F601" s="60">
        <v>25</v>
      </c>
      <c r="G601" s="60">
        <v>0</v>
      </c>
      <c r="H601" s="60">
        <v>0</v>
      </c>
      <c r="I601" s="60">
        <v>31</v>
      </c>
      <c r="J601" s="60">
        <v>0</v>
      </c>
      <c r="K601" s="60">
        <v>48</v>
      </c>
      <c r="L601" s="60">
        <v>31</v>
      </c>
      <c r="M601" s="60">
        <v>39</v>
      </c>
      <c r="N601" s="60">
        <v>3</v>
      </c>
      <c r="O601" s="60">
        <v>25</v>
      </c>
      <c r="P601" s="60">
        <v>26</v>
      </c>
      <c r="Q601" s="60">
        <v>11</v>
      </c>
      <c r="R601" s="60">
        <v>3</v>
      </c>
      <c r="S601" s="60">
        <v>0</v>
      </c>
      <c r="T601" s="60">
        <v>0</v>
      </c>
      <c r="U601" s="60">
        <v>16</v>
      </c>
      <c r="V601" s="60">
        <v>30</v>
      </c>
      <c r="W601" s="60">
        <v>28</v>
      </c>
      <c r="X601" s="60">
        <v>4</v>
      </c>
      <c r="Y601" s="60">
        <v>27</v>
      </c>
      <c r="Z601" s="60">
        <f t="shared" si="81"/>
        <v>3844</v>
      </c>
      <c r="AA601" s="60">
        <f t="shared" si="82"/>
        <v>0</v>
      </c>
      <c r="AB601" s="60">
        <f t="shared" si="83"/>
        <v>1873</v>
      </c>
      <c r="AC601" s="60">
        <f t="shared" si="84"/>
        <v>5717</v>
      </c>
      <c r="AD601" s="60">
        <f t="shared" si="85"/>
        <v>95.283333333333331</v>
      </c>
      <c r="AE601" s="60">
        <f t="shared" si="85"/>
        <v>1.5880555555555556</v>
      </c>
      <c r="AF601" s="60">
        <f t="shared" si="86"/>
        <v>2024</v>
      </c>
      <c r="AG601" s="60">
        <f t="shared" si="87"/>
        <v>6</v>
      </c>
      <c r="AH601" s="60">
        <f t="shared" si="88"/>
        <v>2</v>
      </c>
      <c r="AI601" s="60">
        <f t="shared" si="89"/>
        <v>4</v>
      </c>
    </row>
    <row r="602" spans="2:35" x14ac:dyDescent="0.3">
      <c r="B602" s="60">
        <v>85244</v>
      </c>
      <c r="C602" s="61">
        <v>45456</v>
      </c>
      <c r="D602" s="60">
        <v>1</v>
      </c>
      <c r="E602" s="60">
        <v>32</v>
      </c>
      <c r="F602" s="60">
        <v>18</v>
      </c>
      <c r="G602" s="60">
        <v>0</v>
      </c>
      <c r="H602" s="60">
        <v>0</v>
      </c>
      <c r="I602" s="60">
        <v>32</v>
      </c>
      <c r="J602" s="60">
        <v>0</v>
      </c>
      <c r="K602" s="60">
        <v>48</v>
      </c>
      <c r="L602" s="60">
        <v>31</v>
      </c>
      <c r="M602" s="60">
        <v>33</v>
      </c>
      <c r="N602" s="60">
        <v>1</v>
      </c>
      <c r="O602" s="60">
        <v>17</v>
      </c>
      <c r="P602" s="60">
        <v>27</v>
      </c>
      <c r="Q602" s="60">
        <v>14</v>
      </c>
      <c r="R602" s="60">
        <v>1</v>
      </c>
      <c r="S602" s="60">
        <v>0</v>
      </c>
      <c r="T602" s="60">
        <v>0</v>
      </c>
      <c r="U602" s="60">
        <v>10</v>
      </c>
      <c r="V602" s="60">
        <v>60</v>
      </c>
      <c r="W602" s="60">
        <v>12</v>
      </c>
      <c r="X602" s="60">
        <v>5</v>
      </c>
      <c r="Y602" s="60">
        <v>16</v>
      </c>
      <c r="Z602" s="60">
        <f t="shared" si="81"/>
        <v>3830</v>
      </c>
      <c r="AA602" s="60">
        <f t="shared" si="82"/>
        <v>0</v>
      </c>
      <c r="AB602" s="60">
        <f t="shared" si="83"/>
        <v>2249</v>
      </c>
      <c r="AC602" s="60">
        <f t="shared" si="84"/>
        <v>6079</v>
      </c>
      <c r="AD602" s="60">
        <f t="shared" si="85"/>
        <v>101.31666666666666</v>
      </c>
      <c r="AE602" s="60">
        <f t="shared" si="85"/>
        <v>1.6886111111111111</v>
      </c>
      <c r="AF602" s="60">
        <f t="shared" si="86"/>
        <v>2024</v>
      </c>
      <c r="AG602" s="60">
        <f t="shared" si="87"/>
        <v>6</v>
      </c>
      <c r="AH602" s="60">
        <f t="shared" si="88"/>
        <v>2</v>
      </c>
      <c r="AI602" s="60">
        <f t="shared" si="89"/>
        <v>5</v>
      </c>
    </row>
    <row r="603" spans="2:35" x14ac:dyDescent="0.3">
      <c r="B603" s="60">
        <v>85245</v>
      </c>
      <c r="C603" s="61">
        <v>45456</v>
      </c>
      <c r="D603" s="60">
        <v>2</v>
      </c>
      <c r="E603" s="60">
        <v>32</v>
      </c>
      <c r="F603" s="60">
        <v>19</v>
      </c>
      <c r="G603" s="60">
        <v>0</v>
      </c>
      <c r="H603" s="60">
        <v>0</v>
      </c>
      <c r="I603" s="60">
        <v>32</v>
      </c>
      <c r="J603" s="60">
        <v>0</v>
      </c>
      <c r="K603" s="60">
        <v>82</v>
      </c>
      <c r="L603" s="60">
        <v>31</v>
      </c>
      <c r="M603" s="60">
        <v>40</v>
      </c>
      <c r="N603" s="60">
        <v>2</v>
      </c>
      <c r="O603" s="60">
        <v>21</v>
      </c>
      <c r="P603" s="60">
        <v>27</v>
      </c>
      <c r="Q603" s="60">
        <v>19</v>
      </c>
      <c r="R603" s="60">
        <v>2</v>
      </c>
      <c r="S603" s="60">
        <v>0</v>
      </c>
      <c r="T603" s="60">
        <v>0</v>
      </c>
      <c r="U603" s="60">
        <v>7</v>
      </c>
      <c r="V603" s="60">
        <v>49</v>
      </c>
      <c r="W603" s="60">
        <v>17</v>
      </c>
      <c r="X603" s="60">
        <v>4</v>
      </c>
      <c r="Y603" s="60">
        <v>29</v>
      </c>
      <c r="Z603" s="60">
        <f t="shared" si="81"/>
        <v>5290</v>
      </c>
      <c r="AA603" s="60">
        <f t="shared" si="82"/>
        <v>0</v>
      </c>
      <c r="AB603" s="60">
        <f t="shared" si="83"/>
        <v>2088</v>
      </c>
      <c r="AC603" s="60">
        <f t="shared" si="84"/>
        <v>7378</v>
      </c>
      <c r="AD603" s="60">
        <f t="shared" si="85"/>
        <v>122.96666666666667</v>
      </c>
      <c r="AE603" s="60">
        <f t="shared" si="85"/>
        <v>2.0494444444444446</v>
      </c>
      <c r="AF603" s="60">
        <f t="shared" si="86"/>
        <v>2024</v>
      </c>
      <c r="AG603" s="60">
        <f t="shared" si="87"/>
        <v>6</v>
      </c>
      <c r="AH603" s="60">
        <f t="shared" si="88"/>
        <v>2</v>
      </c>
      <c r="AI603" s="60">
        <f t="shared" si="89"/>
        <v>5</v>
      </c>
    </row>
    <row r="604" spans="2:35" x14ac:dyDescent="0.3">
      <c r="B604" s="60">
        <v>85246</v>
      </c>
      <c r="C604" s="61">
        <v>45457</v>
      </c>
      <c r="D604" s="60">
        <v>1</v>
      </c>
      <c r="E604" s="60">
        <v>33</v>
      </c>
      <c r="F604" s="60">
        <v>20</v>
      </c>
      <c r="G604" s="60">
        <v>0</v>
      </c>
      <c r="H604" s="60">
        <v>0</v>
      </c>
      <c r="I604" s="60">
        <v>33</v>
      </c>
      <c r="J604" s="60">
        <v>0</v>
      </c>
      <c r="K604" s="60">
        <v>57</v>
      </c>
      <c r="L604" s="60">
        <v>30</v>
      </c>
      <c r="M604" s="60">
        <v>36</v>
      </c>
      <c r="N604" s="60">
        <v>1</v>
      </c>
      <c r="O604" s="60">
        <v>25</v>
      </c>
      <c r="P604" s="60">
        <v>26</v>
      </c>
      <c r="Q604" s="60">
        <v>24</v>
      </c>
      <c r="R604" s="60">
        <v>1</v>
      </c>
      <c r="S604" s="60">
        <v>0</v>
      </c>
      <c r="T604" s="60">
        <v>0</v>
      </c>
      <c r="U604" s="60">
        <v>17</v>
      </c>
      <c r="V604" s="60">
        <v>37</v>
      </c>
      <c r="W604" s="60">
        <v>22</v>
      </c>
      <c r="X604" s="60">
        <v>5</v>
      </c>
      <c r="Y604" s="60">
        <v>22</v>
      </c>
      <c r="Z604" s="60">
        <f t="shared" si="81"/>
        <v>4461</v>
      </c>
      <c r="AA604" s="60">
        <f t="shared" si="82"/>
        <v>0</v>
      </c>
      <c r="AB604" s="60">
        <f t="shared" si="83"/>
        <v>1795</v>
      </c>
      <c r="AC604" s="60">
        <f t="shared" si="84"/>
        <v>6256</v>
      </c>
      <c r="AD604" s="60">
        <f t="shared" si="85"/>
        <v>104.26666666666667</v>
      </c>
      <c r="AE604" s="60">
        <f t="shared" si="85"/>
        <v>1.7377777777777779</v>
      </c>
      <c r="AF604" s="60">
        <f t="shared" si="86"/>
        <v>2024</v>
      </c>
      <c r="AG604" s="60">
        <f t="shared" si="87"/>
        <v>6</v>
      </c>
      <c r="AH604" s="60">
        <f t="shared" si="88"/>
        <v>2</v>
      </c>
      <c r="AI604" s="60">
        <f t="shared" si="89"/>
        <v>6</v>
      </c>
    </row>
    <row r="605" spans="2:35" x14ac:dyDescent="0.3">
      <c r="B605" s="60">
        <v>85247</v>
      </c>
      <c r="C605" s="61">
        <v>45457</v>
      </c>
      <c r="D605" s="60">
        <v>2</v>
      </c>
      <c r="E605" s="60">
        <v>33</v>
      </c>
      <c r="F605" s="60">
        <v>21</v>
      </c>
      <c r="G605" s="60">
        <v>0</v>
      </c>
      <c r="H605" s="60">
        <v>0</v>
      </c>
      <c r="I605" s="60">
        <v>33</v>
      </c>
      <c r="J605" s="60">
        <v>0</v>
      </c>
      <c r="K605" s="60">
        <v>31</v>
      </c>
      <c r="L605" s="60">
        <v>30</v>
      </c>
      <c r="M605" s="60">
        <v>38</v>
      </c>
      <c r="N605" s="60">
        <v>3</v>
      </c>
      <c r="O605" s="60">
        <v>29</v>
      </c>
      <c r="P605" s="60">
        <v>26</v>
      </c>
      <c r="Q605" s="60">
        <v>30</v>
      </c>
      <c r="R605" s="60">
        <v>3</v>
      </c>
      <c r="S605" s="60">
        <v>0</v>
      </c>
      <c r="T605" s="60">
        <v>0</v>
      </c>
      <c r="U605" s="60">
        <v>14</v>
      </c>
      <c r="V605" s="60">
        <v>26</v>
      </c>
      <c r="W605" s="60">
        <v>27</v>
      </c>
      <c r="X605" s="60">
        <v>4</v>
      </c>
      <c r="Y605" s="60">
        <v>15</v>
      </c>
      <c r="Z605" s="60">
        <f t="shared" si="81"/>
        <v>3843</v>
      </c>
      <c r="AA605" s="60">
        <f t="shared" si="82"/>
        <v>0</v>
      </c>
      <c r="AB605" s="60">
        <f t="shared" si="83"/>
        <v>1677</v>
      </c>
      <c r="AC605" s="60">
        <f t="shared" si="84"/>
        <v>5520</v>
      </c>
      <c r="AD605" s="60">
        <f t="shared" si="85"/>
        <v>92</v>
      </c>
      <c r="AE605" s="60">
        <f t="shared" si="85"/>
        <v>1.5333333333333334</v>
      </c>
      <c r="AF605" s="60">
        <f t="shared" si="86"/>
        <v>2024</v>
      </c>
      <c r="AG605" s="60">
        <f t="shared" si="87"/>
        <v>6</v>
      </c>
      <c r="AH605" s="60">
        <f t="shared" si="88"/>
        <v>2</v>
      </c>
      <c r="AI605" s="60">
        <f t="shared" si="89"/>
        <v>6</v>
      </c>
    </row>
    <row r="606" spans="2:35" x14ac:dyDescent="0.3">
      <c r="B606" s="60">
        <v>85248</v>
      </c>
      <c r="C606" s="61">
        <v>45458</v>
      </c>
      <c r="D606" s="60">
        <v>1</v>
      </c>
      <c r="E606" s="60">
        <v>35</v>
      </c>
      <c r="F606" s="60">
        <v>22</v>
      </c>
      <c r="G606" s="60">
        <v>0</v>
      </c>
      <c r="H606" s="60">
        <v>0</v>
      </c>
      <c r="I606" s="60">
        <v>35</v>
      </c>
      <c r="J606" s="60">
        <v>0</v>
      </c>
      <c r="K606" s="60">
        <v>65</v>
      </c>
      <c r="L606" s="60">
        <v>32</v>
      </c>
      <c r="M606" s="60">
        <v>34</v>
      </c>
      <c r="N606" s="60">
        <v>2</v>
      </c>
      <c r="O606" s="60">
        <v>13</v>
      </c>
      <c r="P606" s="60">
        <v>26</v>
      </c>
      <c r="Q606" s="60">
        <v>15</v>
      </c>
      <c r="R606" s="60">
        <v>1</v>
      </c>
      <c r="S606" s="60">
        <v>0</v>
      </c>
      <c r="T606" s="60">
        <v>1</v>
      </c>
      <c r="U606" s="60">
        <v>12</v>
      </c>
      <c r="V606" s="60">
        <v>64</v>
      </c>
      <c r="W606" s="60">
        <v>13</v>
      </c>
      <c r="X606" s="60">
        <v>5</v>
      </c>
      <c r="Y606" s="60">
        <v>28</v>
      </c>
      <c r="Z606" s="60">
        <f t="shared" si="81"/>
        <v>4675</v>
      </c>
      <c r="AA606" s="60">
        <f t="shared" si="82"/>
        <v>12</v>
      </c>
      <c r="AB606" s="60">
        <f t="shared" si="83"/>
        <v>2490</v>
      </c>
      <c r="AC606" s="60">
        <f t="shared" si="84"/>
        <v>7177</v>
      </c>
      <c r="AD606" s="60">
        <f t="shared" si="85"/>
        <v>119.61666666666666</v>
      </c>
      <c r="AE606" s="60">
        <f t="shared" si="85"/>
        <v>1.993611111111111</v>
      </c>
      <c r="AF606" s="60">
        <f t="shared" si="86"/>
        <v>2024</v>
      </c>
      <c r="AG606" s="60">
        <f t="shared" si="87"/>
        <v>6</v>
      </c>
      <c r="AH606" s="60">
        <f t="shared" si="88"/>
        <v>2</v>
      </c>
      <c r="AI606" s="60">
        <f t="shared" si="89"/>
        <v>7</v>
      </c>
    </row>
    <row r="607" spans="2:35" x14ac:dyDescent="0.3">
      <c r="B607" s="60">
        <v>85249</v>
      </c>
      <c r="C607" s="61">
        <v>45460</v>
      </c>
      <c r="D607" s="60">
        <v>1</v>
      </c>
      <c r="E607" s="60">
        <v>33</v>
      </c>
      <c r="F607" s="60">
        <v>23</v>
      </c>
      <c r="G607" s="60">
        <v>0</v>
      </c>
      <c r="H607" s="60">
        <v>0</v>
      </c>
      <c r="I607" s="60">
        <v>33</v>
      </c>
      <c r="J607" s="60">
        <v>0</v>
      </c>
      <c r="K607" s="60">
        <v>40</v>
      </c>
      <c r="L607" s="60">
        <v>31</v>
      </c>
      <c r="M607" s="60">
        <v>33</v>
      </c>
      <c r="N607" s="60">
        <v>2</v>
      </c>
      <c r="O607" s="60">
        <v>17</v>
      </c>
      <c r="P607" s="60">
        <v>26</v>
      </c>
      <c r="Q607" s="60">
        <v>20</v>
      </c>
      <c r="R607" s="60">
        <v>2</v>
      </c>
      <c r="S607" s="60">
        <v>0</v>
      </c>
      <c r="T607" s="60">
        <v>0</v>
      </c>
      <c r="U607" s="60">
        <v>9</v>
      </c>
      <c r="V607" s="60">
        <v>53</v>
      </c>
      <c r="W607" s="60">
        <v>18</v>
      </c>
      <c r="X607" s="60">
        <v>4</v>
      </c>
      <c r="Y607" s="60">
        <v>21</v>
      </c>
      <c r="Z607" s="60">
        <f t="shared" si="81"/>
        <v>3769</v>
      </c>
      <c r="AA607" s="60">
        <f t="shared" si="82"/>
        <v>0</v>
      </c>
      <c r="AB607" s="60">
        <f t="shared" si="83"/>
        <v>2235</v>
      </c>
      <c r="AC607" s="60">
        <f t="shared" si="84"/>
        <v>6004</v>
      </c>
      <c r="AD607" s="60">
        <f t="shared" si="85"/>
        <v>100.06666666666666</v>
      </c>
      <c r="AE607" s="60">
        <f t="shared" si="85"/>
        <v>1.6677777777777778</v>
      </c>
      <c r="AF607" s="60">
        <f t="shared" si="86"/>
        <v>2024</v>
      </c>
      <c r="AG607" s="60">
        <f t="shared" si="87"/>
        <v>6</v>
      </c>
      <c r="AH607" s="60">
        <f t="shared" si="88"/>
        <v>2</v>
      </c>
      <c r="AI607" s="60">
        <f t="shared" si="89"/>
        <v>2</v>
      </c>
    </row>
    <row r="608" spans="2:35" x14ac:dyDescent="0.3">
      <c r="B608" s="60">
        <v>85250</v>
      </c>
      <c r="C608" s="61">
        <v>45460</v>
      </c>
      <c r="D608" s="60">
        <v>2</v>
      </c>
      <c r="E608" s="60">
        <v>33</v>
      </c>
      <c r="F608" s="60">
        <v>24</v>
      </c>
      <c r="G608" s="60">
        <v>0</v>
      </c>
      <c r="H608" s="60">
        <v>0</v>
      </c>
      <c r="I608" s="60">
        <v>33</v>
      </c>
      <c r="J608" s="60">
        <v>0</v>
      </c>
      <c r="K608" s="60">
        <v>74</v>
      </c>
      <c r="L608" s="60">
        <v>30</v>
      </c>
      <c r="M608" s="60">
        <v>40</v>
      </c>
      <c r="N608" s="60">
        <v>3</v>
      </c>
      <c r="O608" s="60">
        <v>21</v>
      </c>
      <c r="P608" s="60">
        <v>26</v>
      </c>
      <c r="Q608" s="60">
        <v>25</v>
      </c>
      <c r="R608" s="60">
        <v>2</v>
      </c>
      <c r="S608" s="60">
        <v>0</v>
      </c>
      <c r="T608" s="60">
        <v>1</v>
      </c>
      <c r="U608" s="60">
        <v>7</v>
      </c>
      <c r="V608" s="60">
        <v>41</v>
      </c>
      <c r="W608" s="60">
        <v>23</v>
      </c>
      <c r="X608" s="60">
        <v>5</v>
      </c>
      <c r="Y608" s="60">
        <v>14</v>
      </c>
      <c r="Z608" s="60">
        <f t="shared" si="81"/>
        <v>5172</v>
      </c>
      <c r="AA608" s="60">
        <f t="shared" si="82"/>
        <v>7</v>
      </c>
      <c r="AB608" s="60">
        <f t="shared" si="83"/>
        <v>1983</v>
      </c>
      <c r="AC608" s="60">
        <f t="shared" si="84"/>
        <v>7162</v>
      </c>
      <c r="AD608" s="60">
        <f t="shared" si="85"/>
        <v>119.36666666666666</v>
      </c>
      <c r="AE608" s="60">
        <f t="shared" si="85"/>
        <v>1.9894444444444443</v>
      </c>
      <c r="AF608" s="60">
        <f t="shared" si="86"/>
        <v>2024</v>
      </c>
      <c r="AG608" s="60">
        <f t="shared" si="87"/>
        <v>6</v>
      </c>
      <c r="AH608" s="60">
        <f t="shared" si="88"/>
        <v>2</v>
      </c>
      <c r="AI608" s="60">
        <f t="shared" si="89"/>
        <v>2</v>
      </c>
    </row>
    <row r="609" spans="2:35" x14ac:dyDescent="0.3">
      <c r="B609" s="60">
        <v>85251</v>
      </c>
      <c r="C609" s="61">
        <v>45461</v>
      </c>
      <c r="D609" s="60">
        <v>1</v>
      </c>
      <c r="E609" s="60">
        <v>34</v>
      </c>
      <c r="F609" s="60">
        <v>25</v>
      </c>
      <c r="G609" s="60">
        <v>0</v>
      </c>
      <c r="H609" s="60">
        <v>0</v>
      </c>
      <c r="I609" s="60">
        <v>34</v>
      </c>
      <c r="J609" s="60">
        <v>0</v>
      </c>
      <c r="K609" s="60">
        <v>48</v>
      </c>
      <c r="L609" s="60">
        <v>32</v>
      </c>
      <c r="M609" s="60">
        <v>36</v>
      </c>
      <c r="N609" s="60">
        <v>2</v>
      </c>
      <c r="O609" s="60">
        <v>25</v>
      </c>
      <c r="P609" s="60">
        <v>26</v>
      </c>
      <c r="Q609" s="60">
        <v>11</v>
      </c>
      <c r="R609" s="60">
        <v>2</v>
      </c>
      <c r="S609" s="60">
        <v>0</v>
      </c>
      <c r="T609" s="60">
        <v>0</v>
      </c>
      <c r="U609" s="60">
        <v>16</v>
      </c>
      <c r="V609" s="60">
        <v>30</v>
      </c>
      <c r="W609" s="60">
        <v>28</v>
      </c>
      <c r="X609" s="60">
        <v>4</v>
      </c>
      <c r="Y609" s="60">
        <v>27</v>
      </c>
      <c r="Z609" s="60">
        <f t="shared" si="81"/>
        <v>3968</v>
      </c>
      <c r="AA609" s="60">
        <f t="shared" si="82"/>
        <v>0</v>
      </c>
      <c r="AB609" s="60">
        <f t="shared" si="83"/>
        <v>1906</v>
      </c>
      <c r="AC609" s="60">
        <f t="shared" si="84"/>
        <v>5874</v>
      </c>
      <c r="AD609" s="60">
        <f t="shared" si="85"/>
        <v>97.9</v>
      </c>
      <c r="AE609" s="60">
        <f t="shared" si="85"/>
        <v>1.6316666666666668</v>
      </c>
      <c r="AF609" s="60">
        <f t="shared" si="86"/>
        <v>2024</v>
      </c>
      <c r="AG609" s="60">
        <f t="shared" si="87"/>
        <v>6</v>
      </c>
      <c r="AH609" s="60">
        <f t="shared" si="88"/>
        <v>2</v>
      </c>
      <c r="AI609" s="60">
        <f t="shared" si="89"/>
        <v>3</v>
      </c>
    </row>
    <row r="610" spans="2:35" x14ac:dyDescent="0.3">
      <c r="B610" s="60">
        <v>85252</v>
      </c>
      <c r="C610" s="61">
        <v>45461</v>
      </c>
      <c r="D610" s="60">
        <v>2</v>
      </c>
      <c r="E610" s="60">
        <v>29</v>
      </c>
      <c r="F610" s="60">
        <v>18</v>
      </c>
      <c r="G610" s="60">
        <v>0</v>
      </c>
      <c r="H610" s="60">
        <v>0</v>
      </c>
      <c r="I610" s="60">
        <v>29</v>
      </c>
      <c r="J610" s="60">
        <v>0</v>
      </c>
      <c r="K610" s="60">
        <v>48</v>
      </c>
      <c r="L610" s="60">
        <v>30</v>
      </c>
      <c r="M610" s="60">
        <v>36</v>
      </c>
      <c r="N610" s="60">
        <v>2</v>
      </c>
      <c r="O610" s="60">
        <v>17</v>
      </c>
      <c r="P610" s="60">
        <v>27</v>
      </c>
      <c r="Q610" s="60">
        <v>14</v>
      </c>
      <c r="R610" s="60">
        <v>2</v>
      </c>
      <c r="S610" s="60">
        <v>0</v>
      </c>
      <c r="T610" s="60">
        <v>0</v>
      </c>
      <c r="U610" s="60">
        <v>10</v>
      </c>
      <c r="V610" s="60">
        <v>60</v>
      </c>
      <c r="W610" s="60">
        <v>12</v>
      </c>
      <c r="X610" s="60">
        <v>5</v>
      </c>
      <c r="Y610" s="60">
        <v>16</v>
      </c>
      <c r="Z610" s="60">
        <f t="shared" si="81"/>
        <v>3702</v>
      </c>
      <c r="AA610" s="60">
        <f t="shared" si="82"/>
        <v>0</v>
      </c>
      <c r="AB610" s="60">
        <f t="shared" si="83"/>
        <v>2194</v>
      </c>
      <c r="AC610" s="60">
        <f t="shared" si="84"/>
        <v>5896</v>
      </c>
      <c r="AD610" s="60">
        <f t="shared" si="85"/>
        <v>98.266666666666666</v>
      </c>
      <c r="AE610" s="60">
        <f t="shared" si="85"/>
        <v>1.6377777777777778</v>
      </c>
      <c r="AF610" s="60">
        <f t="shared" si="86"/>
        <v>2024</v>
      </c>
      <c r="AG610" s="60">
        <f t="shared" si="87"/>
        <v>6</v>
      </c>
      <c r="AH610" s="60">
        <f t="shared" si="88"/>
        <v>2</v>
      </c>
      <c r="AI610" s="60">
        <f t="shared" si="89"/>
        <v>3</v>
      </c>
    </row>
    <row r="611" spans="2:35" x14ac:dyDescent="0.3">
      <c r="B611" s="60">
        <v>85253</v>
      </c>
      <c r="C611" s="61">
        <v>45462</v>
      </c>
      <c r="D611" s="60">
        <v>1</v>
      </c>
      <c r="E611" s="60">
        <v>35</v>
      </c>
      <c r="F611" s="60">
        <v>19</v>
      </c>
      <c r="G611" s="60">
        <v>0</v>
      </c>
      <c r="H611" s="60">
        <v>0</v>
      </c>
      <c r="I611" s="60">
        <v>35</v>
      </c>
      <c r="J611" s="60">
        <v>0</v>
      </c>
      <c r="K611" s="60">
        <v>82</v>
      </c>
      <c r="L611" s="60">
        <v>32</v>
      </c>
      <c r="M611" s="60">
        <v>37</v>
      </c>
      <c r="N611" s="60">
        <v>1</v>
      </c>
      <c r="O611" s="60">
        <v>21</v>
      </c>
      <c r="P611" s="60">
        <v>27</v>
      </c>
      <c r="Q611" s="60">
        <v>19</v>
      </c>
      <c r="R611" s="60">
        <v>1</v>
      </c>
      <c r="S611" s="60">
        <v>0</v>
      </c>
      <c r="T611" s="60">
        <v>0</v>
      </c>
      <c r="U611" s="60">
        <v>7</v>
      </c>
      <c r="V611" s="60">
        <v>49</v>
      </c>
      <c r="W611" s="60">
        <v>17</v>
      </c>
      <c r="X611" s="60">
        <v>4</v>
      </c>
      <c r="Y611" s="60">
        <v>29</v>
      </c>
      <c r="Z611" s="60">
        <f t="shared" si="81"/>
        <v>5526</v>
      </c>
      <c r="AA611" s="60">
        <f t="shared" si="82"/>
        <v>0</v>
      </c>
      <c r="AB611" s="60">
        <f t="shared" si="83"/>
        <v>2133</v>
      </c>
      <c r="AC611" s="60">
        <f t="shared" si="84"/>
        <v>7659</v>
      </c>
      <c r="AD611" s="60">
        <f t="shared" si="85"/>
        <v>127.65</v>
      </c>
      <c r="AE611" s="60">
        <f t="shared" si="85"/>
        <v>2.1274999999999999</v>
      </c>
      <c r="AF611" s="60">
        <f t="shared" si="86"/>
        <v>2024</v>
      </c>
      <c r="AG611" s="60">
        <f t="shared" si="87"/>
        <v>6</v>
      </c>
      <c r="AH611" s="60">
        <f t="shared" si="88"/>
        <v>2</v>
      </c>
      <c r="AI611" s="60">
        <f t="shared" si="89"/>
        <v>4</v>
      </c>
    </row>
    <row r="612" spans="2:35" x14ac:dyDescent="0.3">
      <c r="B612" s="60">
        <v>85254</v>
      </c>
      <c r="C612" s="61">
        <v>45462</v>
      </c>
      <c r="D612" s="60">
        <v>2</v>
      </c>
      <c r="E612" s="60">
        <v>30</v>
      </c>
      <c r="F612" s="60">
        <v>20</v>
      </c>
      <c r="G612" s="60">
        <v>0</v>
      </c>
      <c r="H612" s="60">
        <v>0</v>
      </c>
      <c r="I612" s="60">
        <v>30</v>
      </c>
      <c r="J612" s="60">
        <v>0</v>
      </c>
      <c r="K612" s="60">
        <v>57</v>
      </c>
      <c r="L612" s="60">
        <v>29</v>
      </c>
      <c r="M612" s="60">
        <v>39</v>
      </c>
      <c r="N612" s="60">
        <v>2</v>
      </c>
      <c r="O612" s="60">
        <v>25</v>
      </c>
      <c r="P612" s="60">
        <v>26</v>
      </c>
      <c r="Q612" s="60">
        <v>24</v>
      </c>
      <c r="R612" s="60">
        <v>2</v>
      </c>
      <c r="S612" s="60">
        <v>0</v>
      </c>
      <c r="T612" s="60">
        <v>0</v>
      </c>
      <c r="U612" s="60">
        <v>17</v>
      </c>
      <c r="V612" s="60">
        <v>37</v>
      </c>
      <c r="W612" s="60">
        <v>22</v>
      </c>
      <c r="X612" s="60">
        <v>5</v>
      </c>
      <c r="Y612" s="60">
        <v>22</v>
      </c>
      <c r="Z612" s="60">
        <f t="shared" si="81"/>
        <v>4291</v>
      </c>
      <c r="AA612" s="60">
        <f t="shared" si="82"/>
        <v>0</v>
      </c>
      <c r="AB612" s="60">
        <f t="shared" si="83"/>
        <v>1761</v>
      </c>
      <c r="AC612" s="60">
        <f t="shared" si="84"/>
        <v>6052</v>
      </c>
      <c r="AD612" s="60">
        <f t="shared" si="85"/>
        <v>100.86666666666666</v>
      </c>
      <c r="AE612" s="60">
        <f t="shared" si="85"/>
        <v>1.681111111111111</v>
      </c>
      <c r="AF612" s="60">
        <f t="shared" si="86"/>
        <v>2024</v>
      </c>
      <c r="AG612" s="60">
        <f t="shared" si="87"/>
        <v>6</v>
      </c>
      <c r="AH612" s="60">
        <f t="shared" si="88"/>
        <v>2</v>
      </c>
      <c r="AI612" s="60">
        <f t="shared" si="89"/>
        <v>4</v>
      </c>
    </row>
    <row r="613" spans="2:35" x14ac:dyDescent="0.3">
      <c r="B613" s="60">
        <v>85255</v>
      </c>
      <c r="C613" s="61">
        <v>45463</v>
      </c>
      <c r="D613" s="60">
        <v>1</v>
      </c>
      <c r="E613" s="60">
        <v>36</v>
      </c>
      <c r="F613" s="60">
        <v>21</v>
      </c>
      <c r="G613" s="60">
        <v>0</v>
      </c>
      <c r="H613" s="60">
        <v>0</v>
      </c>
      <c r="I613" s="60">
        <v>36</v>
      </c>
      <c r="J613" s="60">
        <v>0</v>
      </c>
      <c r="K613" s="60">
        <v>31</v>
      </c>
      <c r="L613" s="60">
        <v>31</v>
      </c>
      <c r="M613" s="60">
        <v>35</v>
      </c>
      <c r="N613" s="60">
        <v>2</v>
      </c>
      <c r="O613" s="60">
        <v>29</v>
      </c>
      <c r="P613" s="60">
        <v>26</v>
      </c>
      <c r="Q613" s="60">
        <v>30</v>
      </c>
      <c r="R613" s="60">
        <v>2</v>
      </c>
      <c r="S613" s="60">
        <v>0</v>
      </c>
      <c r="T613" s="60">
        <v>0</v>
      </c>
      <c r="U613" s="60">
        <v>14</v>
      </c>
      <c r="V613" s="60">
        <v>26</v>
      </c>
      <c r="W613" s="60">
        <v>27</v>
      </c>
      <c r="X613" s="60">
        <v>4</v>
      </c>
      <c r="Y613" s="60">
        <v>15</v>
      </c>
      <c r="Z613" s="60">
        <f t="shared" si="81"/>
        <v>3937</v>
      </c>
      <c r="AA613" s="60">
        <f t="shared" si="82"/>
        <v>0</v>
      </c>
      <c r="AB613" s="60">
        <f t="shared" si="83"/>
        <v>1701</v>
      </c>
      <c r="AC613" s="60">
        <f t="shared" si="84"/>
        <v>5638</v>
      </c>
      <c r="AD613" s="60">
        <f t="shared" si="85"/>
        <v>93.966666666666669</v>
      </c>
      <c r="AE613" s="60">
        <f t="shared" si="85"/>
        <v>1.5661111111111112</v>
      </c>
      <c r="AF613" s="60">
        <f t="shared" si="86"/>
        <v>2024</v>
      </c>
      <c r="AG613" s="60">
        <f t="shared" si="87"/>
        <v>6</v>
      </c>
      <c r="AH613" s="60">
        <f t="shared" si="88"/>
        <v>2</v>
      </c>
      <c r="AI613" s="60">
        <f t="shared" si="89"/>
        <v>5</v>
      </c>
    </row>
    <row r="614" spans="2:35" x14ac:dyDescent="0.3">
      <c r="B614" s="60">
        <v>85256</v>
      </c>
      <c r="C614" s="61">
        <v>45463</v>
      </c>
      <c r="D614" s="60">
        <v>2</v>
      </c>
      <c r="E614" s="60">
        <v>32</v>
      </c>
      <c r="F614" s="60">
        <v>22</v>
      </c>
      <c r="G614" s="60">
        <v>0</v>
      </c>
      <c r="H614" s="60">
        <v>0</v>
      </c>
      <c r="I614" s="60">
        <v>32</v>
      </c>
      <c r="J614" s="60">
        <v>0</v>
      </c>
      <c r="K614" s="60">
        <v>65</v>
      </c>
      <c r="L614" s="60">
        <v>31</v>
      </c>
      <c r="M614" s="60">
        <v>37</v>
      </c>
      <c r="N614" s="60">
        <v>3</v>
      </c>
      <c r="O614" s="60">
        <v>13</v>
      </c>
      <c r="P614" s="60">
        <v>26</v>
      </c>
      <c r="Q614" s="60">
        <v>15</v>
      </c>
      <c r="R614" s="60">
        <v>2</v>
      </c>
      <c r="S614" s="60">
        <v>0</v>
      </c>
      <c r="T614" s="60">
        <v>1</v>
      </c>
      <c r="U614" s="60">
        <v>12</v>
      </c>
      <c r="V614" s="60">
        <v>64</v>
      </c>
      <c r="W614" s="60">
        <v>13</v>
      </c>
      <c r="X614" s="60">
        <v>5</v>
      </c>
      <c r="Y614" s="60">
        <v>28</v>
      </c>
      <c r="Z614" s="60">
        <f t="shared" si="81"/>
        <v>4498</v>
      </c>
      <c r="AA614" s="60">
        <f t="shared" si="82"/>
        <v>12</v>
      </c>
      <c r="AB614" s="60">
        <f t="shared" si="83"/>
        <v>2426</v>
      </c>
      <c r="AC614" s="60">
        <f t="shared" si="84"/>
        <v>6936</v>
      </c>
      <c r="AD614" s="60">
        <f t="shared" si="85"/>
        <v>115.6</v>
      </c>
      <c r="AE614" s="60">
        <f t="shared" si="85"/>
        <v>1.9266666666666665</v>
      </c>
      <c r="AF614" s="60">
        <f t="shared" si="86"/>
        <v>2024</v>
      </c>
      <c r="AG614" s="60">
        <f t="shared" si="87"/>
        <v>6</v>
      </c>
      <c r="AH614" s="60">
        <f t="shared" si="88"/>
        <v>2</v>
      </c>
      <c r="AI614" s="60">
        <f t="shared" si="89"/>
        <v>5</v>
      </c>
    </row>
    <row r="615" spans="2:35" x14ac:dyDescent="0.3">
      <c r="B615" s="60">
        <v>85257</v>
      </c>
      <c r="C615" s="61">
        <v>45464</v>
      </c>
      <c r="D615" s="60">
        <v>1</v>
      </c>
      <c r="E615" s="60">
        <v>33</v>
      </c>
      <c r="F615" s="60">
        <v>23</v>
      </c>
      <c r="G615" s="60">
        <v>0</v>
      </c>
      <c r="H615" s="60">
        <v>0</v>
      </c>
      <c r="I615" s="60">
        <v>33</v>
      </c>
      <c r="J615" s="60">
        <v>0</v>
      </c>
      <c r="K615" s="60">
        <v>40</v>
      </c>
      <c r="L615" s="60">
        <v>31</v>
      </c>
      <c r="M615" s="60">
        <v>33</v>
      </c>
      <c r="N615" s="60">
        <v>2</v>
      </c>
      <c r="O615" s="60">
        <v>17</v>
      </c>
      <c r="P615" s="60">
        <v>26</v>
      </c>
      <c r="Q615" s="60">
        <v>20</v>
      </c>
      <c r="R615" s="60">
        <v>2</v>
      </c>
      <c r="S615" s="60">
        <v>0</v>
      </c>
      <c r="T615" s="60">
        <v>0</v>
      </c>
      <c r="U615" s="60">
        <v>9</v>
      </c>
      <c r="V615" s="60">
        <v>53</v>
      </c>
      <c r="W615" s="60">
        <v>18</v>
      </c>
      <c r="X615" s="60">
        <v>4</v>
      </c>
      <c r="Y615" s="60">
        <v>21</v>
      </c>
      <c r="Z615" s="60">
        <f t="shared" si="81"/>
        <v>3769</v>
      </c>
      <c r="AA615" s="60">
        <f t="shared" si="82"/>
        <v>0</v>
      </c>
      <c r="AB615" s="60">
        <f t="shared" si="83"/>
        <v>2235</v>
      </c>
      <c r="AC615" s="60">
        <f t="shared" si="84"/>
        <v>6004</v>
      </c>
      <c r="AD615" s="60">
        <f t="shared" si="85"/>
        <v>100.06666666666666</v>
      </c>
      <c r="AE615" s="60">
        <f t="shared" si="85"/>
        <v>1.6677777777777778</v>
      </c>
      <c r="AF615" s="60">
        <f t="shared" si="86"/>
        <v>2024</v>
      </c>
      <c r="AG615" s="60">
        <f t="shared" si="87"/>
        <v>6</v>
      </c>
      <c r="AH615" s="60">
        <f t="shared" si="88"/>
        <v>2</v>
      </c>
      <c r="AI615" s="60">
        <f t="shared" si="89"/>
        <v>6</v>
      </c>
    </row>
    <row r="616" spans="2:35" x14ac:dyDescent="0.3">
      <c r="B616" s="60">
        <v>85258</v>
      </c>
      <c r="C616" s="61">
        <v>45464</v>
      </c>
      <c r="D616" s="60">
        <v>2</v>
      </c>
      <c r="E616" s="60">
        <v>33</v>
      </c>
      <c r="F616" s="60">
        <v>24</v>
      </c>
      <c r="G616" s="60">
        <v>0</v>
      </c>
      <c r="H616" s="60">
        <v>0</v>
      </c>
      <c r="I616" s="60">
        <v>33</v>
      </c>
      <c r="J616" s="60">
        <v>0</v>
      </c>
      <c r="K616" s="60">
        <v>74</v>
      </c>
      <c r="L616" s="60">
        <v>30</v>
      </c>
      <c r="M616" s="60">
        <v>40</v>
      </c>
      <c r="N616" s="60">
        <v>3</v>
      </c>
      <c r="O616" s="60">
        <v>21</v>
      </c>
      <c r="P616" s="60">
        <v>26</v>
      </c>
      <c r="Q616" s="60">
        <v>25</v>
      </c>
      <c r="R616" s="60">
        <v>2</v>
      </c>
      <c r="S616" s="60">
        <v>0</v>
      </c>
      <c r="T616" s="60">
        <v>1</v>
      </c>
      <c r="U616" s="60">
        <v>7</v>
      </c>
      <c r="V616" s="60">
        <v>41</v>
      </c>
      <c r="W616" s="60">
        <v>23</v>
      </c>
      <c r="X616" s="60">
        <v>5</v>
      </c>
      <c r="Y616" s="60">
        <v>14</v>
      </c>
      <c r="Z616" s="60">
        <f t="shared" si="81"/>
        <v>5172</v>
      </c>
      <c r="AA616" s="60">
        <f t="shared" si="82"/>
        <v>7</v>
      </c>
      <c r="AB616" s="60">
        <f t="shared" si="83"/>
        <v>1983</v>
      </c>
      <c r="AC616" s="60">
        <f t="shared" si="84"/>
        <v>7162</v>
      </c>
      <c r="AD616" s="60">
        <f t="shared" si="85"/>
        <v>119.36666666666666</v>
      </c>
      <c r="AE616" s="60">
        <f t="shared" si="85"/>
        <v>1.9894444444444443</v>
      </c>
      <c r="AF616" s="60">
        <f t="shared" si="86"/>
        <v>2024</v>
      </c>
      <c r="AG616" s="60">
        <f t="shared" si="87"/>
        <v>6</v>
      </c>
      <c r="AH616" s="60">
        <f t="shared" si="88"/>
        <v>2</v>
      </c>
      <c r="AI616" s="60">
        <f t="shared" si="89"/>
        <v>6</v>
      </c>
    </row>
    <row r="617" spans="2:35" x14ac:dyDescent="0.3">
      <c r="B617" s="60">
        <v>85259</v>
      </c>
      <c r="C617" s="61">
        <v>45465</v>
      </c>
      <c r="D617" s="60">
        <v>1</v>
      </c>
      <c r="E617" s="60">
        <v>34</v>
      </c>
      <c r="F617" s="60">
        <v>25</v>
      </c>
      <c r="G617" s="60">
        <v>0</v>
      </c>
      <c r="H617" s="60">
        <v>0</v>
      </c>
      <c r="I617" s="60">
        <v>34</v>
      </c>
      <c r="J617" s="60">
        <v>0</v>
      </c>
      <c r="K617" s="60">
        <v>48</v>
      </c>
      <c r="L617" s="60">
        <v>32</v>
      </c>
      <c r="M617" s="60">
        <v>36</v>
      </c>
      <c r="N617" s="60">
        <v>2</v>
      </c>
      <c r="O617" s="60">
        <v>25</v>
      </c>
      <c r="P617" s="60">
        <v>26</v>
      </c>
      <c r="Q617" s="60">
        <v>11</v>
      </c>
      <c r="R617" s="60">
        <v>2</v>
      </c>
      <c r="S617" s="60">
        <v>0</v>
      </c>
      <c r="T617" s="60">
        <v>0</v>
      </c>
      <c r="U617" s="60">
        <v>16</v>
      </c>
      <c r="V617" s="60">
        <v>30</v>
      </c>
      <c r="W617" s="60">
        <v>28</v>
      </c>
      <c r="X617" s="60">
        <v>4</v>
      </c>
      <c r="Y617" s="60">
        <v>27</v>
      </c>
      <c r="Z617" s="60">
        <f t="shared" si="81"/>
        <v>3968</v>
      </c>
      <c r="AA617" s="60">
        <f t="shared" si="82"/>
        <v>0</v>
      </c>
      <c r="AB617" s="60">
        <f t="shared" si="83"/>
        <v>1906</v>
      </c>
      <c r="AC617" s="60">
        <f t="shared" si="84"/>
        <v>5874</v>
      </c>
      <c r="AD617" s="60">
        <f t="shared" si="85"/>
        <v>97.9</v>
      </c>
      <c r="AE617" s="60">
        <f t="shared" si="85"/>
        <v>1.6316666666666668</v>
      </c>
      <c r="AF617" s="60">
        <f t="shared" si="86"/>
        <v>2024</v>
      </c>
      <c r="AG617" s="60">
        <f t="shared" si="87"/>
        <v>6</v>
      </c>
      <c r="AH617" s="60">
        <f t="shared" si="88"/>
        <v>2</v>
      </c>
      <c r="AI617" s="60">
        <f t="shared" si="89"/>
        <v>7</v>
      </c>
    </row>
    <row r="618" spans="2:35" x14ac:dyDescent="0.3">
      <c r="B618" s="60">
        <v>85260</v>
      </c>
      <c r="C618" s="61">
        <v>45467</v>
      </c>
      <c r="D618" s="60">
        <v>1</v>
      </c>
      <c r="E618" s="60">
        <v>32</v>
      </c>
      <c r="F618" s="60">
        <v>18</v>
      </c>
      <c r="G618" s="60">
        <v>0</v>
      </c>
      <c r="H618" s="60">
        <v>0</v>
      </c>
      <c r="I618" s="60">
        <v>32</v>
      </c>
      <c r="J618" s="60">
        <v>0</v>
      </c>
      <c r="K618" s="60">
        <v>48</v>
      </c>
      <c r="L618" s="60">
        <v>31</v>
      </c>
      <c r="M618" s="60">
        <v>33</v>
      </c>
      <c r="N618" s="60">
        <v>1</v>
      </c>
      <c r="O618" s="60">
        <v>17</v>
      </c>
      <c r="P618" s="60">
        <v>27</v>
      </c>
      <c r="Q618" s="60">
        <v>14</v>
      </c>
      <c r="R618" s="60">
        <v>1</v>
      </c>
      <c r="S618" s="60">
        <v>0</v>
      </c>
      <c r="T618" s="60">
        <v>0</v>
      </c>
      <c r="U618" s="60">
        <v>10</v>
      </c>
      <c r="V618" s="60">
        <v>60</v>
      </c>
      <c r="W618" s="60">
        <v>12</v>
      </c>
      <c r="X618" s="60">
        <v>5</v>
      </c>
      <c r="Y618" s="60">
        <v>16</v>
      </c>
      <c r="Z618" s="60">
        <f t="shared" si="81"/>
        <v>3830</v>
      </c>
      <c r="AA618" s="60">
        <f t="shared" si="82"/>
        <v>0</v>
      </c>
      <c r="AB618" s="60">
        <f t="shared" si="83"/>
        <v>2249</v>
      </c>
      <c r="AC618" s="60">
        <f t="shared" si="84"/>
        <v>6079</v>
      </c>
      <c r="AD618" s="60">
        <f t="shared" si="85"/>
        <v>101.31666666666666</v>
      </c>
      <c r="AE618" s="60">
        <f t="shared" si="85"/>
        <v>1.6886111111111111</v>
      </c>
      <c r="AF618" s="60">
        <f t="shared" si="86"/>
        <v>2024</v>
      </c>
      <c r="AG618" s="60">
        <f t="shared" si="87"/>
        <v>6</v>
      </c>
      <c r="AH618" s="60">
        <f t="shared" si="88"/>
        <v>2</v>
      </c>
      <c r="AI618" s="60">
        <f t="shared" si="89"/>
        <v>2</v>
      </c>
    </row>
    <row r="619" spans="2:35" x14ac:dyDescent="0.3">
      <c r="B619" s="60">
        <v>85261</v>
      </c>
      <c r="C619" s="61">
        <v>45467</v>
      </c>
      <c r="D619" s="60">
        <v>2</v>
      </c>
      <c r="E619" s="60">
        <v>32</v>
      </c>
      <c r="F619" s="60">
        <v>19</v>
      </c>
      <c r="G619" s="60">
        <v>0</v>
      </c>
      <c r="H619" s="60">
        <v>0</v>
      </c>
      <c r="I619" s="60">
        <v>32</v>
      </c>
      <c r="J619" s="60">
        <v>0</v>
      </c>
      <c r="K619" s="60">
        <v>82</v>
      </c>
      <c r="L619" s="60">
        <v>31</v>
      </c>
      <c r="M619" s="60">
        <v>40</v>
      </c>
      <c r="N619" s="60">
        <v>2</v>
      </c>
      <c r="O619" s="60">
        <v>21</v>
      </c>
      <c r="P619" s="60">
        <v>27</v>
      </c>
      <c r="Q619" s="60">
        <v>19</v>
      </c>
      <c r="R619" s="60">
        <v>2</v>
      </c>
      <c r="S619" s="60">
        <v>0</v>
      </c>
      <c r="T619" s="60">
        <v>0</v>
      </c>
      <c r="U619" s="60">
        <v>7</v>
      </c>
      <c r="V619" s="60">
        <v>49</v>
      </c>
      <c r="W619" s="60">
        <v>17</v>
      </c>
      <c r="X619" s="60">
        <v>4</v>
      </c>
      <c r="Y619" s="60">
        <v>29</v>
      </c>
      <c r="Z619" s="60">
        <f t="shared" si="81"/>
        <v>5290</v>
      </c>
      <c r="AA619" s="60">
        <f t="shared" si="82"/>
        <v>0</v>
      </c>
      <c r="AB619" s="60">
        <f t="shared" si="83"/>
        <v>2088</v>
      </c>
      <c r="AC619" s="60">
        <f t="shared" si="84"/>
        <v>7378</v>
      </c>
      <c r="AD619" s="60">
        <f t="shared" si="85"/>
        <v>122.96666666666667</v>
      </c>
      <c r="AE619" s="60">
        <f t="shared" si="85"/>
        <v>2.0494444444444446</v>
      </c>
      <c r="AF619" s="60">
        <f t="shared" si="86"/>
        <v>2024</v>
      </c>
      <c r="AG619" s="60">
        <f t="shared" si="87"/>
        <v>6</v>
      </c>
      <c r="AH619" s="60">
        <f t="shared" si="88"/>
        <v>2</v>
      </c>
      <c r="AI619" s="60">
        <f t="shared" si="89"/>
        <v>2</v>
      </c>
    </row>
    <row r="620" spans="2:35" x14ac:dyDescent="0.3">
      <c r="B620" s="60">
        <v>85262</v>
      </c>
      <c r="C620" s="61">
        <v>45468</v>
      </c>
      <c r="D620" s="60">
        <v>1</v>
      </c>
      <c r="E620" s="60">
        <v>33</v>
      </c>
      <c r="F620" s="60">
        <v>20</v>
      </c>
      <c r="G620" s="60">
        <v>0</v>
      </c>
      <c r="H620" s="60">
        <v>0</v>
      </c>
      <c r="I620" s="60">
        <v>33</v>
      </c>
      <c r="J620" s="60">
        <v>0</v>
      </c>
      <c r="K620" s="60">
        <v>57</v>
      </c>
      <c r="L620" s="60">
        <v>30</v>
      </c>
      <c r="M620" s="60">
        <v>36</v>
      </c>
      <c r="N620" s="60">
        <v>1</v>
      </c>
      <c r="O620" s="60">
        <v>25</v>
      </c>
      <c r="P620" s="60">
        <v>26</v>
      </c>
      <c r="Q620" s="60">
        <v>24</v>
      </c>
      <c r="R620" s="60">
        <v>1</v>
      </c>
      <c r="S620" s="60">
        <v>0</v>
      </c>
      <c r="T620" s="60">
        <v>0</v>
      </c>
      <c r="U620" s="60">
        <v>17</v>
      </c>
      <c r="V620" s="60">
        <v>37</v>
      </c>
      <c r="W620" s="60">
        <v>22</v>
      </c>
      <c r="X620" s="60">
        <v>5</v>
      </c>
      <c r="Y620" s="60">
        <v>22</v>
      </c>
      <c r="Z620" s="60">
        <f t="shared" si="81"/>
        <v>4461</v>
      </c>
      <c r="AA620" s="60">
        <f t="shared" si="82"/>
        <v>0</v>
      </c>
      <c r="AB620" s="60">
        <f t="shared" si="83"/>
        <v>1795</v>
      </c>
      <c r="AC620" s="60">
        <f t="shared" si="84"/>
        <v>6256</v>
      </c>
      <c r="AD620" s="60">
        <f t="shared" si="85"/>
        <v>104.26666666666667</v>
      </c>
      <c r="AE620" s="60">
        <f t="shared" si="85"/>
        <v>1.7377777777777779</v>
      </c>
      <c r="AF620" s="60">
        <f t="shared" si="86"/>
        <v>2024</v>
      </c>
      <c r="AG620" s="60">
        <f t="shared" si="87"/>
        <v>6</v>
      </c>
      <c r="AH620" s="60">
        <f t="shared" si="88"/>
        <v>2</v>
      </c>
      <c r="AI620" s="60">
        <f t="shared" si="89"/>
        <v>3</v>
      </c>
    </row>
    <row r="621" spans="2:35" x14ac:dyDescent="0.3">
      <c r="B621" s="60">
        <v>85263</v>
      </c>
      <c r="C621" s="61">
        <v>45468</v>
      </c>
      <c r="D621" s="60">
        <v>2</v>
      </c>
      <c r="E621" s="60">
        <v>33</v>
      </c>
      <c r="F621" s="60">
        <v>21</v>
      </c>
      <c r="G621" s="60">
        <v>0</v>
      </c>
      <c r="H621" s="60">
        <v>0</v>
      </c>
      <c r="I621" s="60">
        <v>33</v>
      </c>
      <c r="J621" s="60">
        <v>0</v>
      </c>
      <c r="K621" s="60">
        <v>31</v>
      </c>
      <c r="L621" s="60">
        <v>30</v>
      </c>
      <c r="M621" s="60">
        <v>38</v>
      </c>
      <c r="N621" s="60">
        <v>3</v>
      </c>
      <c r="O621" s="60">
        <v>29</v>
      </c>
      <c r="P621" s="60">
        <v>26</v>
      </c>
      <c r="Q621" s="60">
        <v>30</v>
      </c>
      <c r="R621" s="60">
        <v>3</v>
      </c>
      <c r="S621" s="60">
        <v>0</v>
      </c>
      <c r="T621" s="60">
        <v>0</v>
      </c>
      <c r="U621" s="60">
        <v>14</v>
      </c>
      <c r="V621" s="60">
        <v>26</v>
      </c>
      <c r="W621" s="60">
        <v>27</v>
      </c>
      <c r="X621" s="60">
        <v>4</v>
      </c>
      <c r="Y621" s="60">
        <v>15</v>
      </c>
      <c r="Z621" s="60">
        <f t="shared" si="81"/>
        <v>3843</v>
      </c>
      <c r="AA621" s="60">
        <f t="shared" si="82"/>
        <v>0</v>
      </c>
      <c r="AB621" s="60">
        <f t="shared" si="83"/>
        <v>1677</v>
      </c>
      <c r="AC621" s="60">
        <f t="shared" si="84"/>
        <v>5520</v>
      </c>
      <c r="AD621" s="60">
        <f t="shared" si="85"/>
        <v>92</v>
      </c>
      <c r="AE621" s="60">
        <f t="shared" si="85"/>
        <v>1.5333333333333334</v>
      </c>
      <c r="AF621" s="60">
        <f t="shared" si="86"/>
        <v>2024</v>
      </c>
      <c r="AG621" s="60">
        <f t="shared" si="87"/>
        <v>6</v>
      </c>
      <c r="AH621" s="60">
        <f t="shared" si="88"/>
        <v>2</v>
      </c>
      <c r="AI621" s="60">
        <f t="shared" si="89"/>
        <v>3</v>
      </c>
    </row>
    <row r="622" spans="2:35" x14ac:dyDescent="0.3">
      <c r="B622" s="60">
        <v>85264</v>
      </c>
      <c r="C622" s="61">
        <v>45469</v>
      </c>
      <c r="D622" s="60">
        <v>1</v>
      </c>
      <c r="E622" s="60">
        <v>35</v>
      </c>
      <c r="F622" s="60">
        <v>22</v>
      </c>
      <c r="G622" s="60">
        <v>0</v>
      </c>
      <c r="H622" s="60">
        <v>0</v>
      </c>
      <c r="I622" s="60">
        <v>35</v>
      </c>
      <c r="J622" s="60">
        <v>0</v>
      </c>
      <c r="K622" s="60">
        <v>65</v>
      </c>
      <c r="L622" s="60">
        <v>32</v>
      </c>
      <c r="M622" s="60">
        <v>34</v>
      </c>
      <c r="N622" s="60">
        <v>2</v>
      </c>
      <c r="O622" s="60">
        <v>13</v>
      </c>
      <c r="P622" s="60">
        <v>26</v>
      </c>
      <c r="Q622" s="60">
        <v>15</v>
      </c>
      <c r="R622" s="60">
        <v>1</v>
      </c>
      <c r="S622" s="60">
        <v>0</v>
      </c>
      <c r="T622" s="60">
        <v>1</v>
      </c>
      <c r="U622" s="60">
        <v>12</v>
      </c>
      <c r="V622" s="60">
        <v>64</v>
      </c>
      <c r="W622" s="60">
        <v>13</v>
      </c>
      <c r="X622" s="60">
        <v>5</v>
      </c>
      <c r="Y622" s="60">
        <v>28</v>
      </c>
      <c r="Z622" s="60">
        <f t="shared" si="81"/>
        <v>4675</v>
      </c>
      <c r="AA622" s="60">
        <f t="shared" si="82"/>
        <v>12</v>
      </c>
      <c r="AB622" s="60">
        <f t="shared" si="83"/>
        <v>2490</v>
      </c>
      <c r="AC622" s="60">
        <f t="shared" si="84"/>
        <v>7177</v>
      </c>
      <c r="AD622" s="60">
        <f t="shared" si="85"/>
        <v>119.61666666666666</v>
      </c>
      <c r="AE622" s="60">
        <f t="shared" si="85"/>
        <v>1.993611111111111</v>
      </c>
      <c r="AF622" s="60">
        <f t="shared" si="86"/>
        <v>2024</v>
      </c>
      <c r="AG622" s="60">
        <f t="shared" si="87"/>
        <v>6</v>
      </c>
      <c r="AH622" s="60">
        <f t="shared" si="88"/>
        <v>2</v>
      </c>
      <c r="AI622" s="60">
        <f t="shared" si="89"/>
        <v>4</v>
      </c>
    </row>
    <row r="623" spans="2:35" x14ac:dyDescent="0.3">
      <c r="B623" s="60">
        <v>85265</v>
      </c>
      <c r="C623" s="61">
        <v>45469</v>
      </c>
      <c r="D623" s="60">
        <v>2</v>
      </c>
      <c r="E623" s="60">
        <v>30</v>
      </c>
      <c r="F623" s="60">
        <v>23</v>
      </c>
      <c r="G623" s="60">
        <v>0</v>
      </c>
      <c r="H623" s="60">
        <v>0</v>
      </c>
      <c r="I623" s="60">
        <v>30</v>
      </c>
      <c r="J623" s="60">
        <v>0</v>
      </c>
      <c r="K623" s="60">
        <v>40</v>
      </c>
      <c r="L623" s="60">
        <v>30</v>
      </c>
      <c r="M623" s="60">
        <v>36</v>
      </c>
      <c r="N623" s="60">
        <v>3</v>
      </c>
      <c r="O623" s="60">
        <v>17</v>
      </c>
      <c r="P623" s="60">
        <v>26</v>
      </c>
      <c r="Q623" s="60">
        <v>20</v>
      </c>
      <c r="R623" s="60">
        <v>3</v>
      </c>
      <c r="S623" s="60">
        <v>0</v>
      </c>
      <c r="T623" s="60">
        <v>0</v>
      </c>
      <c r="U623" s="60">
        <v>9</v>
      </c>
      <c r="V623" s="60">
        <v>53</v>
      </c>
      <c r="W623" s="60">
        <v>18</v>
      </c>
      <c r="X623" s="60">
        <v>4</v>
      </c>
      <c r="Y623" s="60">
        <v>21</v>
      </c>
      <c r="Z623" s="60">
        <f t="shared" si="81"/>
        <v>3660</v>
      </c>
      <c r="AA623" s="60">
        <f t="shared" si="82"/>
        <v>0</v>
      </c>
      <c r="AB623" s="60">
        <f t="shared" si="83"/>
        <v>2181</v>
      </c>
      <c r="AC623" s="60">
        <f t="shared" si="84"/>
        <v>5841</v>
      </c>
      <c r="AD623" s="60">
        <f t="shared" si="85"/>
        <v>97.35</v>
      </c>
      <c r="AE623" s="60">
        <f t="shared" si="85"/>
        <v>1.6224999999999998</v>
      </c>
      <c r="AF623" s="60">
        <f t="shared" si="86"/>
        <v>2024</v>
      </c>
      <c r="AG623" s="60">
        <f t="shared" si="87"/>
        <v>6</v>
      </c>
      <c r="AH623" s="60">
        <f t="shared" si="88"/>
        <v>2</v>
      </c>
      <c r="AI623" s="60">
        <f t="shared" si="89"/>
        <v>4</v>
      </c>
    </row>
    <row r="624" spans="2:35" x14ac:dyDescent="0.3">
      <c r="B624" s="60">
        <v>85266</v>
      </c>
      <c r="C624" s="61">
        <v>45470</v>
      </c>
      <c r="D624" s="60">
        <v>1</v>
      </c>
      <c r="E624" s="60">
        <v>36</v>
      </c>
      <c r="F624" s="60">
        <v>24</v>
      </c>
      <c r="G624" s="60">
        <v>0</v>
      </c>
      <c r="H624" s="60">
        <v>0</v>
      </c>
      <c r="I624" s="60">
        <v>36</v>
      </c>
      <c r="J624" s="60">
        <v>0</v>
      </c>
      <c r="K624" s="60">
        <v>74</v>
      </c>
      <c r="L624" s="60">
        <v>31</v>
      </c>
      <c r="M624" s="60">
        <v>37</v>
      </c>
      <c r="N624" s="60">
        <v>2</v>
      </c>
      <c r="O624" s="60">
        <v>21</v>
      </c>
      <c r="P624" s="60">
        <v>26</v>
      </c>
      <c r="Q624" s="60">
        <v>25</v>
      </c>
      <c r="R624" s="60">
        <v>1</v>
      </c>
      <c r="S624" s="60">
        <v>0</v>
      </c>
      <c r="T624" s="60">
        <v>1</v>
      </c>
      <c r="U624" s="60">
        <v>7</v>
      </c>
      <c r="V624" s="60">
        <v>41</v>
      </c>
      <c r="W624" s="60">
        <v>23</v>
      </c>
      <c r="X624" s="60">
        <v>5</v>
      </c>
      <c r="Y624" s="60">
        <v>14</v>
      </c>
      <c r="Z624" s="60">
        <f t="shared" si="81"/>
        <v>5392</v>
      </c>
      <c r="AA624" s="60">
        <f t="shared" si="82"/>
        <v>7</v>
      </c>
      <c r="AB624" s="60">
        <f t="shared" si="83"/>
        <v>2026</v>
      </c>
      <c r="AC624" s="60">
        <f t="shared" si="84"/>
        <v>7425</v>
      </c>
      <c r="AD624" s="60">
        <f t="shared" si="85"/>
        <v>123.75</v>
      </c>
      <c r="AE624" s="60">
        <f t="shared" si="85"/>
        <v>2.0625</v>
      </c>
      <c r="AF624" s="60">
        <f t="shared" si="86"/>
        <v>2024</v>
      </c>
      <c r="AG624" s="60">
        <f t="shared" si="87"/>
        <v>6</v>
      </c>
      <c r="AH624" s="60">
        <f t="shared" si="88"/>
        <v>2</v>
      </c>
      <c r="AI624" s="60">
        <f t="shared" si="89"/>
        <v>5</v>
      </c>
    </row>
    <row r="625" spans="2:35" x14ac:dyDescent="0.3">
      <c r="B625" s="60">
        <v>85267</v>
      </c>
      <c r="C625" s="61">
        <v>45470</v>
      </c>
      <c r="D625" s="60">
        <v>2</v>
      </c>
      <c r="E625" s="60">
        <v>31</v>
      </c>
      <c r="F625" s="60">
        <v>25</v>
      </c>
      <c r="G625" s="60">
        <v>0</v>
      </c>
      <c r="H625" s="60">
        <v>0</v>
      </c>
      <c r="I625" s="60">
        <v>31</v>
      </c>
      <c r="J625" s="60">
        <v>0</v>
      </c>
      <c r="K625" s="60">
        <v>48</v>
      </c>
      <c r="L625" s="60">
        <v>31</v>
      </c>
      <c r="M625" s="60">
        <v>39</v>
      </c>
      <c r="N625" s="60">
        <v>3</v>
      </c>
      <c r="O625" s="60">
        <v>25</v>
      </c>
      <c r="P625" s="60">
        <v>26</v>
      </c>
      <c r="Q625" s="60">
        <v>11</v>
      </c>
      <c r="R625" s="60">
        <v>3</v>
      </c>
      <c r="S625" s="60">
        <v>0</v>
      </c>
      <c r="T625" s="60">
        <v>0</v>
      </c>
      <c r="U625" s="60">
        <v>16</v>
      </c>
      <c r="V625" s="60">
        <v>30</v>
      </c>
      <c r="W625" s="60">
        <v>28</v>
      </c>
      <c r="X625" s="60">
        <v>4</v>
      </c>
      <c r="Y625" s="60">
        <v>27</v>
      </c>
      <c r="Z625" s="60">
        <f t="shared" si="81"/>
        <v>3844</v>
      </c>
      <c r="AA625" s="60">
        <f t="shared" si="82"/>
        <v>0</v>
      </c>
      <c r="AB625" s="60">
        <f t="shared" si="83"/>
        <v>1873</v>
      </c>
      <c r="AC625" s="60">
        <f t="shared" si="84"/>
        <v>5717</v>
      </c>
      <c r="AD625" s="60">
        <f t="shared" si="85"/>
        <v>95.283333333333331</v>
      </c>
      <c r="AE625" s="60">
        <f t="shared" si="85"/>
        <v>1.5880555555555556</v>
      </c>
      <c r="AF625" s="60">
        <f t="shared" si="86"/>
        <v>2024</v>
      </c>
      <c r="AG625" s="60">
        <f t="shared" si="87"/>
        <v>6</v>
      </c>
      <c r="AH625" s="60">
        <f t="shared" si="88"/>
        <v>2</v>
      </c>
      <c r="AI625" s="60">
        <f t="shared" si="89"/>
        <v>5</v>
      </c>
    </row>
    <row r="626" spans="2:35" x14ac:dyDescent="0.3">
      <c r="B626" s="60">
        <v>85268</v>
      </c>
      <c r="C626" s="61">
        <v>45471</v>
      </c>
      <c r="D626" s="60">
        <v>1</v>
      </c>
      <c r="E626" s="60">
        <v>33</v>
      </c>
      <c r="F626" s="60">
        <v>17</v>
      </c>
      <c r="G626" s="60">
        <v>0</v>
      </c>
      <c r="H626" s="60">
        <v>0</v>
      </c>
      <c r="I626" s="60">
        <v>33</v>
      </c>
      <c r="J626" s="60">
        <v>0</v>
      </c>
      <c r="K626" s="60">
        <v>63</v>
      </c>
      <c r="L626" s="60">
        <v>31</v>
      </c>
      <c r="M626" s="60">
        <v>36</v>
      </c>
      <c r="N626" s="60">
        <v>2</v>
      </c>
      <c r="O626" s="60">
        <v>19</v>
      </c>
      <c r="P626" s="60">
        <v>20</v>
      </c>
      <c r="Q626" s="60">
        <v>15</v>
      </c>
      <c r="R626" s="60">
        <v>2</v>
      </c>
      <c r="S626" s="60">
        <v>0</v>
      </c>
      <c r="T626" s="60">
        <v>0</v>
      </c>
      <c r="U626" s="60">
        <v>7</v>
      </c>
      <c r="V626" s="60">
        <v>29</v>
      </c>
      <c r="W626" s="60">
        <v>13</v>
      </c>
      <c r="X626" s="60">
        <v>4</v>
      </c>
      <c r="Y626" s="60">
        <v>11</v>
      </c>
      <c r="Z626" s="60">
        <f t="shared" si="81"/>
        <v>4280</v>
      </c>
      <c r="AA626" s="60">
        <f t="shared" si="82"/>
        <v>0</v>
      </c>
      <c r="AB626" s="60">
        <f t="shared" si="83"/>
        <v>1340</v>
      </c>
      <c r="AC626" s="60">
        <f t="shared" si="84"/>
        <v>5620</v>
      </c>
      <c r="AD626" s="60">
        <f t="shared" si="85"/>
        <v>93.666666666666671</v>
      </c>
      <c r="AE626" s="60">
        <f t="shared" si="85"/>
        <v>1.5611111111111111</v>
      </c>
      <c r="AF626" s="60">
        <f t="shared" si="86"/>
        <v>2024</v>
      </c>
      <c r="AG626" s="60">
        <f t="shared" si="87"/>
        <v>6</v>
      </c>
      <c r="AH626" s="60">
        <f t="shared" si="88"/>
        <v>2</v>
      </c>
      <c r="AI626" s="60">
        <f t="shared" si="89"/>
        <v>6</v>
      </c>
    </row>
    <row r="627" spans="2:35" x14ac:dyDescent="0.3">
      <c r="B627" s="60">
        <v>85269</v>
      </c>
      <c r="C627" s="61">
        <v>45471</v>
      </c>
      <c r="D627" s="60">
        <v>2</v>
      </c>
      <c r="E627" s="60">
        <v>29</v>
      </c>
      <c r="F627" s="60">
        <v>18</v>
      </c>
      <c r="G627" s="60">
        <v>0</v>
      </c>
      <c r="H627" s="60">
        <v>0</v>
      </c>
      <c r="I627" s="60">
        <v>29</v>
      </c>
      <c r="J627" s="60">
        <v>0</v>
      </c>
      <c r="K627" s="60">
        <v>38</v>
      </c>
      <c r="L627" s="60">
        <v>30</v>
      </c>
      <c r="M627" s="60">
        <v>38</v>
      </c>
      <c r="N627" s="60">
        <v>2</v>
      </c>
      <c r="O627" s="60">
        <v>23</v>
      </c>
      <c r="P627" s="60">
        <v>20</v>
      </c>
      <c r="Q627" s="60">
        <v>20</v>
      </c>
      <c r="R627" s="60">
        <v>2</v>
      </c>
      <c r="S627" s="60">
        <v>0</v>
      </c>
      <c r="T627" s="60">
        <v>0</v>
      </c>
      <c r="U627" s="60">
        <v>16</v>
      </c>
      <c r="V627" s="60">
        <v>67</v>
      </c>
      <c r="W627" s="60">
        <v>19</v>
      </c>
      <c r="X627" s="60">
        <v>5</v>
      </c>
      <c r="Y627" s="60">
        <v>24</v>
      </c>
      <c r="Z627" s="60">
        <f t="shared" si="81"/>
        <v>3442</v>
      </c>
      <c r="AA627" s="60">
        <f t="shared" si="82"/>
        <v>0</v>
      </c>
      <c r="AB627" s="60">
        <f t="shared" si="83"/>
        <v>2626</v>
      </c>
      <c r="AC627" s="60">
        <f t="shared" si="84"/>
        <v>6068</v>
      </c>
      <c r="AD627" s="60">
        <f t="shared" si="85"/>
        <v>101.13333333333334</v>
      </c>
      <c r="AE627" s="60">
        <f t="shared" si="85"/>
        <v>1.6855555555555557</v>
      </c>
      <c r="AF627" s="60">
        <f t="shared" si="86"/>
        <v>2024</v>
      </c>
      <c r="AG627" s="60">
        <f t="shared" si="87"/>
        <v>6</v>
      </c>
      <c r="AH627" s="60">
        <f t="shared" si="88"/>
        <v>2</v>
      </c>
      <c r="AI627" s="60">
        <f t="shared" si="89"/>
        <v>6</v>
      </c>
    </row>
    <row r="628" spans="2:35" x14ac:dyDescent="0.3">
      <c r="B628" s="60">
        <v>85270</v>
      </c>
      <c r="C628" s="61">
        <v>45472</v>
      </c>
      <c r="D628" s="60">
        <v>1</v>
      </c>
      <c r="E628" s="60">
        <v>35</v>
      </c>
      <c r="F628" s="60">
        <v>19</v>
      </c>
      <c r="G628" s="60">
        <v>0</v>
      </c>
      <c r="H628" s="60">
        <v>0</v>
      </c>
      <c r="I628" s="60">
        <v>35</v>
      </c>
      <c r="J628" s="60">
        <v>0</v>
      </c>
      <c r="K628" s="60">
        <v>72</v>
      </c>
      <c r="L628" s="60">
        <v>32</v>
      </c>
      <c r="M628" s="60">
        <v>34</v>
      </c>
      <c r="N628" s="60">
        <v>1</v>
      </c>
      <c r="O628" s="60">
        <v>27</v>
      </c>
      <c r="P628" s="60">
        <v>20</v>
      </c>
      <c r="Q628" s="60">
        <v>26</v>
      </c>
      <c r="R628" s="60">
        <v>1</v>
      </c>
      <c r="S628" s="60">
        <v>0</v>
      </c>
      <c r="T628" s="60">
        <v>0</v>
      </c>
      <c r="U628" s="60">
        <v>14</v>
      </c>
      <c r="V628" s="60">
        <v>56</v>
      </c>
      <c r="W628" s="60">
        <v>24</v>
      </c>
      <c r="X628" s="60">
        <v>4</v>
      </c>
      <c r="Y628" s="60">
        <v>17</v>
      </c>
      <c r="Z628" s="60">
        <f t="shared" si="81"/>
        <v>5080</v>
      </c>
      <c r="AA628" s="60">
        <f t="shared" si="82"/>
        <v>0</v>
      </c>
      <c r="AB628" s="60">
        <f t="shared" si="83"/>
        <v>2587</v>
      </c>
      <c r="AC628" s="60">
        <f t="shared" si="84"/>
        <v>7667</v>
      </c>
      <c r="AD628" s="60">
        <f t="shared" si="85"/>
        <v>127.78333333333333</v>
      </c>
      <c r="AE628" s="60">
        <f t="shared" si="85"/>
        <v>2.1297222222222221</v>
      </c>
      <c r="AF628" s="60">
        <f t="shared" si="86"/>
        <v>2024</v>
      </c>
      <c r="AG628" s="60">
        <f t="shared" si="87"/>
        <v>6</v>
      </c>
      <c r="AH628" s="60">
        <f t="shared" si="88"/>
        <v>2</v>
      </c>
      <c r="AI628" s="60">
        <f t="shared" si="89"/>
        <v>7</v>
      </c>
    </row>
    <row r="629" spans="2:35" x14ac:dyDescent="0.3">
      <c r="B629" s="60">
        <v>85271</v>
      </c>
      <c r="C629" s="61">
        <v>45474</v>
      </c>
      <c r="D629" s="60">
        <v>1</v>
      </c>
      <c r="E629" s="60">
        <v>31</v>
      </c>
      <c r="F629" s="60">
        <v>26</v>
      </c>
      <c r="G629" s="60">
        <v>0</v>
      </c>
      <c r="H629" s="60">
        <v>0</v>
      </c>
      <c r="I629" s="60">
        <v>31</v>
      </c>
      <c r="J629" s="60">
        <v>0</v>
      </c>
      <c r="K629" s="60">
        <v>89</v>
      </c>
      <c r="L629" s="60">
        <v>30</v>
      </c>
      <c r="M629" s="60">
        <v>35</v>
      </c>
      <c r="N629" s="60">
        <v>2</v>
      </c>
      <c r="O629" s="60">
        <v>24</v>
      </c>
      <c r="P629" s="60">
        <v>27</v>
      </c>
      <c r="Q629" s="60">
        <v>28</v>
      </c>
      <c r="R629" s="60">
        <v>2</v>
      </c>
      <c r="S629" s="60">
        <v>0</v>
      </c>
      <c r="T629" s="60">
        <v>0</v>
      </c>
      <c r="U629" s="60">
        <v>12</v>
      </c>
      <c r="V629" s="60">
        <v>64</v>
      </c>
      <c r="W629" s="60">
        <v>24</v>
      </c>
      <c r="X629" s="60">
        <v>5</v>
      </c>
      <c r="Y629" s="60">
        <v>25</v>
      </c>
      <c r="Z629" s="60">
        <f t="shared" si="81"/>
        <v>5459</v>
      </c>
      <c r="AA629" s="60">
        <f t="shared" si="82"/>
        <v>0</v>
      </c>
      <c r="AB629" s="60">
        <f t="shared" si="83"/>
        <v>2688</v>
      </c>
      <c r="AC629" s="60">
        <f t="shared" si="84"/>
        <v>8147</v>
      </c>
      <c r="AD629" s="60">
        <f t="shared" si="85"/>
        <v>135.78333333333333</v>
      </c>
      <c r="AE629" s="60">
        <f t="shared" si="85"/>
        <v>2.2630555555555554</v>
      </c>
      <c r="AF629" s="60">
        <f t="shared" si="86"/>
        <v>2024</v>
      </c>
      <c r="AG629" s="60">
        <f t="shared" si="87"/>
        <v>7</v>
      </c>
      <c r="AH629" s="60">
        <f t="shared" si="88"/>
        <v>3</v>
      </c>
      <c r="AI629" s="60">
        <f t="shared" si="89"/>
        <v>2</v>
      </c>
    </row>
    <row r="630" spans="2:35" x14ac:dyDescent="0.3">
      <c r="B630" s="60">
        <v>85272</v>
      </c>
      <c r="C630" s="61">
        <v>45474</v>
      </c>
      <c r="D630" s="60">
        <v>2</v>
      </c>
      <c r="E630" s="60">
        <v>33</v>
      </c>
      <c r="F630" s="60">
        <v>27</v>
      </c>
      <c r="G630" s="60">
        <v>0</v>
      </c>
      <c r="H630" s="60">
        <v>0</v>
      </c>
      <c r="I630" s="60">
        <v>33</v>
      </c>
      <c r="J630" s="60">
        <v>0</v>
      </c>
      <c r="K630" s="60">
        <v>64</v>
      </c>
      <c r="L630" s="60">
        <v>30</v>
      </c>
      <c r="M630" s="60">
        <v>34</v>
      </c>
      <c r="N630" s="60">
        <v>2</v>
      </c>
      <c r="O630" s="60">
        <v>28</v>
      </c>
      <c r="P630" s="60">
        <v>27</v>
      </c>
      <c r="Q630" s="60">
        <v>14</v>
      </c>
      <c r="R630" s="60">
        <v>2</v>
      </c>
      <c r="S630" s="60">
        <v>0</v>
      </c>
      <c r="T630" s="60">
        <v>0</v>
      </c>
      <c r="U630" s="60">
        <v>9</v>
      </c>
      <c r="V630" s="60">
        <v>53</v>
      </c>
      <c r="W630" s="60">
        <v>29</v>
      </c>
      <c r="X630" s="60">
        <v>3</v>
      </c>
      <c r="Y630" s="60">
        <v>18</v>
      </c>
      <c r="Z630" s="60">
        <f t="shared" si="81"/>
        <v>4362</v>
      </c>
      <c r="AA630" s="60">
        <f t="shared" si="82"/>
        <v>0</v>
      </c>
      <c r="AB630" s="60">
        <f t="shared" si="83"/>
        <v>2516</v>
      </c>
      <c r="AC630" s="60">
        <f t="shared" si="84"/>
        <v>6878</v>
      </c>
      <c r="AD630" s="60">
        <f t="shared" si="85"/>
        <v>114.63333333333334</v>
      </c>
      <c r="AE630" s="60">
        <f t="shared" si="85"/>
        <v>1.9105555555555556</v>
      </c>
      <c r="AF630" s="60">
        <f t="shared" si="86"/>
        <v>2024</v>
      </c>
      <c r="AG630" s="60">
        <f t="shared" si="87"/>
        <v>7</v>
      </c>
      <c r="AH630" s="60">
        <f t="shared" si="88"/>
        <v>3</v>
      </c>
      <c r="AI630" s="60">
        <f t="shared" si="89"/>
        <v>2</v>
      </c>
    </row>
    <row r="631" spans="2:35" x14ac:dyDescent="0.3">
      <c r="B631" s="60">
        <v>85273</v>
      </c>
      <c r="C631" s="61">
        <v>45475</v>
      </c>
      <c r="D631" s="60">
        <v>1</v>
      </c>
      <c r="E631" s="60">
        <v>28</v>
      </c>
      <c r="F631" s="60">
        <v>28</v>
      </c>
      <c r="G631" s="60">
        <v>0</v>
      </c>
      <c r="H631" s="60">
        <v>0</v>
      </c>
      <c r="I631" s="60">
        <v>28</v>
      </c>
      <c r="J631" s="60">
        <v>0</v>
      </c>
      <c r="K631" s="60">
        <v>38</v>
      </c>
      <c r="L631" s="60">
        <v>30</v>
      </c>
      <c r="M631" s="60">
        <v>38</v>
      </c>
      <c r="N631" s="60">
        <v>2</v>
      </c>
      <c r="O631" s="60">
        <v>12</v>
      </c>
      <c r="P631" s="60">
        <v>27</v>
      </c>
      <c r="Q631" s="60">
        <v>19</v>
      </c>
      <c r="R631" s="60">
        <v>2</v>
      </c>
      <c r="S631" s="60">
        <v>0</v>
      </c>
      <c r="T631" s="60">
        <v>0</v>
      </c>
      <c r="U631" s="60">
        <v>7</v>
      </c>
      <c r="V631" s="60">
        <v>41</v>
      </c>
      <c r="W631" s="60">
        <v>14</v>
      </c>
      <c r="X631" s="60">
        <v>5</v>
      </c>
      <c r="Y631" s="60">
        <v>11</v>
      </c>
      <c r="Z631" s="60">
        <f t="shared" si="81"/>
        <v>3584</v>
      </c>
      <c r="AA631" s="60">
        <f t="shared" si="82"/>
        <v>0</v>
      </c>
      <c r="AB631" s="60">
        <f t="shared" si="83"/>
        <v>1674</v>
      </c>
      <c r="AC631" s="60">
        <f t="shared" si="84"/>
        <v>5258</v>
      </c>
      <c r="AD631" s="60">
        <f t="shared" si="85"/>
        <v>87.63333333333334</v>
      </c>
      <c r="AE631" s="60">
        <f t="shared" si="85"/>
        <v>1.4605555555555556</v>
      </c>
      <c r="AF631" s="60">
        <f t="shared" si="86"/>
        <v>2024</v>
      </c>
      <c r="AG631" s="60">
        <f t="shared" si="87"/>
        <v>7</v>
      </c>
      <c r="AH631" s="60">
        <f t="shared" si="88"/>
        <v>3</v>
      </c>
      <c r="AI631" s="60">
        <f t="shared" si="89"/>
        <v>3</v>
      </c>
    </row>
    <row r="632" spans="2:35" x14ac:dyDescent="0.3">
      <c r="B632" s="60">
        <v>85274</v>
      </c>
      <c r="C632" s="61">
        <v>45475</v>
      </c>
      <c r="D632" s="60">
        <v>2</v>
      </c>
      <c r="E632" s="60">
        <v>35</v>
      </c>
      <c r="F632" s="60">
        <v>29</v>
      </c>
      <c r="G632" s="60">
        <v>0</v>
      </c>
      <c r="H632" s="60">
        <v>0</v>
      </c>
      <c r="I632" s="60">
        <v>35</v>
      </c>
      <c r="J632" s="60">
        <v>0</v>
      </c>
      <c r="K632" s="60">
        <v>72</v>
      </c>
      <c r="L632" s="60">
        <v>31</v>
      </c>
      <c r="M632" s="60">
        <v>37</v>
      </c>
      <c r="N632" s="60">
        <v>2</v>
      </c>
      <c r="O632" s="60">
        <v>16</v>
      </c>
      <c r="P632" s="60">
        <v>27</v>
      </c>
      <c r="Q632" s="60">
        <v>24</v>
      </c>
      <c r="R632" s="60">
        <v>2</v>
      </c>
      <c r="S632" s="60">
        <v>0</v>
      </c>
      <c r="T632" s="60">
        <v>0</v>
      </c>
      <c r="U632" s="60">
        <v>16</v>
      </c>
      <c r="V632" s="60">
        <v>30</v>
      </c>
      <c r="W632" s="60">
        <v>19</v>
      </c>
      <c r="X632" s="60">
        <v>3</v>
      </c>
      <c r="Y632" s="60">
        <v>24</v>
      </c>
      <c r="Z632" s="60">
        <f t="shared" si="81"/>
        <v>5248</v>
      </c>
      <c r="AA632" s="60">
        <f t="shared" si="82"/>
        <v>0</v>
      </c>
      <c r="AB632" s="60">
        <f t="shared" si="83"/>
        <v>1551</v>
      </c>
      <c r="AC632" s="60">
        <f t="shared" si="84"/>
        <v>6799</v>
      </c>
      <c r="AD632" s="60">
        <f t="shared" si="85"/>
        <v>113.31666666666666</v>
      </c>
      <c r="AE632" s="60">
        <f t="shared" si="85"/>
        <v>1.888611111111111</v>
      </c>
      <c r="AF632" s="60">
        <f t="shared" si="86"/>
        <v>2024</v>
      </c>
      <c r="AG632" s="60">
        <f t="shared" si="87"/>
        <v>7</v>
      </c>
      <c r="AH632" s="60">
        <f t="shared" si="88"/>
        <v>3</v>
      </c>
      <c r="AI632" s="60">
        <f t="shared" si="89"/>
        <v>3</v>
      </c>
    </row>
    <row r="633" spans="2:35" x14ac:dyDescent="0.3">
      <c r="B633" s="60">
        <v>85275</v>
      </c>
      <c r="C633" s="61">
        <v>45476</v>
      </c>
      <c r="D633" s="60">
        <v>1</v>
      </c>
      <c r="E633" s="60">
        <v>29</v>
      </c>
      <c r="F633" s="60">
        <v>30</v>
      </c>
      <c r="G633" s="60">
        <v>0</v>
      </c>
      <c r="H633" s="60">
        <v>0</v>
      </c>
      <c r="I633" s="60">
        <v>29</v>
      </c>
      <c r="J633" s="60">
        <v>0</v>
      </c>
      <c r="K633" s="60">
        <v>47</v>
      </c>
      <c r="L633" s="60">
        <v>29</v>
      </c>
      <c r="M633" s="60">
        <v>36</v>
      </c>
      <c r="N633" s="60">
        <v>2</v>
      </c>
      <c r="O633" s="60">
        <v>20</v>
      </c>
      <c r="P633" s="60">
        <v>26</v>
      </c>
      <c r="Q633" s="60">
        <v>29</v>
      </c>
      <c r="R633" s="60">
        <v>2</v>
      </c>
      <c r="S633" s="60">
        <v>0</v>
      </c>
      <c r="T633" s="60">
        <v>0</v>
      </c>
      <c r="U633" s="60">
        <v>14</v>
      </c>
      <c r="V633" s="60">
        <v>68</v>
      </c>
      <c r="W633" s="60">
        <v>24</v>
      </c>
      <c r="X633" s="60">
        <v>5</v>
      </c>
      <c r="Y633" s="60">
        <v>17</v>
      </c>
      <c r="Z633" s="60">
        <f t="shared" si="81"/>
        <v>4002</v>
      </c>
      <c r="AA633" s="60">
        <f t="shared" si="82"/>
        <v>0</v>
      </c>
      <c r="AB633" s="60">
        <f t="shared" si="83"/>
        <v>2708</v>
      </c>
      <c r="AC633" s="60">
        <f t="shared" si="84"/>
        <v>6710</v>
      </c>
      <c r="AD633" s="60">
        <f t="shared" si="85"/>
        <v>111.83333333333333</v>
      </c>
      <c r="AE633" s="60">
        <f t="shared" si="85"/>
        <v>1.8638888888888887</v>
      </c>
      <c r="AF633" s="60">
        <f t="shared" si="86"/>
        <v>2024</v>
      </c>
      <c r="AG633" s="60">
        <f t="shared" si="87"/>
        <v>7</v>
      </c>
      <c r="AH633" s="60">
        <f t="shared" si="88"/>
        <v>3</v>
      </c>
      <c r="AI633" s="60">
        <f t="shared" si="89"/>
        <v>4</v>
      </c>
    </row>
    <row r="634" spans="2:35" x14ac:dyDescent="0.3">
      <c r="B634" s="60">
        <v>85276</v>
      </c>
      <c r="C634" s="61">
        <v>45476</v>
      </c>
      <c r="D634" s="60">
        <v>2</v>
      </c>
      <c r="E634" s="60">
        <v>32</v>
      </c>
      <c r="F634" s="60">
        <v>11</v>
      </c>
      <c r="G634" s="60">
        <v>0</v>
      </c>
      <c r="H634" s="60">
        <v>0</v>
      </c>
      <c r="I634" s="60">
        <v>32</v>
      </c>
      <c r="J634" s="60">
        <v>0</v>
      </c>
      <c r="K634" s="60">
        <v>81</v>
      </c>
      <c r="L634" s="60">
        <v>31</v>
      </c>
      <c r="M634" s="60">
        <v>35</v>
      </c>
      <c r="N634" s="60">
        <v>3</v>
      </c>
      <c r="O634" s="60">
        <v>24</v>
      </c>
      <c r="P634" s="60">
        <v>26</v>
      </c>
      <c r="Q634" s="60">
        <v>15</v>
      </c>
      <c r="R634" s="60">
        <v>3</v>
      </c>
      <c r="S634" s="60">
        <v>0</v>
      </c>
      <c r="T634" s="60">
        <v>0</v>
      </c>
      <c r="U634" s="60">
        <v>11</v>
      </c>
      <c r="V634" s="60">
        <v>57</v>
      </c>
      <c r="W634" s="60">
        <v>30</v>
      </c>
      <c r="X634" s="60">
        <v>3</v>
      </c>
      <c r="Y634" s="60">
        <v>30</v>
      </c>
      <c r="Z634" s="60">
        <f t="shared" si="81"/>
        <v>4948</v>
      </c>
      <c r="AA634" s="60">
        <f t="shared" si="82"/>
        <v>0</v>
      </c>
      <c r="AB634" s="60">
        <f t="shared" si="83"/>
        <v>2769</v>
      </c>
      <c r="AC634" s="60">
        <f t="shared" si="84"/>
        <v>7717</v>
      </c>
      <c r="AD634" s="60">
        <f t="shared" si="85"/>
        <v>128.61666666666667</v>
      </c>
      <c r="AE634" s="60">
        <f t="shared" si="85"/>
        <v>2.1436111111111114</v>
      </c>
      <c r="AF634" s="60">
        <f t="shared" si="86"/>
        <v>2024</v>
      </c>
      <c r="AG634" s="60">
        <f t="shared" si="87"/>
        <v>7</v>
      </c>
      <c r="AH634" s="60">
        <f t="shared" si="88"/>
        <v>3</v>
      </c>
      <c r="AI634" s="60">
        <f t="shared" si="89"/>
        <v>4</v>
      </c>
    </row>
    <row r="635" spans="2:35" x14ac:dyDescent="0.3">
      <c r="B635" s="60">
        <v>85277</v>
      </c>
      <c r="C635" s="61">
        <v>45477</v>
      </c>
      <c r="D635" s="60">
        <v>1</v>
      </c>
      <c r="E635" s="60">
        <v>31</v>
      </c>
      <c r="F635" s="60">
        <v>12</v>
      </c>
      <c r="G635" s="60">
        <v>0</v>
      </c>
      <c r="H635" s="60">
        <v>0</v>
      </c>
      <c r="I635" s="60">
        <v>31</v>
      </c>
      <c r="J635" s="60">
        <v>0</v>
      </c>
      <c r="K635" s="60">
        <v>55</v>
      </c>
      <c r="L635" s="60">
        <v>30</v>
      </c>
      <c r="M635" s="60">
        <v>34</v>
      </c>
      <c r="N635" s="60">
        <v>3</v>
      </c>
      <c r="O635" s="60">
        <v>28</v>
      </c>
      <c r="P635" s="60">
        <v>26</v>
      </c>
      <c r="Q635" s="60">
        <v>20</v>
      </c>
      <c r="R635" s="60">
        <v>2</v>
      </c>
      <c r="S635" s="60">
        <v>0</v>
      </c>
      <c r="T635" s="60">
        <v>1</v>
      </c>
      <c r="U635" s="60">
        <v>9</v>
      </c>
      <c r="V635" s="60">
        <v>45</v>
      </c>
      <c r="W635" s="60">
        <v>15</v>
      </c>
      <c r="X635" s="60">
        <v>5</v>
      </c>
      <c r="Y635" s="60">
        <v>23</v>
      </c>
      <c r="Z635" s="60">
        <f t="shared" si="81"/>
        <v>4105</v>
      </c>
      <c r="AA635" s="60">
        <f t="shared" si="82"/>
        <v>9</v>
      </c>
      <c r="AB635" s="60">
        <f t="shared" si="83"/>
        <v>1884</v>
      </c>
      <c r="AC635" s="60">
        <f t="shared" si="84"/>
        <v>5998</v>
      </c>
      <c r="AD635" s="60">
        <f t="shared" si="85"/>
        <v>99.966666666666669</v>
      </c>
      <c r="AE635" s="60">
        <f t="shared" si="85"/>
        <v>1.6661111111111111</v>
      </c>
      <c r="AF635" s="60">
        <f t="shared" si="86"/>
        <v>2024</v>
      </c>
      <c r="AG635" s="60">
        <f t="shared" si="87"/>
        <v>7</v>
      </c>
      <c r="AH635" s="60">
        <f t="shared" si="88"/>
        <v>3</v>
      </c>
      <c r="AI635" s="60">
        <f t="shared" si="89"/>
        <v>5</v>
      </c>
    </row>
    <row r="636" spans="2:35" x14ac:dyDescent="0.3">
      <c r="B636" s="60">
        <v>85278</v>
      </c>
      <c r="C636" s="61">
        <v>45477</v>
      </c>
      <c r="D636" s="60">
        <v>2</v>
      </c>
      <c r="E636" s="60">
        <v>32</v>
      </c>
      <c r="F636" s="60">
        <v>25</v>
      </c>
      <c r="G636" s="60">
        <v>0</v>
      </c>
      <c r="H636" s="60">
        <v>0</v>
      </c>
      <c r="I636" s="60">
        <v>32</v>
      </c>
      <c r="J636" s="60">
        <v>0</v>
      </c>
      <c r="K636" s="60">
        <v>55</v>
      </c>
      <c r="L636" s="60">
        <v>31</v>
      </c>
      <c r="M636" s="60">
        <v>36</v>
      </c>
      <c r="N636" s="60">
        <v>3</v>
      </c>
      <c r="O636" s="60">
        <v>20</v>
      </c>
      <c r="P636" s="60">
        <v>27</v>
      </c>
      <c r="Q636" s="60">
        <v>23</v>
      </c>
      <c r="R636" s="60">
        <v>3</v>
      </c>
      <c r="S636" s="60">
        <v>0</v>
      </c>
      <c r="T636" s="60">
        <v>0</v>
      </c>
      <c r="U636" s="60">
        <v>14</v>
      </c>
      <c r="V636" s="60">
        <v>26</v>
      </c>
      <c r="W636" s="60">
        <v>18</v>
      </c>
      <c r="X636" s="60">
        <v>3</v>
      </c>
      <c r="Y636" s="60">
        <v>12</v>
      </c>
      <c r="Z636" s="60">
        <f t="shared" si="81"/>
        <v>4426</v>
      </c>
      <c r="AA636" s="60">
        <f t="shared" si="82"/>
        <v>0</v>
      </c>
      <c r="AB636" s="60">
        <f t="shared" si="83"/>
        <v>1424</v>
      </c>
      <c r="AC636" s="60">
        <f t="shared" si="84"/>
        <v>5850</v>
      </c>
      <c r="AD636" s="60">
        <f t="shared" si="85"/>
        <v>97.5</v>
      </c>
      <c r="AE636" s="60">
        <f t="shared" si="85"/>
        <v>1.625</v>
      </c>
      <c r="AF636" s="60">
        <f t="shared" si="86"/>
        <v>2024</v>
      </c>
      <c r="AG636" s="60">
        <f t="shared" si="87"/>
        <v>7</v>
      </c>
      <c r="AH636" s="60">
        <f t="shared" si="88"/>
        <v>3</v>
      </c>
      <c r="AI636" s="60">
        <f t="shared" si="89"/>
        <v>5</v>
      </c>
    </row>
    <row r="637" spans="2:35" x14ac:dyDescent="0.3">
      <c r="B637" s="60">
        <v>85279</v>
      </c>
      <c r="C637" s="61">
        <v>45478</v>
      </c>
      <c r="D637" s="60">
        <v>1</v>
      </c>
      <c r="E637" s="60">
        <v>31</v>
      </c>
      <c r="F637" s="60">
        <v>26</v>
      </c>
      <c r="G637" s="60">
        <v>0</v>
      </c>
      <c r="H637" s="60">
        <v>0</v>
      </c>
      <c r="I637" s="60">
        <v>31</v>
      </c>
      <c r="J637" s="60">
        <v>0</v>
      </c>
      <c r="K637" s="60">
        <v>89</v>
      </c>
      <c r="L637" s="60">
        <v>30</v>
      </c>
      <c r="M637" s="60">
        <v>35</v>
      </c>
      <c r="N637" s="60">
        <v>2</v>
      </c>
      <c r="O637" s="60">
        <v>24</v>
      </c>
      <c r="P637" s="60">
        <v>27</v>
      </c>
      <c r="Q637" s="60">
        <v>28</v>
      </c>
      <c r="R637" s="60">
        <v>2</v>
      </c>
      <c r="S637" s="60">
        <v>0</v>
      </c>
      <c r="T637" s="60">
        <v>0</v>
      </c>
      <c r="U637" s="60">
        <v>12</v>
      </c>
      <c r="V637" s="60">
        <v>64</v>
      </c>
      <c r="W637" s="60">
        <v>24</v>
      </c>
      <c r="X637" s="60">
        <v>5</v>
      </c>
      <c r="Y637" s="60">
        <v>25</v>
      </c>
      <c r="Z637" s="60">
        <f t="shared" si="81"/>
        <v>5459</v>
      </c>
      <c r="AA637" s="60">
        <f t="shared" si="82"/>
        <v>0</v>
      </c>
      <c r="AB637" s="60">
        <f t="shared" si="83"/>
        <v>2688</v>
      </c>
      <c r="AC637" s="60">
        <f t="shared" si="84"/>
        <v>8147</v>
      </c>
      <c r="AD637" s="60">
        <f t="shared" si="85"/>
        <v>135.78333333333333</v>
      </c>
      <c r="AE637" s="60">
        <f t="shared" si="85"/>
        <v>2.2630555555555554</v>
      </c>
      <c r="AF637" s="60">
        <f t="shared" si="86"/>
        <v>2024</v>
      </c>
      <c r="AG637" s="60">
        <f t="shared" si="87"/>
        <v>7</v>
      </c>
      <c r="AH637" s="60">
        <f t="shared" si="88"/>
        <v>3</v>
      </c>
      <c r="AI637" s="60">
        <f t="shared" si="89"/>
        <v>6</v>
      </c>
    </row>
    <row r="638" spans="2:35" x14ac:dyDescent="0.3">
      <c r="B638" s="60">
        <v>85280</v>
      </c>
      <c r="C638" s="61">
        <v>45478</v>
      </c>
      <c r="D638" s="60">
        <v>2</v>
      </c>
      <c r="E638" s="60">
        <v>33</v>
      </c>
      <c r="F638" s="60">
        <v>27</v>
      </c>
      <c r="G638" s="60">
        <v>0</v>
      </c>
      <c r="H638" s="60">
        <v>0</v>
      </c>
      <c r="I638" s="60">
        <v>33</v>
      </c>
      <c r="J638" s="60">
        <v>0</v>
      </c>
      <c r="K638" s="60">
        <v>64</v>
      </c>
      <c r="L638" s="60">
        <v>30</v>
      </c>
      <c r="M638" s="60">
        <v>34</v>
      </c>
      <c r="N638" s="60">
        <v>2</v>
      </c>
      <c r="O638" s="60">
        <v>28</v>
      </c>
      <c r="P638" s="60">
        <v>27</v>
      </c>
      <c r="Q638" s="60">
        <v>14</v>
      </c>
      <c r="R638" s="60">
        <v>2</v>
      </c>
      <c r="S638" s="60">
        <v>0</v>
      </c>
      <c r="T638" s="60">
        <v>0</v>
      </c>
      <c r="U638" s="60">
        <v>9</v>
      </c>
      <c r="V638" s="60">
        <v>53</v>
      </c>
      <c r="W638" s="60">
        <v>29</v>
      </c>
      <c r="X638" s="60">
        <v>3</v>
      </c>
      <c r="Y638" s="60">
        <v>18</v>
      </c>
      <c r="Z638" s="60">
        <f t="shared" si="81"/>
        <v>4362</v>
      </c>
      <c r="AA638" s="60">
        <f t="shared" si="82"/>
        <v>0</v>
      </c>
      <c r="AB638" s="60">
        <f t="shared" si="83"/>
        <v>2516</v>
      </c>
      <c r="AC638" s="60">
        <f t="shared" si="84"/>
        <v>6878</v>
      </c>
      <c r="AD638" s="60">
        <f t="shared" si="85"/>
        <v>114.63333333333334</v>
      </c>
      <c r="AE638" s="60">
        <f t="shared" si="85"/>
        <v>1.9105555555555556</v>
      </c>
      <c r="AF638" s="60">
        <f t="shared" si="86"/>
        <v>2024</v>
      </c>
      <c r="AG638" s="60">
        <f t="shared" si="87"/>
        <v>7</v>
      </c>
      <c r="AH638" s="60">
        <f t="shared" si="88"/>
        <v>3</v>
      </c>
      <c r="AI638" s="60">
        <f t="shared" si="89"/>
        <v>6</v>
      </c>
    </row>
    <row r="639" spans="2:35" x14ac:dyDescent="0.3">
      <c r="B639" s="60">
        <v>85281</v>
      </c>
      <c r="C639" s="61">
        <v>45479</v>
      </c>
      <c r="D639" s="60">
        <v>1</v>
      </c>
      <c r="E639" s="60">
        <v>28</v>
      </c>
      <c r="F639" s="60">
        <v>28</v>
      </c>
      <c r="G639" s="60">
        <v>0</v>
      </c>
      <c r="H639" s="60">
        <v>0</v>
      </c>
      <c r="I639" s="60">
        <v>28</v>
      </c>
      <c r="J639" s="60">
        <v>0</v>
      </c>
      <c r="K639" s="60">
        <v>38</v>
      </c>
      <c r="L639" s="60">
        <v>30</v>
      </c>
      <c r="M639" s="60">
        <v>38</v>
      </c>
      <c r="N639" s="60">
        <v>2</v>
      </c>
      <c r="O639" s="60">
        <v>12</v>
      </c>
      <c r="P639" s="60">
        <v>27</v>
      </c>
      <c r="Q639" s="60">
        <v>19</v>
      </c>
      <c r="R639" s="60">
        <v>2</v>
      </c>
      <c r="S639" s="60">
        <v>0</v>
      </c>
      <c r="T639" s="60">
        <v>0</v>
      </c>
      <c r="U639" s="60">
        <v>7</v>
      </c>
      <c r="V639" s="60">
        <v>41</v>
      </c>
      <c r="W639" s="60">
        <v>14</v>
      </c>
      <c r="X639" s="60">
        <v>5</v>
      </c>
      <c r="Y639" s="60">
        <v>11</v>
      </c>
      <c r="Z639" s="60">
        <f t="shared" si="81"/>
        <v>3584</v>
      </c>
      <c r="AA639" s="60">
        <f t="shared" si="82"/>
        <v>0</v>
      </c>
      <c r="AB639" s="60">
        <f t="shared" si="83"/>
        <v>1674</v>
      </c>
      <c r="AC639" s="60">
        <f t="shared" si="84"/>
        <v>5258</v>
      </c>
      <c r="AD639" s="60">
        <f t="shared" si="85"/>
        <v>87.63333333333334</v>
      </c>
      <c r="AE639" s="60">
        <f t="shared" si="85"/>
        <v>1.4605555555555556</v>
      </c>
      <c r="AF639" s="60">
        <f t="shared" si="86"/>
        <v>2024</v>
      </c>
      <c r="AG639" s="60">
        <f t="shared" si="87"/>
        <v>7</v>
      </c>
      <c r="AH639" s="60">
        <f t="shared" si="88"/>
        <v>3</v>
      </c>
      <c r="AI639" s="60">
        <f t="shared" si="89"/>
        <v>7</v>
      </c>
    </row>
    <row r="640" spans="2:35" x14ac:dyDescent="0.3">
      <c r="B640" s="60">
        <v>85282</v>
      </c>
      <c r="C640" s="61">
        <v>45481</v>
      </c>
      <c r="D640" s="60">
        <v>1</v>
      </c>
      <c r="E640" s="60">
        <v>31</v>
      </c>
      <c r="F640" s="60">
        <v>29</v>
      </c>
      <c r="G640" s="60">
        <v>0</v>
      </c>
      <c r="H640" s="60">
        <v>0</v>
      </c>
      <c r="I640" s="60">
        <v>31</v>
      </c>
      <c r="J640" s="60">
        <v>0</v>
      </c>
      <c r="K640" s="60">
        <v>72</v>
      </c>
      <c r="L640" s="60">
        <v>30</v>
      </c>
      <c r="M640" s="60">
        <v>37</v>
      </c>
      <c r="N640" s="60">
        <v>2</v>
      </c>
      <c r="O640" s="60">
        <v>16</v>
      </c>
      <c r="P640" s="60">
        <v>27</v>
      </c>
      <c r="Q640" s="60">
        <v>24</v>
      </c>
      <c r="R640" s="60">
        <v>2</v>
      </c>
      <c r="S640" s="60">
        <v>0</v>
      </c>
      <c r="T640" s="60">
        <v>0</v>
      </c>
      <c r="U640" s="60">
        <v>16</v>
      </c>
      <c r="V640" s="60">
        <v>30</v>
      </c>
      <c r="W640" s="60">
        <v>19</v>
      </c>
      <c r="X640" s="60">
        <v>4</v>
      </c>
      <c r="Y640" s="60">
        <v>24</v>
      </c>
      <c r="Z640" s="60">
        <f t="shared" si="81"/>
        <v>4872</v>
      </c>
      <c r="AA640" s="60">
        <f t="shared" si="82"/>
        <v>0</v>
      </c>
      <c r="AB640" s="60">
        <f t="shared" si="83"/>
        <v>1502</v>
      </c>
      <c r="AC640" s="60">
        <f t="shared" si="84"/>
        <v>6374</v>
      </c>
      <c r="AD640" s="60">
        <f t="shared" si="85"/>
        <v>106.23333333333333</v>
      </c>
      <c r="AE640" s="60">
        <f t="shared" si="85"/>
        <v>1.7705555555555557</v>
      </c>
      <c r="AF640" s="60">
        <f t="shared" si="86"/>
        <v>2024</v>
      </c>
      <c r="AG640" s="60">
        <f t="shared" si="87"/>
        <v>7</v>
      </c>
      <c r="AH640" s="60">
        <f t="shared" si="88"/>
        <v>3</v>
      </c>
      <c r="AI640" s="60">
        <f t="shared" si="89"/>
        <v>2</v>
      </c>
    </row>
    <row r="641" spans="2:35" x14ac:dyDescent="0.3">
      <c r="B641" s="60">
        <v>85283</v>
      </c>
      <c r="C641" s="61">
        <v>45481</v>
      </c>
      <c r="D641" s="60">
        <v>2</v>
      </c>
      <c r="E641" s="60">
        <v>33</v>
      </c>
      <c r="F641" s="60">
        <v>30</v>
      </c>
      <c r="G641" s="60">
        <v>0</v>
      </c>
      <c r="H641" s="60">
        <v>0</v>
      </c>
      <c r="I641" s="60">
        <v>33</v>
      </c>
      <c r="J641" s="60">
        <v>0</v>
      </c>
      <c r="K641" s="60">
        <v>47</v>
      </c>
      <c r="L641" s="60">
        <v>30</v>
      </c>
      <c r="M641" s="60">
        <v>36</v>
      </c>
      <c r="N641" s="60">
        <v>2</v>
      </c>
      <c r="O641" s="60">
        <v>20</v>
      </c>
      <c r="P641" s="60">
        <v>26</v>
      </c>
      <c r="Q641" s="60">
        <v>29</v>
      </c>
      <c r="R641" s="60">
        <v>2</v>
      </c>
      <c r="S641" s="60">
        <v>0</v>
      </c>
      <c r="T641" s="60">
        <v>0</v>
      </c>
      <c r="U641" s="60">
        <v>14</v>
      </c>
      <c r="V641" s="60">
        <v>68</v>
      </c>
      <c r="W641" s="60">
        <v>24</v>
      </c>
      <c r="X641" s="60">
        <v>4</v>
      </c>
      <c r="Y641" s="60">
        <v>17</v>
      </c>
      <c r="Z641" s="60">
        <f t="shared" si="81"/>
        <v>4281</v>
      </c>
      <c r="AA641" s="60">
        <f t="shared" si="82"/>
        <v>0</v>
      </c>
      <c r="AB641" s="60">
        <f t="shared" si="83"/>
        <v>2800</v>
      </c>
      <c r="AC641" s="60">
        <f t="shared" si="84"/>
        <v>7081</v>
      </c>
      <c r="AD641" s="60">
        <f t="shared" si="85"/>
        <v>118.01666666666667</v>
      </c>
      <c r="AE641" s="60">
        <f t="shared" si="85"/>
        <v>1.9669444444444444</v>
      </c>
      <c r="AF641" s="60">
        <f t="shared" si="86"/>
        <v>2024</v>
      </c>
      <c r="AG641" s="60">
        <f t="shared" si="87"/>
        <v>7</v>
      </c>
      <c r="AH641" s="60">
        <f t="shared" si="88"/>
        <v>3</v>
      </c>
      <c r="AI641" s="60">
        <f t="shared" si="89"/>
        <v>2</v>
      </c>
    </row>
    <row r="642" spans="2:35" x14ac:dyDescent="0.3">
      <c r="B642" s="60">
        <v>85284</v>
      </c>
      <c r="C642" s="61">
        <v>45482</v>
      </c>
      <c r="D642" s="60">
        <v>1</v>
      </c>
      <c r="E642" s="60">
        <v>28</v>
      </c>
      <c r="F642" s="60">
        <v>11</v>
      </c>
      <c r="G642" s="60">
        <v>0</v>
      </c>
      <c r="H642" s="60">
        <v>0</v>
      </c>
      <c r="I642" s="60">
        <v>28</v>
      </c>
      <c r="J642" s="60">
        <v>0</v>
      </c>
      <c r="K642" s="60">
        <v>81</v>
      </c>
      <c r="L642" s="60">
        <v>30</v>
      </c>
      <c r="M642" s="60">
        <v>35</v>
      </c>
      <c r="N642" s="60">
        <v>3</v>
      </c>
      <c r="O642" s="60">
        <v>24</v>
      </c>
      <c r="P642" s="60">
        <v>26</v>
      </c>
      <c r="Q642" s="60">
        <v>15</v>
      </c>
      <c r="R642" s="60">
        <v>3</v>
      </c>
      <c r="S642" s="60">
        <v>0</v>
      </c>
      <c r="T642" s="60">
        <v>0</v>
      </c>
      <c r="U642" s="60">
        <v>11</v>
      </c>
      <c r="V642" s="60">
        <v>57</v>
      </c>
      <c r="W642" s="60">
        <v>30</v>
      </c>
      <c r="X642" s="60">
        <v>4</v>
      </c>
      <c r="Y642" s="60">
        <v>30</v>
      </c>
      <c r="Z642" s="60">
        <f t="shared" si="81"/>
        <v>4548</v>
      </c>
      <c r="AA642" s="60">
        <f t="shared" si="82"/>
        <v>0</v>
      </c>
      <c r="AB642" s="60">
        <f t="shared" si="83"/>
        <v>2682</v>
      </c>
      <c r="AC642" s="60">
        <f t="shared" si="84"/>
        <v>7230</v>
      </c>
      <c r="AD642" s="60">
        <f t="shared" si="85"/>
        <v>120.5</v>
      </c>
      <c r="AE642" s="60">
        <f t="shared" si="85"/>
        <v>2.0083333333333333</v>
      </c>
      <c r="AF642" s="60">
        <f t="shared" si="86"/>
        <v>2024</v>
      </c>
      <c r="AG642" s="60">
        <f t="shared" si="87"/>
        <v>7</v>
      </c>
      <c r="AH642" s="60">
        <f t="shared" si="88"/>
        <v>3</v>
      </c>
      <c r="AI642" s="60">
        <f t="shared" si="89"/>
        <v>3</v>
      </c>
    </row>
    <row r="643" spans="2:35" x14ac:dyDescent="0.3">
      <c r="B643" s="60">
        <v>85285</v>
      </c>
      <c r="C643" s="61">
        <v>45482</v>
      </c>
      <c r="D643" s="60">
        <v>2</v>
      </c>
      <c r="E643" s="60">
        <v>35</v>
      </c>
      <c r="F643" s="60">
        <v>12</v>
      </c>
      <c r="G643" s="60">
        <v>0</v>
      </c>
      <c r="H643" s="60">
        <v>0</v>
      </c>
      <c r="I643" s="60">
        <v>35</v>
      </c>
      <c r="J643" s="60">
        <v>0</v>
      </c>
      <c r="K643" s="60">
        <v>55</v>
      </c>
      <c r="L643" s="60">
        <v>31</v>
      </c>
      <c r="M643" s="60">
        <v>34</v>
      </c>
      <c r="N643" s="60">
        <v>3</v>
      </c>
      <c r="O643" s="60">
        <v>28</v>
      </c>
      <c r="P643" s="60">
        <v>26</v>
      </c>
      <c r="Q643" s="60">
        <v>20</v>
      </c>
      <c r="R643" s="60">
        <v>2</v>
      </c>
      <c r="S643" s="60">
        <v>0</v>
      </c>
      <c r="T643" s="60">
        <v>1</v>
      </c>
      <c r="U643" s="60">
        <v>9</v>
      </c>
      <c r="V643" s="60">
        <v>45</v>
      </c>
      <c r="W643" s="60">
        <v>15</v>
      </c>
      <c r="X643" s="60">
        <v>4</v>
      </c>
      <c r="Y643" s="60">
        <v>23</v>
      </c>
      <c r="Z643" s="60">
        <f t="shared" si="81"/>
        <v>4405</v>
      </c>
      <c r="AA643" s="60">
        <f t="shared" si="82"/>
        <v>9</v>
      </c>
      <c r="AB643" s="60">
        <f t="shared" si="83"/>
        <v>1944</v>
      </c>
      <c r="AC643" s="60">
        <f t="shared" si="84"/>
        <v>6358</v>
      </c>
      <c r="AD643" s="60">
        <f t="shared" si="85"/>
        <v>105.96666666666667</v>
      </c>
      <c r="AE643" s="60">
        <f t="shared" si="85"/>
        <v>1.7661111111111112</v>
      </c>
      <c r="AF643" s="60">
        <f t="shared" si="86"/>
        <v>2024</v>
      </c>
      <c r="AG643" s="60">
        <f t="shared" si="87"/>
        <v>7</v>
      </c>
      <c r="AH643" s="60">
        <f t="shared" si="88"/>
        <v>3</v>
      </c>
      <c r="AI643" s="60">
        <f t="shared" si="89"/>
        <v>3</v>
      </c>
    </row>
    <row r="644" spans="2:35" x14ac:dyDescent="0.3">
      <c r="B644" s="60">
        <v>85286</v>
      </c>
      <c r="C644" s="61">
        <v>45483</v>
      </c>
      <c r="D644" s="60">
        <v>1</v>
      </c>
      <c r="E644" s="60">
        <v>28</v>
      </c>
      <c r="F644" s="60">
        <v>25</v>
      </c>
      <c r="G644" s="60">
        <v>0</v>
      </c>
      <c r="H644" s="60">
        <v>0</v>
      </c>
      <c r="I644" s="60">
        <v>28</v>
      </c>
      <c r="J644" s="60">
        <v>0</v>
      </c>
      <c r="K644" s="60">
        <v>55</v>
      </c>
      <c r="L644" s="60">
        <v>30</v>
      </c>
      <c r="M644" s="60">
        <v>36</v>
      </c>
      <c r="N644" s="60">
        <v>3</v>
      </c>
      <c r="O644" s="60">
        <v>20</v>
      </c>
      <c r="P644" s="60">
        <v>27</v>
      </c>
      <c r="Q644" s="60">
        <v>23</v>
      </c>
      <c r="R644" s="60">
        <v>3</v>
      </c>
      <c r="S644" s="60">
        <v>0</v>
      </c>
      <c r="T644" s="60">
        <v>0</v>
      </c>
      <c r="U644" s="60">
        <v>14</v>
      </c>
      <c r="V644" s="60">
        <v>26</v>
      </c>
      <c r="W644" s="60">
        <v>18</v>
      </c>
      <c r="X644" s="60">
        <v>4</v>
      </c>
      <c r="Y644" s="60">
        <v>12</v>
      </c>
      <c r="Z644" s="60">
        <f t="shared" si="81"/>
        <v>4120</v>
      </c>
      <c r="AA644" s="60">
        <f t="shared" si="82"/>
        <v>0</v>
      </c>
      <c r="AB644" s="60">
        <f t="shared" si="83"/>
        <v>1380</v>
      </c>
      <c r="AC644" s="60">
        <f t="shared" si="84"/>
        <v>5500</v>
      </c>
      <c r="AD644" s="60">
        <f t="shared" si="85"/>
        <v>91.666666666666671</v>
      </c>
      <c r="AE644" s="60">
        <f t="shared" si="85"/>
        <v>1.5277777777777779</v>
      </c>
      <c r="AF644" s="60">
        <f t="shared" si="86"/>
        <v>2024</v>
      </c>
      <c r="AG644" s="60">
        <f t="shared" si="87"/>
        <v>7</v>
      </c>
      <c r="AH644" s="60">
        <f t="shared" si="88"/>
        <v>3</v>
      </c>
      <c r="AI644" s="60">
        <f t="shared" si="89"/>
        <v>4</v>
      </c>
    </row>
    <row r="645" spans="2:35" x14ac:dyDescent="0.3">
      <c r="B645" s="60">
        <v>85287</v>
      </c>
      <c r="C645" s="61">
        <v>45483</v>
      </c>
      <c r="D645" s="60">
        <v>2</v>
      </c>
      <c r="E645" s="60">
        <v>35</v>
      </c>
      <c r="F645" s="60">
        <v>26</v>
      </c>
      <c r="G645" s="60">
        <v>0</v>
      </c>
      <c r="H645" s="60">
        <v>0</v>
      </c>
      <c r="I645" s="60">
        <v>35</v>
      </c>
      <c r="J645" s="60">
        <v>0</v>
      </c>
      <c r="K645" s="60">
        <v>89</v>
      </c>
      <c r="L645" s="60">
        <v>31</v>
      </c>
      <c r="M645" s="60">
        <v>35</v>
      </c>
      <c r="N645" s="60">
        <v>2</v>
      </c>
      <c r="O645" s="60">
        <v>24</v>
      </c>
      <c r="P645" s="60">
        <v>27</v>
      </c>
      <c r="Q645" s="60">
        <v>28</v>
      </c>
      <c r="R645" s="60">
        <v>2</v>
      </c>
      <c r="S645" s="60">
        <v>0</v>
      </c>
      <c r="T645" s="60">
        <v>0</v>
      </c>
      <c r="U645" s="60">
        <v>12</v>
      </c>
      <c r="V645" s="60">
        <v>64</v>
      </c>
      <c r="W645" s="60">
        <v>24</v>
      </c>
      <c r="X645" s="60">
        <v>4</v>
      </c>
      <c r="Y645" s="60">
        <v>25</v>
      </c>
      <c r="Z645" s="60">
        <f t="shared" si="81"/>
        <v>5905</v>
      </c>
      <c r="AA645" s="60">
        <f t="shared" si="82"/>
        <v>0</v>
      </c>
      <c r="AB645" s="60">
        <f t="shared" si="83"/>
        <v>2776</v>
      </c>
      <c r="AC645" s="60">
        <f t="shared" si="84"/>
        <v>8681</v>
      </c>
      <c r="AD645" s="60">
        <f t="shared" si="85"/>
        <v>144.68333333333334</v>
      </c>
      <c r="AE645" s="60">
        <f t="shared" si="85"/>
        <v>2.4113888888888888</v>
      </c>
      <c r="AF645" s="60">
        <f t="shared" si="86"/>
        <v>2024</v>
      </c>
      <c r="AG645" s="60">
        <f t="shared" si="87"/>
        <v>7</v>
      </c>
      <c r="AH645" s="60">
        <f t="shared" si="88"/>
        <v>3</v>
      </c>
      <c r="AI645" s="60">
        <f t="shared" si="89"/>
        <v>4</v>
      </c>
    </row>
    <row r="646" spans="2:35" x14ac:dyDescent="0.3">
      <c r="B646" s="60">
        <v>85288</v>
      </c>
      <c r="C646" s="61">
        <v>45484</v>
      </c>
      <c r="D646" s="60">
        <v>1</v>
      </c>
      <c r="E646" s="60">
        <v>31</v>
      </c>
      <c r="F646" s="60">
        <v>11</v>
      </c>
      <c r="G646" s="60">
        <v>0</v>
      </c>
      <c r="H646" s="60">
        <v>0</v>
      </c>
      <c r="I646" s="60">
        <v>31</v>
      </c>
      <c r="J646" s="60">
        <v>0</v>
      </c>
      <c r="K646" s="60">
        <v>55</v>
      </c>
      <c r="L646" s="60">
        <v>30</v>
      </c>
      <c r="M646" s="60">
        <v>34</v>
      </c>
      <c r="N646" s="60">
        <v>3</v>
      </c>
      <c r="O646" s="60">
        <v>25</v>
      </c>
      <c r="P646" s="60">
        <v>30</v>
      </c>
      <c r="Q646" s="60">
        <v>30</v>
      </c>
      <c r="R646" s="60">
        <v>3</v>
      </c>
      <c r="S646" s="60">
        <v>0</v>
      </c>
      <c r="T646" s="60">
        <v>0</v>
      </c>
      <c r="U646" s="60">
        <v>13</v>
      </c>
      <c r="V646" s="60">
        <v>37</v>
      </c>
      <c r="W646" s="60">
        <v>25</v>
      </c>
      <c r="X646" s="60">
        <v>4</v>
      </c>
      <c r="Y646" s="60">
        <v>29</v>
      </c>
      <c r="Z646" s="60">
        <f t="shared" si="81"/>
        <v>4525</v>
      </c>
      <c r="AA646" s="60">
        <f t="shared" si="82"/>
        <v>0</v>
      </c>
      <c r="AB646" s="60">
        <f t="shared" si="83"/>
        <v>1935</v>
      </c>
      <c r="AC646" s="60">
        <f t="shared" si="84"/>
        <v>6460</v>
      </c>
      <c r="AD646" s="60">
        <f t="shared" si="85"/>
        <v>107.66666666666667</v>
      </c>
      <c r="AE646" s="60">
        <f t="shared" si="85"/>
        <v>1.7944444444444445</v>
      </c>
      <c r="AF646" s="60">
        <f t="shared" si="86"/>
        <v>2024</v>
      </c>
      <c r="AG646" s="60">
        <f t="shared" si="87"/>
        <v>7</v>
      </c>
      <c r="AH646" s="60">
        <f t="shared" si="88"/>
        <v>3</v>
      </c>
      <c r="AI646" s="60">
        <f t="shared" si="89"/>
        <v>5</v>
      </c>
    </row>
    <row r="647" spans="2:35" x14ac:dyDescent="0.3">
      <c r="B647" s="60">
        <v>85289</v>
      </c>
      <c r="C647" s="61">
        <v>45484</v>
      </c>
      <c r="D647" s="60">
        <v>2</v>
      </c>
      <c r="E647" s="60">
        <v>34</v>
      </c>
      <c r="F647" s="60">
        <v>12</v>
      </c>
      <c r="G647" s="60">
        <v>0</v>
      </c>
      <c r="H647" s="60">
        <v>0</v>
      </c>
      <c r="I647" s="60">
        <v>34</v>
      </c>
      <c r="J647" s="60">
        <v>0</v>
      </c>
      <c r="K647" s="60">
        <v>89</v>
      </c>
      <c r="L647" s="60">
        <v>32</v>
      </c>
      <c r="M647" s="60">
        <v>33</v>
      </c>
      <c r="N647" s="60">
        <v>3</v>
      </c>
      <c r="O647" s="60">
        <v>29</v>
      </c>
      <c r="P647" s="60">
        <v>30</v>
      </c>
      <c r="Q647" s="60">
        <v>15</v>
      </c>
      <c r="R647" s="60">
        <v>2</v>
      </c>
      <c r="S647" s="60">
        <v>0</v>
      </c>
      <c r="T647" s="60">
        <v>1</v>
      </c>
      <c r="U647" s="60">
        <v>11</v>
      </c>
      <c r="V647" s="60">
        <v>25</v>
      </c>
      <c r="W647" s="60">
        <v>10</v>
      </c>
      <c r="X647" s="60">
        <v>4</v>
      </c>
      <c r="Y647" s="60">
        <v>22</v>
      </c>
      <c r="Z647" s="60">
        <f t="shared" si="81"/>
        <v>5522</v>
      </c>
      <c r="AA647" s="60">
        <f t="shared" si="82"/>
        <v>11</v>
      </c>
      <c r="AB647" s="60">
        <f t="shared" si="83"/>
        <v>1207</v>
      </c>
      <c r="AC647" s="60">
        <f t="shared" si="84"/>
        <v>6740</v>
      </c>
      <c r="AD647" s="60">
        <f t="shared" si="85"/>
        <v>112.33333333333333</v>
      </c>
      <c r="AE647" s="60">
        <f t="shared" si="85"/>
        <v>1.8722222222222222</v>
      </c>
      <c r="AF647" s="60">
        <f t="shared" si="86"/>
        <v>2024</v>
      </c>
      <c r="AG647" s="60">
        <f t="shared" si="87"/>
        <v>7</v>
      </c>
      <c r="AH647" s="60">
        <f t="shared" si="88"/>
        <v>3</v>
      </c>
      <c r="AI647" s="60">
        <f t="shared" si="89"/>
        <v>5</v>
      </c>
    </row>
    <row r="648" spans="2:35" x14ac:dyDescent="0.3">
      <c r="B648" s="60">
        <v>85290</v>
      </c>
      <c r="C648" s="61">
        <v>45485</v>
      </c>
      <c r="D648" s="60">
        <v>1</v>
      </c>
      <c r="E648" s="60">
        <v>29</v>
      </c>
      <c r="F648" s="60">
        <v>13</v>
      </c>
      <c r="G648" s="60">
        <v>0</v>
      </c>
      <c r="H648" s="60">
        <v>0</v>
      </c>
      <c r="I648" s="60">
        <v>29</v>
      </c>
      <c r="J648" s="60">
        <v>0</v>
      </c>
      <c r="K648" s="60">
        <v>63</v>
      </c>
      <c r="L648" s="60">
        <v>29</v>
      </c>
      <c r="M648" s="60">
        <v>37</v>
      </c>
      <c r="N648" s="60">
        <v>3</v>
      </c>
      <c r="O648" s="60">
        <v>13</v>
      </c>
      <c r="P648" s="60">
        <v>29</v>
      </c>
      <c r="Q648" s="60">
        <v>20</v>
      </c>
      <c r="R648" s="60">
        <v>3</v>
      </c>
      <c r="S648" s="60">
        <v>0</v>
      </c>
      <c r="T648" s="60">
        <v>0</v>
      </c>
      <c r="U648" s="60">
        <v>8</v>
      </c>
      <c r="V648" s="60">
        <v>64</v>
      </c>
      <c r="W648" s="60">
        <v>16</v>
      </c>
      <c r="X648" s="60">
        <v>4</v>
      </c>
      <c r="Y648" s="60">
        <v>15</v>
      </c>
      <c r="Z648" s="60">
        <f t="shared" si="81"/>
        <v>4321</v>
      </c>
      <c r="AA648" s="60">
        <f t="shared" si="82"/>
        <v>0</v>
      </c>
      <c r="AB648" s="60">
        <f t="shared" si="83"/>
        <v>2359</v>
      </c>
      <c r="AC648" s="60">
        <f t="shared" si="84"/>
        <v>6680</v>
      </c>
      <c r="AD648" s="60">
        <f t="shared" si="85"/>
        <v>111.33333333333333</v>
      </c>
      <c r="AE648" s="60">
        <f t="shared" si="85"/>
        <v>1.8555555555555554</v>
      </c>
      <c r="AF648" s="60">
        <f t="shared" si="86"/>
        <v>2024</v>
      </c>
      <c r="AG648" s="60">
        <f t="shared" si="87"/>
        <v>7</v>
      </c>
      <c r="AH648" s="60">
        <f t="shared" si="88"/>
        <v>3</v>
      </c>
      <c r="AI648" s="60">
        <f t="shared" si="89"/>
        <v>6</v>
      </c>
    </row>
    <row r="649" spans="2:35" x14ac:dyDescent="0.3">
      <c r="B649" s="60">
        <v>85291</v>
      </c>
      <c r="C649" s="61">
        <v>45485</v>
      </c>
      <c r="D649" s="60">
        <v>2</v>
      </c>
      <c r="E649" s="60">
        <v>35</v>
      </c>
      <c r="F649" s="60">
        <v>14</v>
      </c>
      <c r="G649" s="60">
        <v>0</v>
      </c>
      <c r="H649" s="60">
        <v>0</v>
      </c>
      <c r="I649" s="60">
        <v>35</v>
      </c>
      <c r="J649" s="60">
        <v>0</v>
      </c>
      <c r="K649" s="60">
        <v>38</v>
      </c>
      <c r="L649" s="60">
        <v>31</v>
      </c>
      <c r="M649" s="60">
        <v>36</v>
      </c>
      <c r="N649" s="60">
        <v>3</v>
      </c>
      <c r="O649" s="60">
        <v>17</v>
      </c>
      <c r="P649" s="60">
        <v>29</v>
      </c>
      <c r="Q649" s="60">
        <v>26</v>
      </c>
      <c r="R649" s="60">
        <v>2</v>
      </c>
      <c r="S649" s="60">
        <v>0</v>
      </c>
      <c r="T649" s="60">
        <v>1</v>
      </c>
      <c r="U649" s="60">
        <v>18</v>
      </c>
      <c r="V649" s="60">
        <v>52</v>
      </c>
      <c r="W649" s="60">
        <v>21</v>
      </c>
      <c r="X649" s="60">
        <v>4</v>
      </c>
      <c r="Y649" s="60">
        <v>28</v>
      </c>
      <c r="Z649" s="60">
        <f t="shared" ref="Z649:Z712" si="90">I649*K649+L649*(M649+P649+Q649)</f>
        <v>4151</v>
      </c>
      <c r="AA649" s="60">
        <f t="shared" ref="AA649:AA712" si="91">R649*S649+T649*U649</f>
        <v>18</v>
      </c>
      <c r="AB649" s="60">
        <f t="shared" ref="AB649:AB712" si="92">L649*(V649+W649)+(N649*O649)</f>
        <v>2314</v>
      </c>
      <c r="AC649" s="60">
        <f t="shared" ref="AC649:AC712" si="93">SUM(Z649:AB649)</f>
        <v>6483</v>
      </c>
      <c r="AD649" s="60">
        <f t="shared" ref="AD649:AE712" si="94">AC649/60</f>
        <v>108.05</v>
      </c>
      <c r="AE649" s="60">
        <f t="shared" si="94"/>
        <v>1.8008333333333333</v>
      </c>
      <c r="AF649" s="60">
        <f t="shared" ref="AF649:AF712" si="95">YEAR(C649)</f>
        <v>2024</v>
      </c>
      <c r="AG649" s="60">
        <f t="shared" ref="AG649:AG712" si="96">MONTH(C649)</f>
        <v>7</v>
      </c>
      <c r="AH649" s="60">
        <f t="shared" ref="AH649:AH712" si="97">INT((AG649+2)/3)</f>
        <v>3</v>
      </c>
      <c r="AI649" s="60">
        <f t="shared" ref="AI649:AI712" si="98">WEEKDAY(C649)</f>
        <v>6</v>
      </c>
    </row>
    <row r="650" spans="2:35" x14ac:dyDescent="0.3">
      <c r="B650" s="60">
        <v>85292</v>
      </c>
      <c r="C650" s="61">
        <v>45486</v>
      </c>
      <c r="D650" s="60">
        <v>1</v>
      </c>
      <c r="E650" s="60">
        <v>30</v>
      </c>
      <c r="F650" s="60">
        <v>15</v>
      </c>
      <c r="G650" s="60">
        <v>0</v>
      </c>
      <c r="H650" s="60">
        <v>0</v>
      </c>
      <c r="I650" s="60">
        <v>30</v>
      </c>
      <c r="J650" s="60">
        <v>0</v>
      </c>
      <c r="K650" s="60">
        <v>72</v>
      </c>
      <c r="L650" s="60">
        <v>31</v>
      </c>
      <c r="M650" s="60">
        <v>35</v>
      </c>
      <c r="N650" s="60">
        <v>2</v>
      </c>
      <c r="O650" s="60">
        <v>21</v>
      </c>
      <c r="P650" s="60">
        <v>29</v>
      </c>
      <c r="Q650" s="60">
        <v>11</v>
      </c>
      <c r="R650" s="60">
        <v>2</v>
      </c>
      <c r="S650" s="60">
        <v>0</v>
      </c>
      <c r="T650" s="60">
        <v>0</v>
      </c>
      <c r="U650" s="60">
        <v>15</v>
      </c>
      <c r="V650" s="60">
        <v>41</v>
      </c>
      <c r="W650" s="60">
        <v>26</v>
      </c>
      <c r="X650" s="60">
        <v>4</v>
      </c>
      <c r="Y650" s="60">
        <v>21</v>
      </c>
      <c r="Z650" s="60">
        <f t="shared" si="90"/>
        <v>4485</v>
      </c>
      <c r="AA650" s="60">
        <f t="shared" si="91"/>
        <v>0</v>
      </c>
      <c r="AB650" s="60">
        <f t="shared" si="92"/>
        <v>2119</v>
      </c>
      <c r="AC650" s="60">
        <f t="shared" si="93"/>
        <v>6604</v>
      </c>
      <c r="AD650" s="60">
        <f t="shared" si="94"/>
        <v>110.06666666666666</v>
      </c>
      <c r="AE650" s="60">
        <f t="shared" si="94"/>
        <v>1.8344444444444443</v>
      </c>
      <c r="AF650" s="60">
        <f t="shared" si="95"/>
        <v>2024</v>
      </c>
      <c r="AG650" s="60">
        <f t="shared" si="96"/>
        <v>7</v>
      </c>
      <c r="AH650" s="60">
        <f t="shared" si="97"/>
        <v>3</v>
      </c>
      <c r="AI650" s="60">
        <f t="shared" si="98"/>
        <v>7</v>
      </c>
    </row>
    <row r="651" spans="2:35" x14ac:dyDescent="0.3">
      <c r="B651" s="60">
        <v>85293</v>
      </c>
      <c r="C651" s="61">
        <v>45488</v>
      </c>
      <c r="D651" s="60">
        <v>1</v>
      </c>
      <c r="E651" s="60">
        <v>29</v>
      </c>
      <c r="F651" s="60">
        <v>16</v>
      </c>
      <c r="G651" s="60">
        <v>0</v>
      </c>
      <c r="H651" s="60">
        <v>0</v>
      </c>
      <c r="I651" s="60">
        <v>29</v>
      </c>
      <c r="J651" s="60">
        <v>0</v>
      </c>
      <c r="K651" s="60">
        <v>46</v>
      </c>
      <c r="L651" s="60">
        <v>30</v>
      </c>
      <c r="M651" s="60">
        <v>34</v>
      </c>
      <c r="N651" s="60">
        <v>2</v>
      </c>
      <c r="O651" s="60">
        <v>25</v>
      </c>
      <c r="P651" s="60">
        <v>29</v>
      </c>
      <c r="Q651" s="60">
        <v>16</v>
      </c>
      <c r="R651" s="60">
        <v>2</v>
      </c>
      <c r="S651" s="60">
        <v>0</v>
      </c>
      <c r="T651" s="60">
        <v>0</v>
      </c>
      <c r="U651" s="60">
        <v>13</v>
      </c>
      <c r="V651" s="60">
        <v>29</v>
      </c>
      <c r="W651" s="60">
        <v>11</v>
      </c>
      <c r="X651" s="60">
        <v>5</v>
      </c>
      <c r="Y651" s="60">
        <v>14</v>
      </c>
      <c r="Z651" s="60">
        <f t="shared" si="90"/>
        <v>3704</v>
      </c>
      <c r="AA651" s="60">
        <f t="shared" si="91"/>
        <v>0</v>
      </c>
      <c r="AB651" s="60">
        <f t="shared" si="92"/>
        <v>1250</v>
      </c>
      <c r="AC651" s="60">
        <f t="shared" si="93"/>
        <v>4954</v>
      </c>
      <c r="AD651" s="60">
        <f t="shared" si="94"/>
        <v>82.566666666666663</v>
      </c>
      <c r="AE651" s="60">
        <f t="shared" si="94"/>
        <v>1.3761111111111111</v>
      </c>
      <c r="AF651" s="60">
        <f t="shared" si="95"/>
        <v>2024</v>
      </c>
      <c r="AG651" s="60">
        <f t="shared" si="96"/>
        <v>7</v>
      </c>
      <c r="AH651" s="60">
        <f t="shared" si="97"/>
        <v>3</v>
      </c>
      <c r="AI651" s="60">
        <f t="shared" si="98"/>
        <v>2</v>
      </c>
    </row>
    <row r="652" spans="2:35" x14ac:dyDescent="0.3">
      <c r="B652" s="60">
        <v>85294</v>
      </c>
      <c r="C652" s="61">
        <v>45488</v>
      </c>
      <c r="D652" s="60">
        <v>2</v>
      </c>
      <c r="E652" s="60">
        <v>34</v>
      </c>
      <c r="F652" s="60">
        <v>29</v>
      </c>
      <c r="G652" s="60">
        <v>0</v>
      </c>
      <c r="H652" s="60">
        <v>0</v>
      </c>
      <c r="I652" s="60">
        <v>34</v>
      </c>
      <c r="J652" s="60">
        <v>0</v>
      </c>
      <c r="K652" s="60">
        <v>46</v>
      </c>
      <c r="L652" s="60">
        <v>32</v>
      </c>
      <c r="M652" s="60">
        <v>36</v>
      </c>
      <c r="N652" s="60">
        <v>3</v>
      </c>
      <c r="O652" s="60">
        <v>17</v>
      </c>
      <c r="P652" s="60">
        <v>10</v>
      </c>
      <c r="Q652" s="60">
        <v>19</v>
      </c>
      <c r="R652" s="60">
        <v>3</v>
      </c>
      <c r="S652" s="60">
        <v>0</v>
      </c>
      <c r="T652" s="60">
        <v>0</v>
      </c>
      <c r="U652" s="60">
        <v>6</v>
      </c>
      <c r="V652" s="60">
        <v>59</v>
      </c>
      <c r="W652" s="60">
        <v>15</v>
      </c>
      <c r="X652" s="60">
        <v>3</v>
      </c>
      <c r="Y652" s="60">
        <v>23</v>
      </c>
      <c r="Z652" s="60">
        <f t="shared" si="90"/>
        <v>3644</v>
      </c>
      <c r="AA652" s="60">
        <f t="shared" si="91"/>
        <v>0</v>
      </c>
      <c r="AB652" s="60">
        <f t="shared" si="92"/>
        <v>2419</v>
      </c>
      <c r="AC652" s="60">
        <f t="shared" si="93"/>
        <v>6063</v>
      </c>
      <c r="AD652" s="60">
        <f t="shared" si="94"/>
        <v>101.05</v>
      </c>
      <c r="AE652" s="60">
        <f t="shared" si="94"/>
        <v>1.6841666666666666</v>
      </c>
      <c r="AF652" s="60">
        <f t="shared" si="95"/>
        <v>2024</v>
      </c>
      <c r="AG652" s="60">
        <f t="shared" si="96"/>
        <v>7</v>
      </c>
      <c r="AH652" s="60">
        <f t="shared" si="97"/>
        <v>3</v>
      </c>
      <c r="AI652" s="60">
        <f t="shared" si="98"/>
        <v>2</v>
      </c>
    </row>
    <row r="653" spans="2:35" x14ac:dyDescent="0.3">
      <c r="B653" s="60">
        <v>85295</v>
      </c>
      <c r="C653" s="61">
        <v>45489</v>
      </c>
      <c r="D653" s="60">
        <v>1</v>
      </c>
      <c r="E653" s="60">
        <v>29</v>
      </c>
      <c r="F653" s="60">
        <v>30</v>
      </c>
      <c r="G653" s="60">
        <v>0</v>
      </c>
      <c r="H653" s="60">
        <v>0</v>
      </c>
      <c r="I653" s="60">
        <v>29</v>
      </c>
      <c r="J653" s="60">
        <v>0</v>
      </c>
      <c r="K653" s="60">
        <v>81</v>
      </c>
      <c r="L653" s="60">
        <v>29</v>
      </c>
      <c r="M653" s="60">
        <v>35</v>
      </c>
      <c r="N653" s="60">
        <v>3</v>
      </c>
      <c r="O653" s="60">
        <v>21</v>
      </c>
      <c r="P653" s="60">
        <v>30</v>
      </c>
      <c r="Q653" s="60">
        <v>25</v>
      </c>
      <c r="R653" s="60">
        <v>2</v>
      </c>
      <c r="S653" s="60">
        <v>0</v>
      </c>
      <c r="T653" s="60">
        <v>1</v>
      </c>
      <c r="U653" s="60">
        <v>16</v>
      </c>
      <c r="V653" s="60">
        <v>48</v>
      </c>
      <c r="W653" s="60">
        <v>20</v>
      </c>
      <c r="X653" s="60">
        <v>5</v>
      </c>
      <c r="Y653" s="60">
        <v>16</v>
      </c>
      <c r="Z653" s="60">
        <f t="shared" si="90"/>
        <v>4959</v>
      </c>
      <c r="AA653" s="60">
        <f t="shared" si="91"/>
        <v>16</v>
      </c>
      <c r="AB653" s="60">
        <f t="shared" si="92"/>
        <v>2035</v>
      </c>
      <c r="AC653" s="60">
        <f t="shared" si="93"/>
        <v>7010</v>
      </c>
      <c r="AD653" s="60">
        <f t="shared" si="94"/>
        <v>116.83333333333333</v>
      </c>
      <c r="AE653" s="60">
        <f t="shared" si="94"/>
        <v>1.9472222222222222</v>
      </c>
      <c r="AF653" s="60">
        <f t="shared" si="95"/>
        <v>2024</v>
      </c>
      <c r="AG653" s="60">
        <f t="shared" si="96"/>
        <v>7</v>
      </c>
      <c r="AH653" s="60">
        <f t="shared" si="97"/>
        <v>3</v>
      </c>
      <c r="AI653" s="60">
        <f t="shared" si="98"/>
        <v>3</v>
      </c>
    </row>
    <row r="654" spans="2:35" x14ac:dyDescent="0.3">
      <c r="B654" s="60">
        <v>85296</v>
      </c>
      <c r="C654" s="61">
        <v>45489</v>
      </c>
      <c r="D654" s="60">
        <v>2</v>
      </c>
      <c r="E654" s="60">
        <v>35</v>
      </c>
      <c r="F654" s="60">
        <v>11</v>
      </c>
      <c r="G654" s="60">
        <v>0</v>
      </c>
      <c r="H654" s="60">
        <v>0</v>
      </c>
      <c r="I654" s="60">
        <v>35</v>
      </c>
      <c r="J654" s="60">
        <v>0</v>
      </c>
      <c r="K654" s="60">
        <v>55</v>
      </c>
      <c r="L654" s="60">
        <v>31</v>
      </c>
      <c r="M654" s="60">
        <v>34</v>
      </c>
      <c r="N654" s="60">
        <v>3</v>
      </c>
      <c r="O654" s="60">
        <v>25</v>
      </c>
      <c r="P654" s="60">
        <v>30</v>
      </c>
      <c r="Q654" s="60">
        <v>30</v>
      </c>
      <c r="R654" s="60">
        <v>3</v>
      </c>
      <c r="S654" s="60">
        <v>0</v>
      </c>
      <c r="T654" s="60">
        <v>0</v>
      </c>
      <c r="U654" s="60">
        <v>13</v>
      </c>
      <c r="V654" s="60">
        <v>37</v>
      </c>
      <c r="W654" s="60">
        <v>25</v>
      </c>
      <c r="X654" s="60">
        <v>3</v>
      </c>
      <c r="Y654" s="60">
        <v>29</v>
      </c>
      <c r="Z654" s="60">
        <f t="shared" si="90"/>
        <v>4839</v>
      </c>
      <c r="AA654" s="60">
        <f t="shared" si="91"/>
        <v>0</v>
      </c>
      <c r="AB654" s="60">
        <f t="shared" si="92"/>
        <v>1997</v>
      </c>
      <c r="AC654" s="60">
        <f t="shared" si="93"/>
        <v>6836</v>
      </c>
      <c r="AD654" s="60">
        <f t="shared" si="94"/>
        <v>113.93333333333334</v>
      </c>
      <c r="AE654" s="60">
        <f t="shared" si="94"/>
        <v>1.8988888888888888</v>
      </c>
      <c r="AF654" s="60">
        <f t="shared" si="95"/>
        <v>2024</v>
      </c>
      <c r="AG654" s="60">
        <f t="shared" si="96"/>
        <v>7</v>
      </c>
      <c r="AH654" s="60">
        <f t="shared" si="97"/>
        <v>3</v>
      </c>
      <c r="AI654" s="60">
        <f t="shared" si="98"/>
        <v>3</v>
      </c>
    </row>
    <row r="655" spans="2:35" x14ac:dyDescent="0.3">
      <c r="B655" s="60">
        <v>85297</v>
      </c>
      <c r="C655" s="61">
        <v>45490</v>
      </c>
      <c r="D655" s="60">
        <v>1</v>
      </c>
      <c r="E655" s="60">
        <v>30</v>
      </c>
      <c r="F655" s="60">
        <v>12</v>
      </c>
      <c r="G655" s="60">
        <v>0</v>
      </c>
      <c r="H655" s="60">
        <v>0</v>
      </c>
      <c r="I655" s="60">
        <v>30</v>
      </c>
      <c r="J655" s="60">
        <v>0</v>
      </c>
      <c r="K655" s="60">
        <v>89</v>
      </c>
      <c r="L655" s="60">
        <v>31</v>
      </c>
      <c r="M655" s="60">
        <v>33</v>
      </c>
      <c r="N655" s="60">
        <v>3</v>
      </c>
      <c r="O655" s="60">
        <v>29</v>
      </c>
      <c r="P655" s="60">
        <v>30</v>
      </c>
      <c r="Q655" s="60">
        <v>15</v>
      </c>
      <c r="R655" s="60">
        <v>2</v>
      </c>
      <c r="S655" s="60">
        <v>0</v>
      </c>
      <c r="T655" s="60">
        <v>1</v>
      </c>
      <c r="U655" s="60">
        <v>11</v>
      </c>
      <c r="V655" s="60">
        <v>25</v>
      </c>
      <c r="W655" s="60">
        <v>10</v>
      </c>
      <c r="X655" s="60">
        <v>5</v>
      </c>
      <c r="Y655" s="60">
        <v>22</v>
      </c>
      <c r="Z655" s="60">
        <f t="shared" si="90"/>
        <v>5088</v>
      </c>
      <c r="AA655" s="60">
        <f t="shared" si="91"/>
        <v>11</v>
      </c>
      <c r="AB655" s="60">
        <f t="shared" si="92"/>
        <v>1172</v>
      </c>
      <c r="AC655" s="60">
        <f t="shared" si="93"/>
        <v>6271</v>
      </c>
      <c r="AD655" s="60">
        <f t="shared" si="94"/>
        <v>104.51666666666667</v>
      </c>
      <c r="AE655" s="60">
        <f t="shared" si="94"/>
        <v>1.7419444444444445</v>
      </c>
      <c r="AF655" s="60">
        <f t="shared" si="95"/>
        <v>2024</v>
      </c>
      <c r="AG655" s="60">
        <f t="shared" si="96"/>
        <v>7</v>
      </c>
      <c r="AH655" s="60">
        <f t="shared" si="97"/>
        <v>3</v>
      </c>
      <c r="AI655" s="60">
        <f t="shared" si="98"/>
        <v>4</v>
      </c>
    </row>
    <row r="656" spans="2:35" x14ac:dyDescent="0.3">
      <c r="B656" s="60">
        <v>85298</v>
      </c>
      <c r="C656" s="61">
        <v>45490</v>
      </c>
      <c r="D656" s="60">
        <v>2</v>
      </c>
      <c r="E656" s="60">
        <v>33</v>
      </c>
      <c r="F656" s="60">
        <v>13</v>
      </c>
      <c r="G656" s="60">
        <v>0</v>
      </c>
      <c r="H656" s="60">
        <v>0</v>
      </c>
      <c r="I656" s="60">
        <v>33</v>
      </c>
      <c r="J656" s="60">
        <v>0</v>
      </c>
      <c r="K656" s="60">
        <v>63</v>
      </c>
      <c r="L656" s="60">
        <v>30</v>
      </c>
      <c r="M656" s="60">
        <v>37</v>
      </c>
      <c r="N656" s="60">
        <v>3</v>
      </c>
      <c r="O656" s="60">
        <v>13</v>
      </c>
      <c r="P656" s="60">
        <v>29</v>
      </c>
      <c r="Q656" s="60">
        <v>20</v>
      </c>
      <c r="R656" s="60">
        <v>3</v>
      </c>
      <c r="S656" s="60">
        <v>0</v>
      </c>
      <c r="T656" s="60">
        <v>0</v>
      </c>
      <c r="U656" s="60">
        <v>8</v>
      </c>
      <c r="V656" s="60">
        <v>64</v>
      </c>
      <c r="W656" s="60">
        <v>16</v>
      </c>
      <c r="X656" s="60">
        <v>3</v>
      </c>
      <c r="Y656" s="60">
        <v>15</v>
      </c>
      <c r="Z656" s="60">
        <f t="shared" si="90"/>
        <v>4659</v>
      </c>
      <c r="AA656" s="60">
        <f t="shared" si="91"/>
        <v>0</v>
      </c>
      <c r="AB656" s="60">
        <f t="shared" si="92"/>
        <v>2439</v>
      </c>
      <c r="AC656" s="60">
        <f t="shared" si="93"/>
        <v>7098</v>
      </c>
      <c r="AD656" s="60">
        <f t="shared" si="94"/>
        <v>118.3</v>
      </c>
      <c r="AE656" s="60">
        <f t="shared" si="94"/>
        <v>1.9716666666666667</v>
      </c>
      <c r="AF656" s="60">
        <f t="shared" si="95"/>
        <v>2024</v>
      </c>
      <c r="AG656" s="60">
        <f t="shared" si="96"/>
        <v>7</v>
      </c>
      <c r="AH656" s="60">
        <f t="shared" si="97"/>
        <v>3</v>
      </c>
      <c r="AI656" s="60">
        <f t="shared" si="98"/>
        <v>4</v>
      </c>
    </row>
    <row r="657" spans="2:35" x14ac:dyDescent="0.3">
      <c r="B657" s="60">
        <v>85299</v>
      </c>
      <c r="C657" s="61">
        <v>45491</v>
      </c>
      <c r="D657" s="60">
        <v>1</v>
      </c>
      <c r="E657" s="60">
        <v>31</v>
      </c>
      <c r="F657" s="60">
        <v>14</v>
      </c>
      <c r="G657" s="60">
        <v>0</v>
      </c>
      <c r="H657" s="60">
        <v>0</v>
      </c>
      <c r="I657" s="60">
        <v>31</v>
      </c>
      <c r="J657" s="60">
        <v>0</v>
      </c>
      <c r="K657" s="60">
        <v>38</v>
      </c>
      <c r="L657" s="60">
        <v>30</v>
      </c>
      <c r="M657" s="60">
        <v>36</v>
      </c>
      <c r="N657" s="60">
        <v>3</v>
      </c>
      <c r="O657" s="60">
        <v>17</v>
      </c>
      <c r="P657" s="60">
        <v>29</v>
      </c>
      <c r="Q657" s="60">
        <v>26</v>
      </c>
      <c r="R657" s="60">
        <v>2</v>
      </c>
      <c r="S657" s="60">
        <v>0</v>
      </c>
      <c r="T657" s="60">
        <v>1</v>
      </c>
      <c r="U657" s="60">
        <v>18</v>
      </c>
      <c r="V657" s="60">
        <v>52</v>
      </c>
      <c r="W657" s="60">
        <v>21</v>
      </c>
      <c r="X657" s="60">
        <v>5</v>
      </c>
      <c r="Y657" s="60">
        <v>28</v>
      </c>
      <c r="Z657" s="60">
        <f t="shared" si="90"/>
        <v>3908</v>
      </c>
      <c r="AA657" s="60">
        <f t="shared" si="91"/>
        <v>18</v>
      </c>
      <c r="AB657" s="60">
        <f t="shared" si="92"/>
        <v>2241</v>
      </c>
      <c r="AC657" s="60">
        <f t="shared" si="93"/>
        <v>6167</v>
      </c>
      <c r="AD657" s="60">
        <f t="shared" si="94"/>
        <v>102.78333333333333</v>
      </c>
      <c r="AE657" s="60">
        <f t="shared" si="94"/>
        <v>1.7130555555555556</v>
      </c>
      <c r="AF657" s="60">
        <f t="shared" si="95"/>
        <v>2024</v>
      </c>
      <c r="AG657" s="60">
        <f t="shared" si="96"/>
        <v>7</v>
      </c>
      <c r="AH657" s="60">
        <f t="shared" si="97"/>
        <v>3</v>
      </c>
      <c r="AI657" s="60">
        <f t="shared" si="98"/>
        <v>5</v>
      </c>
    </row>
    <row r="658" spans="2:35" x14ac:dyDescent="0.3">
      <c r="B658" s="60">
        <v>85300</v>
      </c>
      <c r="C658" s="61">
        <v>45491</v>
      </c>
      <c r="D658" s="60">
        <v>2</v>
      </c>
      <c r="E658" s="60">
        <v>34</v>
      </c>
      <c r="F658" s="60">
        <v>15</v>
      </c>
      <c r="G658" s="60">
        <v>0</v>
      </c>
      <c r="H658" s="60">
        <v>0</v>
      </c>
      <c r="I658" s="60">
        <v>34</v>
      </c>
      <c r="J658" s="60">
        <v>0</v>
      </c>
      <c r="K658" s="60">
        <v>72</v>
      </c>
      <c r="L658" s="60">
        <v>32</v>
      </c>
      <c r="M658" s="60">
        <v>35</v>
      </c>
      <c r="N658" s="60">
        <v>2</v>
      </c>
      <c r="O658" s="60">
        <v>21</v>
      </c>
      <c r="P658" s="60">
        <v>29</v>
      </c>
      <c r="Q658" s="60">
        <v>11</v>
      </c>
      <c r="R658" s="60">
        <v>2</v>
      </c>
      <c r="S658" s="60">
        <v>0</v>
      </c>
      <c r="T658" s="60">
        <v>0</v>
      </c>
      <c r="U658" s="60">
        <v>15</v>
      </c>
      <c r="V658" s="60">
        <v>41</v>
      </c>
      <c r="W658" s="60">
        <v>26</v>
      </c>
      <c r="X658" s="60">
        <v>3</v>
      </c>
      <c r="Y658" s="60">
        <v>21</v>
      </c>
      <c r="Z658" s="60">
        <f t="shared" si="90"/>
        <v>4848</v>
      </c>
      <c r="AA658" s="60">
        <f t="shared" si="91"/>
        <v>0</v>
      </c>
      <c r="AB658" s="60">
        <f t="shared" si="92"/>
        <v>2186</v>
      </c>
      <c r="AC658" s="60">
        <f t="shared" si="93"/>
        <v>7034</v>
      </c>
      <c r="AD658" s="60">
        <f t="shared" si="94"/>
        <v>117.23333333333333</v>
      </c>
      <c r="AE658" s="60">
        <f t="shared" si="94"/>
        <v>1.953888888888889</v>
      </c>
      <c r="AF658" s="60">
        <f t="shared" si="95"/>
        <v>2024</v>
      </c>
      <c r="AG658" s="60">
        <f t="shared" si="96"/>
        <v>7</v>
      </c>
      <c r="AH658" s="60">
        <f t="shared" si="97"/>
        <v>3</v>
      </c>
      <c r="AI658" s="60">
        <f t="shared" si="98"/>
        <v>5</v>
      </c>
    </row>
    <row r="659" spans="2:35" x14ac:dyDescent="0.3">
      <c r="B659" s="60">
        <v>85301</v>
      </c>
      <c r="C659" s="61">
        <v>45492</v>
      </c>
      <c r="D659" s="60">
        <v>1</v>
      </c>
      <c r="E659" s="60">
        <v>29</v>
      </c>
      <c r="F659" s="60">
        <v>16</v>
      </c>
      <c r="G659" s="60">
        <v>0</v>
      </c>
      <c r="H659" s="60">
        <v>0</v>
      </c>
      <c r="I659" s="60">
        <v>29</v>
      </c>
      <c r="J659" s="60">
        <v>0</v>
      </c>
      <c r="K659" s="60">
        <v>46</v>
      </c>
      <c r="L659" s="60">
        <v>30</v>
      </c>
      <c r="M659" s="60">
        <v>34</v>
      </c>
      <c r="N659" s="60">
        <v>2</v>
      </c>
      <c r="O659" s="60">
        <v>25</v>
      </c>
      <c r="P659" s="60">
        <v>29</v>
      </c>
      <c r="Q659" s="60">
        <v>16</v>
      </c>
      <c r="R659" s="60">
        <v>2</v>
      </c>
      <c r="S659" s="60">
        <v>0</v>
      </c>
      <c r="T659" s="60">
        <v>0</v>
      </c>
      <c r="U659" s="60">
        <v>13</v>
      </c>
      <c r="V659" s="60">
        <v>29</v>
      </c>
      <c r="W659" s="60">
        <v>11</v>
      </c>
      <c r="X659" s="60">
        <v>5</v>
      </c>
      <c r="Y659" s="60">
        <v>14</v>
      </c>
      <c r="Z659" s="60">
        <f t="shared" si="90"/>
        <v>3704</v>
      </c>
      <c r="AA659" s="60">
        <f t="shared" si="91"/>
        <v>0</v>
      </c>
      <c r="AB659" s="60">
        <f t="shared" si="92"/>
        <v>1250</v>
      </c>
      <c r="AC659" s="60">
        <f t="shared" si="93"/>
        <v>4954</v>
      </c>
      <c r="AD659" s="60">
        <f t="shared" si="94"/>
        <v>82.566666666666663</v>
      </c>
      <c r="AE659" s="60">
        <f t="shared" si="94"/>
        <v>1.3761111111111111</v>
      </c>
      <c r="AF659" s="60">
        <f t="shared" si="95"/>
        <v>2024</v>
      </c>
      <c r="AG659" s="60">
        <f t="shared" si="96"/>
        <v>7</v>
      </c>
      <c r="AH659" s="60">
        <f t="shared" si="97"/>
        <v>3</v>
      </c>
      <c r="AI659" s="60">
        <f t="shared" si="98"/>
        <v>6</v>
      </c>
    </row>
    <row r="660" spans="2:35" x14ac:dyDescent="0.3">
      <c r="B660" s="60">
        <v>85302</v>
      </c>
      <c r="C660" s="61">
        <v>45492</v>
      </c>
      <c r="D660" s="60">
        <v>2</v>
      </c>
      <c r="E660" s="60">
        <v>34</v>
      </c>
      <c r="F660" s="60">
        <v>29</v>
      </c>
      <c r="G660" s="60">
        <v>0</v>
      </c>
      <c r="H660" s="60">
        <v>0</v>
      </c>
      <c r="I660" s="60">
        <v>34</v>
      </c>
      <c r="J660" s="60">
        <v>0</v>
      </c>
      <c r="K660" s="60">
        <v>46</v>
      </c>
      <c r="L660" s="60">
        <v>32</v>
      </c>
      <c r="M660" s="60">
        <v>36</v>
      </c>
      <c r="N660" s="60">
        <v>3</v>
      </c>
      <c r="O660" s="60">
        <v>17</v>
      </c>
      <c r="P660" s="60">
        <v>10</v>
      </c>
      <c r="Q660" s="60">
        <v>19</v>
      </c>
      <c r="R660" s="60">
        <v>3</v>
      </c>
      <c r="S660" s="60">
        <v>0</v>
      </c>
      <c r="T660" s="60">
        <v>0</v>
      </c>
      <c r="U660" s="60">
        <v>6</v>
      </c>
      <c r="V660" s="60">
        <v>59</v>
      </c>
      <c r="W660" s="60">
        <v>15</v>
      </c>
      <c r="X660" s="60">
        <v>3</v>
      </c>
      <c r="Y660" s="60">
        <v>23</v>
      </c>
      <c r="Z660" s="60">
        <f t="shared" si="90"/>
        <v>3644</v>
      </c>
      <c r="AA660" s="60">
        <f t="shared" si="91"/>
        <v>0</v>
      </c>
      <c r="AB660" s="60">
        <f t="shared" si="92"/>
        <v>2419</v>
      </c>
      <c r="AC660" s="60">
        <f t="shared" si="93"/>
        <v>6063</v>
      </c>
      <c r="AD660" s="60">
        <f t="shared" si="94"/>
        <v>101.05</v>
      </c>
      <c r="AE660" s="60">
        <f t="shared" si="94"/>
        <v>1.6841666666666666</v>
      </c>
      <c r="AF660" s="60">
        <f t="shared" si="95"/>
        <v>2024</v>
      </c>
      <c r="AG660" s="60">
        <f t="shared" si="96"/>
        <v>7</v>
      </c>
      <c r="AH660" s="60">
        <f t="shared" si="97"/>
        <v>3</v>
      </c>
      <c r="AI660" s="60">
        <f t="shared" si="98"/>
        <v>6</v>
      </c>
    </row>
    <row r="661" spans="2:35" x14ac:dyDescent="0.3">
      <c r="B661" s="60">
        <v>85303</v>
      </c>
      <c r="C661" s="61">
        <v>45493</v>
      </c>
      <c r="D661" s="60">
        <v>1</v>
      </c>
      <c r="E661" s="60">
        <v>29</v>
      </c>
      <c r="F661" s="60">
        <v>30</v>
      </c>
      <c r="G661" s="60">
        <v>0</v>
      </c>
      <c r="H661" s="60">
        <v>0</v>
      </c>
      <c r="I661" s="60">
        <v>29</v>
      </c>
      <c r="J661" s="60">
        <v>0</v>
      </c>
      <c r="K661" s="60">
        <v>81</v>
      </c>
      <c r="L661" s="60">
        <v>29</v>
      </c>
      <c r="M661" s="60">
        <v>35</v>
      </c>
      <c r="N661" s="60">
        <v>3</v>
      </c>
      <c r="O661" s="60">
        <v>21</v>
      </c>
      <c r="P661" s="60">
        <v>30</v>
      </c>
      <c r="Q661" s="60">
        <v>25</v>
      </c>
      <c r="R661" s="60">
        <v>2</v>
      </c>
      <c r="S661" s="60">
        <v>0</v>
      </c>
      <c r="T661" s="60">
        <v>1</v>
      </c>
      <c r="U661" s="60">
        <v>16</v>
      </c>
      <c r="V661" s="60">
        <v>48</v>
      </c>
      <c r="W661" s="60">
        <v>20</v>
      </c>
      <c r="X661" s="60">
        <v>5</v>
      </c>
      <c r="Y661" s="60">
        <v>16</v>
      </c>
      <c r="Z661" s="60">
        <f t="shared" si="90"/>
        <v>4959</v>
      </c>
      <c r="AA661" s="60">
        <f t="shared" si="91"/>
        <v>16</v>
      </c>
      <c r="AB661" s="60">
        <f t="shared" si="92"/>
        <v>2035</v>
      </c>
      <c r="AC661" s="60">
        <f t="shared" si="93"/>
        <v>7010</v>
      </c>
      <c r="AD661" s="60">
        <f t="shared" si="94"/>
        <v>116.83333333333333</v>
      </c>
      <c r="AE661" s="60">
        <f t="shared" si="94"/>
        <v>1.9472222222222222</v>
      </c>
      <c r="AF661" s="60">
        <f t="shared" si="95"/>
        <v>2024</v>
      </c>
      <c r="AG661" s="60">
        <f t="shared" si="96"/>
        <v>7</v>
      </c>
      <c r="AH661" s="60">
        <f t="shared" si="97"/>
        <v>3</v>
      </c>
      <c r="AI661" s="60">
        <f t="shared" si="98"/>
        <v>7</v>
      </c>
    </row>
    <row r="662" spans="2:35" x14ac:dyDescent="0.3">
      <c r="B662" s="60">
        <v>85304</v>
      </c>
      <c r="C662" s="61">
        <v>45495</v>
      </c>
      <c r="D662" s="60">
        <v>1</v>
      </c>
      <c r="E662" s="60">
        <v>31</v>
      </c>
      <c r="F662" s="60">
        <v>11</v>
      </c>
      <c r="G662" s="60">
        <v>0</v>
      </c>
      <c r="H662" s="60">
        <v>0</v>
      </c>
      <c r="I662" s="60">
        <v>31</v>
      </c>
      <c r="J662" s="60">
        <v>0</v>
      </c>
      <c r="K662" s="60">
        <v>55</v>
      </c>
      <c r="L662" s="60">
        <v>30</v>
      </c>
      <c r="M662" s="60">
        <v>34</v>
      </c>
      <c r="N662" s="60">
        <v>3</v>
      </c>
      <c r="O662" s="60">
        <v>25</v>
      </c>
      <c r="P662" s="60">
        <v>30</v>
      </c>
      <c r="Q662" s="60">
        <v>30</v>
      </c>
      <c r="R662" s="60">
        <v>3</v>
      </c>
      <c r="S662" s="60">
        <v>0</v>
      </c>
      <c r="T662" s="60">
        <v>0</v>
      </c>
      <c r="U662" s="60">
        <v>13</v>
      </c>
      <c r="V662" s="60">
        <v>37</v>
      </c>
      <c r="W662" s="60">
        <v>25</v>
      </c>
      <c r="X662" s="60">
        <v>4</v>
      </c>
      <c r="Y662" s="60">
        <v>29</v>
      </c>
      <c r="Z662" s="60">
        <f t="shared" si="90"/>
        <v>4525</v>
      </c>
      <c r="AA662" s="60">
        <f t="shared" si="91"/>
        <v>0</v>
      </c>
      <c r="AB662" s="60">
        <f t="shared" si="92"/>
        <v>1935</v>
      </c>
      <c r="AC662" s="60">
        <f t="shared" si="93"/>
        <v>6460</v>
      </c>
      <c r="AD662" s="60">
        <f t="shared" si="94"/>
        <v>107.66666666666667</v>
      </c>
      <c r="AE662" s="60">
        <f t="shared" si="94"/>
        <v>1.7944444444444445</v>
      </c>
      <c r="AF662" s="60">
        <f t="shared" si="95"/>
        <v>2024</v>
      </c>
      <c r="AG662" s="60">
        <f t="shared" si="96"/>
        <v>7</v>
      </c>
      <c r="AH662" s="60">
        <f t="shared" si="97"/>
        <v>3</v>
      </c>
      <c r="AI662" s="60">
        <f t="shared" si="98"/>
        <v>2</v>
      </c>
    </row>
    <row r="663" spans="2:35" x14ac:dyDescent="0.3">
      <c r="B663" s="60">
        <v>85305</v>
      </c>
      <c r="C663" s="61">
        <v>45495</v>
      </c>
      <c r="D663" s="60">
        <v>2</v>
      </c>
      <c r="E663" s="60">
        <v>34</v>
      </c>
      <c r="F663" s="60">
        <v>12</v>
      </c>
      <c r="G663" s="60">
        <v>0</v>
      </c>
      <c r="H663" s="60">
        <v>0</v>
      </c>
      <c r="I663" s="60">
        <v>34</v>
      </c>
      <c r="J663" s="60">
        <v>0</v>
      </c>
      <c r="K663" s="60">
        <v>89</v>
      </c>
      <c r="L663" s="60">
        <v>32</v>
      </c>
      <c r="M663" s="60">
        <v>33</v>
      </c>
      <c r="N663" s="60">
        <v>3</v>
      </c>
      <c r="O663" s="60">
        <v>29</v>
      </c>
      <c r="P663" s="60">
        <v>30</v>
      </c>
      <c r="Q663" s="60">
        <v>15</v>
      </c>
      <c r="R663" s="60">
        <v>2</v>
      </c>
      <c r="S663" s="60">
        <v>0</v>
      </c>
      <c r="T663" s="60">
        <v>1</v>
      </c>
      <c r="U663" s="60">
        <v>11</v>
      </c>
      <c r="V663" s="60">
        <v>25</v>
      </c>
      <c r="W663" s="60">
        <v>10</v>
      </c>
      <c r="X663" s="60">
        <v>4</v>
      </c>
      <c r="Y663" s="60">
        <v>22</v>
      </c>
      <c r="Z663" s="60">
        <f t="shared" si="90"/>
        <v>5522</v>
      </c>
      <c r="AA663" s="60">
        <f t="shared" si="91"/>
        <v>11</v>
      </c>
      <c r="AB663" s="60">
        <f t="shared" si="92"/>
        <v>1207</v>
      </c>
      <c r="AC663" s="60">
        <f t="shared" si="93"/>
        <v>6740</v>
      </c>
      <c r="AD663" s="60">
        <f t="shared" si="94"/>
        <v>112.33333333333333</v>
      </c>
      <c r="AE663" s="60">
        <f t="shared" si="94"/>
        <v>1.8722222222222222</v>
      </c>
      <c r="AF663" s="60">
        <f t="shared" si="95"/>
        <v>2024</v>
      </c>
      <c r="AG663" s="60">
        <f t="shared" si="96"/>
        <v>7</v>
      </c>
      <c r="AH663" s="60">
        <f t="shared" si="97"/>
        <v>3</v>
      </c>
      <c r="AI663" s="60">
        <f t="shared" si="98"/>
        <v>2</v>
      </c>
    </row>
    <row r="664" spans="2:35" x14ac:dyDescent="0.3">
      <c r="B664" s="60">
        <v>85306</v>
      </c>
      <c r="C664" s="61">
        <v>45496</v>
      </c>
      <c r="D664" s="60">
        <v>1</v>
      </c>
      <c r="E664" s="60">
        <v>29</v>
      </c>
      <c r="F664" s="60">
        <v>13</v>
      </c>
      <c r="G664" s="60">
        <v>0</v>
      </c>
      <c r="H664" s="60">
        <v>0</v>
      </c>
      <c r="I664" s="60">
        <v>29</v>
      </c>
      <c r="J664" s="60">
        <v>0</v>
      </c>
      <c r="K664" s="60">
        <v>63</v>
      </c>
      <c r="L664" s="60">
        <v>29</v>
      </c>
      <c r="M664" s="60">
        <v>37</v>
      </c>
      <c r="N664" s="60">
        <v>3</v>
      </c>
      <c r="O664" s="60">
        <v>13</v>
      </c>
      <c r="P664" s="60">
        <v>29</v>
      </c>
      <c r="Q664" s="60">
        <v>20</v>
      </c>
      <c r="R664" s="60">
        <v>3</v>
      </c>
      <c r="S664" s="60">
        <v>0</v>
      </c>
      <c r="T664" s="60">
        <v>0</v>
      </c>
      <c r="U664" s="60">
        <v>8</v>
      </c>
      <c r="V664" s="60">
        <v>64</v>
      </c>
      <c r="W664" s="60">
        <v>16</v>
      </c>
      <c r="X664" s="60">
        <v>4</v>
      </c>
      <c r="Y664" s="60">
        <v>15</v>
      </c>
      <c r="Z664" s="60">
        <f t="shared" si="90"/>
        <v>4321</v>
      </c>
      <c r="AA664" s="60">
        <f t="shared" si="91"/>
        <v>0</v>
      </c>
      <c r="AB664" s="60">
        <f t="shared" si="92"/>
        <v>2359</v>
      </c>
      <c r="AC664" s="60">
        <f t="shared" si="93"/>
        <v>6680</v>
      </c>
      <c r="AD664" s="60">
        <f t="shared" si="94"/>
        <v>111.33333333333333</v>
      </c>
      <c r="AE664" s="60">
        <f t="shared" si="94"/>
        <v>1.8555555555555554</v>
      </c>
      <c r="AF664" s="60">
        <f t="shared" si="95"/>
        <v>2024</v>
      </c>
      <c r="AG664" s="60">
        <f t="shared" si="96"/>
        <v>7</v>
      </c>
      <c r="AH664" s="60">
        <f t="shared" si="97"/>
        <v>3</v>
      </c>
      <c r="AI664" s="60">
        <f t="shared" si="98"/>
        <v>3</v>
      </c>
    </row>
    <row r="665" spans="2:35" x14ac:dyDescent="0.3">
      <c r="B665" s="60">
        <v>85307</v>
      </c>
      <c r="C665" s="61">
        <v>45496</v>
      </c>
      <c r="D665" s="60">
        <v>2</v>
      </c>
      <c r="E665" s="60">
        <v>35</v>
      </c>
      <c r="F665" s="60">
        <v>14</v>
      </c>
      <c r="G665" s="60">
        <v>0</v>
      </c>
      <c r="H665" s="60">
        <v>0</v>
      </c>
      <c r="I665" s="60">
        <v>35</v>
      </c>
      <c r="J665" s="60">
        <v>0</v>
      </c>
      <c r="K665" s="60">
        <v>38</v>
      </c>
      <c r="L665" s="60">
        <v>31</v>
      </c>
      <c r="M665" s="60">
        <v>36</v>
      </c>
      <c r="N665" s="60">
        <v>3</v>
      </c>
      <c r="O665" s="60">
        <v>17</v>
      </c>
      <c r="P665" s="60">
        <v>29</v>
      </c>
      <c r="Q665" s="60">
        <v>26</v>
      </c>
      <c r="R665" s="60">
        <v>2</v>
      </c>
      <c r="S665" s="60">
        <v>0</v>
      </c>
      <c r="T665" s="60">
        <v>1</v>
      </c>
      <c r="U665" s="60">
        <v>18</v>
      </c>
      <c r="V665" s="60">
        <v>52</v>
      </c>
      <c r="W665" s="60">
        <v>21</v>
      </c>
      <c r="X665" s="60">
        <v>4</v>
      </c>
      <c r="Y665" s="60">
        <v>28</v>
      </c>
      <c r="Z665" s="60">
        <f t="shared" si="90"/>
        <v>4151</v>
      </c>
      <c r="AA665" s="60">
        <f t="shared" si="91"/>
        <v>18</v>
      </c>
      <c r="AB665" s="60">
        <f t="shared" si="92"/>
        <v>2314</v>
      </c>
      <c r="AC665" s="60">
        <f t="shared" si="93"/>
        <v>6483</v>
      </c>
      <c r="AD665" s="60">
        <f t="shared" si="94"/>
        <v>108.05</v>
      </c>
      <c r="AE665" s="60">
        <f t="shared" si="94"/>
        <v>1.8008333333333333</v>
      </c>
      <c r="AF665" s="60">
        <f t="shared" si="95"/>
        <v>2024</v>
      </c>
      <c r="AG665" s="60">
        <f t="shared" si="96"/>
        <v>7</v>
      </c>
      <c r="AH665" s="60">
        <f t="shared" si="97"/>
        <v>3</v>
      </c>
      <c r="AI665" s="60">
        <f t="shared" si="98"/>
        <v>3</v>
      </c>
    </row>
    <row r="666" spans="2:35" x14ac:dyDescent="0.3">
      <c r="B666" s="60">
        <v>85308</v>
      </c>
      <c r="C666" s="61">
        <v>45497</v>
      </c>
      <c r="D666" s="60">
        <v>1</v>
      </c>
      <c r="E666" s="60">
        <v>30</v>
      </c>
      <c r="F666" s="60">
        <v>15</v>
      </c>
      <c r="G666" s="60">
        <v>0</v>
      </c>
      <c r="H666" s="60">
        <v>0</v>
      </c>
      <c r="I666" s="60">
        <v>30</v>
      </c>
      <c r="J666" s="60">
        <v>0</v>
      </c>
      <c r="K666" s="60">
        <v>72</v>
      </c>
      <c r="L666" s="60">
        <v>31</v>
      </c>
      <c r="M666" s="60">
        <v>35</v>
      </c>
      <c r="N666" s="60">
        <v>2</v>
      </c>
      <c r="O666" s="60">
        <v>21</v>
      </c>
      <c r="P666" s="60">
        <v>29</v>
      </c>
      <c r="Q666" s="60">
        <v>11</v>
      </c>
      <c r="R666" s="60">
        <v>2</v>
      </c>
      <c r="S666" s="60">
        <v>0</v>
      </c>
      <c r="T666" s="60">
        <v>0</v>
      </c>
      <c r="U666" s="60">
        <v>15</v>
      </c>
      <c r="V666" s="60">
        <v>41</v>
      </c>
      <c r="W666" s="60">
        <v>26</v>
      </c>
      <c r="X666" s="60">
        <v>4</v>
      </c>
      <c r="Y666" s="60">
        <v>21</v>
      </c>
      <c r="Z666" s="60">
        <f t="shared" si="90"/>
        <v>4485</v>
      </c>
      <c r="AA666" s="60">
        <f t="shared" si="91"/>
        <v>0</v>
      </c>
      <c r="AB666" s="60">
        <f t="shared" si="92"/>
        <v>2119</v>
      </c>
      <c r="AC666" s="60">
        <f t="shared" si="93"/>
        <v>6604</v>
      </c>
      <c r="AD666" s="60">
        <f t="shared" si="94"/>
        <v>110.06666666666666</v>
      </c>
      <c r="AE666" s="60">
        <f t="shared" si="94"/>
        <v>1.8344444444444443</v>
      </c>
      <c r="AF666" s="60">
        <f t="shared" si="95"/>
        <v>2024</v>
      </c>
      <c r="AG666" s="60">
        <f t="shared" si="96"/>
        <v>7</v>
      </c>
      <c r="AH666" s="60">
        <f t="shared" si="97"/>
        <v>3</v>
      </c>
      <c r="AI666" s="60">
        <f t="shared" si="98"/>
        <v>4</v>
      </c>
    </row>
    <row r="667" spans="2:35" x14ac:dyDescent="0.3">
      <c r="B667" s="60">
        <v>85309</v>
      </c>
      <c r="C667" s="61">
        <v>45497</v>
      </c>
      <c r="D667" s="60">
        <v>2</v>
      </c>
      <c r="E667" s="60">
        <v>33</v>
      </c>
      <c r="F667" s="60">
        <v>16</v>
      </c>
      <c r="G667" s="60">
        <v>0</v>
      </c>
      <c r="H667" s="60">
        <v>0</v>
      </c>
      <c r="I667" s="60">
        <v>33</v>
      </c>
      <c r="J667" s="60">
        <v>0</v>
      </c>
      <c r="K667" s="60">
        <v>46</v>
      </c>
      <c r="L667" s="60">
        <v>31</v>
      </c>
      <c r="M667" s="60">
        <v>34</v>
      </c>
      <c r="N667" s="60">
        <v>2</v>
      </c>
      <c r="O667" s="60">
        <v>25</v>
      </c>
      <c r="P667" s="60">
        <v>29</v>
      </c>
      <c r="Q667" s="60">
        <v>16</v>
      </c>
      <c r="R667" s="60">
        <v>2</v>
      </c>
      <c r="S667" s="60">
        <v>0</v>
      </c>
      <c r="T667" s="60">
        <v>0</v>
      </c>
      <c r="U667" s="60">
        <v>13</v>
      </c>
      <c r="V667" s="60">
        <v>29</v>
      </c>
      <c r="W667" s="60">
        <v>11</v>
      </c>
      <c r="X667" s="60">
        <v>4</v>
      </c>
      <c r="Y667" s="60">
        <v>14</v>
      </c>
      <c r="Z667" s="60">
        <f t="shared" si="90"/>
        <v>3967</v>
      </c>
      <c r="AA667" s="60">
        <f t="shared" si="91"/>
        <v>0</v>
      </c>
      <c r="AB667" s="60">
        <f t="shared" si="92"/>
        <v>1290</v>
      </c>
      <c r="AC667" s="60">
        <f t="shared" si="93"/>
        <v>5257</v>
      </c>
      <c r="AD667" s="60">
        <f t="shared" si="94"/>
        <v>87.61666666666666</v>
      </c>
      <c r="AE667" s="60">
        <f t="shared" si="94"/>
        <v>1.4602777777777776</v>
      </c>
      <c r="AF667" s="60">
        <f t="shared" si="95"/>
        <v>2024</v>
      </c>
      <c r="AG667" s="60">
        <f t="shared" si="96"/>
        <v>7</v>
      </c>
      <c r="AH667" s="60">
        <f t="shared" si="97"/>
        <v>3</v>
      </c>
      <c r="AI667" s="60">
        <f t="shared" si="98"/>
        <v>4</v>
      </c>
    </row>
    <row r="668" spans="2:35" x14ac:dyDescent="0.3">
      <c r="B668" s="60">
        <v>85310</v>
      </c>
      <c r="C668" s="61">
        <v>45498</v>
      </c>
      <c r="D668" s="60">
        <v>1</v>
      </c>
      <c r="E668" s="60">
        <v>30</v>
      </c>
      <c r="F668" s="60">
        <v>29</v>
      </c>
      <c r="G668" s="60">
        <v>0</v>
      </c>
      <c r="H668" s="60">
        <v>0</v>
      </c>
      <c r="I668" s="60">
        <v>30</v>
      </c>
      <c r="J668" s="60">
        <v>0</v>
      </c>
      <c r="K668" s="60">
        <v>46</v>
      </c>
      <c r="L668" s="60">
        <v>31</v>
      </c>
      <c r="M668" s="60">
        <v>36</v>
      </c>
      <c r="N668" s="60">
        <v>3</v>
      </c>
      <c r="O668" s="60">
        <v>17</v>
      </c>
      <c r="P668" s="60">
        <v>10</v>
      </c>
      <c r="Q668" s="60">
        <v>19</v>
      </c>
      <c r="R668" s="60">
        <v>3</v>
      </c>
      <c r="S668" s="60">
        <v>0</v>
      </c>
      <c r="T668" s="60">
        <v>0</v>
      </c>
      <c r="U668" s="60">
        <v>6</v>
      </c>
      <c r="V668" s="60">
        <v>59</v>
      </c>
      <c r="W668" s="60">
        <v>15</v>
      </c>
      <c r="X668" s="60">
        <v>4</v>
      </c>
      <c r="Y668" s="60">
        <v>23</v>
      </c>
      <c r="Z668" s="60">
        <f t="shared" si="90"/>
        <v>3395</v>
      </c>
      <c r="AA668" s="60">
        <f t="shared" si="91"/>
        <v>0</v>
      </c>
      <c r="AB668" s="60">
        <f t="shared" si="92"/>
        <v>2345</v>
      </c>
      <c r="AC668" s="60">
        <f t="shared" si="93"/>
        <v>5740</v>
      </c>
      <c r="AD668" s="60">
        <f t="shared" si="94"/>
        <v>95.666666666666671</v>
      </c>
      <c r="AE668" s="60">
        <f t="shared" si="94"/>
        <v>1.5944444444444446</v>
      </c>
      <c r="AF668" s="60">
        <f t="shared" si="95"/>
        <v>2024</v>
      </c>
      <c r="AG668" s="60">
        <f t="shared" si="96"/>
        <v>7</v>
      </c>
      <c r="AH668" s="60">
        <f t="shared" si="97"/>
        <v>3</v>
      </c>
      <c r="AI668" s="60">
        <f t="shared" si="98"/>
        <v>5</v>
      </c>
    </row>
    <row r="669" spans="2:35" x14ac:dyDescent="0.3">
      <c r="B669" s="60">
        <v>85311</v>
      </c>
      <c r="C669" s="61">
        <v>45498</v>
      </c>
      <c r="D669" s="60">
        <v>2</v>
      </c>
      <c r="E669" s="60">
        <v>33</v>
      </c>
      <c r="F669" s="60">
        <v>30</v>
      </c>
      <c r="G669" s="60">
        <v>0</v>
      </c>
      <c r="H669" s="60">
        <v>0</v>
      </c>
      <c r="I669" s="60">
        <v>33</v>
      </c>
      <c r="J669" s="60">
        <v>0</v>
      </c>
      <c r="K669" s="60">
        <v>81</v>
      </c>
      <c r="L669" s="60">
        <v>30</v>
      </c>
      <c r="M669" s="60">
        <v>35</v>
      </c>
      <c r="N669" s="60">
        <v>3</v>
      </c>
      <c r="O669" s="60">
        <v>21</v>
      </c>
      <c r="P669" s="60">
        <v>30</v>
      </c>
      <c r="Q669" s="60">
        <v>25</v>
      </c>
      <c r="R669" s="60">
        <v>2</v>
      </c>
      <c r="S669" s="60">
        <v>0</v>
      </c>
      <c r="T669" s="60">
        <v>1</v>
      </c>
      <c r="U669" s="60">
        <v>16</v>
      </c>
      <c r="V669" s="60">
        <v>48</v>
      </c>
      <c r="W669" s="60">
        <v>20</v>
      </c>
      <c r="X669" s="60">
        <v>4</v>
      </c>
      <c r="Y669" s="60">
        <v>16</v>
      </c>
      <c r="Z669" s="60">
        <f t="shared" si="90"/>
        <v>5373</v>
      </c>
      <c r="AA669" s="60">
        <f t="shared" si="91"/>
        <v>16</v>
      </c>
      <c r="AB669" s="60">
        <f t="shared" si="92"/>
        <v>2103</v>
      </c>
      <c r="AC669" s="60">
        <f t="shared" si="93"/>
        <v>7492</v>
      </c>
      <c r="AD669" s="60">
        <f t="shared" si="94"/>
        <v>124.86666666666666</v>
      </c>
      <c r="AE669" s="60">
        <f t="shared" si="94"/>
        <v>2.0811111111111109</v>
      </c>
      <c r="AF669" s="60">
        <f t="shared" si="95"/>
        <v>2024</v>
      </c>
      <c r="AG669" s="60">
        <f t="shared" si="96"/>
        <v>7</v>
      </c>
      <c r="AH669" s="60">
        <f t="shared" si="97"/>
        <v>3</v>
      </c>
      <c r="AI669" s="60">
        <f t="shared" si="98"/>
        <v>5</v>
      </c>
    </row>
    <row r="670" spans="2:35" x14ac:dyDescent="0.3">
      <c r="B670" s="60">
        <v>85312</v>
      </c>
      <c r="C670" s="61">
        <v>45499</v>
      </c>
      <c r="D670" s="60">
        <v>1</v>
      </c>
      <c r="E670" s="60">
        <v>31</v>
      </c>
      <c r="F670" s="60">
        <v>11</v>
      </c>
      <c r="G670" s="60">
        <v>0</v>
      </c>
      <c r="H670" s="60">
        <v>0</v>
      </c>
      <c r="I670" s="60">
        <v>31</v>
      </c>
      <c r="J670" s="60">
        <v>0</v>
      </c>
      <c r="K670" s="60">
        <v>55</v>
      </c>
      <c r="L670" s="60">
        <v>30</v>
      </c>
      <c r="M670" s="60">
        <v>34</v>
      </c>
      <c r="N670" s="60">
        <v>3</v>
      </c>
      <c r="O670" s="60">
        <v>25</v>
      </c>
      <c r="P670" s="60">
        <v>30</v>
      </c>
      <c r="Q670" s="60">
        <v>30</v>
      </c>
      <c r="R670" s="60">
        <v>3</v>
      </c>
      <c r="S670" s="60">
        <v>0</v>
      </c>
      <c r="T670" s="60">
        <v>0</v>
      </c>
      <c r="U670" s="60">
        <v>13</v>
      </c>
      <c r="V670" s="60">
        <v>37</v>
      </c>
      <c r="W670" s="60">
        <v>25</v>
      </c>
      <c r="X670" s="60">
        <v>4</v>
      </c>
      <c r="Y670" s="60">
        <v>29</v>
      </c>
      <c r="Z670" s="60">
        <f t="shared" si="90"/>
        <v>4525</v>
      </c>
      <c r="AA670" s="60">
        <f t="shared" si="91"/>
        <v>0</v>
      </c>
      <c r="AB670" s="60">
        <f t="shared" si="92"/>
        <v>1935</v>
      </c>
      <c r="AC670" s="60">
        <f t="shared" si="93"/>
        <v>6460</v>
      </c>
      <c r="AD670" s="60">
        <f t="shared" si="94"/>
        <v>107.66666666666667</v>
      </c>
      <c r="AE670" s="60">
        <f t="shared" si="94"/>
        <v>1.7944444444444445</v>
      </c>
      <c r="AF670" s="60">
        <f t="shared" si="95"/>
        <v>2024</v>
      </c>
      <c r="AG670" s="60">
        <f t="shared" si="96"/>
        <v>7</v>
      </c>
      <c r="AH670" s="60">
        <f t="shared" si="97"/>
        <v>3</v>
      </c>
      <c r="AI670" s="60">
        <f t="shared" si="98"/>
        <v>6</v>
      </c>
    </row>
    <row r="671" spans="2:35" x14ac:dyDescent="0.3">
      <c r="B671" s="60">
        <v>85313</v>
      </c>
      <c r="C671" s="61">
        <v>45499</v>
      </c>
      <c r="D671" s="60">
        <v>2</v>
      </c>
      <c r="E671" s="60">
        <v>34</v>
      </c>
      <c r="F671" s="60">
        <v>12</v>
      </c>
      <c r="G671" s="60">
        <v>0</v>
      </c>
      <c r="H671" s="60">
        <v>0</v>
      </c>
      <c r="I671" s="60">
        <v>34</v>
      </c>
      <c r="J671" s="60">
        <v>0</v>
      </c>
      <c r="K671" s="60">
        <v>89</v>
      </c>
      <c r="L671" s="60">
        <v>32</v>
      </c>
      <c r="M671" s="60">
        <v>33</v>
      </c>
      <c r="N671" s="60">
        <v>3</v>
      </c>
      <c r="O671" s="60">
        <v>29</v>
      </c>
      <c r="P671" s="60">
        <v>30</v>
      </c>
      <c r="Q671" s="60">
        <v>15</v>
      </c>
      <c r="R671" s="60">
        <v>2</v>
      </c>
      <c r="S671" s="60">
        <v>0</v>
      </c>
      <c r="T671" s="60">
        <v>1</v>
      </c>
      <c r="U671" s="60">
        <v>11</v>
      </c>
      <c r="V671" s="60">
        <v>25</v>
      </c>
      <c r="W671" s="60">
        <v>10</v>
      </c>
      <c r="X671" s="60">
        <v>4</v>
      </c>
      <c r="Y671" s="60">
        <v>22</v>
      </c>
      <c r="Z671" s="60">
        <f t="shared" si="90"/>
        <v>5522</v>
      </c>
      <c r="AA671" s="60">
        <f t="shared" si="91"/>
        <v>11</v>
      </c>
      <c r="AB671" s="60">
        <f t="shared" si="92"/>
        <v>1207</v>
      </c>
      <c r="AC671" s="60">
        <f t="shared" si="93"/>
        <v>6740</v>
      </c>
      <c r="AD671" s="60">
        <f t="shared" si="94"/>
        <v>112.33333333333333</v>
      </c>
      <c r="AE671" s="60">
        <f t="shared" si="94"/>
        <v>1.8722222222222222</v>
      </c>
      <c r="AF671" s="60">
        <f t="shared" si="95"/>
        <v>2024</v>
      </c>
      <c r="AG671" s="60">
        <f t="shared" si="96"/>
        <v>7</v>
      </c>
      <c r="AH671" s="60">
        <f t="shared" si="97"/>
        <v>3</v>
      </c>
      <c r="AI671" s="60">
        <f t="shared" si="98"/>
        <v>6</v>
      </c>
    </row>
    <row r="672" spans="2:35" x14ac:dyDescent="0.3">
      <c r="B672" s="60">
        <v>85314</v>
      </c>
      <c r="C672" s="61">
        <v>45500</v>
      </c>
      <c r="D672" s="60">
        <v>1</v>
      </c>
      <c r="E672" s="60">
        <v>29</v>
      </c>
      <c r="F672" s="60">
        <v>13</v>
      </c>
      <c r="G672" s="60">
        <v>0</v>
      </c>
      <c r="H672" s="60">
        <v>0</v>
      </c>
      <c r="I672" s="60">
        <v>29</v>
      </c>
      <c r="J672" s="60">
        <v>0</v>
      </c>
      <c r="K672" s="60">
        <v>63</v>
      </c>
      <c r="L672" s="60">
        <v>29</v>
      </c>
      <c r="M672" s="60">
        <v>37</v>
      </c>
      <c r="N672" s="60">
        <v>3</v>
      </c>
      <c r="O672" s="60">
        <v>13</v>
      </c>
      <c r="P672" s="60">
        <v>29</v>
      </c>
      <c r="Q672" s="60">
        <v>20</v>
      </c>
      <c r="R672" s="60">
        <v>3</v>
      </c>
      <c r="S672" s="60">
        <v>0</v>
      </c>
      <c r="T672" s="60">
        <v>0</v>
      </c>
      <c r="U672" s="60">
        <v>8</v>
      </c>
      <c r="V672" s="60">
        <v>64</v>
      </c>
      <c r="W672" s="60">
        <v>16</v>
      </c>
      <c r="X672" s="60">
        <v>4</v>
      </c>
      <c r="Y672" s="60">
        <v>15</v>
      </c>
      <c r="Z672" s="60">
        <f t="shared" si="90"/>
        <v>4321</v>
      </c>
      <c r="AA672" s="60">
        <f t="shared" si="91"/>
        <v>0</v>
      </c>
      <c r="AB672" s="60">
        <f t="shared" si="92"/>
        <v>2359</v>
      </c>
      <c r="AC672" s="60">
        <f t="shared" si="93"/>
        <v>6680</v>
      </c>
      <c r="AD672" s="60">
        <f t="shared" si="94"/>
        <v>111.33333333333333</v>
      </c>
      <c r="AE672" s="60">
        <f t="shared" si="94"/>
        <v>1.8555555555555554</v>
      </c>
      <c r="AF672" s="60">
        <f t="shared" si="95"/>
        <v>2024</v>
      </c>
      <c r="AG672" s="60">
        <f t="shared" si="96"/>
        <v>7</v>
      </c>
      <c r="AH672" s="60">
        <f t="shared" si="97"/>
        <v>3</v>
      </c>
      <c r="AI672" s="60">
        <f t="shared" si="98"/>
        <v>7</v>
      </c>
    </row>
    <row r="673" spans="2:35" x14ac:dyDescent="0.3">
      <c r="B673" s="60">
        <v>85315</v>
      </c>
      <c r="C673" s="61">
        <v>45502</v>
      </c>
      <c r="D673" s="60">
        <v>1</v>
      </c>
      <c r="E673" s="60">
        <v>31</v>
      </c>
      <c r="F673" s="60">
        <v>14</v>
      </c>
      <c r="G673" s="60">
        <v>0</v>
      </c>
      <c r="H673" s="60">
        <v>0</v>
      </c>
      <c r="I673" s="60">
        <v>31</v>
      </c>
      <c r="J673" s="60">
        <v>0</v>
      </c>
      <c r="K673" s="60">
        <v>38</v>
      </c>
      <c r="L673" s="60">
        <v>30</v>
      </c>
      <c r="M673" s="60">
        <v>36</v>
      </c>
      <c r="N673" s="60">
        <v>3</v>
      </c>
      <c r="O673" s="60">
        <v>17</v>
      </c>
      <c r="P673" s="60">
        <v>29</v>
      </c>
      <c r="Q673" s="60">
        <v>26</v>
      </c>
      <c r="R673" s="60">
        <v>2</v>
      </c>
      <c r="S673" s="60">
        <v>0</v>
      </c>
      <c r="T673" s="60">
        <v>1</v>
      </c>
      <c r="U673" s="60">
        <v>18</v>
      </c>
      <c r="V673" s="60">
        <v>52</v>
      </c>
      <c r="W673" s="60">
        <v>21</v>
      </c>
      <c r="X673" s="60">
        <v>5</v>
      </c>
      <c r="Y673" s="60">
        <v>28</v>
      </c>
      <c r="Z673" s="60">
        <f t="shared" si="90"/>
        <v>3908</v>
      </c>
      <c r="AA673" s="60">
        <f t="shared" si="91"/>
        <v>18</v>
      </c>
      <c r="AB673" s="60">
        <f t="shared" si="92"/>
        <v>2241</v>
      </c>
      <c r="AC673" s="60">
        <f t="shared" si="93"/>
        <v>6167</v>
      </c>
      <c r="AD673" s="60">
        <f t="shared" si="94"/>
        <v>102.78333333333333</v>
      </c>
      <c r="AE673" s="60">
        <f t="shared" si="94"/>
        <v>1.7130555555555556</v>
      </c>
      <c r="AF673" s="60">
        <f t="shared" si="95"/>
        <v>2024</v>
      </c>
      <c r="AG673" s="60">
        <f t="shared" si="96"/>
        <v>7</v>
      </c>
      <c r="AH673" s="60">
        <f t="shared" si="97"/>
        <v>3</v>
      </c>
      <c r="AI673" s="60">
        <f t="shared" si="98"/>
        <v>2</v>
      </c>
    </row>
    <row r="674" spans="2:35" x14ac:dyDescent="0.3">
      <c r="B674" s="60">
        <v>85316</v>
      </c>
      <c r="C674" s="61">
        <v>45502</v>
      </c>
      <c r="D674" s="60">
        <v>2</v>
      </c>
      <c r="E674" s="60">
        <v>34</v>
      </c>
      <c r="F674" s="60">
        <v>15</v>
      </c>
      <c r="G674" s="60">
        <v>0</v>
      </c>
      <c r="H674" s="60">
        <v>0</v>
      </c>
      <c r="I674" s="60">
        <v>34</v>
      </c>
      <c r="J674" s="60">
        <v>0</v>
      </c>
      <c r="K674" s="60">
        <v>72</v>
      </c>
      <c r="L674" s="60">
        <v>32</v>
      </c>
      <c r="M674" s="60">
        <v>35</v>
      </c>
      <c r="N674" s="60">
        <v>2</v>
      </c>
      <c r="O674" s="60">
        <v>21</v>
      </c>
      <c r="P674" s="60">
        <v>29</v>
      </c>
      <c r="Q674" s="60">
        <v>11</v>
      </c>
      <c r="R674" s="60">
        <v>2</v>
      </c>
      <c r="S674" s="60">
        <v>0</v>
      </c>
      <c r="T674" s="60">
        <v>0</v>
      </c>
      <c r="U674" s="60">
        <v>15</v>
      </c>
      <c r="V674" s="60">
        <v>41</v>
      </c>
      <c r="W674" s="60">
        <v>26</v>
      </c>
      <c r="X674" s="60">
        <v>3</v>
      </c>
      <c r="Y674" s="60">
        <v>21</v>
      </c>
      <c r="Z674" s="60">
        <f t="shared" si="90"/>
        <v>4848</v>
      </c>
      <c r="AA674" s="60">
        <f t="shared" si="91"/>
        <v>0</v>
      </c>
      <c r="AB674" s="60">
        <f t="shared" si="92"/>
        <v>2186</v>
      </c>
      <c r="AC674" s="60">
        <f t="shared" si="93"/>
        <v>7034</v>
      </c>
      <c r="AD674" s="60">
        <f t="shared" si="94"/>
        <v>117.23333333333333</v>
      </c>
      <c r="AE674" s="60">
        <f t="shared" si="94"/>
        <v>1.953888888888889</v>
      </c>
      <c r="AF674" s="60">
        <f t="shared" si="95"/>
        <v>2024</v>
      </c>
      <c r="AG674" s="60">
        <f t="shared" si="96"/>
        <v>7</v>
      </c>
      <c r="AH674" s="60">
        <f t="shared" si="97"/>
        <v>3</v>
      </c>
      <c r="AI674" s="60">
        <f t="shared" si="98"/>
        <v>2</v>
      </c>
    </row>
    <row r="675" spans="2:35" x14ac:dyDescent="0.3">
      <c r="B675" s="60">
        <v>85317</v>
      </c>
      <c r="C675" s="61">
        <v>45503</v>
      </c>
      <c r="D675" s="60">
        <v>1</v>
      </c>
      <c r="E675" s="60">
        <v>29</v>
      </c>
      <c r="F675" s="60">
        <v>16</v>
      </c>
      <c r="G675" s="60">
        <v>0</v>
      </c>
      <c r="H675" s="60">
        <v>0</v>
      </c>
      <c r="I675" s="60">
        <v>29</v>
      </c>
      <c r="J675" s="60">
        <v>0</v>
      </c>
      <c r="K675" s="60">
        <v>46</v>
      </c>
      <c r="L675" s="60">
        <v>30</v>
      </c>
      <c r="M675" s="60">
        <v>34</v>
      </c>
      <c r="N675" s="60">
        <v>2</v>
      </c>
      <c r="O675" s="60">
        <v>25</v>
      </c>
      <c r="P675" s="60">
        <v>29</v>
      </c>
      <c r="Q675" s="60">
        <v>16</v>
      </c>
      <c r="R675" s="60">
        <v>2</v>
      </c>
      <c r="S675" s="60">
        <v>0</v>
      </c>
      <c r="T675" s="60">
        <v>0</v>
      </c>
      <c r="U675" s="60">
        <v>13</v>
      </c>
      <c r="V675" s="60">
        <v>29</v>
      </c>
      <c r="W675" s="60">
        <v>11</v>
      </c>
      <c r="X675" s="60">
        <v>5</v>
      </c>
      <c r="Y675" s="60">
        <v>14</v>
      </c>
      <c r="Z675" s="60">
        <f t="shared" si="90"/>
        <v>3704</v>
      </c>
      <c r="AA675" s="60">
        <f t="shared" si="91"/>
        <v>0</v>
      </c>
      <c r="AB675" s="60">
        <f t="shared" si="92"/>
        <v>1250</v>
      </c>
      <c r="AC675" s="60">
        <f t="shared" si="93"/>
        <v>4954</v>
      </c>
      <c r="AD675" s="60">
        <f t="shared" si="94"/>
        <v>82.566666666666663</v>
      </c>
      <c r="AE675" s="60">
        <f t="shared" si="94"/>
        <v>1.3761111111111111</v>
      </c>
      <c r="AF675" s="60">
        <f t="shared" si="95"/>
        <v>2024</v>
      </c>
      <c r="AG675" s="60">
        <f t="shared" si="96"/>
        <v>7</v>
      </c>
      <c r="AH675" s="60">
        <f t="shared" si="97"/>
        <v>3</v>
      </c>
      <c r="AI675" s="60">
        <f t="shared" si="98"/>
        <v>3</v>
      </c>
    </row>
    <row r="676" spans="2:35" x14ac:dyDescent="0.3">
      <c r="B676" s="60">
        <v>85318</v>
      </c>
      <c r="C676" s="61">
        <v>45503</v>
      </c>
      <c r="D676" s="60">
        <v>2</v>
      </c>
      <c r="E676" s="60">
        <v>34</v>
      </c>
      <c r="F676" s="60">
        <v>29</v>
      </c>
      <c r="G676" s="60">
        <v>0</v>
      </c>
      <c r="H676" s="60">
        <v>0</v>
      </c>
      <c r="I676" s="60">
        <v>34</v>
      </c>
      <c r="J676" s="60">
        <v>0</v>
      </c>
      <c r="K676" s="60">
        <v>46</v>
      </c>
      <c r="L676" s="60">
        <v>32</v>
      </c>
      <c r="M676" s="60">
        <v>36</v>
      </c>
      <c r="N676" s="60">
        <v>3</v>
      </c>
      <c r="O676" s="60">
        <v>17</v>
      </c>
      <c r="P676" s="60">
        <v>10</v>
      </c>
      <c r="Q676" s="60">
        <v>19</v>
      </c>
      <c r="R676" s="60">
        <v>3</v>
      </c>
      <c r="S676" s="60">
        <v>0</v>
      </c>
      <c r="T676" s="60">
        <v>0</v>
      </c>
      <c r="U676" s="60">
        <v>6</v>
      </c>
      <c r="V676" s="60">
        <v>59</v>
      </c>
      <c r="W676" s="60">
        <v>15</v>
      </c>
      <c r="X676" s="60">
        <v>3</v>
      </c>
      <c r="Y676" s="60">
        <v>23</v>
      </c>
      <c r="Z676" s="60">
        <f t="shared" si="90"/>
        <v>3644</v>
      </c>
      <c r="AA676" s="60">
        <f t="shared" si="91"/>
        <v>0</v>
      </c>
      <c r="AB676" s="60">
        <f t="shared" si="92"/>
        <v>2419</v>
      </c>
      <c r="AC676" s="60">
        <f t="shared" si="93"/>
        <v>6063</v>
      </c>
      <c r="AD676" s="60">
        <f t="shared" si="94"/>
        <v>101.05</v>
      </c>
      <c r="AE676" s="60">
        <f t="shared" si="94"/>
        <v>1.6841666666666666</v>
      </c>
      <c r="AF676" s="60">
        <f t="shared" si="95"/>
        <v>2024</v>
      </c>
      <c r="AG676" s="60">
        <f t="shared" si="96"/>
        <v>7</v>
      </c>
      <c r="AH676" s="60">
        <f t="shared" si="97"/>
        <v>3</v>
      </c>
      <c r="AI676" s="60">
        <f t="shared" si="98"/>
        <v>3</v>
      </c>
    </row>
    <row r="677" spans="2:35" x14ac:dyDescent="0.3">
      <c r="B677" s="60">
        <v>85319</v>
      </c>
      <c r="C677" s="61">
        <v>45504</v>
      </c>
      <c r="D677" s="60">
        <v>1</v>
      </c>
      <c r="E677" s="60">
        <v>29</v>
      </c>
      <c r="F677" s="60">
        <v>30</v>
      </c>
      <c r="G677" s="60">
        <v>0</v>
      </c>
      <c r="H677" s="60">
        <v>0</v>
      </c>
      <c r="I677" s="60">
        <v>29</v>
      </c>
      <c r="J677" s="60">
        <v>0</v>
      </c>
      <c r="K677" s="60">
        <v>81</v>
      </c>
      <c r="L677" s="60">
        <v>29</v>
      </c>
      <c r="M677" s="60">
        <v>35</v>
      </c>
      <c r="N677" s="60">
        <v>3</v>
      </c>
      <c r="O677" s="60">
        <v>21</v>
      </c>
      <c r="P677" s="60">
        <v>30</v>
      </c>
      <c r="Q677" s="60">
        <v>25</v>
      </c>
      <c r="R677" s="60">
        <v>2</v>
      </c>
      <c r="S677" s="60">
        <v>0</v>
      </c>
      <c r="T677" s="60">
        <v>1</v>
      </c>
      <c r="U677" s="60">
        <v>16</v>
      </c>
      <c r="V677" s="60">
        <v>48</v>
      </c>
      <c r="W677" s="60">
        <v>20</v>
      </c>
      <c r="X677" s="60">
        <v>5</v>
      </c>
      <c r="Y677" s="60">
        <v>16</v>
      </c>
      <c r="Z677" s="60">
        <f t="shared" si="90"/>
        <v>4959</v>
      </c>
      <c r="AA677" s="60">
        <f t="shared" si="91"/>
        <v>16</v>
      </c>
      <c r="AB677" s="60">
        <f t="shared" si="92"/>
        <v>2035</v>
      </c>
      <c r="AC677" s="60">
        <f t="shared" si="93"/>
        <v>7010</v>
      </c>
      <c r="AD677" s="60">
        <f t="shared" si="94"/>
        <v>116.83333333333333</v>
      </c>
      <c r="AE677" s="60">
        <f t="shared" si="94"/>
        <v>1.9472222222222222</v>
      </c>
      <c r="AF677" s="60">
        <f t="shared" si="95"/>
        <v>2024</v>
      </c>
      <c r="AG677" s="60">
        <f t="shared" si="96"/>
        <v>7</v>
      </c>
      <c r="AH677" s="60">
        <f t="shared" si="97"/>
        <v>3</v>
      </c>
      <c r="AI677" s="60">
        <f t="shared" si="98"/>
        <v>4</v>
      </c>
    </row>
    <row r="678" spans="2:35" x14ac:dyDescent="0.3">
      <c r="B678" s="60">
        <v>85320</v>
      </c>
      <c r="C678" s="61">
        <v>45504</v>
      </c>
      <c r="D678" s="60">
        <v>2</v>
      </c>
      <c r="E678" s="60">
        <v>35</v>
      </c>
      <c r="F678" s="60">
        <v>11</v>
      </c>
      <c r="G678" s="60">
        <v>0</v>
      </c>
      <c r="H678" s="60">
        <v>0</v>
      </c>
      <c r="I678" s="60">
        <v>35</v>
      </c>
      <c r="J678" s="60">
        <v>0</v>
      </c>
      <c r="K678" s="60">
        <v>55</v>
      </c>
      <c r="L678" s="60">
        <v>31</v>
      </c>
      <c r="M678" s="60">
        <v>34</v>
      </c>
      <c r="N678" s="60">
        <v>3</v>
      </c>
      <c r="O678" s="60">
        <v>25</v>
      </c>
      <c r="P678" s="60">
        <v>30</v>
      </c>
      <c r="Q678" s="60">
        <v>30</v>
      </c>
      <c r="R678" s="60">
        <v>3</v>
      </c>
      <c r="S678" s="60">
        <v>0</v>
      </c>
      <c r="T678" s="60">
        <v>0</v>
      </c>
      <c r="U678" s="60">
        <v>13</v>
      </c>
      <c r="V678" s="60">
        <v>37</v>
      </c>
      <c r="W678" s="60">
        <v>25</v>
      </c>
      <c r="X678" s="60">
        <v>3</v>
      </c>
      <c r="Y678" s="60">
        <v>29</v>
      </c>
      <c r="Z678" s="60">
        <f t="shared" si="90"/>
        <v>4839</v>
      </c>
      <c r="AA678" s="60">
        <f t="shared" si="91"/>
        <v>0</v>
      </c>
      <c r="AB678" s="60">
        <f t="shared" si="92"/>
        <v>1997</v>
      </c>
      <c r="AC678" s="60">
        <f t="shared" si="93"/>
        <v>6836</v>
      </c>
      <c r="AD678" s="60">
        <f t="shared" si="94"/>
        <v>113.93333333333334</v>
      </c>
      <c r="AE678" s="60">
        <f t="shared" si="94"/>
        <v>1.8988888888888888</v>
      </c>
      <c r="AF678" s="60">
        <f t="shared" si="95"/>
        <v>2024</v>
      </c>
      <c r="AG678" s="60">
        <f t="shared" si="96"/>
        <v>7</v>
      </c>
      <c r="AH678" s="60">
        <f t="shared" si="97"/>
        <v>3</v>
      </c>
      <c r="AI678" s="60">
        <f t="shared" si="98"/>
        <v>4</v>
      </c>
    </row>
    <row r="679" spans="2:35" x14ac:dyDescent="0.3">
      <c r="B679" s="60">
        <v>85321</v>
      </c>
      <c r="C679" s="61">
        <v>45505</v>
      </c>
      <c r="D679" s="60">
        <v>1</v>
      </c>
      <c r="E679" s="60">
        <v>30</v>
      </c>
      <c r="F679" s="60">
        <v>22</v>
      </c>
      <c r="G679" s="60">
        <v>0</v>
      </c>
      <c r="H679" s="60">
        <v>0</v>
      </c>
      <c r="I679" s="60">
        <v>30</v>
      </c>
      <c r="J679" s="60">
        <v>0</v>
      </c>
      <c r="K679" s="60">
        <v>46</v>
      </c>
      <c r="L679" s="60">
        <v>30</v>
      </c>
      <c r="M679" s="60">
        <v>38</v>
      </c>
      <c r="N679" s="60">
        <v>1</v>
      </c>
      <c r="O679" s="60">
        <v>19</v>
      </c>
      <c r="P679" s="60">
        <v>14</v>
      </c>
      <c r="Q679" s="60">
        <v>19</v>
      </c>
      <c r="R679" s="60">
        <v>1</v>
      </c>
      <c r="S679" s="60">
        <v>0</v>
      </c>
      <c r="T679" s="60">
        <v>0</v>
      </c>
      <c r="U679" s="60">
        <v>10</v>
      </c>
      <c r="V679" s="60">
        <v>56</v>
      </c>
      <c r="W679" s="60">
        <v>12</v>
      </c>
      <c r="X679" s="60">
        <v>4</v>
      </c>
      <c r="Y679" s="60">
        <v>12</v>
      </c>
      <c r="Z679" s="60">
        <f t="shared" si="90"/>
        <v>3510</v>
      </c>
      <c r="AA679" s="60">
        <f t="shared" si="91"/>
        <v>0</v>
      </c>
      <c r="AB679" s="60">
        <f t="shared" si="92"/>
        <v>2059</v>
      </c>
      <c r="AC679" s="60">
        <f t="shared" si="93"/>
        <v>5569</v>
      </c>
      <c r="AD679" s="60">
        <f t="shared" si="94"/>
        <v>92.816666666666663</v>
      </c>
      <c r="AE679" s="60">
        <f t="shared" si="94"/>
        <v>1.5469444444444445</v>
      </c>
      <c r="AF679" s="60">
        <f t="shared" si="95"/>
        <v>2024</v>
      </c>
      <c r="AG679" s="60">
        <f t="shared" si="96"/>
        <v>8</v>
      </c>
      <c r="AH679" s="60">
        <f t="shared" si="97"/>
        <v>3</v>
      </c>
      <c r="AI679" s="60">
        <f t="shared" si="98"/>
        <v>5</v>
      </c>
    </row>
    <row r="680" spans="2:35" x14ac:dyDescent="0.3">
      <c r="B680" s="60">
        <v>85322</v>
      </c>
      <c r="C680" s="61">
        <v>45505</v>
      </c>
      <c r="D680" s="60">
        <v>2</v>
      </c>
      <c r="E680" s="60">
        <v>29</v>
      </c>
      <c r="F680" s="60">
        <v>19</v>
      </c>
      <c r="G680" s="60">
        <v>0</v>
      </c>
      <c r="H680" s="60">
        <v>0</v>
      </c>
      <c r="I680" s="60">
        <v>29</v>
      </c>
      <c r="J680" s="60">
        <v>0</v>
      </c>
      <c r="K680" s="60">
        <v>63</v>
      </c>
      <c r="L680" s="60">
        <v>30</v>
      </c>
      <c r="M680" s="60">
        <v>38</v>
      </c>
      <c r="N680" s="60">
        <v>1</v>
      </c>
      <c r="O680" s="60">
        <v>27</v>
      </c>
      <c r="P680" s="60">
        <v>14</v>
      </c>
      <c r="Q680" s="60">
        <v>23</v>
      </c>
      <c r="R680" s="60">
        <v>1</v>
      </c>
      <c r="S680" s="60">
        <v>0</v>
      </c>
      <c r="T680" s="60">
        <v>0</v>
      </c>
      <c r="U680" s="60">
        <v>18</v>
      </c>
      <c r="V680" s="60">
        <v>40</v>
      </c>
      <c r="W680" s="60">
        <v>16</v>
      </c>
      <c r="X680" s="60">
        <v>4</v>
      </c>
      <c r="Y680" s="60">
        <v>13</v>
      </c>
      <c r="Z680" s="60">
        <f t="shared" si="90"/>
        <v>4077</v>
      </c>
      <c r="AA680" s="60">
        <f t="shared" si="91"/>
        <v>0</v>
      </c>
      <c r="AB680" s="60">
        <f t="shared" si="92"/>
        <v>1707</v>
      </c>
      <c r="AC680" s="60">
        <f t="shared" si="93"/>
        <v>5784</v>
      </c>
      <c r="AD680" s="60">
        <f t="shared" si="94"/>
        <v>96.4</v>
      </c>
      <c r="AE680" s="60">
        <f t="shared" si="94"/>
        <v>1.6066666666666667</v>
      </c>
      <c r="AF680" s="60">
        <f t="shared" si="95"/>
        <v>2024</v>
      </c>
      <c r="AG680" s="60">
        <f t="shared" si="96"/>
        <v>8</v>
      </c>
      <c r="AH680" s="60">
        <f t="shared" si="97"/>
        <v>3</v>
      </c>
      <c r="AI680" s="60">
        <f t="shared" si="98"/>
        <v>5</v>
      </c>
    </row>
    <row r="681" spans="2:35" x14ac:dyDescent="0.3">
      <c r="B681" s="60">
        <v>85323</v>
      </c>
      <c r="C681" s="61">
        <v>45506</v>
      </c>
      <c r="D681" s="60">
        <v>1</v>
      </c>
      <c r="E681" s="60">
        <v>31</v>
      </c>
      <c r="F681" s="60">
        <v>24</v>
      </c>
      <c r="G681" s="60">
        <v>0</v>
      </c>
      <c r="H681" s="60">
        <v>0</v>
      </c>
      <c r="I681" s="60">
        <v>31</v>
      </c>
      <c r="J681" s="60">
        <v>0</v>
      </c>
      <c r="K681" s="60">
        <v>54</v>
      </c>
      <c r="L681" s="60">
        <v>30</v>
      </c>
      <c r="M681" s="60">
        <v>36</v>
      </c>
      <c r="N681" s="60">
        <v>1</v>
      </c>
      <c r="O681" s="60">
        <v>27</v>
      </c>
      <c r="P681" s="60">
        <v>13</v>
      </c>
      <c r="Q681" s="60">
        <v>30</v>
      </c>
      <c r="R681" s="60">
        <v>1</v>
      </c>
      <c r="S681" s="60">
        <v>0</v>
      </c>
      <c r="T681" s="60">
        <v>0</v>
      </c>
      <c r="U681" s="60">
        <v>17</v>
      </c>
      <c r="V681" s="60">
        <v>33</v>
      </c>
      <c r="W681" s="60">
        <v>22</v>
      </c>
      <c r="X681" s="60">
        <v>4</v>
      </c>
      <c r="Y681" s="60">
        <v>18</v>
      </c>
      <c r="Z681" s="60">
        <f t="shared" si="90"/>
        <v>4044</v>
      </c>
      <c r="AA681" s="60">
        <f t="shared" si="91"/>
        <v>0</v>
      </c>
      <c r="AB681" s="60">
        <f t="shared" si="92"/>
        <v>1677</v>
      </c>
      <c r="AC681" s="60">
        <f t="shared" si="93"/>
        <v>5721</v>
      </c>
      <c r="AD681" s="60">
        <f t="shared" si="94"/>
        <v>95.35</v>
      </c>
      <c r="AE681" s="60">
        <f t="shared" si="94"/>
        <v>1.5891666666666666</v>
      </c>
      <c r="AF681" s="60">
        <f t="shared" si="95"/>
        <v>2024</v>
      </c>
      <c r="AG681" s="60">
        <f t="shared" si="96"/>
        <v>8</v>
      </c>
      <c r="AH681" s="60">
        <f t="shared" si="97"/>
        <v>3</v>
      </c>
      <c r="AI681" s="60">
        <f t="shared" si="98"/>
        <v>6</v>
      </c>
    </row>
    <row r="682" spans="2:35" x14ac:dyDescent="0.3">
      <c r="B682" s="60">
        <v>85324</v>
      </c>
      <c r="C682" s="61">
        <v>45506</v>
      </c>
      <c r="D682" s="60">
        <v>2</v>
      </c>
      <c r="E682" s="60">
        <v>30</v>
      </c>
      <c r="F682" s="60">
        <v>21</v>
      </c>
      <c r="G682" s="60">
        <v>0</v>
      </c>
      <c r="H682" s="60">
        <v>0</v>
      </c>
      <c r="I682" s="60">
        <v>30</v>
      </c>
      <c r="J682" s="60">
        <v>0</v>
      </c>
      <c r="K682" s="60">
        <v>71</v>
      </c>
      <c r="L682" s="60">
        <v>30</v>
      </c>
      <c r="M682" s="60">
        <v>36</v>
      </c>
      <c r="N682" s="60">
        <v>1</v>
      </c>
      <c r="O682" s="60">
        <v>15</v>
      </c>
      <c r="P682" s="60">
        <v>14</v>
      </c>
      <c r="Q682" s="60">
        <v>14</v>
      </c>
      <c r="R682" s="60">
        <v>1</v>
      </c>
      <c r="S682" s="60">
        <v>0</v>
      </c>
      <c r="T682" s="60">
        <v>0</v>
      </c>
      <c r="U682" s="60">
        <v>13</v>
      </c>
      <c r="V682" s="60">
        <v>67</v>
      </c>
      <c r="W682" s="60">
        <v>27</v>
      </c>
      <c r="X682" s="60">
        <v>4</v>
      </c>
      <c r="Y682" s="60">
        <v>19</v>
      </c>
      <c r="Z682" s="60">
        <f t="shared" si="90"/>
        <v>4050</v>
      </c>
      <c r="AA682" s="60">
        <f t="shared" si="91"/>
        <v>0</v>
      </c>
      <c r="AB682" s="60">
        <f t="shared" si="92"/>
        <v>2835</v>
      </c>
      <c r="AC682" s="60">
        <f t="shared" si="93"/>
        <v>6885</v>
      </c>
      <c r="AD682" s="60">
        <f t="shared" si="94"/>
        <v>114.75</v>
      </c>
      <c r="AE682" s="60">
        <f t="shared" si="94"/>
        <v>1.9125000000000001</v>
      </c>
      <c r="AF682" s="60">
        <f t="shared" si="95"/>
        <v>2024</v>
      </c>
      <c r="AG682" s="60">
        <f t="shared" si="96"/>
        <v>8</v>
      </c>
      <c r="AH682" s="60">
        <f t="shared" si="97"/>
        <v>3</v>
      </c>
      <c r="AI682" s="60">
        <f t="shared" si="98"/>
        <v>6</v>
      </c>
    </row>
    <row r="683" spans="2:35" x14ac:dyDescent="0.3">
      <c r="B683" s="60">
        <v>85325</v>
      </c>
      <c r="C683" s="61">
        <v>45507</v>
      </c>
      <c r="D683" s="60">
        <v>1</v>
      </c>
      <c r="E683" s="60">
        <v>32</v>
      </c>
      <c r="F683" s="60">
        <v>18</v>
      </c>
      <c r="G683" s="60">
        <v>0</v>
      </c>
      <c r="H683" s="60">
        <v>0</v>
      </c>
      <c r="I683" s="60">
        <v>32</v>
      </c>
      <c r="J683" s="60">
        <v>0</v>
      </c>
      <c r="K683" s="60">
        <v>88</v>
      </c>
      <c r="L683" s="60">
        <v>30</v>
      </c>
      <c r="M683" s="60">
        <v>37</v>
      </c>
      <c r="N683" s="60">
        <v>2</v>
      </c>
      <c r="O683" s="60">
        <v>23</v>
      </c>
      <c r="P683" s="60">
        <v>14</v>
      </c>
      <c r="Q683" s="60">
        <v>18</v>
      </c>
      <c r="R683" s="60">
        <v>1</v>
      </c>
      <c r="S683" s="60">
        <v>0</v>
      </c>
      <c r="T683" s="60">
        <v>1</v>
      </c>
      <c r="U683" s="60">
        <v>8</v>
      </c>
      <c r="V683" s="60">
        <v>52</v>
      </c>
      <c r="W683" s="60">
        <v>11</v>
      </c>
      <c r="X683" s="60">
        <v>4</v>
      </c>
      <c r="Y683" s="60">
        <v>20</v>
      </c>
      <c r="Z683" s="60">
        <f t="shared" si="90"/>
        <v>4886</v>
      </c>
      <c r="AA683" s="60">
        <f t="shared" si="91"/>
        <v>8</v>
      </c>
      <c r="AB683" s="60">
        <f t="shared" si="92"/>
        <v>1936</v>
      </c>
      <c r="AC683" s="60">
        <f t="shared" si="93"/>
        <v>6830</v>
      </c>
      <c r="AD683" s="60">
        <f t="shared" si="94"/>
        <v>113.83333333333333</v>
      </c>
      <c r="AE683" s="60">
        <f t="shared" si="94"/>
        <v>1.8972222222222221</v>
      </c>
      <c r="AF683" s="60">
        <f t="shared" si="95"/>
        <v>2024</v>
      </c>
      <c r="AG683" s="60">
        <f t="shared" si="96"/>
        <v>8</v>
      </c>
      <c r="AH683" s="60">
        <f t="shared" si="97"/>
        <v>3</v>
      </c>
      <c r="AI683" s="60">
        <f t="shared" si="98"/>
        <v>7</v>
      </c>
    </row>
    <row r="684" spans="2:35" x14ac:dyDescent="0.3">
      <c r="B684" s="60">
        <v>85326</v>
      </c>
      <c r="C684" s="61">
        <v>45509</v>
      </c>
      <c r="D684" s="60">
        <v>1</v>
      </c>
      <c r="E684" s="60">
        <v>33</v>
      </c>
      <c r="F684" s="60">
        <v>23</v>
      </c>
      <c r="G684" s="60">
        <v>0</v>
      </c>
      <c r="H684" s="60">
        <v>0</v>
      </c>
      <c r="I684" s="60">
        <v>33</v>
      </c>
      <c r="J684" s="60">
        <v>0</v>
      </c>
      <c r="K684" s="60">
        <v>80</v>
      </c>
      <c r="L684" s="60">
        <v>29</v>
      </c>
      <c r="M684" s="60">
        <v>37</v>
      </c>
      <c r="N684" s="60">
        <v>1</v>
      </c>
      <c r="O684" s="60">
        <v>23</v>
      </c>
      <c r="P684" s="60">
        <v>13</v>
      </c>
      <c r="Q684" s="60">
        <v>24</v>
      </c>
      <c r="R684" s="60">
        <v>1</v>
      </c>
      <c r="S684" s="60">
        <v>0</v>
      </c>
      <c r="T684" s="60">
        <v>0</v>
      </c>
      <c r="U684" s="60">
        <v>8</v>
      </c>
      <c r="V684" s="60">
        <v>44</v>
      </c>
      <c r="W684" s="60">
        <v>17</v>
      </c>
      <c r="X684" s="60">
        <v>5</v>
      </c>
      <c r="Y684" s="60">
        <v>25</v>
      </c>
      <c r="Z684" s="60">
        <f t="shared" si="90"/>
        <v>4786</v>
      </c>
      <c r="AA684" s="60">
        <f t="shared" si="91"/>
        <v>0</v>
      </c>
      <c r="AB684" s="60">
        <f t="shared" si="92"/>
        <v>1792</v>
      </c>
      <c r="AC684" s="60">
        <f t="shared" si="93"/>
        <v>6578</v>
      </c>
      <c r="AD684" s="60">
        <f t="shared" si="94"/>
        <v>109.63333333333334</v>
      </c>
      <c r="AE684" s="60">
        <f t="shared" si="94"/>
        <v>1.8272222222222223</v>
      </c>
      <c r="AF684" s="60">
        <f t="shared" si="95"/>
        <v>2024</v>
      </c>
      <c r="AG684" s="60">
        <f t="shared" si="96"/>
        <v>8</v>
      </c>
      <c r="AH684" s="60">
        <f t="shared" si="97"/>
        <v>3</v>
      </c>
      <c r="AI684" s="60">
        <f t="shared" si="98"/>
        <v>2</v>
      </c>
    </row>
    <row r="685" spans="2:35" x14ac:dyDescent="0.3">
      <c r="B685" s="60">
        <v>85327</v>
      </c>
      <c r="C685" s="61">
        <v>45509</v>
      </c>
      <c r="D685" s="60">
        <v>2</v>
      </c>
      <c r="E685" s="60">
        <v>32</v>
      </c>
      <c r="F685" s="60">
        <v>20</v>
      </c>
      <c r="G685" s="60">
        <v>0</v>
      </c>
      <c r="H685" s="60">
        <v>0</v>
      </c>
      <c r="I685" s="60">
        <v>32</v>
      </c>
      <c r="J685" s="60">
        <v>0</v>
      </c>
      <c r="K685" s="60">
        <v>37</v>
      </c>
      <c r="L685" s="60">
        <v>31</v>
      </c>
      <c r="M685" s="60">
        <v>37</v>
      </c>
      <c r="N685" s="60">
        <v>1</v>
      </c>
      <c r="O685" s="60">
        <v>11</v>
      </c>
      <c r="P685" s="60">
        <v>14</v>
      </c>
      <c r="Q685" s="60">
        <v>29</v>
      </c>
      <c r="R685" s="60">
        <v>1</v>
      </c>
      <c r="S685" s="60">
        <v>0</v>
      </c>
      <c r="T685" s="60">
        <v>0</v>
      </c>
      <c r="U685" s="60">
        <v>15</v>
      </c>
      <c r="V685" s="60">
        <v>29</v>
      </c>
      <c r="W685" s="60">
        <v>21</v>
      </c>
      <c r="X685" s="60">
        <v>3</v>
      </c>
      <c r="Y685" s="60">
        <v>26</v>
      </c>
      <c r="Z685" s="60">
        <f t="shared" si="90"/>
        <v>3664</v>
      </c>
      <c r="AA685" s="60">
        <f t="shared" si="91"/>
        <v>0</v>
      </c>
      <c r="AB685" s="60">
        <f t="shared" si="92"/>
        <v>1561</v>
      </c>
      <c r="AC685" s="60">
        <f t="shared" si="93"/>
        <v>5225</v>
      </c>
      <c r="AD685" s="60">
        <f t="shared" si="94"/>
        <v>87.083333333333329</v>
      </c>
      <c r="AE685" s="60">
        <f t="shared" si="94"/>
        <v>1.4513888888888888</v>
      </c>
      <c r="AF685" s="60">
        <f t="shared" si="95"/>
        <v>2024</v>
      </c>
      <c r="AG685" s="60">
        <f t="shared" si="96"/>
        <v>8</v>
      </c>
      <c r="AH685" s="60">
        <f t="shared" si="97"/>
        <v>3</v>
      </c>
      <c r="AI685" s="60">
        <f t="shared" si="98"/>
        <v>2</v>
      </c>
    </row>
    <row r="686" spans="2:35" x14ac:dyDescent="0.3">
      <c r="B686" s="60">
        <v>85328</v>
      </c>
      <c r="C686" s="61">
        <v>45510</v>
      </c>
      <c r="D686" s="60">
        <v>1</v>
      </c>
      <c r="E686" s="60">
        <v>33</v>
      </c>
      <c r="F686" s="60">
        <v>17</v>
      </c>
      <c r="G686" s="60">
        <v>0</v>
      </c>
      <c r="H686" s="60">
        <v>0</v>
      </c>
      <c r="I686" s="60">
        <v>33</v>
      </c>
      <c r="J686" s="60">
        <v>0</v>
      </c>
      <c r="K686" s="60">
        <v>54</v>
      </c>
      <c r="L686" s="60">
        <v>31</v>
      </c>
      <c r="M686" s="60">
        <v>38</v>
      </c>
      <c r="N686" s="60">
        <v>2</v>
      </c>
      <c r="O686" s="60">
        <v>19</v>
      </c>
      <c r="P686" s="60">
        <v>14</v>
      </c>
      <c r="Q686" s="60">
        <v>13</v>
      </c>
      <c r="R686" s="60">
        <v>2</v>
      </c>
      <c r="S686" s="60">
        <v>0</v>
      </c>
      <c r="T686" s="60">
        <v>0</v>
      </c>
      <c r="U686" s="60">
        <v>11</v>
      </c>
      <c r="V686" s="60">
        <v>63</v>
      </c>
      <c r="W686" s="60">
        <v>26</v>
      </c>
      <c r="X686" s="60">
        <v>5</v>
      </c>
      <c r="Y686" s="60">
        <v>27</v>
      </c>
      <c r="Z686" s="60">
        <f t="shared" si="90"/>
        <v>3797</v>
      </c>
      <c r="AA686" s="60">
        <f t="shared" si="91"/>
        <v>0</v>
      </c>
      <c r="AB686" s="60">
        <f t="shared" si="92"/>
        <v>2797</v>
      </c>
      <c r="AC686" s="60">
        <f t="shared" si="93"/>
        <v>6594</v>
      </c>
      <c r="AD686" s="60">
        <f t="shared" si="94"/>
        <v>109.9</v>
      </c>
      <c r="AE686" s="60">
        <f t="shared" si="94"/>
        <v>1.8316666666666668</v>
      </c>
      <c r="AF686" s="60">
        <f t="shared" si="95"/>
        <v>2024</v>
      </c>
      <c r="AG686" s="60">
        <f t="shared" si="96"/>
        <v>8</v>
      </c>
      <c r="AH686" s="60">
        <f t="shared" si="97"/>
        <v>3</v>
      </c>
      <c r="AI686" s="60">
        <f t="shared" si="98"/>
        <v>3</v>
      </c>
    </row>
    <row r="687" spans="2:35" x14ac:dyDescent="0.3">
      <c r="B687" s="60">
        <v>85329</v>
      </c>
      <c r="C687" s="61">
        <v>45510</v>
      </c>
      <c r="D687" s="60">
        <v>2</v>
      </c>
      <c r="E687" s="60">
        <v>29</v>
      </c>
      <c r="F687" s="60">
        <v>22</v>
      </c>
      <c r="G687" s="60">
        <v>0</v>
      </c>
      <c r="H687" s="60">
        <v>0</v>
      </c>
      <c r="I687" s="60">
        <v>29</v>
      </c>
      <c r="J687" s="60">
        <v>0</v>
      </c>
      <c r="K687" s="60">
        <v>46</v>
      </c>
      <c r="L687" s="60">
        <v>30</v>
      </c>
      <c r="M687" s="60">
        <v>40</v>
      </c>
      <c r="N687" s="60">
        <v>1</v>
      </c>
      <c r="O687" s="60">
        <v>19</v>
      </c>
      <c r="P687" s="60">
        <v>14</v>
      </c>
      <c r="Q687" s="60">
        <v>19</v>
      </c>
      <c r="R687" s="60">
        <v>1</v>
      </c>
      <c r="S687" s="60">
        <v>0</v>
      </c>
      <c r="T687" s="60">
        <v>0</v>
      </c>
      <c r="U687" s="60">
        <v>10</v>
      </c>
      <c r="V687" s="60">
        <v>56</v>
      </c>
      <c r="W687" s="60">
        <v>12</v>
      </c>
      <c r="X687" s="60">
        <v>3</v>
      </c>
      <c r="Y687" s="60">
        <v>12</v>
      </c>
      <c r="Z687" s="60">
        <f t="shared" si="90"/>
        <v>3524</v>
      </c>
      <c r="AA687" s="60">
        <f t="shared" si="91"/>
        <v>0</v>
      </c>
      <c r="AB687" s="60">
        <f t="shared" si="92"/>
        <v>2059</v>
      </c>
      <c r="AC687" s="60">
        <f t="shared" si="93"/>
        <v>5583</v>
      </c>
      <c r="AD687" s="60">
        <f t="shared" si="94"/>
        <v>93.05</v>
      </c>
      <c r="AE687" s="60">
        <f t="shared" si="94"/>
        <v>1.5508333333333333</v>
      </c>
      <c r="AF687" s="60">
        <f t="shared" si="95"/>
        <v>2024</v>
      </c>
      <c r="AG687" s="60">
        <f t="shared" si="96"/>
        <v>8</v>
      </c>
      <c r="AH687" s="60">
        <f t="shared" si="97"/>
        <v>3</v>
      </c>
      <c r="AI687" s="60">
        <f t="shared" si="98"/>
        <v>3</v>
      </c>
    </row>
    <row r="688" spans="2:35" x14ac:dyDescent="0.3">
      <c r="B688" s="60">
        <v>85330</v>
      </c>
      <c r="C688" s="61">
        <v>45511</v>
      </c>
      <c r="D688" s="60">
        <v>1</v>
      </c>
      <c r="E688" s="60">
        <v>30</v>
      </c>
      <c r="F688" s="60">
        <v>19</v>
      </c>
      <c r="G688" s="60">
        <v>0</v>
      </c>
      <c r="H688" s="60">
        <v>0</v>
      </c>
      <c r="I688" s="60">
        <v>30</v>
      </c>
      <c r="J688" s="60">
        <v>0</v>
      </c>
      <c r="K688" s="60">
        <v>63</v>
      </c>
      <c r="L688" s="60">
        <v>30</v>
      </c>
      <c r="M688" s="60">
        <v>36</v>
      </c>
      <c r="N688" s="60">
        <v>1</v>
      </c>
      <c r="O688" s="60">
        <v>27</v>
      </c>
      <c r="P688" s="60">
        <v>14</v>
      </c>
      <c r="Q688" s="60">
        <v>23</v>
      </c>
      <c r="R688" s="60">
        <v>1</v>
      </c>
      <c r="S688" s="60">
        <v>0</v>
      </c>
      <c r="T688" s="60">
        <v>0</v>
      </c>
      <c r="U688" s="60">
        <v>18</v>
      </c>
      <c r="V688" s="60">
        <v>40</v>
      </c>
      <c r="W688" s="60">
        <v>16</v>
      </c>
      <c r="X688" s="60">
        <v>5</v>
      </c>
      <c r="Y688" s="60">
        <v>13</v>
      </c>
      <c r="Z688" s="60">
        <f t="shared" si="90"/>
        <v>4080</v>
      </c>
      <c r="AA688" s="60">
        <f t="shared" si="91"/>
        <v>0</v>
      </c>
      <c r="AB688" s="60">
        <f t="shared" si="92"/>
        <v>1707</v>
      </c>
      <c r="AC688" s="60">
        <f t="shared" si="93"/>
        <v>5787</v>
      </c>
      <c r="AD688" s="60">
        <f t="shared" si="94"/>
        <v>96.45</v>
      </c>
      <c r="AE688" s="60">
        <f t="shared" si="94"/>
        <v>1.6075000000000002</v>
      </c>
      <c r="AF688" s="60">
        <f t="shared" si="95"/>
        <v>2024</v>
      </c>
      <c r="AG688" s="60">
        <f t="shared" si="96"/>
        <v>8</v>
      </c>
      <c r="AH688" s="60">
        <f t="shared" si="97"/>
        <v>3</v>
      </c>
      <c r="AI688" s="60">
        <f t="shared" si="98"/>
        <v>4</v>
      </c>
    </row>
    <row r="689" spans="2:35" x14ac:dyDescent="0.3">
      <c r="B689" s="60">
        <v>85331</v>
      </c>
      <c r="C689" s="61">
        <v>45511</v>
      </c>
      <c r="D689" s="60">
        <v>2</v>
      </c>
      <c r="E689" s="60">
        <v>30</v>
      </c>
      <c r="F689" s="60">
        <v>24</v>
      </c>
      <c r="G689" s="60">
        <v>0</v>
      </c>
      <c r="H689" s="60">
        <v>0</v>
      </c>
      <c r="I689" s="60">
        <v>30</v>
      </c>
      <c r="J689" s="60">
        <v>0</v>
      </c>
      <c r="K689" s="60">
        <v>54</v>
      </c>
      <c r="L689" s="60">
        <v>30</v>
      </c>
      <c r="M689" s="60">
        <v>38</v>
      </c>
      <c r="N689" s="60">
        <v>1</v>
      </c>
      <c r="O689" s="60">
        <v>27</v>
      </c>
      <c r="P689" s="60">
        <v>13</v>
      </c>
      <c r="Q689" s="60">
        <v>30</v>
      </c>
      <c r="R689" s="60">
        <v>1</v>
      </c>
      <c r="S689" s="60">
        <v>0</v>
      </c>
      <c r="T689" s="60">
        <v>0</v>
      </c>
      <c r="U689" s="60">
        <v>17</v>
      </c>
      <c r="V689" s="60">
        <v>33</v>
      </c>
      <c r="W689" s="60">
        <v>22</v>
      </c>
      <c r="X689" s="60">
        <v>3</v>
      </c>
      <c r="Y689" s="60">
        <v>18</v>
      </c>
      <c r="Z689" s="60">
        <f t="shared" si="90"/>
        <v>4050</v>
      </c>
      <c r="AA689" s="60">
        <f t="shared" si="91"/>
        <v>0</v>
      </c>
      <c r="AB689" s="60">
        <f t="shared" si="92"/>
        <v>1677</v>
      </c>
      <c r="AC689" s="60">
        <f t="shared" si="93"/>
        <v>5727</v>
      </c>
      <c r="AD689" s="60">
        <f t="shared" si="94"/>
        <v>95.45</v>
      </c>
      <c r="AE689" s="60">
        <f t="shared" si="94"/>
        <v>1.5908333333333333</v>
      </c>
      <c r="AF689" s="60">
        <f t="shared" si="95"/>
        <v>2024</v>
      </c>
      <c r="AG689" s="60">
        <f t="shared" si="96"/>
        <v>8</v>
      </c>
      <c r="AH689" s="60">
        <f t="shared" si="97"/>
        <v>3</v>
      </c>
      <c r="AI689" s="60">
        <f t="shared" si="98"/>
        <v>4</v>
      </c>
    </row>
    <row r="690" spans="2:35" x14ac:dyDescent="0.3">
      <c r="B690" s="60">
        <v>85332</v>
      </c>
      <c r="C690" s="61">
        <v>45512</v>
      </c>
      <c r="D690" s="60">
        <v>1</v>
      </c>
      <c r="E690" s="60">
        <v>31</v>
      </c>
      <c r="F690" s="60">
        <v>21</v>
      </c>
      <c r="G690" s="60">
        <v>0</v>
      </c>
      <c r="H690" s="60">
        <v>0</v>
      </c>
      <c r="I690" s="60">
        <v>31</v>
      </c>
      <c r="J690" s="60">
        <v>0</v>
      </c>
      <c r="K690" s="60">
        <v>71</v>
      </c>
      <c r="L690" s="60">
        <v>30</v>
      </c>
      <c r="M690" s="60">
        <v>34</v>
      </c>
      <c r="N690" s="60">
        <v>1</v>
      </c>
      <c r="O690" s="60">
        <v>15</v>
      </c>
      <c r="P690" s="60">
        <v>14</v>
      </c>
      <c r="Q690" s="60">
        <v>14</v>
      </c>
      <c r="R690" s="60">
        <v>1</v>
      </c>
      <c r="S690" s="60">
        <v>0</v>
      </c>
      <c r="T690" s="60">
        <v>0</v>
      </c>
      <c r="U690" s="60">
        <v>13</v>
      </c>
      <c r="V690" s="60">
        <v>67</v>
      </c>
      <c r="W690" s="60">
        <v>27</v>
      </c>
      <c r="X690" s="60">
        <v>5</v>
      </c>
      <c r="Y690" s="60">
        <v>19</v>
      </c>
      <c r="Z690" s="60">
        <f t="shared" si="90"/>
        <v>4061</v>
      </c>
      <c r="AA690" s="60">
        <f t="shared" si="91"/>
        <v>0</v>
      </c>
      <c r="AB690" s="60">
        <f t="shared" si="92"/>
        <v>2835</v>
      </c>
      <c r="AC690" s="60">
        <f t="shared" si="93"/>
        <v>6896</v>
      </c>
      <c r="AD690" s="60">
        <f t="shared" si="94"/>
        <v>114.93333333333334</v>
      </c>
      <c r="AE690" s="60">
        <f t="shared" si="94"/>
        <v>1.9155555555555557</v>
      </c>
      <c r="AF690" s="60">
        <f t="shared" si="95"/>
        <v>2024</v>
      </c>
      <c r="AG690" s="60">
        <f t="shared" si="96"/>
        <v>8</v>
      </c>
      <c r="AH690" s="60">
        <f t="shared" si="97"/>
        <v>3</v>
      </c>
      <c r="AI690" s="60">
        <f t="shared" si="98"/>
        <v>5</v>
      </c>
    </row>
    <row r="691" spans="2:35" x14ac:dyDescent="0.3">
      <c r="B691" s="60">
        <v>85333</v>
      </c>
      <c r="C691" s="61">
        <v>45512</v>
      </c>
      <c r="D691" s="60">
        <v>2</v>
      </c>
      <c r="E691" s="60">
        <v>31</v>
      </c>
      <c r="F691" s="60">
        <v>18</v>
      </c>
      <c r="G691" s="60">
        <v>0</v>
      </c>
      <c r="H691" s="60">
        <v>0</v>
      </c>
      <c r="I691" s="60">
        <v>31</v>
      </c>
      <c r="J691" s="60">
        <v>0</v>
      </c>
      <c r="K691" s="60">
        <v>88</v>
      </c>
      <c r="L691" s="60">
        <v>30</v>
      </c>
      <c r="M691" s="60">
        <v>39</v>
      </c>
      <c r="N691" s="60">
        <v>2</v>
      </c>
      <c r="O691" s="60">
        <v>23</v>
      </c>
      <c r="P691" s="60">
        <v>14</v>
      </c>
      <c r="Q691" s="60">
        <v>18</v>
      </c>
      <c r="R691" s="60">
        <v>2</v>
      </c>
      <c r="S691" s="60">
        <v>0</v>
      </c>
      <c r="T691" s="60">
        <v>0</v>
      </c>
      <c r="U691" s="60">
        <v>8</v>
      </c>
      <c r="V691" s="60">
        <v>52</v>
      </c>
      <c r="W691" s="60">
        <v>11</v>
      </c>
      <c r="X691" s="60">
        <v>3</v>
      </c>
      <c r="Y691" s="60">
        <v>20</v>
      </c>
      <c r="Z691" s="60">
        <f t="shared" si="90"/>
        <v>4858</v>
      </c>
      <c r="AA691" s="60">
        <f t="shared" si="91"/>
        <v>0</v>
      </c>
      <c r="AB691" s="60">
        <f t="shared" si="92"/>
        <v>1936</v>
      </c>
      <c r="AC691" s="60">
        <f t="shared" si="93"/>
        <v>6794</v>
      </c>
      <c r="AD691" s="60">
        <f t="shared" si="94"/>
        <v>113.23333333333333</v>
      </c>
      <c r="AE691" s="60">
        <f t="shared" si="94"/>
        <v>1.8872222222222221</v>
      </c>
      <c r="AF691" s="60">
        <f t="shared" si="95"/>
        <v>2024</v>
      </c>
      <c r="AG691" s="60">
        <f t="shared" si="96"/>
        <v>8</v>
      </c>
      <c r="AH691" s="60">
        <f t="shared" si="97"/>
        <v>3</v>
      </c>
      <c r="AI691" s="60">
        <f t="shared" si="98"/>
        <v>5</v>
      </c>
    </row>
    <row r="692" spans="2:35" x14ac:dyDescent="0.3">
      <c r="B692" s="60">
        <v>85334</v>
      </c>
      <c r="C692" s="61">
        <v>45513</v>
      </c>
      <c r="D692" s="60">
        <v>1</v>
      </c>
      <c r="E692" s="60">
        <v>33</v>
      </c>
      <c r="F692" s="60">
        <v>23</v>
      </c>
      <c r="G692" s="60">
        <v>0</v>
      </c>
      <c r="H692" s="60">
        <v>0</v>
      </c>
      <c r="I692" s="60">
        <v>33</v>
      </c>
      <c r="J692" s="60">
        <v>0</v>
      </c>
      <c r="K692" s="60">
        <v>80</v>
      </c>
      <c r="L692" s="60">
        <v>29</v>
      </c>
      <c r="M692" s="60">
        <v>37</v>
      </c>
      <c r="N692" s="60">
        <v>1</v>
      </c>
      <c r="O692" s="60">
        <v>23</v>
      </c>
      <c r="P692" s="60">
        <v>13</v>
      </c>
      <c r="Q692" s="60">
        <v>24</v>
      </c>
      <c r="R692" s="60">
        <v>1</v>
      </c>
      <c r="S692" s="60">
        <v>0</v>
      </c>
      <c r="T692" s="60">
        <v>0</v>
      </c>
      <c r="U692" s="60">
        <v>8</v>
      </c>
      <c r="V692" s="60">
        <v>44</v>
      </c>
      <c r="W692" s="60">
        <v>17</v>
      </c>
      <c r="X692" s="60">
        <v>5</v>
      </c>
      <c r="Y692" s="60">
        <v>25</v>
      </c>
      <c r="Z692" s="60">
        <f t="shared" si="90"/>
        <v>4786</v>
      </c>
      <c r="AA692" s="60">
        <f t="shared" si="91"/>
        <v>0</v>
      </c>
      <c r="AB692" s="60">
        <f t="shared" si="92"/>
        <v>1792</v>
      </c>
      <c r="AC692" s="60">
        <f t="shared" si="93"/>
        <v>6578</v>
      </c>
      <c r="AD692" s="60">
        <f t="shared" si="94"/>
        <v>109.63333333333334</v>
      </c>
      <c r="AE692" s="60">
        <f t="shared" si="94"/>
        <v>1.8272222222222223</v>
      </c>
      <c r="AF692" s="60">
        <f t="shared" si="95"/>
        <v>2024</v>
      </c>
      <c r="AG692" s="60">
        <f t="shared" si="96"/>
        <v>8</v>
      </c>
      <c r="AH692" s="60">
        <f t="shared" si="97"/>
        <v>3</v>
      </c>
      <c r="AI692" s="60">
        <f t="shared" si="98"/>
        <v>6</v>
      </c>
    </row>
    <row r="693" spans="2:35" x14ac:dyDescent="0.3">
      <c r="B693" s="60">
        <v>85335</v>
      </c>
      <c r="C693" s="61">
        <v>45513</v>
      </c>
      <c r="D693" s="60">
        <v>2</v>
      </c>
      <c r="E693" s="60">
        <v>32</v>
      </c>
      <c r="F693" s="60">
        <v>20</v>
      </c>
      <c r="G693" s="60">
        <v>0</v>
      </c>
      <c r="H693" s="60">
        <v>0</v>
      </c>
      <c r="I693" s="60">
        <v>32</v>
      </c>
      <c r="J693" s="60">
        <v>0</v>
      </c>
      <c r="K693" s="60">
        <v>37</v>
      </c>
      <c r="L693" s="60">
        <v>31</v>
      </c>
      <c r="M693" s="60">
        <v>37</v>
      </c>
      <c r="N693" s="60">
        <v>1</v>
      </c>
      <c r="O693" s="60">
        <v>11</v>
      </c>
      <c r="P693" s="60">
        <v>14</v>
      </c>
      <c r="Q693" s="60">
        <v>29</v>
      </c>
      <c r="R693" s="60">
        <v>1</v>
      </c>
      <c r="S693" s="60">
        <v>0</v>
      </c>
      <c r="T693" s="60">
        <v>0</v>
      </c>
      <c r="U693" s="60">
        <v>15</v>
      </c>
      <c r="V693" s="60">
        <v>29</v>
      </c>
      <c r="W693" s="60">
        <v>21</v>
      </c>
      <c r="X693" s="60">
        <v>3</v>
      </c>
      <c r="Y693" s="60">
        <v>26</v>
      </c>
      <c r="Z693" s="60">
        <f t="shared" si="90"/>
        <v>3664</v>
      </c>
      <c r="AA693" s="60">
        <f t="shared" si="91"/>
        <v>0</v>
      </c>
      <c r="AB693" s="60">
        <f t="shared" si="92"/>
        <v>1561</v>
      </c>
      <c r="AC693" s="60">
        <f t="shared" si="93"/>
        <v>5225</v>
      </c>
      <c r="AD693" s="60">
        <f t="shared" si="94"/>
        <v>87.083333333333329</v>
      </c>
      <c r="AE693" s="60">
        <f t="shared" si="94"/>
        <v>1.4513888888888888</v>
      </c>
      <c r="AF693" s="60">
        <f t="shared" si="95"/>
        <v>2024</v>
      </c>
      <c r="AG693" s="60">
        <f t="shared" si="96"/>
        <v>8</v>
      </c>
      <c r="AH693" s="60">
        <f t="shared" si="97"/>
        <v>3</v>
      </c>
      <c r="AI693" s="60">
        <f t="shared" si="98"/>
        <v>6</v>
      </c>
    </row>
    <row r="694" spans="2:35" x14ac:dyDescent="0.3">
      <c r="B694" s="60">
        <v>85336</v>
      </c>
      <c r="C694" s="61">
        <v>45514</v>
      </c>
      <c r="D694" s="60">
        <v>1</v>
      </c>
      <c r="E694" s="60">
        <v>33</v>
      </c>
      <c r="F694" s="60">
        <v>17</v>
      </c>
      <c r="G694" s="60">
        <v>0</v>
      </c>
      <c r="H694" s="60">
        <v>0</v>
      </c>
      <c r="I694" s="60">
        <v>33</v>
      </c>
      <c r="J694" s="60">
        <v>0</v>
      </c>
      <c r="K694" s="60">
        <v>54</v>
      </c>
      <c r="L694" s="60">
        <v>31</v>
      </c>
      <c r="M694" s="60">
        <v>38</v>
      </c>
      <c r="N694" s="60">
        <v>2</v>
      </c>
      <c r="O694" s="60">
        <v>19</v>
      </c>
      <c r="P694" s="60">
        <v>14</v>
      </c>
      <c r="Q694" s="60">
        <v>13</v>
      </c>
      <c r="R694" s="60">
        <v>2</v>
      </c>
      <c r="S694" s="60">
        <v>0</v>
      </c>
      <c r="T694" s="60">
        <v>0</v>
      </c>
      <c r="U694" s="60">
        <v>11</v>
      </c>
      <c r="V694" s="60">
        <v>63</v>
      </c>
      <c r="W694" s="60">
        <v>26</v>
      </c>
      <c r="X694" s="60">
        <v>5</v>
      </c>
      <c r="Y694" s="60">
        <v>27</v>
      </c>
      <c r="Z694" s="60">
        <f t="shared" si="90"/>
        <v>3797</v>
      </c>
      <c r="AA694" s="60">
        <f t="shared" si="91"/>
        <v>0</v>
      </c>
      <c r="AB694" s="60">
        <f t="shared" si="92"/>
        <v>2797</v>
      </c>
      <c r="AC694" s="60">
        <f t="shared" si="93"/>
        <v>6594</v>
      </c>
      <c r="AD694" s="60">
        <f t="shared" si="94"/>
        <v>109.9</v>
      </c>
      <c r="AE694" s="60">
        <f t="shared" si="94"/>
        <v>1.8316666666666668</v>
      </c>
      <c r="AF694" s="60">
        <f t="shared" si="95"/>
        <v>2024</v>
      </c>
      <c r="AG694" s="60">
        <f t="shared" si="96"/>
        <v>8</v>
      </c>
      <c r="AH694" s="60">
        <f t="shared" si="97"/>
        <v>3</v>
      </c>
      <c r="AI694" s="60">
        <f t="shared" si="98"/>
        <v>7</v>
      </c>
    </row>
    <row r="695" spans="2:35" x14ac:dyDescent="0.3">
      <c r="B695" s="60">
        <v>85337</v>
      </c>
      <c r="C695" s="61">
        <v>45516</v>
      </c>
      <c r="D695" s="60">
        <v>1</v>
      </c>
      <c r="E695" s="60">
        <v>30</v>
      </c>
      <c r="F695" s="60">
        <v>22</v>
      </c>
      <c r="G695" s="60">
        <v>0</v>
      </c>
      <c r="H695" s="60">
        <v>0</v>
      </c>
      <c r="I695" s="60">
        <v>30</v>
      </c>
      <c r="J695" s="60">
        <v>0</v>
      </c>
      <c r="K695" s="60">
        <v>46</v>
      </c>
      <c r="L695" s="60">
        <v>30</v>
      </c>
      <c r="M695" s="60">
        <v>38</v>
      </c>
      <c r="N695" s="60">
        <v>1</v>
      </c>
      <c r="O695" s="60">
        <v>19</v>
      </c>
      <c r="P695" s="60">
        <v>14</v>
      </c>
      <c r="Q695" s="60">
        <v>19</v>
      </c>
      <c r="R695" s="60">
        <v>1</v>
      </c>
      <c r="S695" s="60">
        <v>0</v>
      </c>
      <c r="T695" s="60">
        <v>0</v>
      </c>
      <c r="U695" s="60">
        <v>10</v>
      </c>
      <c r="V695" s="60">
        <v>56</v>
      </c>
      <c r="W695" s="60">
        <v>12</v>
      </c>
      <c r="X695" s="60">
        <v>4</v>
      </c>
      <c r="Y695" s="60">
        <v>12</v>
      </c>
      <c r="Z695" s="60">
        <f t="shared" si="90"/>
        <v>3510</v>
      </c>
      <c r="AA695" s="60">
        <f t="shared" si="91"/>
        <v>0</v>
      </c>
      <c r="AB695" s="60">
        <f t="shared" si="92"/>
        <v>2059</v>
      </c>
      <c r="AC695" s="60">
        <f t="shared" si="93"/>
        <v>5569</v>
      </c>
      <c r="AD695" s="60">
        <f t="shared" si="94"/>
        <v>92.816666666666663</v>
      </c>
      <c r="AE695" s="60">
        <f t="shared" si="94"/>
        <v>1.5469444444444445</v>
      </c>
      <c r="AF695" s="60">
        <f t="shared" si="95"/>
        <v>2024</v>
      </c>
      <c r="AG695" s="60">
        <f t="shared" si="96"/>
        <v>8</v>
      </c>
      <c r="AH695" s="60">
        <f t="shared" si="97"/>
        <v>3</v>
      </c>
      <c r="AI695" s="60">
        <f t="shared" si="98"/>
        <v>2</v>
      </c>
    </row>
    <row r="696" spans="2:35" x14ac:dyDescent="0.3">
      <c r="B696" s="60">
        <v>85338</v>
      </c>
      <c r="C696" s="61">
        <v>45516</v>
      </c>
      <c r="D696" s="60">
        <v>2</v>
      </c>
      <c r="E696" s="60">
        <v>29</v>
      </c>
      <c r="F696" s="60">
        <v>19</v>
      </c>
      <c r="G696" s="60">
        <v>0</v>
      </c>
      <c r="H696" s="60">
        <v>0</v>
      </c>
      <c r="I696" s="60">
        <v>29</v>
      </c>
      <c r="J696" s="60">
        <v>0</v>
      </c>
      <c r="K696" s="60">
        <v>63</v>
      </c>
      <c r="L696" s="60">
        <v>30</v>
      </c>
      <c r="M696" s="60">
        <v>38</v>
      </c>
      <c r="N696" s="60">
        <v>1</v>
      </c>
      <c r="O696" s="60">
        <v>27</v>
      </c>
      <c r="P696" s="60">
        <v>14</v>
      </c>
      <c r="Q696" s="60">
        <v>23</v>
      </c>
      <c r="R696" s="60">
        <v>1</v>
      </c>
      <c r="S696" s="60">
        <v>0</v>
      </c>
      <c r="T696" s="60">
        <v>0</v>
      </c>
      <c r="U696" s="60">
        <v>18</v>
      </c>
      <c r="V696" s="60">
        <v>40</v>
      </c>
      <c r="W696" s="60">
        <v>16</v>
      </c>
      <c r="X696" s="60">
        <v>4</v>
      </c>
      <c r="Y696" s="60">
        <v>13</v>
      </c>
      <c r="Z696" s="60">
        <f t="shared" si="90"/>
        <v>4077</v>
      </c>
      <c r="AA696" s="60">
        <f t="shared" si="91"/>
        <v>0</v>
      </c>
      <c r="AB696" s="60">
        <f t="shared" si="92"/>
        <v>1707</v>
      </c>
      <c r="AC696" s="60">
        <f t="shared" si="93"/>
        <v>5784</v>
      </c>
      <c r="AD696" s="60">
        <f t="shared" si="94"/>
        <v>96.4</v>
      </c>
      <c r="AE696" s="60">
        <f t="shared" si="94"/>
        <v>1.6066666666666667</v>
      </c>
      <c r="AF696" s="60">
        <f t="shared" si="95"/>
        <v>2024</v>
      </c>
      <c r="AG696" s="60">
        <f t="shared" si="96"/>
        <v>8</v>
      </c>
      <c r="AH696" s="60">
        <f t="shared" si="97"/>
        <v>3</v>
      </c>
      <c r="AI696" s="60">
        <f t="shared" si="98"/>
        <v>2</v>
      </c>
    </row>
    <row r="697" spans="2:35" x14ac:dyDescent="0.3">
      <c r="B697" s="60">
        <v>85339</v>
      </c>
      <c r="C697" s="61">
        <v>45517</v>
      </c>
      <c r="D697" s="60">
        <v>1</v>
      </c>
      <c r="E697" s="60">
        <v>31</v>
      </c>
      <c r="F697" s="60">
        <v>24</v>
      </c>
      <c r="G697" s="60">
        <v>0</v>
      </c>
      <c r="H697" s="60">
        <v>0</v>
      </c>
      <c r="I697" s="60">
        <v>31</v>
      </c>
      <c r="J697" s="60">
        <v>0</v>
      </c>
      <c r="K697" s="60">
        <v>54</v>
      </c>
      <c r="L697" s="60">
        <v>30</v>
      </c>
      <c r="M697" s="60">
        <v>36</v>
      </c>
      <c r="N697" s="60">
        <v>1</v>
      </c>
      <c r="O697" s="60">
        <v>27</v>
      </c>
      <c r="P697" s="60">
        <v>13</v>
      </c>
      <c r="Q697" s="60">
        <v>30</v>
      </c>
      <c r="R697" s="60">
        <v>1</v>
      </c>
      <c r="S697" s="60">
        <v>0</v>
      </c>
      <c r="T697" s="60">
        <v>0</v>
      </c>
      <c r="U697" s="60">
        <v>17</v>
      </c>
      <c r="V697" s="60">
        <v>33</v>
      </c>
      <c r="W697" s="60">
        <v>22</v>
      </c>
      <c r="X697" s="60">
        <v>4</v>
      </c>
      <c r="Y697" s="60">
        <v>18</v>
      </c>
      <c r="Z697" s="60">
        <f t="shared" si="90"/>
        <v>4044</v>
      </c>
      <c r="AA697" s="60">
        <f t="shared" si="91"/>
        <v>0</v>
      </c>
      <c r="AB697" s="60">
        <f t="shared" si="92"/>
        <v>1677</v>
      </c>
      <c r="AC697" s="60">
        <f t="shared" si="93"/>
        <v>5721</v>
      </c>
      <c r="AD697" s="60">
        <f t="shared" si="94"/>
        <v>95.35</v>
      </c>
      <c r="AE697" s="60">
        <f t="shared" si="94"/>
        <v>1.5891666666666666</v>
      </c>
      <c r="AF697" s="60">
        <f t="shared" si="95"/>
        <v>2024</v>
      </c>
      <c r="AG697" s="60">
        <f t="shared" si="96"/>
        <v>8</v>
      </c>
      <c r="AH697" s="60">
        <f t="shared" si="97"/>
        <v>3</v>
      </c>
      <c r="AI697" s="60">
        <f t="shared" si="98"/>
        <v>3</v>
      </c>
    </row>
    <row r="698" spans="2:35" x14ac:dyDescent="0.3">
      <c r="B698" s="60">
        <v>85340</v>
      </c>
      <c r="C698" s="61">
        <v>45517</v>
      </c>
      <c r="D698" s="60">
        <v>2</v>
      </c>
      <c r="E698" s="60">
        <v>30</v>
      </c>
      <c r="F698" s="60">
        <v>21</v>
      </c>
      <c r="G698" s="60">
        <v>0</v>
      </c>
      <c r="H698" s="60">
        <v>0</v>
      </c>
      <c r="I698" s="60">
        <v>30</v>
      </c>
      <c r="J698" s="60">
        <v>0</v>
      </c>
      <c r="K698" s="60">
        <v>71</v>
      </c>
      <c r="L698" s="60">
        <v>30</v>
      </c>
      <c r="M698" s="60">
        <v>36</v>
      </c>
      <c r="N698" s="60">
        <v>1</v>
      </c>
      <c r="O698" s="60">
        <v>15</v>
      </c>
      <c r="P698" s="60">
        <v>14</v>
      </c>
      <c r="Q698" s="60">
        <v>14</v>
      </c>
      <c r="R698" s="60">
        <v>1</v>
      </c>
      <c r="S698" s="60">
        <v>0</v>
      </c>
      <c r="T698" s="60">
        <v>0</v>
      </c>
      <c r="U698" s="60">
        <v>13</v>
      </c>
      <c r="V698" s="60">
        <v>67</v>
      </c>
      <c r="W698" s="60">
        <v>27</v>
      </c>
      <c r="X698" s="60">
        <v>4</v>
      </c>
      <c r="Y698" s="60">
        <v>19</v>
      </c>
      <c r="Z698" s="60">
        <f t="shared" si="90"/>
        <v>4050</v>
      </c>
      <c r="AA698" s="60">
        <f t="shared" si="91"/>
        <v>0</v>
      </c>
      <c r="AB698" s="60">
        <f t="shared" si="92"/>
        <v>2835</v>
      </c>
      <c r="AC698" s="60">
        <f t="shared" si="93"/>
        <v>6885</v>
      </c>
      <c r="AD698" s="60">
        <f t="shared" si="94"/>
        <v>114.75</v>
      </c>
      <c r="AE698" s="60">
        <f t="shared" si="94"/>
        <v>1.9125000000000001</v>
      </c>
      <c r="AF698" s="60">
        <f t="shared" si="95"/>
        <v>2024</v>
      </c>
      <c r="AG698" s="60">
        <f t="shared" si="96"/>
        <v>8</v>
      </c>
      <c r="AH698" s="60">
        <f t="shared" si="97"/>
        <v>3</v>
      </c>
      <c r="AI698" s="60">
        <f t="shared" si="98"/>
        <v>3</v>
      </c>
    </row>
    <row r="699" spans="2:35" x14ac:dyDescent="0.3">
      <c r="B699" s="60">
        <v>85341</v>
      </c>
      <c r="C699" s="61">
        <v>45518</v>
      </c>
      <c r="D699" s="60">
        <v>1</v>
      </c>
      <c r="E699" s="60">
        <v>33</v>
      </c>
      <c r="F699" s="60">
        <v>22</v>
      </c>
      <c r="G699" s="60">
        <v>0</v>
      </c>
      <c r="H699" s="60">
        <v>0</v>
      </c>
      <c r="I699" s="60">
        <v>33</v>
      </c>
      <c r="J699" s="60">
        <v>0</v>
      </c>
      <c r="K699" s="60">
        <v>79</v>
      </c>
      <c r="L699" s="60">
        <v>31</v>
      </c>
      <c r="M699" s="60">
        <v>38</v>
      </c>
      <c r="N699" s="60">
        <v>1</v>
      </c>
      <c r="O699" s="60">
        <v>19</v>
      </c>
      <c r="P699" s="60">
        <v>17</v>
      </c>
      <c r="Q699" s="60">
        <v>14</v>
      </c>
      <c r="R699" s="60">
        <v>1</v>
      </c>
      <c r="S699" s="60">
        <v>0</v>
      </c>
      <c r="T699" s="60">
        <v>0</v>
      </c>
      <c r="U699" s="60">
        <v>12</v>
      </c>
      <c r="V699" s="60">
        <v>36</v>
      </c>
      <c r="W699" s="60">
        <v>27</v>
      </c>
      <c r="X699" s="60">
        <v>4</v>
      </c>
      <c r="Y699" s="60">
        <v>11</v>
      </c>
      <c r="Z699" s="60">
        <f t="shared" si="90"/>
        <v>4746</v>
      </c>
      <c r="AA699" s="60">
        <f t="shared" si="91"/>
        <v>0</v>
      </c>
      <c r="AB699" s="60">
        <f t="shared" si="92"/>
        <v>1972</v>
      </c>
      <c r="AC699" s="60">
        <f t="shared" si="93"/>
        <v>6718</v>
      </c>
      <c r="AD699" s="60">
        <f t="shared" si="94"/>
        <v>111.96666666666667</v>
      </c>
      <c r="AE699" s="60">
        <f t="shared" si="94"/>
        <v>1.8661111111111111</v>
      </c>
      <c r="AF699" s="60">
        <f t="shared" si="95"/>
        <v>2024</v>
      </c>
      <c r="AG699" s="60">
        <f t="shared" si="96"/>
        <v>8</v>
      </c>
      <c r="AH699" s="60">
        <f t="shared" si="97"/>
        <v>3</v>
      </c>
      <c r="AI699" s="60">
        <f t="shared" si="98"/>
        <v>4</v>
      </c>
    </row>
    <row r="700" spans="2:35" x14ac:dyDescent="0.3">
      <c r="B700" s="60">
        <v>85342</v>
      </c>
      <c r="C700" s="61">
        <v>45518</v>
      </c>
      <c r="D700" s="60">
        <v>2</v>
      </c>
      <c r="E700" s="60">
        <v>30</v>
      </c>
      <c r="F700" s="60">
        <v>27</v>
      </c>
      <c r="G700" s="60">
        <v>0</v>
      </c>
      <c r="H700" s="60">
        <v>0</v>
      </c>
      <c r="I700" s="60">
        <v>30</v>
      </c>
      <c r="J700" s="60">
        <v>0</v>
      </c>
      <c r="K700" s="60">
        <v>71</v>
      </c>
      <c r="L700" s="60">
        <v>30</v>
      </c>
      <c r="M700" s="60">
        <v>40</v>
      </c>
      <c r="N700" s="60">
        <v>2</v>
      </c>
      <c r="O700" s="60">
        <v>19</v>
      </c>
      <c r="P700" s="60">
        <v>16</v>
      </c>
      <c r="Q700" s="60">
        <v>21</v>
      </c>
      <c r="R700" s="60">
        <v>2</v>
      </c>
      <c r="S700" s="60">
        <v>0</v>
      </c>
      <c r="T700" s="60">
        <v>0</v>
      </c>
      <c r="U700" s="60">
        <v>12</v>
      </c>
      <c r="V700" s="60">
        <v>28</v>
      </c>
      <c r="W700" s="60">
        <v>14</v>
      </c>
      <c r="X700" s="60">
        <v>4</v>
      </c>
      <c r="Y700" s="60">
        <v>16</v>
      </c>
      <c r="Z700" s="60">
        <f t="shared" si="90"/>
        <v>4440</v>
      </c>
      <c r="AA700" s="60">
        <f t="shared" si="91"/>
        <v>0</v>
      </c>
      <c r="AB700" s="60">
        <f t="shared" si="92"/>
        <v>1298</v>
      </c>
      <c r="AC700" s="60">
        <f t="shared" si="93"/>
        <v>5738</v>
      </c>
      <c r="AD700" s="60">
        <f t="shared" si="94"/>
        <v>95.63333333333334</v>
      </c>
      <c r="AE700" s="60">
        <f t="shared" si="94"/>
        <v>1.5938888888888889</v>
      </c>
      <c r="AF700" s="60">
        <f t="shared" si="95"/>
        <v>2024</v>
      </c>
      <c r="AG700" s="60">
        <f t="shared" si="96"/>
        <v>8</v>
      </c>
      <c r="AH700" s="60">
        <f t="shared" si="97"/>
        <v>3</v>
      </c>
      <c r="AI700" s="60">
        <f t="shared" si="98"/>
        <v>4</v>
      </c>
    </row>
    <row r="701" spans="2:35" x14ac:dyDescent="0.3">
      <c r="B701" s="60">
        <v>85343</v>
      </c>
      <c r="C701" s="61">
        <v>45519</v>
      </c>
      <c r="D701" s="60">
        <v>1</v>
      </c>
      <c r="E701" s="60">
        <v>31</v>
      </c>
      <c r="F701" s="60">
        <v>24</v>
      </c>
      <c r="G701" s="60">
        <v>0</v>
      </c>
      <c r="H701" s="60">
        <v>0</v>
      </c>
      <c r="I701" s="60">
        <v>31</v>
      </c>
      <c r="J701" s="60">
        <v>0</v>
      </c>
      <c r="K701" s="60">
        <v>88</v>
      </c>
      <c r="L701" s="60">
        <v>30</v>
      </c>
      <c r="M701" s="60">
        <v>36</v>
      </c>
      <c r="N701" s="60">
        <v>2</v>
      </c>
      <c r="O701" s="60">
        <v>27</v>
      </c>
      <c r="P701" s="60">
        <v>17</v>
      </c>
      <c r="Q701" s="60">
        <v>25</v>
      </c>
      <c r="R701" s="60">
        <v>1</v>
      </c>
      <c r="S701" s="60">
        <v>0</v>
      </c>
      <c r="T701" s="60">
        <v>1</v>
      </c>
      <c r="U701" s="60">
        <v>7</v>
      </c>
      <c r="V701" s="60">
        <v>63</v>
      </c>
      <c r="W701" s="60">
        <v>18</v>
      </c>
      <c r="X701" s="60">
        <v>4</v>
      </c>
      <c r="Y701" s="60">
        <v>17</v>
      </c>
      <c r="Z701" s="60">
        <f t="shared" si="90"/>
        <v>5068</v>
      </c>
      <c r="AA701" s="60">
        <f t="shared" si="91"/>
        <v>7</v>
      </c>
      <c r="AB701" s="60">
        <f t="shared" si="92"/>
        <v>2484</v>
      </c>
      <c r="AC701" s="60">
        <f t="shared" si="93"/>
        <v>7559</v>
      </c>
      <c r="AD701" s="60">
        <f t="shared" si="94"/>
        <v>125.98333333333333</v>
      </c>
      <c r="AE701" s="60">
        <f t="shared" si="94"/>
        <v>2.0997222222222223</v>
      </c>
      <c r="AF701" s="60">
        <f t="shared" si="95"/>
        <v>2024</v>
      </c>
      <c r="AG701" s="60">
        <f t="shared" si="96"/>
        <v>8</v>
      </c>
      <c r="AH701" s="60">
        <f t="shared" si="97"/>
        <v>3</v>
      </c>
      <c r="AI701" s="60">
        <f t="shared" si="98"/>
        <v>5</v>
      </c>
    </row>
    <row r="702" spans="2:35" x14ac:dyDescent="0.3">
      <c r="B702" s="60">
        <v>85344</v>
      </c>
      <c r="C702" s="61">
        <v>45519</v>
      </c>
      <c r="D702" s="60">
        <v>2</v>
      </c>
      <c r="E702" s="60">
        <v>30</v>
      </c>
      <c r="F702" s="60">
        <v>21</v>
      </c>
      <c r="G702" s="60">
        <v>0</v>
      </c>
      <c r="H702" s="60">
        <v>0</v>
      </c>
      <c r="I702" s="60">
        <v>30</v>
      </c>
      <c r="J702" s="60">
        <v>0</v>
      </c>
      <c r="K702" s="60">
        <v>45</v>
      </c>
      <c r="L702" s="60">
        <v>30</v>
      </c>
      <c r="M702" s="60">
        <v>41</v>
      </c>
      <c r="N702" s="60">
        <v>1</v>
      </c>
      <c r="O702" s="60">
        <v>15</v>
      </c>
      <c r="P702" s="60">
        <v>17</v>
      </c>
      <c r="Q702" s="60">
        <v>29</v>
      </c>
      <c r="R702" s="60">
        <v>1</v>
      </c>
      <c r="S702" s="60">
        <v>0</v>
      </c>
      <c r="T702" s="60">
        <v>0</v>
      </c>
      <c r="U702" s="60">
        <v>15</v>
      </c>
      <c r="V702" s="60">
        <v>47</v>
      </c>
      <c r="W702" s="60">
        <v>22</v>
      </c>
      <c r="X702" s="60">
        <v>4</v>
      </c>
      <c r="Y702" s="60">
        <v>18</v>
      </c>
      <c r="Z702" s="60">
        <f t="shared" si="90"/>
        <v>3960</v>
      </c>
      <c r="AA702" s="60">
        <f t="shared" si="91"/>
        <v>0</v>
      </c>
      <c r="AB702" s="60">
        <f t="shared" si="92"/>
        <v>2085</v>
      </c>
      <c r="AC702" s="60">
        <f t="shared" si="93"/>
        <v>6045</v>
      </c>
      <c r="AD702" s="60">
        <f t="shared" si="94"/>
        <v>100.75</v>
      </c>
      <c r="AE702" s="60">
        <f t="shared" si="94"/>
        <v>1.6791666666666667</v>
      </c>
      <c r="AF702" s="60">
        <f t="shared" si="95"/>
        <v>2024</v>
      </c>
      <c r="AG702" s="60">
        <f t="shared" si="96"/>
        <v>8</v>
      </c>
      <c r="AH702" s="60">
        <f t="shared" si="97"/>
        <v>3</v>
      </c>
      <c r="AI702" s="60">
        <f t="shared" si="98"/>
        <v>5</v>
      </c>
    </row>
    <row r="703" spans="2:35" x14ac:dyDescent="0.3">
      <c r="B703" s="60">
        <v>85345</v>
      </c>
      <c r="C703" s="61">
        <v>45520</v>
      </c>
      <c r="D703" s="60">
        <v>1</v>
      </c>
      <c r="E703" s="60">
        <v>32</v>
      </c>
      <c r="F703" s="60">
        <v>26</v>
      </c>
      <c r="G703" s="60">
        <v>0</v>
      </c>
      <c r="H703" s="60">
        <v>0</v>
      </c>
      <c r="I703" s="60">
        <v>32</v>
      </c>
      <c r="J703" s="60">
        <v>0</v>
      </c>
      <c r="K703" s="60">
        <v>37</v>
      </c>
      <c r="L703" s="60">
        <v>29</v>
      </c>
      <c r="M703" s="60">
        <v>39</v>
      </c>
      <c r="N703" s="60">
        <v>2</v>
      </c>
      <c r="O703" s="60">
        <v>15</v>
      </c>
      <c r="P703" s="60">
        <v>16</v>
      </c>
      <c r="Q703" s="60">
        <v>15</v>
      </c>
      <c r="R703" s="60">
        <v>1</v>
      </c>
      <c r="S703" s="60">
        <v>0</v>
      </c>
      <c r="T703" s="60">
        <v>1</v>
      </c>
      <c r="U703" s="60">
        <v>14</v>
      </c>
      <c r="V703" s="60">
        <v>40</v>
      </c>
      <c r="W703" s="60">
        <v>28</v>
      </c>
      <c r="X703" s="60">
        <v>4</v>
      </c>
      <c r="Y703" s="60">
        <v>23</v>
      </c>
      <c r="Z703" s="60">
        <f t="shared" si="90"/>
        <v>3214</v>
      </c>
      <c r="AA703" s="60">
        <f t="shared" si="91"/>
        <v>14</v>
      </c>
      <c r="AB703" s="60">
        <f t="shared" si="92"/>
        <v>2002</v>
      </c>
      <c r="AC703" s="60">
        <f t="shared" si="93"/>
        <v>5230</v>
      </c>
      <c r="AD703" s="60">
        <f t="shared" si="94"/>
        <v>87.166666666666671</v>
      </c>
      <c r="AE703" s="60">
        <f t="shared" si="94"/>
        <v>1.4527777777777779</v>
      </c>
      <c r="AF703" s="60">
        <f t="shared" si="95"/>
        <v>2024</v>
      </c>
      <c r="AG703" s="60">
        <f t="shared" si="96"/>
        <v>8</v>
      </c>
      <c r="AH703" s="60">
        <f t="shared" si="97"/>
        <v>3</v>
      </c>
      <c r="AI703" s="60">
        <f t="shared" si="98"/>
        <v>6</v>
      </c>
    </row>
    <row r="704" spans="2:35" x14ac:dyDescent="0.3">
      <c r="B704" s="60">
        <v>85346</v>
      </c>
      <c r="C704" s="61">
        <v>45520</v>
      </c>
      <c r="D704" s="60">
        <v>2</v>
      </c>
      <c r="E704" s="60">
        <v>31</v>
      </c>
      <c r="F704" s="60">
        <v>23</v>
      </c>
      <c r="G704" s="60">
        <v>0</v>
      </c>
      <c r="H704" s="60">
        <v>0</v>
      </c>
      <c r="I704" s="60">
        <v>31</v>
      </c>
      <c r="J704" s="60">
        <v>0</v>
      </c>
      <c r="K704" s="60">
        <v>54</v>
      </c>
      <c r="L704" s="60">
        <v>29</v>
      </c>
      <c r="M704" s="60">
        <v>39</v>
      </c>
      <c r="N704" s="60">
        <v>2</v>
      </c>
      <c r="O704" s="60">
        <v>23</v>
      </c>
      <c r="P704" s="60">
        <v>17</v>
      </c>
      <c r="Q704" s="60">
        <v>20</v>
      </c>
      <c r="R704" s="60">
        <v>2</v>
      </c>
      <c r="S704" s="60">
        <v>0</v>
      </c>
      <c r="T704" s="60">
        <v>0</v>
      </c>
      <c r="U704" s="60">
        <v>10</v>
      </c>
      <c r="V704" s="60">
        <v>74</v>
      </c>
      <c r="W704" s="60">
        <v>13</v>
      </c>
      <c r="X704" s="60">
        <v>4</v>
      </c>
      <c r="Y704" s="60">
        <v>24</v>
      </c>
      <c r="Z704" s="60">
        <f t="shared" si="90"/>
        <v>3878</v>
      </c>
      <c r="AA704" s="60">
        <f t="shared" si="91"/>
        <v>0</v>
      </c>
      <c r="AB704" s="60">
        <f t="shared" si="92"/>
        <v>2569</v>
      </c>
      <c r="AC704" s="60">
        <f t="shared" si="93"/>
        <v>6447</v>
      </c>
      <c r="AD704" s="60">
        <f t="shared" si="94"/>
        <v>107.45</v>
      </c>
      <c r="AE704" s="60">
        <f t="shared" si="94"/>
        <v>1.7908333333333333</v>
      </c>
      <c r="AF704" s="60">
        <f t="shared" si="95"/>
        <v>2024</v>
      </c>
      <c r="AG704" s="60">
        <f t="shared" si="96"/>
        <v>8</v>
      </c>
      <c r="AH704" s="60">
        <f t="shared" si="97"/>
        <v>3</v>
      </c>
      <c r="AI704" s="60">
        <f t="shared" si="98"/>
        <v>6</v>
      </c>
    </row>
    <row r="705" spans="2:35" x14ac:dyDescent="0.3">
      <c r="B705" s="60">
        <v>85347</v>
      </c>
      <c r="C705" s="61">
        <v>45521</v>
      </c>
      <c r="D705" s="60">
        <v>1</v>
      </c>
      <c r="E705" s="60">
        <v>33</v>
      </c>
      <c r="F705" s="60">
        <v>28</v>
      </c>
      <c r="G705" s="60">
        <v>0</v>
      </c>
      <c r="H705" s="60">
        <v>0</v>
      </c>
      <c r="I705" s="60">
        <v>33</v>
      </c>
      <c r="J705" s="60">
        <v>0</v>
      </c>
      <c r="K705" s="60">
        <v>45</v>
      </c>
      <c r="L705" s="60">
        <v>31</v>
      </c>
      <c r="M705" s="60">
        <v>37</v>
      </c>
      <c r="N705" s="60">
        <v>1</v>
      </c>
      <c r="O705" s="60">
        <v>23</v>
      </c>
      <c r="P705" s="60">
        <v>16</v>
      </c>
      <c r="Q705" s="60">
        <v>26</v>
      </c>
      <c r="R705" s="60">
        <v>1</v>
      </c>
      <c r="S705" s="60">
        <v>0</v>
      </c>
      <c r="T705" s="60">
        <v>0</v>
      </c>
      <c r="U705" s="60">
        <v>9</v>
      </c>
      <c r="V705" s="60">
        <v>67</v>
      </c>
      <c r="W705" s="60">
        <v>19</v>
      </c>
      <c r="X705" s="60">
        <v>4</v>
      </c>
      <c r="Y705" s="60">
        <v>29</v>
      </c>
      <c r="Z705" s="60">
        <f t="shared" si="90"/>
        <v>3934</v>
      </c>
      <c r="AA705" s="60">
        <f t="shared" si="91"/>
        <v>0</v>
      </c>
      <c r="AB705" s="60">
        <f t="shared" si="92"/>
        <v>2689</v>
      </c>
      <c r="AC705" s="60">
        <f t="shared" si="93"/>
        <v>6623</v>
      </c>
      <c r="AD705" s="60">
        <f t="shared" si="94"/>
        <v>110.38333333333334</v>
      </c>
      <c r="AE705" s="60">
        <f t="shared" si="94"/>
        <v>1.8397222222222223</v>
      </c>
      <c r="AF705" s="60">
        <f t="shared" si="95"/>
        <v>2024</v>
      </c>
      <c r="AG705" s="60">
        <f t="shared" si="96"/>
        <v>8</v>
      </c>
      <c r="AH705" s="60">
        <f t="shared" si="97"/>
        <v>3</v>
      </c>
      <c r="AI705" s="60">
        <f t="shared" si="98"/>
        <v>7</v>
      </c>
    </row>
    <row r="706" spans="2:35" x14ac:dyDescent="0.3">
      <c r="B706" s="60">
        <v>85348</v>
      </c>
      <c r="C706" s="61">
        <v>45523</v>
      </c>
      <c r="D706" s="60">
        <v>1</v>
      </c>
      <c r="E706" s="60">
        <v>33</v>
      </c>
      <c r="F706" s="60">
        <v>25</v>
      </c>
      <c r="G706" s="60">
        <v>0</v>
      </c>
      <c r="H706" s="60">
        <v>0</v>
      </c>
      <c r="I706" s="60">
        <v>33</v>
      </c>
      <c r="J706" s="60">
        <v>0</v>
      </c>
      <c r="K706" s="60">
        <v>62</v>
      </c>
      <c r="L706" s="60">
        <v>31</v>
      </c>
      <c r="M706" s="60">
        <v>35</v>
      </c>
      <c r="N706" s="60">
        <v>2</v>
      </c>
      <c r="O706" s="60">
        <v>11</v>
      </c>
      <c r="P706" s="60">
        <v>16</v>
      </c>
      <c r="Q706" s="60">
        <v>10</v>
      </c>
      <c r="R706" s="60">
        <v>2</v>
      </c>
      <c r="S706" s="60">
        <v>0</v>
      </c>
      <c r="T706" s="60">
        <v>0</v>
      </c>
      <c r="U706" s="60">
        <v>17</v>
      </c>
      <c r="V706" s="60">
        <v>51</v>
      </c>
      <c r="W706" s="60">
        <v>23</v>
      </c>
      <c r="X706" s="60">
        <v>5</v>
      </c>
      <c r="Y706" s="60">
        <v>30</v>
      </c>
      <c r="Z706" s="60">
        <f t="shared" si="90"/>
        <v>3937</v>
      </c>
      <c r="AA706" s="60">
        <f t="shared" si="91"/>
        <v>0</v>
      </c>
      <c r="AB706" s="60">
        <f t="shared" si="92"/>
        <v>2316</v>
      </c>
      <c r="AC706" s="60">
        <f t="shared" si="93"/>
        <v>6253</v>
      </c>
      <c r="AD706" s="60">
        <f t="shared" si="94"/>
        <v>104.21666666666667</v>
      </c>
      <c r="AE706" s="60">
        <f t="shared" si="94"/>
        <v>1.7369444444444444</v>
      </c>
      <c r="AF706" s="60">
        <f t="shared" si="95"/>
        <v>2024</v>
      </c>
      <c r="AG706" s="60">
        <f t="shared" si="96"/>
        <v>8</v>
      </c>
      <c r="AH706" s="60">
        <f t="shared" si="97"/>
        <v>3</v>
      </c>
      <c r="AI706" s="60">
        <f t="shared" si="98"/>
        <v>2</v>
      </c>
    </row>
    <row r="707" spans="2:35" x14ac:dyDescent="0.3">
      <c r="B707" s="60">
        <v>85349</v>
      </c>
      <c r="C707" s="61">
        <v>45523</v>
      </c>
      <c r="D707" s="60">
        <v>2</v>
      </c>
      <c r="E707" s="60">
        <v>32</v>
      </c>
      <c r="F707" s="60">
        <v>22</v>
      </c>
      <c r="G707" s="60">
        <v>0</v>
      </c>
      <c r="H707" s="60">
        <v>0</v>
      </c>
      <c r="I707" s="60">
        <v>32</v>
      </c>
      <c r="J707" s="60">
        <v>0</v>
      </c>
      <c r="K707" s="60">
        <v>79</v>
      </c>
      <c r="L707" s="60">
        <v>31</v>
      </c>
      <c r="M707" s="60">
        <v>40</v>
      </c>
      <c r="N707" s="60">
        <v>1</v>
      </c>
      <c r="O707" s="60">
        <v>19</v>
      </c>
      <c r="P707" s="60">
        <v>17</v>
      </c>
      <c r="Q707" s="60">
        <v>14</v>
      </c>
      <c r="R707" s="60">
        <v>1</v>
      </c>
      <c r="S707" s="60">
        <v>0</v>
      </c>
      <c r="T707" s="60">
        <v>0</v>
      </c>
      <c r="U707" s="60">
        <v>12</v>
      </c>
      <c r="V707" s="60">
        <v>36</v>
      </c>
      <c r="W707" s="60">
        <v>27</v>
      </c>
      <c r="X707" s="60">
        <v>3</v>
      </c>
      <c r="Y707" s="60">
        <v>11</v>
      </c>
      <c r="Z707" s="60">
        <f t="shared" si="90"/>
        <v>4729</v>
      </c>
      <c r="AA707" s="60">
        <f t="shared" si="91"/>
        <v>0</v>
      </c>
      <c r="AB707" s="60">
        <f t="shared" si="92"/>
        <v>1972</v>
      </c>
      <c r="AC707" s="60">
        <f t="shared" si="93"/>
        <v>6701</v>
      </c>
      <c r="AD707" s="60">
        <f t="shared" si="94"/>
        <v>111.68333333333334</v>
      </c>
      <c r="AE707" s="60">
        <f t="shared" si="94"/>
        <v>1.861388888888889</v>
      </c>
      <c r="AF707" s="60">
        <f t="shared" si="95"/>
        <v>2024</v>
      </c>
      <c r="AG707" s="60">
        <f t="shared" si="96"/>
        <v>8</v>
      </c>
      <c r="AH707" s="60">
        <f t="shared" si="97"/>
        <v>3</v>
      </c>
      <c r="AI707" s="60">
        <f t="shared" si="98"/>
        <v>2</v>
      </c>
    </row>
    <row r="708" spans="2:35" x14ac:dyDescent="0.3">
      <c r="B708" s="60">
        <v>85350</v>
      </c>
      <c r="C708" s="61">
        <v>45524</v>
      </c>
      <c r="D708" s="60">
        <v>1</v>
      </c>
      <c r="E708" s="60">
        <v>31</v>
      </c>
      <c r="F708" s="60">
        <v>27</v>
      </c>
      <c r="G708" s="60">
        <v>0</v>
      </c>
      <c r="H708" s="60">
        <v>0</v>
      </c>
      <c r="I708" s="60">
        <v>31</v>
      </c>
      <c r="J708" s="60">
        <v>0</v>
      </c>
      <c r="K708" s="60">
        <v>71</v>
      </c>
      <c r="L708" s="60">
        <v>30</v>
      </c>
      <c r="M708" s="60">
        <v>38</v>
      </c>
      <c r="N708" s="60">
        <v>2</v>
      </c>
      <c r="O708" s="60">
        <v>19</v>
      </c>
      <c r="P708" s="60">
        <v>16</v>
      </c>
      <c r="Q708" s="60">
        <v>21</v>
      </c>
      <c r="R708" s="60">
        <v>2</v>
      </c>
      <c r="S708" s="60">
        <v>0</v>
      </c>
      <c r="T708" s="60">
        <v>0</v>
      </c>
      <c r="U708" s="60">
        <v>12</v>
      </c>
      <c r="V708" s="60">
        <v>28</v>
      </c>
      <c r="W708" s="60">
        <v>14</v>
      </c>
      <c r="X708" s="60">
        <v>5</v>
      </c>
      <c r="Y708" s="60">
        <v>16</v>
      </c>
      <c r="Z708" s="60">
        <f t="shared" si="90"/>
        <v>4451</v>
      </c>
      <c r="AA708" s="60">
        <f t="shared" si="91"/>
        <v>0</v>
      </c>
      <c r="AB708" s="60">
        <f t="shared" si="92"/>
        <v>1298</v>
      </c>
      <c r="AC708" s="60">
        <f t="shared" si="93"/>
        <v>5749</v>
      </c>
      <c r="AD708" s="60">
        <f t="shared" si="94"/>
        <v>95.816666666666663</v>
      </c>
      <c r="AE708" s="60">
        <f t="shared" si="94"/>
        <v>1.5969444444444443</v>
      </c>
      <c r="AF708" s="60">
        <f t="shared" si="95"/>
        <v>2024</v>
      </c>
      <c r="AG708" s="60">
        <f t="shared" si="96"/>
        <v>8</v>
      </c>
      <c r="AH708" s="60">
        <f t="shared" si="97"/>
        <v>3</v>
      </c>
      <c r="AI708" s="60">
        <f t="shared" si="98"/>
        <v>3</v>
      </c>
    </row>
    <row r="709" spans="2:35" x14ac:dyDescent="0.3">
      <c r="B709" s="60">
        <v>85351</v>
      </c>
      <c r="C709" s="61">
        <v>45524</v>
      </c>
      <c r="D709" s="60">
        <v>2</v>
      </c>
      <c r="E709" s="60">
        <v>30</v>
      </c>
      <c r="F709" s="60">
        <v>24</v>
      </c>
      <c r="G709" s="60">
        <v>0</v>
      </c>
      <c r="H709" s="60">
        <v>0</v>
      </c>
      <c r="I709" s="60">
        <v>30</v>
      </c>
      <c r="J709" s="60">
        <v>0</v>
      </c>
      <c r="K709" s="60">
        <v>88</v>
      </c>
      <c r="L709" s="60">
        <v>30</v>
      </c>
      <c r="M709" s="60">
        <v>38</v>
      </c>
      <c r="N709" s="60">
        <v>2</v>
      </c>
      <c r="O709" s="60">
        <v>27</v>
      </c>
      <c r="P709" s="60">
        <v>17</v>
      </c>
      <c r="Q709" s="60">
        <v>25</v>
      </c>
      <c r="R709" s="60">
        <v>2</v>
      </c>
      <c r="S709" s="60">
        <v>0</v>
      </c>
      <c r="T709" s="60">
        <v>0</v>
      </c>
      <c r="U709" s="60">
        <v>7</v>
      </c>
      <c r="V709" s="60">
        <v>63</v>
      </c>
      <c r="W709" s="60">
        <v>18</v>
      </c>
      <c r="X709" s="60">
        <v>3</v>
      </c>
      <c r="Y709" s="60">
        <v>17</v>
      </c>
      <c r="Z709" s="60">
        <f t="shared" si="90"/>
        <v>5040</v>
      </c>
      <c r="AA709" s="60">
        <f t="shared" si="91"/>
        <v>0</v>
      </c>
      <c r="AB709" s="60">
        <f t="shared" si="92"/>
        <v>2484</v>
      </c>
      <c r="AC709" s="60">
        <f t="shared" si="93"/>
        <v>7524</v>
      </c>
      <c r="AD709" s="60">
        <f t="shared" si="94"/>
        <v>125.4</v>
      </c>
      <c r="AE709" s="60">
        <f t="shared" si="94"/>
        <v>2.0900000000000003</v>
      </c>
      <c r="AF709" s="60">
        <f t="shared" si="95"/>
        <v>2024</v>
      </c>
      <c r="AG709" s="60">
        <f t="shared" si="96"/>
        <v>8</v>
      </c>
      <c r="AH709" s="60">
        <f t="shared" si="97"/>
        <v>3</v>
      </c>
      <c r="AI709" s="60">
        <f t="shared" si="98"/>
        <v>3</v>
      </c>
    </row>
    <row r="710" spans="2:35" x14ac:dyDescent="0.3">
      <c r="B710" s="60">
        <v>85352</v>
      </c>
      <c r="C710" s="61">
        <v>45525</v>
      </c>
      <c r="D710" s="60">
        <v>1</v>
      </c>
      <c r="E710" s="60">
        <v>31</v>
      </c>
      <c r="F710" s="60">
        <v>21</v>
      </c>
      <c r="G710" s="60">
        <v>0</v>
      </c>
      <c r="H710" s="60">
        <v>0</v>
      </c>
      <c r="I710" s="60">
        <v>31</v>
      </c>
      <c r="J710" s="60">
        <v>0</v>
      </c>
      <c r="K710" s="60">
        <v>45</v>
      </c>
      <c r="L710" s="60">
        <v>30</v>
      </c>
      <c r="M710" s="60">
        <v>39</v>
      </c>
      <c r="N710" s="60">
        <v>1</v>
      </c>
      <c r="O710" s="60">
        <v>15</v>
      </c>
      <c r="P710" s="60">
        <v>17</v>
      </c>
      <c r="Q710" s="60">
        <v>29</v>
      </c>
      <c r="R710" s="60">
        <v>1</v>
      </c>
      <c r="S710" s="60">
        <v>0</v>
      </c>
      <c r="T710" s="60">
        <v>0</v>
      </c>
      <c r="U710" s="60">
        <v>15</v>
      </c>
      <c r="V710" s="60">
        <v>47</v>
      </c>
      <c r="W710" s="60">
        <v>22</v>
      </c>
      <c r="X710" s="60">
        <v>5</v>
      </c>
      <c r="Y710" s="60">
        <v>18</v>
      </c>
      <c r="Z710" s="60">
        <f t="shared" si="90"/>
        <v>3945</v>
      </c>
      <c r="AA710" s="60">
        <f t="shared" si="91"/>
        <v>0</v>
      </c>
      <c r="AB710" s="60">
        <f t="shared" si="92"/>
        <v>2085</v>
      </c>
      <c r="AC710" s="60">
        <f t="shared" si="93"/>
        <v>6030</v>
      </c>
      <c r="AD710" s="60">
        <f t="shared" si="94"/>
        <v>100.5</v>
      </c>
      <c r="AE710" s="60">
        <f t="shared" si="94"/>
        <v>1.675</v>
      </c>
      <c r="AF710" s="60">
        <f t="shared" si="95"/>
        <v>2024</v>
      </c>
      <c r="AG710" s="60">
        <f t="shared" si="96"/>
        <v>8</v>
      </c>
      <c r="AH710" s="60">
        <f t="shared" si="97"/>
        <v>3</v>
      </c>
      <c r="AI710" s="60">
        <f t="shared" si="98"/>
        <v>4</v>
      </c>
    </row>
    <row r="711" spans="2:35" x14ac:dyDescent="0.3">
      <c r="B711" s="60">
        <v>85353</v>
      </c>
      <c r="C711" s="61">
        <v>45525</v>
      </c>
      <c r="D711" s="60">
        <v>2</v>
      </c>
      <c r="E711" s="60">
        <v>31</v>
      </c>
      <c r="F711" s="60">
        <v>26</v>
      </c>
      <c r="G711" s="60">
        <v>0</v>
      </c>
      <c r="H711" s="60">
        <v>0</v>
      </c>
      <c r="I711" s="60">
        <v>31</v>
      </c>
      <c r="J711" s="60">
        <v>0</v>
      </c>
      <c r="K711" s="60">
        <v>37</v>
      </c>
      <c r="L711" s="60">
        <v>29</v>
      </c>
      <c r="M711" s="60">
        <v>41</v>
      </c>
      <c r="N711" s="60">
        <v>2</v>
      </c>
      <c r="O711" s="60">
        <v>15</v>
      </c>
      <c r="P711" s="60">
        <v>16</v>
      </c>
      <c r="Q711" s="60">
        <v>15</v>
      </c>
      <c r="R711" s="60">
        <v>2</v>
      </c>
      <c r="S711" s="60">
        <v>0</v>
      </c>
      <c r="T711" s="60">
        <v>0</v>
      </c>
      <c r="U711" s="60">
        <v>14</v>
      </c>
      <c r="V711" s="60">
        <v>40</v>
      </c>
      <c r="W711" s="60">
        <v>28</v>
      </c>
      <c r="X711" s="60">
        <v>3</v>
      </c>
      <c r="Y711" s="60">
        <v>23</v>
      </c>
      <c r="Z711" s="60">
        <f t="shared" si="90"/>
        <v>3235</v>
      </c>
      <c r="AA711" s="60">
        <f t="shared" si="91"/>
        <v>0</v>
      </c>
      <c r="AB711" s="60">
        <f t="shared" si="92"/>
        <v>2002</v>
      </c>
      <c r="AC711" s="60">
        <f t="shared" si="93"/>
        <v>5237</v>
      </c>
      <c r="AD711" s="60">
        <f t="shared" si="94"/>
        <v>87.283333333333331</v>
      </c>
      <c r="AE711" s="60">
        <f t="shared" si="94"/>
        <v>1.4547222222222222</v>
      </c>
      <c r="AF711" s="60">
        <f t="shared" si="95"/>
        <v>2024</v>
      </c>
      <c r="AG711" s="60">
        <f t="shared" si="96"/>
        <v>8</v>
      </c>
      <c r="AH711" s="60">
        <f t="shared" si="97"/>
        <v>3</v>
      </c>
      <c r="AI711" s="60">
        <f t="shared" si="98"/>
        <v>4</v>
      </c>
    </row>
    <row r="712" spans="2:35" x14ac:dyDescent="0.3">
      <c r="B712" s="60">
        <v>85354</v>
      </c>
      <c r="C712" s="61">
        <v>45526</v>
      </c>
      <c r="D712" s="60">
        <v>1</v>
      </c>
      <c r="E712" s="60">
        <v>32</v>
      </c>
      <c r="F712" s="60">
        <v>23</v>
      </c>
      <c r="G712" s="60">
        <v>0</v>
      </c>
      <c r="H712" s="60">
        <v>0</v>
      </c>
      <c r="I712" s="60">
        <v>32</v>
      </c>
      <c r="J712" s="60">
        <v>0</v>
      </c>
      <c r="K712" s="60">
        <v>54</v>
      </c>
      <c r="L712" s="60">
        <v>29</v>
      </c>
      <c r="M712" s="60">
        <v>37</v>
      </c>
      <c r="N712" s="60">
        <v>2</v>
      </c>
      <c r="O712" s="60">
        <v>23</v>
      </c>
      <c r="P712" s="60">
        <v>17</v>
      </c>
      <c r="Q712" s="60">
        <v>20</v>
      </c>
      <c r="R712" s="60">
        <v>2</v>
      </c>
      <c r="S712" s="60">
        <v>0</v>
      </c>
      <c r="T712" s="60">
        <v>0</v>
      </c>
      <c r="U712" s="60">
        <v>10</v>
      </c>
      <c r="V712" s="60">
        <v>74</v>
      </c>
      <c r="W712" s="60">
        <v>13</v>
      </c>
      <c r="X712" s="60">
        <v>5</v>
      </c>
      <c r="Y712" s="60">
        <v>24</v>
      </c>
      <c r="Z712" s="60">
        <f t="shared" si="90"/>
        <v>3874</v>
      </c>
      <c r="AA712" s="60">
        <f t="shared" si="91"/>
        <v>0</v>
      </c>
      <c r="AB712" s="60">
        <f t="shared" si="92"/>
        <v>2569</v>
      </c>
      <c r="AC712" s="60">
        <f t="shared" si="93"/>
        <v>6443</v>
      </c>
      <c r="AD712" s="60">
        <f t="shared" si="94"/>
        <v>107.38333333333334</v>
      </c>
      <c r="AE712" s="60">
        <f t="shared" si="94"/>
        <v>1.7897222222222224</v>
      </c>
      <c r="AF712" s="60">
        <f t="shared" si="95"/>
        <v>2024</v>
      </c>
      <c r="AG712" s="60">
        <f t="shared" si="96"/>
        <v>8</v>
      </c>
      <c r="AH712" s="60">
        <f t="shared" si="97"/>
        <v>3</v>
      </c>
      <c r="AI712" s="60">
        <f t="shared" si="98"/>
        <v>5</v>
      </c>
    </row>
    <row r="713" spans="2:35" x14ac:dyDescent="0.3">
      <c r="B713" s="60">
        <v>85355</v>
      </c>
      <c r="C713" s="61">
        <v>45526</v>
      </c>
      <c r="D713" s="60">
        <v>2</v>
      </c>
      <c r="E713" s="60">
        <v>32</v>
      </c>
      <c r="F713" s="60">
        <v>28</v>
      </c>
      <c r="G713" s="60">
        <v>0</v>
      </c>
      <c r="H713" s="60">
        <v>0</v>
      </c>
      <c r="I713" s="60">
        <v>32</v>
      </c>
      <c r="J713" s="60">
        <v>0</v>
      </c>
      <c r="K713" s="60">
        <v>45</v>
      </c>
      <c r="L713" s="60">
        <v>31</v>
      </c>
      <c r="M713" s="60">
        <v>39</v>
      </c>
      <c r="N713" s="60">
        <v>1</v>
      </c>
      <c r="O713" s="60">
        <v>23</v>
      </c>
      <c r="P713" s="60">
        <v>16</v>
      </c>
      <c r="Q713" s="60">
        <v>26</v>
      </c>
      <c r="R713" s="60">
        <v>1</v>
      </c>
      <c r="S713" s="60">
        <v>0</v>
      </c>
      <c r="T713" s="60">
        <v>0</v>
      </c>
      <c r="U713" s="60">
        <v>9</v>
      </c>
      <c r="V713" s="60">
        <v>67</v>
      </c>
      <c r="W713" s="60">
        <v>19</v>
      </c>
      <c r="X713" s="60">
        <v>3</v>
      </c>
      <c r="Y713" s="60">
        <v>29</v>
      </c>
      <c r="Z713" s="60">
        <f t="shared" ref="Z713:Z727" si="99">I713*K713+L713*(M713+P713+Q713)</f>
        <v>3951</v>
      </c>
      <c r="AA713" s="60">
        <f t="shared" ref="AA713:AA727" si="100">R713*S713+T713*U713</f>
        <v>0</v>
      </c>
      <c r="AB713" s="60">
        <f t="shared" ref="AB713:AB727" si="101">L713*(V713+W713)+(N713*O713)</f>
        <v>2689</v>
      </c>
      <c r="AC713" s="60">
        <f t="shared" ref="AC713:AC727" si="102">SUM(Z713:AB713)</f>
        <v>6640</v>
      </c>
      <c r="AD713" s="60">
        <f t="shared" ref="AD713:AE727" si="103">AC713/60</f>
        <v>110.66666666666667</v>
      </c>
      <c r="AE713" s="60">
        <f t="shared" si="103"/>
        <v>1.8444444444444446</v>
      </c>
      <c r="AF713" s="60">
        <f t="shared" ref="AF713:AF727" si="104">YEAR(C713)</f>
        <v>2024</v>
      </c>
      <c r="AG713" s="60">
        <f t="shared" ref="AG713:AG727" si="105">MONTH(C713)</f>
        <v>8</v>
      </c>
      <c r="AH713" s="60">
        <f t="shared" ref="AH713:AH727" si="106">INT((AG713+2)/3)</f>
        <v>3</v>
      </c>
      <c r="AI713" s="60">
        <f t="shared" ref="AI713:AI727" si="107">WEEKDAY(C713)</f>
        <v>5</v>
      </c>
    </row>
    <row r="714" spans="2:35" x14ac:dyDescent="0.3">
      <c r="B714" s="60">
        <v>85356</v>
      </c>
      <c r="C714" s="61">
        <v>45527</v>
      </c>
      <c r="D714" s="60">
        <v>1</v>
      </c>
      <c r="E714" s="60">
        <v>33</v>
      </c>
      <c r="F714" s="60">
        <v>25</v>
      </c>
      <c r="G714" s="60">
        <v>0</v>
      </c>
      <c r="H714" s="60">
        <v>0</v>
      </c>
      <c r="I714" s="60">
        <v>33</v>
      </c>
      <c r="J714" s="60">
        <v>0</v>
      </c>
      <c r="K714" s="60">
        <v>62</v>
      </c>
      <c r="L714" s="60">
        <v>31</v>
      </c>
      <c r="M714" s="60">
        <v>35</v>
      </c>
      <c r="N714" s="60">
        <v>2</v>
      </c>
      <c r="O714" s="60">
        <v>11</v>
      </c>
      <c r="P714" s="60">
        <v>16</v>
      </c>
      <c r="Q714" s="60">
        <v>10</v>
      </c>
      <c r="R714" s="60">
        <v>2</v>
      </c>
      <c r="S714" s="60">
        <v>0</v>
      </c>
      <c r="T714" s="60">
        <v>0</v>
      </c>
      <c r="U714" s="60">
        <v>17</v>
      </c>
      <c r="V714" s="60">
        <v>51</v>
      </c>
      <c r="W714" s="60">
        <v>23</v>
      </c>
      <c r="X714" s="60">
        <v>5</v>
      </c>
      <c r="Y714" s="60">
        <v>30</v>
      </c>
      <c r="Z714" s="60">
        <f t="shared" si="99"/>
        <v>3937</v>
      </c>
      <c r="AA714" s="60">
        <f t="shared" si="100"/>
        <v>0</v>
      </c>
      <c r="AB714" s="60">
        <f t="shared" si="101"/>
        <v>2316</v>
      </c>
      <c r="AC714" s="60">
        <f t="shared" si="102"/>
        <v>6253</v>
      </c>
      <c r="AD714" s="60">
        <f t="shared" si="103"/>
        <v>104.21666666666667</v>
      </c>
      <c r="AE714" s="60">
        <f t="shared" si="103"/>
        <v>1.7369444444444444</v>
      </c>
      <c r="AF714" s="60">
        <f t="shared" si="104"/>
        <v>2024</v>
      </c>
      <c r="AG714" s="60">
        <f t="shared" si="105"/>
        <v>8</v>
      </c>
      <c r="AH714" s="60">
        <f t="shared" si="106"/>
        <v>3</v>
      </c>
      <c r="AI714" s="60">
        <f t="shared" si="107"/>
        <v>6</v>
      </c>
    </row>
    <row r="715" spans="2:35" x14ac:dyDescent="0.3">
      <c r="B715" s="60">
        <v>85357</v>
      </c>
      <c r="C715" s="61">
        <v>45527</v>
      </c>
      <c r="D715" s="60">
        <v>2</v>
      </c>
      <c r="E715" s="60">
        <v>32</v>
      </c>
      <c r="F715" s="60">
        <v>22</v>
      </c>
      <c r="G715" s="60">
        <v>0</v>
      </c>
      <c r="H715" s="60">
        <v>0</v>
      </c>
      <c r="I715" s="60">
        <v>32</v>
      </c>
      <c r="J715" s="60">
        <v>0</v>
      </c>
      <c r="K715" s="60">
        <v>79</v>
      </c>
      <c r="L715" s="60">
        <v>31</v>
      </c>
      <c r="M715" s="60">
        <v>40</v>
      </c>
      <c r="N715" s="60">
        <v>1</v>
      </c>
      <c r="O715" s="60">
        <v>19</v>
      </c>
      <c r="P715" s="60">
        <v>17</v>
      </c>
      <c r="Q715" s="60">
        <v>14</v>
      </c>
      <c r="R715" s="60">
        <v>1</v>
      </c>
      <c r="S715" s="60">
        <v>0</v>
      </c>
      <c r="T715" s="60">
        <v>0</v>
      </c>
      <c r="U715" s="60">
        <v>12</v>
      </c>
      <c r="V715" s="60">
        <v>36</v>
      </c>
      <c r="W715" s="60">
        <v>27</v>
      </c>
      <c r="X715" s="60">
        <v>3</v>
      </c>
      <c r="Y715" s="60">
        <v>11</v>
      </c>
      <c r="Z715" s="60">
        <f t="shared" si="99"/>
        <v>4729</v>
      </c>
      <c r="AA715" s="60">
        <f t="shared" si="100"/>
        <v>0</v>
      </c>
      <c r="AB715" s="60">
        <f t="shared" si="101"/>
        <v>1972</v>
      </c>
      <c r="AC715" s="60">
        <f t="shared" si="102"/>
        <v>6701</v>
      </c>
      <c r="AD715" s="60">
        <f t="shared" si="103"/>
        <v>111.68333333333334</v>
      </c>
      <c r="AE715" s="60">
        <f t="shared" si="103"/>
        <v>1.861388888888889</v>
      </c>
      <c r="AF715" s="60">
        <f t="shared" si="104"/>
        <v>2024</v>
      </c>
      <c r="AG715" s="60">
        <f t="shared" si="105"/>
        <v>8</v>
      </c>
      <c r="AH715" s="60">
        <f t="shared" si="106"/>
        <v>3</v>
      </c>
      <c r="AI715" s="60">
        <f t="shared" si="107"/>
        <v>6</v>
      </c>
    </row>
    <row r="716" spans="2:35" x14ac:dyDescent="0.3">
      <c r="B716" s="60">
        <v>85358</v>
      </c>
      <c r="C716" s="61">
        <v>45528</v>
      </c>
      <c r="D716" s="60">
        <v>1</v>
      </c>
      <c r="E716" s="60">
        <v>31</v>
      </c>
      <c r="F716" s="60">
        <v>27</v>
      </c>
      <c r="G716" s="60">
        <v>0</v>
      </c>
      <c r="H716" s="60">
        <v>0</v>
      </c>
      <c r="I716" s="60">
        <v>31</v>
      </c>
      <c r="J716" s="60">
        <v>0</v>
      </c>
      <c r="K716" s="60">
        <v>71</v>
      </c>
      <c r="L716" s="60">
        <v>30</v>
      </c>
      <c r="M716" s="60">
        <v>38</v>
      </c>
      <c r="N716" s="60">
        <v>2</v>
      </c>
      <c r="O716" s="60">
        <v>19</v>
      </c>
      <c r="P716" s="60">
        <v>16</v>
      </c>
      <c r="Q716" s="60">
        <v>21</v>
      </c>
      <c r="R716" s="60">
        <v>2</v>
      </c>
      <c r="S716" s="60">
        <v>0</v>
      </c>
      <c r="T716" s="60">
        <v>0</v>
      </c>
      <c r="U716" s="60">
        <v>12</v>
      </c>
      <c r="V716" s="60">
        <v>28</v>
      </c>
      <c r="W716" s="60">
        <v>14</v>
      </c>
      <c r="X716" s="60">
        <v>5</v>
      </c>
      <c r="Y716" s="60">
        <v>16</v>
      </c>
      <c r="Z716" s="60">
        <f t="shared" si="99"/>
        <v>4451</v>
      </c>
      <c r="AA716" s="60">
        <f t="shared" si="100"/>
        <v>0</v>
      </c>
      <c r="AB716" s="60">
        <f t="shared" si="101"/>
        <v>1298</v>
      </c>
      <c r="AC716" s="60">
        <f t="shared" si="102"/>
        <v>5749</v>
      </c>
      <c r="AD716" s="60">
        <f t="shared" si="103"/>
        <v>95.816666666666663</v>
      </c>
      <c r="AE716" s="60">
        <f t="shared" si="103"/>
        <v>1.5969444444444443</v>
      </c>
      <c r="AF716" s="60">
        <f t="shared" si="104"/>
        <v>2024</v>
      </c>
      <c r="AG716" s="60">
        <f t="shared" si="105"/>
        <v>8</v>
      </c>
      <c r="AH716" s="60">
        <f t="shared" si="106"/>
        <v>3</v>
      </c>
      <c r="AI716" s="60">
        <f t="shared" si="107"/>
        <v>7</v>
      </c>
    </row>
    <row r="717" spans="2:35" x14ac:dyDescent="0.3">
      <c r="B717" s="60">
        <v>85359</v>
      </c>
      <c r="C717" s="61">
        <v>45530</v>
      </c>
      <c r="D717" s="60">
        <v>1</v>
      </c>
      <c r="E717" s="60">
        <v>31</v>
      </c>
      <c r="F717" s="60">
        <v>24</v>
      </c>
      <c r="G717" s="60">
        <v>0</v>
      </c>
      <c r="H717" s="60">
        <v>0</v>
      </c>
      <c r="I717" s="60">
        <v>31</v>
      </c>
      <c r="J717" s="60">
        <v>0</v>
      </c>
      <c r="K717" s="60">
        <v>88</v>
      </c>
      <c r="L717" s="60">
        <v>30</v>
      </c>
      <c r="M717" s="60">
        <v>36</v>
      </c>
      <c r="N717" s="60">
        <v>2</v>
      </c>
      <c r="O717" s="60">
        <v>27</v>
      </c>
      <c r="P717" s="60">
        <v>17</v>
      </c>
      <c r="Q717" s="60">
        <v>25</v>
      </c>
      <c r="R717" s="60">
        <v>1</v>
      </c>
      <c r="S717" s="60">
        <v>0</v>
      </c>
      <c r="T717" s="60">
        <v>1</v>
      </c>
      <c r="U717" s="60">
        <v>7</v>
      </c>
      <c r="V717" s="60">
        <v>63</v>
      </c>
      <c r="W717" s="60">
        <v>18</v>
      </c>
      <c r="X717" s="60">
        <v>4</v>
      </c>
      <c r="Y717" s="60">
        <v>17</v>
      </c>
      <c r="Z717" s="60">
        <f t="shared" si="99"/>
        <v>5068</v>
      </c>
      <c r="AA717" s="60">
        <f t="shared" si="100"/>
        <v>7</v>
      </c>
      <c r="AB717" s="60">
        <f t="shared" si="101"/>
        <v>2484</v>
      </c>
      <c r="AC717" s="60">
        <f t="shared" si="102"/>
        <v>7559</v>
      </c>
      <c r="AD717" s="60">
        <f t="shared" si="103"/>
        <v>125.98333333333333</v>
      </c>
      <c r="AE717" s="60">
        <f t="shared" si="103"/>
        <v>2.0997222222222223</v>
      </c>
      <c r="AF717" s="60">
        <f t="shared" si="104"/>
        <v>2024</v>
      </c>
      <c r="AG717" s="60">
        <f t="shared" si="105"/>
        <v>8</v>
      </c>
      <c r="AH717" s="60">
        <f t="shared" si="106"/>
        <v>3</v>
      </c>
      <c r="AI717" s="60">
        <f t="shared" si="107"/>
        <v>2</v>
      </c>
    </row>
    <row r="718" spans="2:35" x14ac:dyDescent="0.3">
      <c r="B718" s="60">
        <v>85360</v>
      </c>
      <c r="C718" s="61">
        <v>45530</v>
      </c>
      <c r="D718" s="60">
        <v>2</v>
      </c>
      <c r="E718" s="60">
        <v>30</v>
      </c>
      <c r="F718" s="60">
        <v>21</v>
      </c>
      <c r="G718" s="60">
        <v>0</v>
      </c>
      <c r="H718" s="60">
        <v>0</v>
      </c>
      <c r="I718" s="60">
        <v>30</v>
      </c>
      <c r="J718" s="60">
        <v>0</v>
      </c>
      <c r="K718" s="60">
        <v>45</v>
      </c>
      <c r="L718" s="60">
        <v>30</v>
      </c>
      <c r="M718" s="60">
        <v>41</v>
      </c>
      <c r="N718" s="60">
        <v>1</v>
      </c>
      <c r="O718" s="60">
        <v>15</v>
      </c>
      <c r="P718" s="60">
        <v>17</v>
      </c>
      <c r="Q718" s="60">
        <v>29</v>
      </c>
      <c r="R718" s="60">
        <v>1</v>
      </c>
      <c r="S718" s="60">
        <v>0</v>
      </c>
      <c r="T718" s="60">
        <v>0</v>
      </c>
      <c r="U718" s="60">
        <v>15</v>
      </c>
      <c r="V718" s="60">
        <v>47</v>
      </c>
      <c r="W718" s="60">
        <v>22</v>
      </c>
      <c r="X718" s="60">
        <v>4</v>
      </c>
      <c r="Y718" s="60">
        <v>18</v>
      </c>
      <c r="Z718" s="60">
        <f t="shared" si="99"/>
        <v>3960</v>
      </c>
      <c r="AA718" s="60">
        <f t="shared" si="100"/>
        <v>0</v>
      </c>
      <c r="AB718" s="60">
        <f t="shared" si="101"/>
        <v>2085</v>
      </c>
      <c r="AC718" s="60">
        <f t="shared" si="102"/>
        <v>6045</v>
      </c>
      <c r="AD718" s="60">
        <f t="shared" si="103"/>
        <v>100.75</v>
      </c>
      <c r="AE718" s="60">
        <f t="shared" si="103"/>
        <v>1.6791666666666667</v>
      </c>
      <c r="AF718" s="60">
        <f t="shared" si="104"/>
        <v>2024</v>
      </c>
      <c r="AG718" s="60">
        <f t="shared" si="105"/>
        <v>8</v>
      </c>
      <c r="AH718" s="60">
        <f t="shared" si="106"/>
        <v>3</v>
      </c>
      <c r="AI718" s="60">
        <f t="shared" si="107"/>
        <v>2</v>
      </c>
    </row>
    <row r="719" spans="2:35" x14ac:dyDescent="0.3">
      <c r="B719" s="60">
        <v>85361</v>
      </c>
      <c r="C719" s="61">
        <v>45531</v>
      </c>
      <c r="D719" s="60">
        <v>1</v>
      </c>
      <c r="E719" s="60">
        <v>32</v>
      </c>
      <c r="F719" s="60">
        <v>26</v>
      </c>
      <c r="G719" s="60">
        <v>0</v>
      </c>
      <c r="H719" s="60">
        <v>0</v>
      </c>
      <c r="I719" s="60">
        <v>32</v>
      </c>
      <c r="J719" s="60">
        <v>0</v>
      </c>
      <c r="K719" s="60">
        <v>37</v>
      </c>
      <c r="L719" s="60">
        <v>29</v>
      </c>
      <c r="M719" s="60">
        <v>39</v>
      </c>
      <c r="N719" s="60">
        <v>2</v>
      </c>
      <c r="O719" s="60">
        <v>15</v>
      </c>
      <c r="P719" s="60">
        <v>16</v>
      </c>
      <c r="Q719" s="60">
        <v>15</v>
      </c>
      <c r="R719" s="60">
        <v>1</v>
      </c>
      <c r="S719" s="60">
        <v>0</v>
      </c>
      <c r="T719" s="60">
        <v>1</v>
      </c>
      <c r="U719" s="60">
        <v>14</v>
      </c>
      <c r="V719" s="60">
        <v>40</v>
      </c>
      <c r="W719" s="60">
        <v>28</v>
      </c>
      <c r="X719" s="60">
        <v>4</v>
      </c>
      <c r="Y719" s="60">
        <v>23</v>
      </c>
      <c r="Z719" s="60">
        <f t="shared" si="99"/>
        <v>3214</v>
      </c>
      <c r="AA719" s="60">
        <f t="shared" si="100"/>
        <v>14</v>
      </c>
      <c r="AB719" s="60">
        <f t="shared" si="101"/>
        <v>2002</v>
      </c>
      <c r="AC719" s="60">
        <f t="shared" si="102"/>
        <v>5230</v>
      </c>
      <c r="AD719" s="60">
        <f t="shared" si="103"/>
        <v>87.166666666666671</v>
      </c>
      <c r="AE719" s="60">
        <f t="shared" si="103"/>
        <v>1.4527777777777779</v>
      </c>
      <c r="AF719" s="60">
        <f t="shared" si="104"/>
        <v>2024</v>
      </c>
      <c r="AG719" s="60">
        <f t="shared" si="105"/>
        <v>8</v>
      </c>
      <c r="AH719" s="60">
        <f t="shared" si="106"/>
        <v>3</v>
      </c>
      <c r="AI719" s="60">
        <f t="shared" si="107"/>
        <v>3</v>
      </c>
    </row>
    <row r="720" spans="2:35" x14ac:dyDescent="0.3">
      <c r="B720" s="60">
        <v>85362</v>
      </c>
      <c r="C720" s="61">
        <v>45531</v>
      </c>
      <c r="D720" s="60">
        <v>2</v>
      </c>
      <c r="E720" s="60">
        <v>31</v>
      </c>
      <c r="F720" s="60">
        <v>23</v>
      </c>
      <c r="G720" s="60">
        <v>0</v>
      </c>
      <c r="H720" s="60">
        <v>0</v>
      </c>
      <c r="I720" s="60">
        <v>31</v>
      </c>
      <c r="J720" s="60">
        <v>0</v>
      </c>
      <c r="K720" s="60">
        <v>54</v>
      </c>
      <c r="L720" s="60">
        <v>29</v>
      </c>
      <c r="M720" s="60">
        <v>39</v>
      </c>
      <c r="N720" s="60">
        <v>2</v>
      </c>
      <c r="O720" s="60">
        <v>23</v>
      </c>
      <c r="P720" s="60">
        <v>17</v>
      </c>
      <c r="Q720" s="60">
        <v>20</v>
      </c>
      <c r="R720" s="60">
        <v>2</v>
      </c>
      <c r="S720" s="60">
        <v>0</v>
      </c>
      <c r="T720" s="60">
        <v>0</v>
      </c>
      <c r="U720" s="60">
        <v>10</v>
      </c>
      <c r="V720" s="60">
        <v>74</v>
      </c>
      <c r="W720" s="60">
        <v>13</v>
      </c>
      <c r="X720" s="60">
        <v>4</v>
      </c>
      <c r="Y720" s="60">
        <v>24</v>
      </c>
      <c r="Z720" s="60">
        <f t="shared" si="99"/>
        <v>3878</v>
      </c>
      <c r="AA720" s="60">
        <f t="shared" si="100"/>
        <v>0</v>
      </c>
      <c r="AB720" s="60">
        <f t="shared" si="101"/>
        <v>2569</v>
      </c>
      <c r="AC720" s="60">
        <f t="shared" si="102"/>
        <v>6447</v>
      </c>
      <c r="AD720" s="60">
        <f t="shared" si="103"/>
        <v>107.45</v>
      </c>
      <c r="AE720" s="60">
        <f t="shared" si="103"/>
        <v>1.7908333333333333</v>
      </c>
      <c r="AF720" s="60">
        <f t="shared" si="104"/>
        <v>2024</v>
      </c>
      <c r="AG720" s="60">
        <f t="shared" si="105"/>
        <v>8</v>
      </c>
      <c r="AH720" s="60">
        <f t="shared" si="106"/>
        <v>3</v>
      </c>
      <c r="AI720" s="60">
        <f t="shared" si="107"/>
        <v>3</v>
      </c>
    </row>
    <row r="721" spans="2:35" x14ac:dyDescent="0.3">
      <c r="B721" s="60">
        <v>85363</v>
      </c>
      <c r="C721" s="61">
        <v>45532</v>
      </c>
      <c r="D721" s="60">
        <v>1</v>
      </c>
      <c r="E721" s="60">
        <v>33</v>
      </c>
      <c r="F721" s="60">
        <v>28</v>
      </c>
      <c r="G721" s="60">
        <v>0</v>
      </c>
      <c r="H721" s="60">
        <v>0</v>
      </c>
      <c r="I721" s="60">
        <v>33</v>
      </c>
      <c r="J721" s="60">
        <v>0</v>
      </c>
      <c r="K721" s="60">
        <v>45</v>
      </c>
      <c r="L721" s="60">
        <v>31</v>
      </c>
      <c r="M721" s="60">
        <v>37</v>
      </c>
      <c r="N721" s="60">
        <v>1</v>
      </c>
      <c r="O721" s="60">
        <v>23</v>
      </c>
      <c r="P721" s="60">
        <v>16</v>
      </c>
      <c r="Q721" s="60">
        <v>26</v>
      </c>
      <c r="R721" s="60">
        <v>1</v>
      </c>
      <c r="S721" s="60">
        <v>0</v>
      </c>
      <c r="T721" s="60">
        <v>0</v>
      </c>
      <c r="U721" s="60">
        <v>9</v>
      </c>
      <c r="V721" s="60">
        <v>67</v>
      </c>
      <c r="W721" s="60">
        <v>19</v>
      </c>
      <c r="X721" s="60">
        <v>4</v>
      </c>
      <c r="Y721" s="60">
        <v>29</v>
      </c>
      <c r="Z721" s="60">
        <f t="shared" si="99"/>
        <v>3934</v>
      </c>
      <c r="AA721" s="60">
        <f t="shared" si="100"/>
        <v>0</v>
      </c>
      <c r="AB721" s="60">
        <f t="shared" si="101"/>
        <v>2689</v>
      </c>
      <c r="AC721" s="60">
        <f t="shared" si="102"/>
        <v>6623</v>
      </c>
      <c r="AD721" s="60">
        <f t="shared" si="103"/>
        <v>110.38333333333334</v>
      </c>
      <c r="AE721" s="60">
        <f t="shared" si="103"/>
        <v>1.8397222222222223</v>
      </c>
      <c r="AF721" s="60">
        <f t="shared" si="104"/>
        <v>2024</v>
      </c>
      <c r="AG721" s="60">
        <f t="shared" si="105"/>
        <v>8</v>
      </c>
      <c r="AH721" s="60">
        <f t="shared" si="106"/>
        <v>3</v>
      </c>
      <c r="AI721" s="60">
        <f t="shared" si="107"/>
        <v>4</v>
      </c>
    </row>
    <row r="722" spans="2:35" x14ac:dyDescent="0.3">
      <c r="B722" s="60">
        <v>85364</v>
      </c>
      <c r="C722" s="61">
        <v>45532</v>
      </c>
      <c r="D722" s="60">
        <v>2</v>
      </c>
      <c r="E722" s="60">
        <v>32</v>
      </c>
      <c r="F722" s="60">
        <v>25</v>
      </c>
      <c r="G722" s="60">
        <v>0</v>
      </c>
      <c r="H722" s="60">
        <v>0</v>
      </c>
      <c r="I722" s="60">
        <v>32</v>
      </c>
      <c r="J722" s="60">
        <v>0</v>
      </c>
      <c r="K722" s="60">
        <v>62</v>
      </c>
      <c r="L722" s="60">
        <v>31</v>
      </c>
      <c r="M722" s="60">
        <v>37</v>
      </c>
      <c r="N722" s="60">
        <v>2</v>
      </c>
      <c r="O722" s="60">
        <v>11</v>
      </c>
      <c r="P722" s="60">
        <v>16</v>
      </c>
      <c r="Q722" s="60">
        <v>10</v>
      </c>
      <c r="R722" s="60">
        <v>2</v>
      </c>
      <c r="S722" s="60">
        <v>0</v>
      </c>
      <c r="T722" s="60">
        <v>0</v>
      </c>
      <c r="U722" s="60">
        <v>17</v>
      </c>
      <c r="V722" s="60">
        <v>51</v>
      </c>
      <c r="W722" s="60">
        <v>23</v>
      </c>
      <c r="X722" s="60">
        <v>4</v>
      </c>
      <c r="Y722" s="60">
        <v>30</v>
      </c>
      <c r="Z722" s="60">
        <f t="shared" si="99"/>
        <v>3937</v>
      </c>
      <c r="AA722" s="60">
        <f t="shared" si="100"/>
        <v>0</v>
      </c>
      <c r="AB722" s="60">
        <f t="shared" si="101"/>
        <v>2316</v>
      </c>
      <c r="AC722" s="60">
        <f t="shared" si="102"/>
        <v>6253</v>
      </c>
      <c r="AD722" s="60">
        <f t="shared" si="103"/>
        <v>104.21666666666667</v>
      </c>
      <c r="AE722" s="60">
        <f t="shared" si="103"/>
        <v>1.7369444444444444</v>
      </c>
      <c r="AF722" s="60">
        <f t="shared" si="104"/>
        <v>2024</v>
      </c>
      <c r="AG722" s="60">
        <f t="shared" si="105"/>
        <v>8</v>
      </c>
      <c r="AH722" s="60">
        <f t="shared" si="106"/>
        <v>3</v>
      </c>
      <c r="AI722" s="60">
        <f t="shared" si="107"/>
        <v>4</v>
      </c>
    </row>
    <row r="723" spans="2:35" x14ac:dyDescent="0.3">
      <c r="B723" s="60">
        <v>85365</v>
      </c>
      <c r="C723" s="61">
        <v>45533</v>
      </c>
      <c r="D723" s="60">
        <v>1</v>
      </c>
      <c r="E723" s="60">
        <v>33</v>
      </c>
      <c r="F723" s="60">
        <v>22</v>
      </c>
      <c r="G723" s="60">
        <v>0</v>
      </c>
      <c r="H723" s="60">
        <v>0</v>
      </c>
      <c r="I723" s="60">
        <v>33</v>
      </c>
      <c r="J723" s="60">
        <v>0</v>
      </c>
      <c r="K723" s="60">
        <v>79</v>
      </c>
      <c r="L723" s="60">
        <v>31</v>
      </c>
      <c r="M723" s="60">
        <v>38</v>
      </c>
      <c r="N723" s="60">
        <v>1</v>
      </c>
      <c r="O723" s="60">
        <v>19</v>
      </c>
      <c r="P723" s="60">
        <v>17</v>
      </c>
      <c r="Q723" s="60">
        <v>14</v>
      </c>
      <c r="R723" s="60">
        <v>1</v>
      </c>
      <c r="S723" s="60">
        <v>0</v>
      </c>
      <c r="T723" s="60">
        <v>0</v>
      </c>
      <c r="U723" s="60">
        <v>12</v>
      </c>
      <c r="V723" s="60">
        <v>36</v>
      </c>
      <c r="W723" s="60">
        <v>27</v>
      </c>
      <c r="X723" s="60">
        <v>4</v>
      </c>
      <c r="Y723" s="60">
        <v>11</v>
      </c>
      <c r="Z723" s="60">
        <f t="shared" si="99"/>
        <v>4746</v>
      </c>
      <c r="AA723" s="60">
        <f t="shared" si="100"/>
        <v>0</v>
      </c>
      <c r="AB723" s="60">
        <f t="shared" si="101"/>
        <v>1972</v>
      </c>
      <c r="AC723" s="60">
        <f t="shared" si="102"/>
        <v>6718</v>
      </c>
      <c r="AD723" s="60">
        <f t="shared" si="103"/>
        <v>111.96666666666667</v>
      </c>
      <c r="AE723" s="60">
        <f t="shared" si="103"/>
        <v>1.8661111111111111</v>
      </c>
      <c r="AF723" s="60">
        <f t="shared" si="104"/>
        <v>2024</v>
      </c>
      <c r="AG723" s="60">
        <f t="shared" si="105"/>
        <v>8</v>
      </c>
      <c r="AH723" s="60">
        <f t="shared" si="106"/>
        <v>3</v>
      </c>
      <c r="AI723" s="60">
        <f t="shared" si="107"/>
        <v>5</v>
      </c>
    </row>
    <row r="724" spans="2:35" x14ac:dyDescent="0.3">
      <c r="B724" s="60">
        <v>85366</v>
      </c>
      <c r="C724" s="61">
        <v>45533</v>
      </c>
      <c r="D724" s="60">
        <v>2</v>
      </c>
      <c r="E724" s="60">
        <v>30</v>
      </c>
      <c r="F724" s="60">
        <v>27</v>
      </c>
      <c r="G724" s="60">
        <v>0</v>
      </c>
      <c r="H724" s="60">
        <v>0</v>
      </c>
      <c r="I724" s="60">
        <v>30</v>
      </c>
      <c r="J724" s="60">
        <v>0</v>
      </c>
      <c r="K724" s="60">
        <v>71</v>
      </c>
      <c r="L724" s="60">
        <v>30</v>
      </c>
      <c r="M724" s="60">
        <v>40</v>
      </c>
      <c r="N724" s="60">
        <v>2</v>
      </c>
      <c r="O724" s="60">
        <v>19</v>
      </c>
      <c r="P724" s="60">
        <v>16</v>
      </c>
      <c r="Q724" s="60">
        <v>21</v>
      </c>
      <c r="R724" s="60">
        <v>2</v>
      </c>
      <c r="S724" s="60">
        <v>0</v>
      </c>
      <c r="T724" s="60">
        <v>0</v>
      </c>
      <c r="U724" s="60">
        <v>12</v>
      </c>
      <c r="V724" s="60">
        <v>28</v>
      </c>
      <c r="W724" s="60">
        <v>14</v>
      </c>
      <c r="X724" s="60">
        <v>4</v>
      </c>
      <c r="Y724" s="60">
        <v>16</v>
      </c>
      <c r="Z724" s="60">
        <f t="shared" si="99"/>
        <v>4440</v>
      </c>
      <c r="AA724" s="60">
        <f t="shared" si="100"/>
        <v>0</v>
      </c>
      <c r="AB724" s="60">
        <f t="shared" si="101"/>
        <v>1298</v>
      </c>
      <c r="AC724" s="60">
        <f t="shared" si="102"/>
        <v>5738</v>
      </c>
      <c r="AD724" s="60">
        <f t="shared" si="103"/>
        <v>95.63333333333334</v>
      </c>
      <c r="AE724" s="60">
        <f t="shared" si="103"/>
        <v>1.5938888888888889</v>
      </c>
      <c r="AF724" s="60">
        <f t="shared" si="104"/>
        <v>2024</v>
      </c>
      <c r="AG724" s="60">
        <f t="shared" si="105"/>
        <v>8</v>
      </c>
      <c r="AH724" s="60">
        <f t="shared" si="106"/>
        <v>3</v>
      </c>
      <c r="AI724" s="60">
        <f t="shared" si="107"/>
        <v>5</v>
      </c>
    </row>
    <row r="725" spans="2:35" x14ac:dyDescent="0.3">
      <c r="B725" s="60">
        <v>85367</v>
      </c>
      <c r="C725" s="61">
        <v>45534</v>
      </c>
      <c r="D725" s="60">
        <v>1</v>
      </c>
      <c r="E725" s="60">
        <v>31</v>
      </c>
      <c r="F725" s="60">
        <v>24</v>
      </c>
      <c r="G725" s="60">
        <v>0</v>
      </c>
      <c r="H725" s="60">
        <v>0</v>
      </c>
      <c r="I725" s="60">
        <v>31</v>
      </c>
      <c r="J725" s="60">
        <v>0</v>
      </c>
      <c r="K725" s="60">
        <v>88</v>
      </c>
      <c r="L725" s="60">
        <v>30</v>
      </c>
      <c r="M725" s="60">
        <v>36</v>
      </c>
      <c r="N725" s="60">
        <v>2</v>
      </c>
      <c r="O725" s="60">
        <v>27</v>
      </c>
      <c r="P725" s="60">
        <v>17</v>
      </c>
      <c r="Q725" s="60">
        <v>25</v>
      </c>
      <c r="R725" s="60">
        <v>1</v>
      </c>
      <c r="S725" s="60">
        <v>0</v>
      </c>
      <c r="T725" s="60">
        <v>1</v>
      </c>
      <c r="U725" s="60">
        <v>7</v>
      </c>
      <c r="V725" s="60">
        <v>63</v>
      </c>
      <c r="W725" s="60">
        <v>18</v>
      </c>
      <c r="X725" s="60">
        <v>4</v>
      </c>
      <c r="Y725" s="60">
        <v>17</v>
      </c>
      <c r="Z725" s="60">
        <f t="shared" si="99"/>
        <v>5068</v>
      </c>
      <c r="AA725" s="60">
        <f t="shared" si="100"/>
        <v>7</v>
      </c>
      <c r="AB725" s="60">
        <f t="shared" si="101"/>
        <v>2484</v>
      </c>
      <c r="AC725" s="60">
        <f t="shared" si="102"/>
        <v>7559</v>
      </c>
      <c r="AD725" s="60">
        <f t="shared" si="103"/>
        <v>125.98333333333333</v>
      </c>
      <c r="AE725" s="60">
        <f t="shared" si="103"/>
        <v>2.0997222222222223</v>
      </c>
      <c r="AF725" s="60">
        <f t="shared" si="104"/>
        <v>2024</v>
      </c>
      <c r="AG725" s="60">
        <f t="shared" si="105"/>
        <v>8</v>
      </c>
      <c r="AH725" s="60">
        <f t="shared" si="106"/>
        <v>3</v>
      </c>
      <c r="AI725" s="60">
        <f t="shared" si="107"/>
        <v>6</v>
      </c>
    </row>
    <row r="726" spans="2:35" x14ac:dyDescent="0.3">
      <c r="B726" s="60">
        <v>85368</v>
      </c>
      <c r="C726" s="61">
        <v>45534</v>
      </c>
      <c r="D726" s="60">
        <v>2</v>
      </c>
      <c r="E726" s="60">
        <v>30</v>
      </c>
      <c r="F726" s="60">
        <v>21</v>
      </c>
      <c r="G726" s="60">
        <v>0</v>
      </c>
      <c r="H726" s="60">
        <v>0</v>
      </c>
      <c r="I726" s="60">
        <v>30</v>
      </c>
      <c r="J726" s="60">
        <v>0</v>
      </c>
      <c r="K726" s="60">
        <v>45</v>
      </c>
      <c r="L726" s="60">
        <v>30</v>
      </c>
      <c r="M726" s="60">
        <v>41</v>
      </c>
      <c r="N726" s="60">
        <v>1</v>
      </c>
      <c r="O726" s="60">
        <v>15</v>
      </c>
      <c r="P726" s="60">
        <v>17</v>
      </c>
      <c r="Q726" s="60">
        <v>29</v>
      </c>
      <c r="R726" s="60">
        <v>1</v>
      </c>
      <c r="S726" s="60">
        <v>0</v>
      </c>
      <c r="T726" s="60">
        <v>0</v>
      </c>
      <c r="U726" s="60">
        <v>15</v>
      </c>
      <c r="V726" s="60">
        <v>47</v>
      </c>
      <c r="W726" s="60">
        <v>22</v>
      </c>
      <c r="X726" s="60">
        <v>4</v>
      </c>
      <c r="Y726" s="60">
        <v>18</v>
      </c>
      <c r="Z726" s="60">
        <f t="shared" si="99"/>
        <v>3960</v>
      </c>
      <c r="AA726" s="60">
        <f t="shared" si="100"/>
        <v>0</v>
      </c>
      <c r="AB726" s="60">
        <f t="shared" si="101"/>
        <v>2085</v>
      </c>
      <c r="AC726" s="60">
        <f t="shared" si="102"/>
        <v>6045</v>
      </c>
      <c r="AD726" s="60">
        <f t="shared" si="103"/>
        <v>100.75</v>
      </c>
      <c r="AE726" s="60">
        <f t="shared" si="103"/>
        <v>1.6791666666666667</v>
      </c>
      <c r="AF726" s="60">
        <f t="shared" si="104"/>
        <v>2024</v>
      </c>
      <c r="AG726" s="60">
        <f t="shared" si="105"/>
        <v>8</v>
      </c>
      <c r="AH726" s="60">
        <f t="shared" si="106"/>
        <v>3</v>
      </c>
      <c r="AI726" s="60">
        <f t="shared" si="107"/>
        <v>6</v>
      </c>
    </row>
    <row r="727" spans="2:35" x14ac:dyDescent="0.3">
      <c r="B727" s="60">
        <v>85369</v>
      </c>
      <c r="C727" s="61">
        <v>45535</v>
      </c>
      <c r="D727" s="60">
        <v>1</v>
      </c>
      <c r="E727" s="60">
        <v>32</v>
      </c>
      <c r="F727" s="60">
        <v>26</v>
      </c>
      <c r="G727" s="60">
        <v>0</v>
      </c>
      <c r="H727" s="60">
        <v>0</v>
      </c>
      <c r="I727" s="60">
        <v>32</v>
      </c>
      <c r="J727" s="60">
        <v>0</v>
      </c>
      <c r="K727" s="60">
        <v>37</v>
      </c>
      <c r="L727" s="60">
        <v>29</v>
      </c>
      <c r="M727" s="60">
        <v>39</v>
      </c>
      <c r="N727" s="60">
        <v>2</v>
      </c>
      <c r="O727" s="60">
        <v>15</v>
      </c>
      <c r="P727" s="60">
        <v>16</v>
      </c>
      <c r="Q727" s="60">
        <v>15</v>
      </c>
      <c r="R727" s="60">
        <v>1</v>
      </c>
      <c r="S727" s="60">
        <v>0</v>
      </c>
      <c r="T727" s="60">
        <v>1</v>
      </c>
      <c r="U727" s="60">
        <v>14</v>
      </c>
      <c r="V727" s="60">
        <v>40</v>
      </c>
      <c r="W727" s="60">
        <v>28</v>
      </c>
      <c r="X727" s="60">
        <v>4</v>
      </c>
      <c r="Y727" s="60">
        <v>23</v>
      </c>
      <c r="Z727" s="60">
        <f t="shared" si="99"/>
        <v>3214</v>
      </c>
      <c r="AA727" s="60">
        <f t="shared" si="100"/>
        <v>14</v>
      </c>
      <c r="AB727" s="60">
        <f t="shared" si="101"/>
        <v>2002</v>
      </c>
      <c r="AC727" s="60">
        <f t="shared" si="102"/>
        <v>5230</v>
      </c>
      <c r="AD727" s="60">
        <f t="shared" si="103"/>
        <v>87.166666666666671</v>
      </c>
      <c r="AE727" s="60">
        <f t="shared" si="103"/>
        <v>1.4527777777777779</v>
      </c>
      <c r="AF727" s="60">
        <f t="shared" si="104"/>
        <v>2024</v>
      </c>
      <c r="AG727" s="60">
        <f t="shared" si="105"/>
        <v>8</v>
      </c>
      <c r="AH727" s="60">
        <f t="shared" si="106"/>
        <v>3</v>
      </c>
      <c r="AI727" s="60">
        <f t="shared" si="107"/>
        <v>7</v>
      </c>
    </row>
    <row r="728" spans="2:35" x14ac:dyDescent="0.3">
      <c r="B728" s="60" t="s">
        <v>256</v>
      </c>
      <c r="C728" s="60" t="s">
        <v>256</v>
      </c>
      <c r="D728" s="60" t="s">
        <v>256</v>
      </c>
      <c r="E728" s="60" t="s">
        <v>8206</v>
      </c>
      <c r="F728" s="60" t="s">
        <v>256</v>
      </c>
      <c r="G728" s="60" t="s">
        <v>256</v>
      </c>
      <c r="H728" s="60" t="s">
        <v>256</v>
      </c>
      <c r="I728" s="60" t="s">
        <v>256</v>
      </c>
      <c r="J728" s="60" t="s">
        <v>256</v>
      </c>
      <c r="K728" s="60" t="s">
        <v>256</v>
      </c>
      <c r="L728" s="60" t="s">
        <v>256</v>
      </c>
      <c r="M728" s="60" t="s">
        <v>256</v>
      </c>
      <c r="N728" s="60" t="s">
        <v>256</v>
      </c>
      <c r="O728" s="60" t="s">
        <v>256</v>
      </c>
      <c r="P728" s="60" t="s">
        <v>256</v>
      </c>
      <c r="Q728" s="60" t="s">
        <v>256</v>
      </c>
      <c r="R728" s="60" t="s">
        <v>256</v>
      </c>
      <c r="S728" s="60" t="s">
        <v>256</v>
      </c>
      <c r="T728" s="60" t="s">
        <v>256</v>
      </c>
      <c r="U728" s="60" t="s">
        <v>256</v>
      </c>
      <c r="V728" s="60" t="s">
        <v>256</v>
      </c>
      <c r="W728" s="60" t="s">
        <v>256</v>
      </c>
      <c r="X728" s="60" t="s">
        <v>256</v>
      </c>
      <c r="Y728" s="60" t="s">
        <v>256</v>
      </c>
    </row>
  </sheetData>
  <mergeCells count="8">
    <mergeCell ref="R5:S5"/>
    <mergeCell ref="T5:U5"/>
    <mergeCell ref="X5:Y5"/>
    <mergeCell ref="E5:F5"/>
    <mergeCell ref="G5:H5"/>
    <mergeCell ref="I5:J5"/>
    <mergeCell ref="L5:M5"/>
    <mergeCell ref="N5:O5"/>
  </mergeCells>
  <hyperlinks>
    <hyperlink ref="A2" location="ReadMeFirst!A1" display="ReadMeFirst" xr:uid="{61A193E1-633D-4D31-86D4-CCBA6C0339FC}"/>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FDF7-E258-41DB-AAE9-73CA5824C64C}">
  <dimension ref="A1:T21"/>
  <sheetViews>
    <sheetView workbookViewId="0"/>
  </sheetViews>
  <sheetFormatPr defaultRowHeight="14.4" x14ac:dyDescent="0.3"/>
  <cols>
    <col min="1" max="1" width="12.77734375" bestFit="1" customWidth="1"/>
    <col min="2" max="2" width="12.109375" bestFit="1" customWidth="1"/>
    <col min="3" max="3" width="13.21875" bestFit="1" customWidth="1"/>
    <col min="4" max="4" width="12" bestFit="1" customWidth="1"/>
    <col min="5" max="5" width="13.21875" bestFit="1" customWidth="1"/>
    <col min="6" max="6" width="25.109375" bestFit="1" customWidth="1"/>
    <col min="7" max="7" width="27.88671875" customWidth="1"/>
    <col min="8" max="8" width="12.77734375" bestFit="1" customWidth="1"/>
    <col min="9" max="9" width="12.109375" bestFit="1" customWidth="1"/>
    <col min="10" max="12" width="13.21875" bestFit="1" customWidth="1"/>
    <col min="13" max="13" width="23.21875" bestFit="1" customWidth="1"/>
    <col min="14" max="14" width="20.109375" bestFit="1" customWidth="1"/>
    <col min="15" max="15" width="12.77734375" bestFit="1" customWidth="1"/>
    <col min="16" max="16" width="12.109375" bestFit="1" customWidth="1"/>
    <col min="17" max="19" width="13.21875" bestFit="1" customWidth="1"/>
    <col min="20" max="20" width="19.6640625" bestFit="1" customWidth="1"/>
    <col min="21" max="21" width="23.21875" bestFit="1" customWidth="1"/>
    <col min="22" max="22" width="25.109375" bestFit="1" customWidth="1"/>
    <col min="23" max="23" width="24.33203125" bestFit="1" customWidth="1"/>
    <col min="24" max="24" width="24.5546875" bestFit="1" customWidth="1"/>
    <col min="25" max="25" width="28" bestFit="1" customWidth="1"/>
  </cols>
  <sheetData>
    <row r="1" spans="1:20" ht="23.4" x14ac:dyDescent="0.45">
      <c r="A1" s="25" t="s">
        <v>8207</v>
      </c>
      <c r="B1" s="8"/>
      <c r="C1" s="8"/>
      <c r="D1" s="26" t="s">
        <v>137</v>
      </c>
      <c r="E1" s="26" t="s">
        <v>139</v>
      </c>
      <c r="F1" s="8"/>
      <c r="G1" s="8" t="s">
        <v>135</v>
      </c>
      <c r="H1" s="8" t="s">
        <v>159</v>
      </c>
      <c r="I1" s="8"/>
    </row>
    <row r="2" spans="1:20" x14ac:dyDescent="0.3">
      <c r="A2" s="24" t="s">
        <v>20</v>
      </c>
    </row>
    <row r="4" spans="1:20" x14ac:dyDescent="0.3">
      <c r="A4" s="121" t="s">
        <v>8208</v>
      </c>
      <c r="B4" s="121"/>
      <c r="C4" s="121"/>
      <c r="D4" s="121"/>
      <c r="E4" s="121"/>
      <c r="F4" s="121"/>
      <c r="H4" s="121" t="s">
        <v>8209</v>
      </c>
      <c r="I4" s="121"/>
      <c r="J4" s="121"/>
      <c r="K4" s="121"/>
      <c r="L4" s="121"/>
      <c r="M4" s="121"/>
      <c r="O4" s="121" t="s">
        <v>8210</v>
      </c>
      <c r="P4" s="121"/>
      <c r="Q4" s="121"/>
      <c r="R4" s="121"/>
      <c r="S4" s="121"/>
      <c r="T4" s="121"/>
    </row>
    <row r="5" spans="1:20" x14ac:dyDescent="0.3">
      <c r="A5" t="s">
        <v>8211</v>
      </c>
      <c r="H5" t="s">
        <v>8211</v>
      </c>
      <c r="O5" t="s">
        <v>8211</v>
      </c>
    </row>
    <row r="6" spans="1:20" x14ac:dyDescent="0.3">
      <c r="A6" s="66" t="s">
        <v>8204</v>
      </c>
      <c r="B6" s="62">
        <v>2</v>
      </c>
      <c r="H6" s="66" t="s">
        <v>8204</v>
      </c>
      <c r="I6" s="62">
        <v>3</v>
      </c>
      <c r="O6" s="66" t="s">
        <v>8204</v>
      </c>
      <c r="P6" s="62">
        <v>4</v>
      </c>
    </row>
    <row r="8" spans="1:20" ht="43.2" x14ac:dyDescent="0.3">
      <c r="A8" s="66" t="s">
        <v>8212</v>
      </c>
      <c r="B8" s="45" t="s">
        <v>8213</v>
      </c>
      <c r="C8" s="45" t="s">
        <v>8214</v>
      </c>
      <c r="D8" s="45" t="s">
        <v>8215</v>
      </c>
      <c r="E8" s="45" t="s">
        <v>8216</v>
      </c>
      <c r="H8" s="66" t="s">
        <v>8212</v>
      </c>
      <c r="I8" s="45" t="s">
        <v>8213</v>
      </c>
      <c r="J8" s="45" t="s">
        <v>8214</v>
      </c>
      <c r="K8" s="45" t="s">
        <v>8215</v>
      </c>
      <c r="L8" s="45" t="s">
        <v>8216</v>
      </c>
      <c r="O8" s="66" t="s">
        <v>8212</v>
      </c>
      <c r="P8" s="45" t="s">
        <v>8213</v>
      </c>
      <c r="Q8" s="45" t="s">
        <v>8214</v>
      </c>
      <c r="R8" s="45" t="s">
        <v>8215</v>
      </c>
      <c r="S8" s="45" t="s">
        <v>8216</v>
      </c>
    </row>
    <row r="9" spans="1:20" x14ac:dyDescent="0.3">
      <c r="A9" s="62">
        <v>2023</v>
      </c>
      <c r="B9">
        <v>48</v>
      </c>
      <c r="C9">
        <v>1.1700000000000002</v>
      </c>
      <c r="D9">
        <v>1.8305555555555555</v>
      </c>
      <c r="E9">
        <v>1.4658159722222226</v>
      </c>
      <c r="H9" s="62">
        <v>2023</v>
      </c>
      <c r="I9">
        <v>144</v>
      </c>
      <c r="J9">
        <v>1.348888888888889</v>
      </c>
      <c r="K9">
        <v>2.4074999999999998</v>
      </c>
      <c r="L9">
        <v>1.7665219907407406</v>
      </c>
      <c r="O9" s="62">
        <v>2023</v>
      </c>
      <c r="P9">
        <v>143</v>
      </c>
      <c r="Q9">
        <v>1.3555555555555554</v>
      </c>
      <c r="R9">
        <v>2.3519444444444444</v>
      </c>
      <c r="S9">
        <v>1.8305710955710945</v>
      </c>
    </row>
    <row r="10" spans="1:20" x14ac:dyDescent="0.3">
      <c r="A10" s="63">
        <v>6</v>
      </c>
      <c r="B10">
        <v>48</v>
      </c>
      <c r="C10">
        <v>1.1700000000000002</v>
      </c>
      <c r="D10">
        <v>1.8305555555555555</v>
      </c>
      <c r="E10">
        <v>1.4658159722222226</v>
      </c>
      <c r="H10" s="63">
        <v>7</v>
      </c>
      <c r="I10">
        <v>47</v>
      </c>
      <c r="J10">
        <v>1.3741666666666668</v>
      </c>
      <c r="K10">
        <v>2.1413888888888888</v>
      </c>
      <c r="L10">
        <v>1.744125295508274</v>
      </c>
      <c r="O10" s="63">
        <v>10</v>
      </c>
      <c r="P10">
        <v>48</v>
      </c>
      <c r="Q10">
        <v>1.3555555555555554</v>
      </c>
      <c r="R10">
        <v>2.2502777777777778</v>
      </c>
      <c r="S10">
        <v>1.8535358796296293</v>
      </c>
    </row>
    <row r="11" spans="1:20" x14ac:dyDescent="0.3">
      <c r="A11" s="62">
        <v>2024</v>
      </c>
      <c r="B11">
        <v>143</v>
      </c>
      <c r="C11">
        <v>1.3497222222222223</v>
      </c>
      <c r="D11">
        <v>2.2574999999999998</v>
      </c>
      <c r="E11">
        <v>1.7811149961149957</v>
      </c>
      <c r="H11" s="63">
        <v>8</v>
      </c>
      <c r="I11">
        <v>50</v>
      </c>
      <c r="J11">
        <v>1.348888888888889</v>
      </c>
      <c r="K11">
        <v>2.4074999999999998</v>
      </c>
      <c r="L11">
        <v>1.7915111111111111</v>
      </c>
      <c r="O11" s="63">
        <v>11</v>
      </c>
      <c r="P11">
        <v>48</v>
      </c>
      <c r="Q11">
        <v>1.4647222222222223</v>
      </c>
      <c r="R11">
        <v>2.3519444444444444</v>
      </c>
      <c r="S11">
        <v>1.8616724537037035</v>
      </c>
    </row>
    <row r="12" spans="1:20" x14ac:dyDescent="0.3">
      <c r="A12" s="63">
        <v>4</v>
      </c>
      <c r="B12">
        <v>48</v>
      </c>
      <c r="C12">
        <v>1.3900000000000001</v>
      </c>
      <c r="D12">
        <v>2.0575000000000001</v>
      </c>
      <c r="E12">
        <v>1.7707291666666667</v>
      </c>
      <c r="H12" s="63">
        <v>9</v>
      </c>
      <c r="I12">
        <v>47</v>
      </c>
      <c r="J12">
        <v>1.391388888888889</v>
      </c>
      <c r="K12">
        <v>2.1247222222222222</v>
      </c>
      <c r="L12">
        <v>1.7623345153664298</v>
      </c>
      <c r="O12" s="63">
        <v>12</v>
      </c>
      <c r="P12">
        <v>47</v>
      </c>
      <c r="Q12">
        <v>1.3577777777777778</v>
      </c>
      <c r="R12">
        <v>2.0486111111111112</v>
      </c>
      <c r="S12">
        <v>1.7753546099290782</v>
      </c>
    </row>
    <row r="13" spans="1:20" x14ac:dyDescent="0.3">
      <c r="A13" s="63">
        <v>5</v>
      </c>
      <c r="B13">
        <v>50</v>
      </c>
      <c r="C13">
        <v>1.3497222222222223</v>
      </c>
      <c r="D13">
        <v>2.2574999999999998</v>
      </c>
      <c r="E13">
        <v>1.7834555555555556</v>
      </c>
      <c r="H13" s="62">
        <v>2024</v>
      </c>
      <c r="I13">
        <v>99</v>
      </c>
      <c r="J13">
        <v>1.3761111111111111</v>
      </c>
      <c r="K13">
        <v>2.4113888888888888</v>
      </c>
      <c r="L13">
        <v>1.773588664421998</v>
      </c>
      <c r="O13" s="62" t="s">
        <v>8217</v>
      </c>
      <c r="P13">
        <v>143</v>
      </c>
      <c r="Q13">
        <v>1.3555555555555554</v>
      </c>
      <c r="R13">
        <v>2.3519444444444444</v>
      </c>
      <c r="S13">
        <v>1.8305710955710945</v>
      </c>
    </row>
    <row r="14" spans="1:20" x14ac:dyDescent="0.3">
      <c r="A14" s="63">
        <v>6</v>
      </c>
      <c r="B14">
        <v>45</v>
      </c>
      <c r="C14">
        <v>1.4266666666666665</v>
      </c>
      <c r="D14">
        <v>2.2322222222222221</v>
      </c>
      <c r="E14">
        <v>1.7895925925925922</v>
      </c>
      <c r="H14" s="63">
        <v>7</v>
      </c>
      <c r="I14">
        <v>50</v>
      </c>
      <c r="J14">
        <v>1.3761111111111111</v>
      </c>
      <c r="K14">
        <v>2.4113888888888888</v>
      </c>
      <c r="L14">
        <v>1.8149500000000005</v>
      </c>
    </row>
    <row r="15" spans="1:20" x14ac:dyDescent="0.3">
      <c r="A15" s="62" t="s">
        <v>8217</v>
      </c>
      <c r="B15">
        <v>191</v>
      </c>
      <c r="C15">
        <v>1.1700000000000002</v>
      </c>
      <c r="D15">
        <v>2.2574999999999998</v>
      </c>
      <c r="E15">
        <v>1.7018775450843515</v>
      </c>
      <c r="H15" s="63">
        <v>8</v>
      </c>
      <c r="I15">
        <v>49</v>
      </c>
      <c r="J15">
        <v>1.4513888888888888</v>
      </c>
      <c r="K15">
        <v>2.0997222222222223</v>
      </c>
      <c r="L15">
        <v>1.7313832199546484</v>
      </c>
    </row>
    <row r="16" spans="1:20" x14ac:dyDescent="0.3">
      <c r="H16" s="62" t="s">
        <v>8217</v>
      </c>
      <c r="I16">
        <v>243</v>
      </c>
      <c r="J16">
        <v>1.348888888888889</v>
      </c>
      <c r="K16">
        <v>2.4113888888888888</v>
      </c>
      <c r="L16">
        <v>1.7694010059442167</v>
      </c>
    </row>
    <row r="18" spans="5:7" x14ac:dyDescent="0.3">
      <c r="E18" s="122" t="s">
        <v>8218</v>
      </c>
      <c r="F18" s="122"/>
      <c r="G18" s="122"/>
    </row>
    <row r="19" spans="5:7" x14ac:dyDescent="0.3">
      <c r="E19" s="122"/>
      <c r="F19" s="122"/>
      <c r="G19" s="122"/>
    </row>
    <row r="20" spans="5:7" x14ac:dyDescent="0.3">
      <c r="E20" s="122" t="s">
        <v>8219</v>
      </c>
      <c r="F20" s="122"/>
      <c r="G20" s="122"/>
    </row>
    <row r="21" spans="5:7" x14ac:dyDescent="0.3">
      <c r="E21" s="122"/>
      <c r="F21" s="122"/>
      <c r="G21" s="122"/>
    </row>
  </sheetData>
  <mergeCells count="5">
    <mergeCell ref="A4:F4"/>
    <mergeCell ref="H4:M4"/>
    <mergeCell ref="O4:T4"/>
    <mergeCell ref="E18:G19"/>
    <mergeCell ref="E20:G21"/>
  </mergeCells>
  <hyperlinks>
    <hyperlink ref="A2" location="ReadMeFirst!A1" display="ReadMeFirst" xr:uid="{8A191E00-DCCB-4C3A-A378-C17EE8E5E88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1F3D8-3EF4-48F3-9044-CCD5D47682DE}">
  <dimension ref="A1:M18"/>
  <sheetViews>
    <sheetView workbookViewId="0">
      <pane ySplit="10" topLeftCell="A11" activePane="bottomLeft" state="frozen"/>
      <selection pane="bottomLeft" activeCell="A11" sqref="A11"/>
    </sheetView>
  </sheetViews>
  <sheetFormatPr defaultRowHeight="14.4" x14ac:dyDescent="0.3"/>
  <cols>
    <col min="1" max="1" width="18.77734375" bestFit="1" customWidth="1"/>
    <col min="2" max="2" width="21.88671875" bestFit="1" customWidth="1"/>
    <col min="3" max="3" width="29.44140625" bestFit="1" customWidth="1"/>
    <col min="4" max="4" width="22.6640625" bestFit="1" customWidth="1"/>
    <col min="5" max="5" width="16" customWidth="1"/>
    <col min="6" max="6" width="13.33203125" customWidth="1"/>
    <col min="7" max="7" width="13.5546875" customWidth="1"/>
    <col min="8" max="8" width="11.6640625" customWidth="1"/>
    <col min="9" max="9" width="11.88671875" customWidth="1"/>
    <col min="10" max="10" width="12.5546875" customWidth="1"/>
    <col min="11" max="11" width="12.77734375" customWidth="1"/>
    <col min="12" max="12" width="20.77734375" bestFit="1" customWidth="1"/>
    <col min="13" max="13" width="7.88671875" customWidth="1"/>
  </cols>
  <sheetData>
    <row r="1" spans="1:13" ht="23.4" x14ac:dyDescent="0.45">
      <c r="A1" s="25" t="s">
        <v>18</v>
      </c>
      <c r="B1" s="8"/>
      <c r="C1" s="26" t="s">
        <v>137</v>
      </c>
      <c r="D1" s="26" t="s">
        <v>139</v>
      </c>
      <c r="E1" s="8"/>
      <c r="F1" s="8" t="s">
        <v>135</v>
      </c>
      <c r="G1" s="8" t="s">
        <v>159</v>
      </c>
    </row>
    <row r="2" spans="1:13" x14ac:dyDescent="0.3">
      <c r="A2" s="24" t="s">
        <v>20</v>
      </c>
    </row>
    <row r="4" spans="1:13" x14ac:dyDescent="0.3">
      <c r="A4" s="6" t="s">
        <v>46</v>
      </c>
      <c r="B4" s="27" t="s">
        <v>45</v>
      </c>
      <c r="C4" s="6" t="s">
        <v>43</v>
      </c>
      <c r="D4" s="6" t="s">
        <v>42</v>
      </c>
      <c r="E4" s="28" t="s">
        <v>41</v>
      </c>
    </row>
    <row r="5" spans="1:13" x14ac:dyDescent="0.3">
      <c r="A5" s="9" t="s">
        <v>40</v>
      </c>
      <c r="B5" s="5" t="s">
        <v>39</v>
      </c>
      <c r="C5" s="9" t="s">
        <v>38</v>
      </c>
      <c r="D5" s="9" t="s">
        <v>10</v>
      </c>
      <c r="E5" s="9" t="s">
        <v>37</v>
      </c>
    </row>
    <row r="6" spans="1:13" x14ac:dyDescent="0.3">
      <c r="A6" s="9" t="s">
        <v>36</v>
      </c>
      <c r="B6" s="5" t="s">
        <v>35</v>
      </c>
      <c r="C6" s="9" t="s">
        <v>34</v>
      </c>
      <c r="D6" s="9" t="s">
        <v>33</v>
      </c>
      <c r="E6" s="9" t="s">
        <v>32</v>
      </c>
    </row>
    <row r="7" spans="1:13" x14ac:dyDescent="0.3">
      <c r="A7" s="9" t="s">
        <v>31</v>
      </c>
      <c r="B7" s="5" t="s">
        <v>30</v>
      </c>
      <c r="C7" s="9" t="s">
        <v>29</v>
      </c>
      <c r="D7" s="9" t="s">
        <v>28</v>
      </c>
      <c r="E7" s="9" t="s">
        <v>27</v>
      </c>
    </row>
    <row r="10" spans="1:13" ht="28.8" x14ac:dyDescent="0.3">
      <c r="A10" s="69" t="s">
        <v>140</v>
      </c>
      <c r="B10" s="70" t="s">
        <v>141</v>
      </c>
      <c r="C10" s="70" t="s">
        <v>21</v>
      </c>
      <c r="D10" s="70" t="s">
        <v>142</v>
      </c>
      <c r="E10" s="70" t="s">
        <v>143</v>
      </c>
      <c r="F10" s="70" t="s">
        <v>144</v>
      </c>
      <c r="G10" s="70" t="s">
        <v>145</v>
      </c>
      <c r="H10" s="70" t="s">
        <v>146</v>
      </c>
      <c r="I10" s="70" t="s">
        <v>147</v>
      </c>
      <c r="J10" s="70" t="s">
        <v>148</v>
      </c>
      <c r="K10" s="70" t="s">
        <v>149</v>
      </c>
      <c r="L10" s="70" t="s">
        <v>150</v>
      </c>
      <c r="M10" s="71" t="s">
        <v>151</v>
      </c>
    </row>
    <row r="11" spans="1:13" ht="28.8" x14ac:dyDescent="0.3">
      <c r="A11" s="67" t="s">
        <v>8221</v>
      </c>
      <c r="B11" s="65" t="s">
        <v>8222</v>
      </c>
      <c r="C11" s="65" t="s">
        <v>8223</v>
      </c>
      <c r="D11" s="65" t="s">
        <v>152</v>
      </c>
      <c r="E11" s="29">
        <v>11</v>
      </c>
      <c r="F11" s="33">
        <v>45341</v>
      </c>
      <c r="G11" s="34">
        <v>0.375</v>
      </c>
      <c r="H11" s="33">
        <v>45341</v>
      </c>
      <c r="I11" s="34">
        <v>0.41666666666666669</v>
      </c>
      <c r="J11" s="33">
        <v>45341</v>
      </c>
      <c r="K11" s="34">
        <v>0.70833333333333337</v>
      </c>
      <c r="L11" s="30" t="s">
        <v>159</v>
      </c>
      <c r="M11" s="68" t="s">
        <v>153</v>
      </c>
    </row>
    <row r="12" spans="1:13" ht="57.6" x14ac:dyDescent="0.3">
      <c r="A12" s="67" t="s">
        <v>8224</v>
      </c>
      <c r="B12" s="65" t="s">
        <v>8225</v>
      </c>
      <c r="C12" s="65" t="s">
        <v>8226</v>
      </c>
      <c r="D12" s="65" t="s">
        <v>152</v>
      </c>
      <c r="E12" s="29">
        <v>11.6</v>
      </c>
      <c r="F12" s="33">
        <v>45341</v>
      </c>
      <c r="G12" s="34">
        <v>0.41666666666666669</v>
      </c>
      <c r="H12" s="33">
        <v>45341</v>
      </c>
      <c r="I12" s="34">
        <v>0.45833333333333331</v>
      </c>
      <c r="J12" s="33">
        <v>45341</v>
      </c>
      <c r="K12" s="34">
        <v>0.71527777777777779</v>
      </c>
      <c r="L12" s="30" t="s">
        <v>159</v>
      </c>
      <c r="M12" s="68" t="s">
        <v>153</v>
      </c>
    </row>
    <row r="13" spans="1:13" ht="57.6" x14ac:dyDescent="0.3">
      <c r="A13" s="67" t="s">
        <v>8227</v>
      </c>
      <c r="B13" s="65" t="s">
        <v>8228</v>
      </c>
      <c r="C13" s="65" t="s">
        <v>8229</v>
      </c>
      <c r="D13" s="65" t="s">
        <v>152</v>
      </c>
      <c r="E13" s="29">
        <v>13.6</v>
      </c>
      <c r="F13" s="33">
        <v>45341</v>
      </c>
      <c r="G13" s="34">
        <v>0.5</v>
      </c>
      <c r="H13" s="33">
        <v>45341</v>
      </c>
      <c r="I13" s="34">
        <v>0.54166666666666663</v>
      </c>
      <c r="J13" s="33">
        <v>45341</v>
      </c>
      <c r="K13" s="34">
        <v>0.72222222222222221</v>
      </c>
      <c r="L13" s="30" t="s">
        <v>159</v>
      </c>
      <c r="M13" s="68" t="s">
        <v>153</v>
      </c>
    </row>
    <row r="14" spans="1:13" ht="43.2" x14ac:dyDescent="0.3">
      <c r="A14" s="67" t="s">
        <v>8230</v>
      </c>
      <c r="B14" s="65" t="s">
        <v>8231</v>
      </c>
      <c r="C14" s="65" t="s">
        <v>8232</v>
      </c>
      <c r="D14" s="65" t="s">
        <v>152</v>
      </c>
      <c r="E14" s="29">
        <v>14.1</v>
      </c>
      <c r="F14" s="33">
        <v>45341</v>
      </c>
      <c r="G14" s="34">
        <v>0.54166666666666663</v>
      </c>
      <c r="H14" s="33">
        <v>45341</v>
      </c>
      <c r="I14" s="34">
        <v>0.58333333333333337</v>
      </c>
      <c r="J14" s="33">
        <v>45341</v>
      </c>
      <c r="K14" s="34">
        <v>0.72916666666666663</v>
      </c>
      <c r="L14" s="30" t="s">
        <v>159</v>
      </c>
      <c r="M14" s="68" t="s">
        <v>153</v>
      </c>
    </row>
    <row r="15" spans="1:13" ht="43.2" x14ac:dyDescent="0.3">
      <c r="A15" s="67" t="s">
        <v>8233</v>
      </c>
      <c r="B15" s="65" t="s">
        <v>8237</v>
      </c>
      <c r="C15" s="65" t="s">
        <v>8238</v>
      </c>
      <c r="D15" s="65" t="s">
        <v>8239</v>
      </c>
      <c r="E15" s="29">
        <v>16.3</v>
      </c>
      <c r="F15" s="33">
        <v>45341</v>
      </c>
      <c r="G15" s="34">
        <v>0.58333333333333337</v>
      </c>
      <c r="H15" s="33">
        <v>45341</v>
      </c>
      <c r="I15" s="34">
        <v>0.70833333333333337</v>
      </c>
      <c r="J15" s="33">
        <v>45341</v>
      </c>
      <c r="K15" s="34">
        <v>0.73611111111111116</v>
      </c>
      <c r="L15" s="30" t="s">
        <v>159</v>
      </c>
      <c r="M15" s="68" t="s">
        <v>153</v>
      </c>
    </row>
    <row r="16" spans="1:13" ht="28.8" x14ac:dyDescent="0.3">
      <c r="A16" s="67" t="s">
        <v>8234</v>
      </c>
      <c r="B16" s="65" t="s">
        <v>8240</v>
      </c>
      <c r="C16" s="65" t="s">
        <v>8241</v>
      </c>
      <c r="D16" s="65" t="s">
        <v>8239</v>
      </c>
      <c r="E16" s="29">
        <v>16.399999999999999</v>
      </c>
      <c r="F16" s="33">
        <v>45341</v>
      </c>
      <c r="G16" s="34">
        <v>0.75</v>
      </c>
      <c r="H16" s="33">
        <v>45341</v>
      </c>
      <c r="I16" s="34">
        <v>0.75694444444444453</v>
      </c>
      <c r="J16" s="33">
        <v>45341</v>
      </c>
      <c r="K16" s="34">
        <v>0.79166666666666663</v>
      </c>
      <c r="L16" s="30" t="s">
        <v>159</v>
      </c>
      <c r="M16" s="68" t="s">
        <v>153</v>
      </c>
    </row>
    <row r="17" spans="1:13" ht="28.8" x14ac:dyDescent="0.3">
      <c r="A17" s="67" t="s">
        <v>8235</v>
      </c>
      <c r="B17" s="65" t="s">
        <v>8240</v>
      </c>
      <c r="C17" s="65" t="s">
        <v>8242</v>
      </c>
      <c r="D17" s="65" t="s">
        <v>8239</v>
      </c>
      <c r="E17" s="29">
        <v>16.399999999999999</v>
      </c>
      <c r="F17" s="33">
        <v>45341</v>
      </c>
      <c r="G17" s="34">
        <v>0.76388888888888884</v>
      </c>
      <c r="H17" s="33">
        <v>45341</v>
      </c>
      <c r="I17" s="34">
        <v>0.77777777777777779</v>
      </c>
      <c r="J17" s="33">
        <v>45341</v>
      </c>
      <c r="K17" s="34">
        <v>0.79166666666666663</v>
      </c>
      <c r="L17" s="30" t="s">
        <v>159</v>
      </c>
      <c r="M17" s="68" t="s">
        <v>153</v>
      </c>
    </row>
    <row r="18" spans="1:13" ht="28.8" x14ac:dyDescent="0.3">
      <c r="A18" s="72" t="s">
        <v>8236</v>
      </c>
      <c r="B18" s="73" t="s">
        <v>8240</v>
      </c>
      <c r="C18" s="73" t="s">
        <v>8243</v>
      </c>
      <c r="D18" s="73" t="s">
        <v>8239</v>
      </c>
      <c r="E18" s="74">
        <v>16.399999999999999</v>
      </c>
      <c r="F18" s="75">
        <v>45341</v>
      </c>
      <c r="G18" s="76">
        <v>0.77777777777777779</v>
      </c>
      <c r="H18" s="75">
        <v>45341</v>
      </c>
      <c r="I18" s="76">
        <v>0.79166666666666663</v>
      </c>
      <c r="J18" s="75">
        <v>45341</v>
      </c>
      <c r="K18" s="76">
        <v>0.79166666666666663</v>
      </c>
      <c r="L18" s="77" t="s">
        <v>159</v>
      </c>
      <c r="M18" s="78" t="s">
        <v>153</v>
      </c>
    </row>
  </sheetData>
  <hyperlinks>
    <hyperlink ref="A2" location="ReadMeFirst!A1" display="ReadMeFirst" xr:uid="{FCD5D41A-EBE8-4C6E-A6AD-2EFF38CCA104}"/>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1C3E3-505A-427B-B672-47B9DDE17CEF}">
  <dimension ref="A1:I108"/>
  <sheetViews>
    <sheetView tabSelected="1" workbookViewId="0">
      <pane ySplit="7" topLeftCell="A8" activePane="bottomLeft" state="frozen"/>
      <selection pane="bottomLeft" activeCell="A8" sqref="A8"/>
    </sheetView>
  </sheetViews>
  <sheetFormatPr defaultRowHeight="14.4" x14ac:dyDescent="0.3"/>
  <cols>
    <col min="1" max="1" width="29.5546875" bestFit="1" customWidth="1"/>
    <col min="2" max="2" width="12.44140625" customWidth="1"/>
    <col min="3" max="3" width="14.21875" customWidth="1"/>
    <col min="4" max="4" width="10.77734375" customWidth="1"/>
    <col min="5" max="5" width="32.21875" bestFit="1" customWidth="1"/>
    <col min="6" max="6" width="59" bestFit="1" customWidth="1"/>
    <col min="7" max="7" width="10.44140625" customWidth="1"/>
    <col min="8" max="8" width="24.5546875" bestFit="1" customWidth="1"/>
  </cols>
  <sheetData>
    <row r="1" spans="1:8" x14ac:dyDescent="0.3">
      <c r="A1" t="s">
        <v>138</v>
      </c>
      <c r="D1" t="s">
        <v>137</v>
      </c>
      <c r="E1" t="s">
        <v>136</v>
      </c>
      <c r="G1" t="s">
        <v>135</v>
      </c>
      <c r="H1" t="str">
        <f>[1]ReadMeFirst!C2</f>
        <v>Derks Johnson</v>
      </c>
    </row>
    <row r="2" spans="1:8" x14ac:dyDescent="0.3">
      <c r="A2" s="24" t="s">
        <v>20</v>
      </c>
      <c r="G2" t="s">
        <v>134</v>
      </c>
      <c r="H2" s="23">
        <f>[1]ReadMeFirst!C5</f>
        <v>42708</v>
      </c>
    </row>
    <row r="4" spans="1:8" x14ac:dyDescent="0.3">
      <c r="E4" s="17" t="s">
        <v>133</v>
      </c>
    </row>
    <row r="5" spans="1:8" x14ac:dyDescent="0.3">
      <c r="E5" s="17" t="s">
        <v>132</v>
      </c>
    </row>
    <row r="7" spans="1:8" x14ac:dyDescent="0.3">
      <c r="A7" s="69" t="s">
        <v>131</v>
      </c>
      <c r="B7" s="70" t="s">
        <v>41</v>
      </c>
      <c r="C7" s="70" t="s">
        <v>130</v>
      </c>
      <c r="D7" s="70" t="s">
        <v>129</v>
      </c>
      <c r="E7" s="70" t="s">
        <v>128</v>
      </c>
      <c r="F7" s="70" t="s">
        <v>21</v>
      </c>
      <c r="G7" s="70" t="s">
        <v>8250</v>
      </c>
      <c r="H7" s="70" t="s">
        <v>127</v>
      </c>
    </row>
    <row r="8" spans="1:8" x14ac:dyDescent="0.3">
      <c r="A8" s="21">
        <v>0</v>
      </c>
      <c r="B8" s="21"/>
      <c r="C8" s="21"/>
      <c r="D8" s="21"/>
      <c r="E8" s="20" t="str">
        <f t="shared" ref="E8:E17" si="0">"Mode0"&amp;A8</f>
        <v>Mode00</v>
      </c>
      <c r="F8" s="19" t="s">
        <v>126</v>
      </c>
    </row>
    <row r="9" spans="1:8" x14ac:dyDescent="0.3">
      <c r="A9">
        <v>1</v>
      </c>
      <c r="C9">
        <v>0</v>
      </c>
      <c r="E9" t="str">
        <f t="shared" si="0"/>
        <v>Mode01</v>
      </c>
      <c r="F9" s="16" t="s">
        <v>125</v>
      </c>
    </row>
    <row r="10" spans="1:8" x14ac:dyDescent="0.3">
      <c r="A10">
        <v>2</v>
      </c>
      <c r="C10">
        <v>0</v>
      </c>
      <c r="E10" t="str">
        <f t="shared" si="0"/>
        <v>Mode02</v>
      </c>
      <c r="F10" s="16" t="s">
        <v>124</v>
      </c>
    </row>
    <row r="11" spans="1:8" x14ac:dyDescent="0.3">
      <c r="A11">
        <v>3</v>
      </c>
      <c r="B11">
        <v>1</v>
      </c>
      <c r="C11">
        <v>0</v>
      </c>
      <c r="E11" t="str">
        <f t="shared" si="0"/>
        <v>Mode03</v>
      </c>
      <c r="F11" s="16" t="s">
        <v>123</v>
      </c>
    </row>
    <row r="12" spans="1:8" x14ac:dyDescent="0.3">
      <c r="A12">
        <v>4</v>
      </c>
      <c r="B12">
        <v>1</v>
      </c>
      <c r="C12">
        <v>3</v>
      </c>
      <c r="E12" t="str">
        <f t="shared" si="0"/>
        <v>Mode04</v>
      </c>
      <c r="F12" s="16" t="s">
        <v>122</v>
      </c>
    </row>
    <row r="13" spans="1:8" x14ac:dyDescent="0.3">
      <c r="A13">
        <v>5</v>
      </c>
      <c r="C13">
        <v>4</v>
      </c>
      <c r="E13" t="str">
        <f t="shared" si="0"/>
        <v>Mode05</v>
      </c>
      <c r="F13" s="16" t="s">
        <v>100</v>
      </c>
    </row>
    <row r="14" spans="1:8" x14ac:dyDescent="0.3">
      <c r="A14">
        <v>6</v>
      </c>
      <c r="C14">
        <v>4</v>
      </c>
      <c r="D14" t="s">
        <v>58</v>
      </c>
      <c r="E14" t="str">
        <f t="shared" si="0"/>
        <v>Mode06</v>
      </c>
      <c r="F14" s="16" t="s">
        <v>121</v>
      </c>
    </row>
    <row r="15" spans="1:8" x14ac:dyDescent="0.3">
      <c r="A15">
        <v>7</v>
      </c>
      <c r="B15">
        <v>8</v>
      </c>
      <c r="C15">
        <v>5</v>
      </c>
      <c r="E15" t="str">
        <f t="shared" si="0"/>
        <v>Mode07</v>
      </c>
      <c r="F15" s="16" t="s">
        <v>120</v>
      </c>
    </row>
    <row r="16" spans="1:8" x14ac:dyDescent="0.3">
      <c r="A16">
        <v>8</v>
      </c>
      <c r="B16">
        <v>8</v>
      </c>
      <c r="C16">
        <v>7</v>
      </c>
      <c r="E16" t="str">
        <f t="shared" si="0"/>
        <v>Mode08</v>
      </c>
      <c r="F16" s="16" t="s">
        <v>65</v>
      </c>
    </row>
    <row r="17" spans="1:9" x14ac:dyDescent="0.3">
      <c r="A17">
        <v>9</v>
      </c>
      <c r="B17">
        <v>8</v>
      </c>
      <c r="C17">
        <v>8</v>
      </c>
      <c r="E17" t="str">
        <f t="shared" si="0"/>
        <v>Mode09</v>
      </c>
      <c r="F17" s="16" t="s">
        <v>63</v>
      </c>
    </row>
    <row r="18" spans="1:9" x14ac:dyDescent="0.3">
      <c r="A18">
        <v>10</v>
      </c>
      <c r="B18">
        <v>8</v>
      </c>
      <c r="C18">
        <v>8</v>
      </c>
      <c r="E18" t="str">
        <f t="shared" ref="E18:E49" si="1">"Mode"&amp;A18</f>
        <v>Mode10</v>
      </c>
      <c r="F18" s="16" t="s">
        <v>62</v>
      </c>
    </row>
    <row r="19" spans="1:9" x14ac:dyDescent="0.3">
      <c r="A19">
        <v>11</v>
      </c>
      <c r="B19">
        <v>8</v>
      </c>
      <c r="C19" s="18" t="s">
        <v>119</v>
      </c>
      <c r="D19" s="18"/>
      <c r="E19" t="str">
        <f t="shared" si="1"/>
        <v>Mode11</v>
      </c>
      <c r="F19" s="16" t="s">
        <v>96</v>
      </c>
    </row>
    <row r="20" spans="1:9" x14ac:dyDescent="0.3">
      <c r="A20">
        <v>12</v>
      </c>
      <c r="B20">
        <v>8</v>
      </c>
      <c r="C20">
        <v>11</v>
      </c>
      <c r="E20" t="str">
        <f t="shared" si="1"/>
        <v>Mode12</v>
      </c>
      <c r="F20" s="16" t="s">
        <v>95</v>
      </c>
    </row>
    <row r="21" spans="1:9" x14ac:dyDescent="0.3">
      <c r="A21">
        <v>13</v>
      </c>
      <c r="B21">
        <v>8</v>
      </c>
      <c r="C21">
        <v>12</v>
      </c>
      <c r="E21" t="str">
        <f t="shared" si="1"/>
        <v>Mode13</v>
      </c>
      <c r="F21" s="16" t="s">
        <v>94</v>
      </c>
    </row>
    <row r="22" spans="1:9" x14ac:dyDescent="0.3">
      <c r="A22">
        <v>14</v>
      </c>
      <c r="B22">
        <v>8</v>
      </c>
      <c r="C22">
        <v>13</v>
      </c>
      <c r="D22" t="s">
        <v>58</v>
      </c>
      <c r="E22" t="str">
        <f t="shared" si="1"/>
        <v>Mode14</v>
      </c>
      <c r="F22" s="16" t="s">
        <v>93</v>
      </c>
    </row>
    <row r="23" spans="1:9" x14ac:dyDescent="0.3">
      <c r="A23">
        <v>15</v>
      </c>
      <c r="B23">
        <v>8</v>
      </c>
      <c r="C23">
        <v>13</v>
      </c>
      <c r="D23" t="s">
        <v>58</v>
      </c>
      <c r="E23" t="str">
        <f t="shared" si="1"/>
        <v>Mode15</v>
      </c>
      <c r="F23" s="16" t="s">
        <v>81</v>
      </c>
    </row>
    <row r="24" spans="1:9" x14ac:dyDescent="0.3">
      <c r="A24">
        <v>16</v>
      </c>
      <c r="B24">
        <v>8</v>
      </c>
      <c r="C24">
        <v>13</v>
      </c>
      <c r="E24" t="str">
        <f t="shared" si="1"/>
        <v>Mode16</v>
      </c>
      <c r="F24" s="16" t="s">
        <v>118</v>
      </c>
    </row>
    <row r="25" spans="1:9" x14ac:dyDescent="0.3">
      <c r="A25">
        <v>17</v>
      </c>
      <c r="C25" s="18" t="s">
        <v>117</v>
      </c>
      <c r="D25" s="18"/>
      <c r="E25" t="str">
        <f t="shared" si="1"/>
        <v>Mode17</v>
      </c>
      <c r="F25" s="16" t="s">
        <v>90</v>
      </c>
      <c r="H25" s="17" t="s">
        <v>116</v>
      </c>
      <c r="I25" t="s">
        <v>115</v>
      </c>
    </row>
    <row r="26" spans="1:9" x14ac:dyDescent="0.3">
      <c r="A26">
        <v>18</v>
      </c>
      <c r="C26">
        <v>17</v>
      </c>
      <c r="D26" t="s">
        <v>58</v>
      </c>
      <c r="E26" t="str">
        <f t="shared" si="1"/>
        <v>Mode18</v>
      </c>
      <c r="F26" s="16" t="s">
        <v>114</v>
      </c>
    </row>
    <row r="27" spans="1:9" x14ac:dyDescent="0.3">
      <c r="A27">
        <v>19</v>
      </c>
      <c r="B27">
        <v>9</v>
      </c>
      <c r="C27">
        <v>17</v>
      </c>
      <c r="E27" t="str">
        <f t="shared" si="1"/>
        <v>Mode19</v>
      </c>
      <c r="F27" s="16" t="s">
        <v>113</v>
      </c>
      <c r="H27" s="17" t="s">
        <v>112</v>
      </c>
    </row>
    <row r="28" spans="1:9" x14ac:dyDescent="0.3">
      <c r="A28">
        <v>20</v>
      </c>
      <c r="B28">
        <v>9</v>
      </c>
      <c r="C28">
        <v>19</v>
      </c>
      <c r="E28" t="str">
        <f t="shared" si="1"/>
        <v>Mode20</v>
      </c>
      <c r="F28" s="16" t="s">
        <v>87</v>
      </c>
    </row>
    <row r="29" spans="1:9" x14ac:dyDescent="0.3">
      <c r="A29">
        <v>21</v>
      </c>
      <c r="B29">
        <v>9</v>
      </c>
      <c r="C29">
        <v>20</v>
      </c>
      <c r="E29" t="str">
        <f t="shared" si="1"/>
        <v>Mode21</v>
      </c>
      <c r="F29" s="16" t="s">
        <v>86</v>
      </c>
    </row>
    <row r="30" spans="1:9" x14ac:dyDescent="0.3">
      <c r="A30">
        <v>22</v>
      </c>
      <c r="B30">
        <v>9</v>
      </c>
      <c r="C30">
        <v>21</v>
      </c>
      <c r="E30" t="str">
        <f t="shared" si="1"/>
        <v>Mode22</v>
      </c>
      <c r="F30" s="16" t="s">
        <v>85</v>
      </c>
    </row>
    <row r="31" spans="1:9" x14ac:dyDescent="0.3">
      <c r="A31">
        <v>23</v>
      </c>
      <c r="B31">
        <v>9</v>
      </c>
      <c r="C31">
        <v>22</v>
      </c>
      <c r="D31" t="s">
        <v>58</v>
      </c>
      <c r="E31" t="str">
        <f t="shared" si="1"/>
        <v>Mode23</v>
      </c>
      <c r="F31" s="16" t="s">
        <v>84</v>
      </c>
      <c r="H31" s="17" t="s">
        <v>111</v>
      </c>
    </row>
    <row r="32" spans="1:9" x14ac:dyDescent="0.3">
      <c r="A32">
        <v>24</v>
      </c>
      <c r="B32">
        <v>9</v>
      </c>
      <c r="C32">
        <v>22</v>
      </c>
      <c r="D32" t="s">
        <v>58</v>
      </c>
      <c r="E32" t="str">
        <f t="shared" si="1"/>
        <v>Mode24</v>
      </c>
      <c r="F32" s="16" t="s">
        <v>82</v>
      </c>
    </row>
    <row r="33" spans="1:8" x14ac:dyDescent="0.3">
      <c r="A33">
        <v>25</v>
      </c>
      <c r="B33">
        <v>9</v>
      </c>
      <c r="C33">
        <v>22</v>
      </c>
      <c r="D33" t="s">
        <v>58</v>
      </c>
      <c r="E33" t="str">
        <f t="shared" si="1"/>
        <v>Mode25</v>
      </c>
      <c r="F33" s="16" t="s">
        <v>81</v>
      </c>
    </row>
    <row r="34" spans="1:8" x14ac:dyDescent="0.3">
      <c r="A34">
        <v>26</v>
      </c>
      <c r="C34">
        <v>4</v>
      </c>
      <c r="E34" t="str">
        <f t="shared" si="1"/>
        <v>Mode26</v>
      </c>
      <c r="F34" s="16" t="s">
        <v>110</v>
      </c>
    </row>
    <row r="35" spans="1:8" x14ac:dyDescent="0.3">
      <c r="A35">
        <v>27</v>
      </c>
      <c r="C35">
        <v>26</v>
      </c>
      <c r="D35" t="s">
        <v>58</v>
      </c>
      <c r="E35" t="str">
        <f t="shared" si="1"/>
        <v>Mode27</v>
      </c>
      <c r="F35" s="16" t="s">
        <v>79</v>
      </c>
    </row>
    <row r="36" spans="1:8" x14ac:dyDescent="0.3">
      <c r="A36">
        <v>28</v>
      </c>
      <c r="B36">
        <v>10</v>
      </c>
      <c r="C36">
        <v>26</v>
      </c>
      <c r="E36" t="str">
        <f t="shared" si="1"/>
        <v>Mode28</v>
      </c>
      <c r="F36" s="16" t="s">
        <v>78</v>
      </c>
      <c r="H36" s="17" t="s">
        <v>109</v>
      </c>
    </row>
    <row r="37" spans="1:8" x14ac:dyDescent="0.3">
      <c r="A37">
        <v>29</v>
      </c>
      <c r="B37">
        <v>10</v>
      </c>
      <c r="C37">
        <v>28</v>
      </c>
      <c r="E37" t="str">
        <f t="shared" si="1"/>
        <v>Mode29</v>
      </c>
      <c r="F37" s="16" t="s">
        <v>76</v>
      </c>
    </row>
    <row r="38" spans="1:8" x14ac:dyDescent="0.3">
      <c r="A38">
        <v>30</v>
      </c>
      <c r="B38">
        <v>10</v>
      </c>
      <c r="C38">
        <v>29</v>
      </c>
      <c r="D38" t="s">
        <v>58</v>
      </c>
      <c r="E38" t="str">
        <f t="shared" si="1"/>
        <v>Mode30</v>
      </c>
      <c r="F38" s="16" t="s">
        <v>75</v>
      </c>
    </row>
    <row r="39" spans="1:8" x14ac:dyDescent="0.3">
      <c r="A39">
        <v>31</v>
      </c>
      <c r="B39">
        <v>10</v>
      </c>
      <c r="C39">
        <v>29</v>
      </c>
      <c r="E39" t="str">
        <f t="shared" si="1"/>
        <v>Mode31</v>
      </c>
      <c r="F39" s="16" t="s">
        <v>108</v>
      </c>
    </row>
    <row r="40" spans="1:8" x14ac:dyDescent="0.3">
      <c r="A40">
        <v>32</v>
      </c>
      <c r="B40">
        <v>10</v>
      </c>
      <c r="C40">
        <v>29</v>
      </c>
      <c r="E40" t="str">
        <f t="shared" si="1"/>
        <v>Mode32</v>
      </c>
      <c r="F40" s="16" t="s">
        <v>73</v>
      </c>
    </row>
    <row r="41" spans="1:8" x14ac:dyDescent="0.3">
      <c r="A41">
        <v>33</v>
      </c>
      <c r="B41">
        <v>10</v>
      </c>
      <c r="C41">
        <v>32</v>
      </c>
      <c r="E41" t="str">
        <f t="shared" si="1"/>
        <v>Mode33</v>
      </c>
      <c r="F41" s="16" t="s">
        <v>65</v>
      </c>
    </row>
    <row r="42" spans="1:8" x14ac:dyDescent="0.3">
      <c r="A42">
        <v>34</v>
      </c>
      <c r="B42">
        <v>10</v>
      </c>
      <c r="C42">
        <v>33</v>
      </c>
      <c r="E42" t="str">
        <f t="shared" si="1"/>
        <v>Mode34</v>
      </c>
      <c r="F42" s="16" t="s">
        <v>63</v>
      </c>
    </row>
    <row r="43" spans="1:8" x14ac:dyDescent="0.3">
      <c r="A43" s="17">
        <v>35</v>
      </c>
      <c r="B43">
        <v>10</v>
      </c>
      <c r="C43">
        <v>33</v>
      </c>
      <c r="E43" t="str">
        <f t="shared" si="1"/>
        <v>Mode35</v>
      </c>
      <c r="F43" s="16" t="s">
        <v>62</v>
      </c>
      <c r="H43" s="17" t="s">
        <v>107</v>
      </c>
    </row>
    <row r="44" spans="1:8" x14ac:dyDescent="0.3">
      <c r="A44">
        <v>36</v>
      </c>
      <c r="B44">
        <v>10</v>
      </c>
      <c r="C44" s="18" t="s">
        <v>106</v>
      </c>
      <c r="D44" s="18"/>
      <c r="E44" t="str">
        <f t="shared" si="1"/>
        <v>Mode36</v>
      </c>
      <c r="F44" s="16" t="s">
        <v>70</v>
      </c>
    </row>
    <row r="45" spans="1:8" x14ac:dyDescent="0.3">
      <c r="A45">
        <v>37</v>
      </c>
      <c r="B45">
        <v>10</v>
      </c>
      <c r="C45">
        <v>36</v>
      </c>
      <c r="D45" t="s">
        <v>58</v>
      </c>
      <c r="E45" t="str">
        <f t="shared" si="1"/>
        <v>Mode37</v>
      </c>
      <c r="F45" s="16" t="s">
        <v>69</v>
      </c>
      <c r="H45" s="17"/>
    </row>
    <row r="46" spans="1:8" x14ac:dyDescent="0.3">
      <c r="A46">
        <v>38</v>
      </c>
      <c r="C46" s="18" t="s">
        <v>105</v>
      </c>
      <c r="D46" s="18"/>
      <c r="E46" t="str">
        <f t="shared" si="1"/>
        <v>Mode38</v>
      </c>
      <c r="F46" s="16" t="s">
        <v>67</v>
      </c>
    </row>
    <row r="47" spans="1:8" x14ac:dyDescent="0.3">
      <c r="A47">
        <v>39</v>
      </c>
      <c r="C47">
        <v>38</v>
      </c>
      <c r="D47" t="s">
        <v>58</v>
      </c>
      <c r="E47" t="str">
        <f t="shared" si="1"/>
        <v>Mode39</v>
      </c>
      <c r="F47" s="16" t="s">
        <v>104</v>
      </c>
    </row>
    <row r="48" spans="1:8" x14ac:dyDescent="0.3">
      <c r="A48">
        <v>40</v>
      </c>
      <c r="B48">
        <v>11</v>
      </c>
      <c r="C48" s="18">
        <v>38</v>
      </c>
      <c r="D48" s="18"/>
      <c r="E48" t="str">
        <f t="shared" si="1"/>
        <v>Mode40</v>
      </c>
      <c r="F48" s="16" t="s">
        <v>65</v>
      </c>
    </row>
    <row r="49" spans="1:8" x14ac:dyDescent="0.3">
      <c r="A49">
        <v>41</v>
      </c>
      <c r="B49">
        <v>11</v>
      </c>
      <c r="C49">
        <v>40</v>
      </c>
      <c r="E49" t="str">
        <f t="shared" si="1"/>
        <v>Mode41</v>
      </c>
      <c r="F49" s="16" t="s">
        <v>103</v>
      </c>
    </row>
    <row r="50" spans="1:8" x14ac:dyDescent="0.3">
      <c r="A50">
        <v>42</v>
      </c>
      <c r="B50">
        <v>11</v>
      </c>
      <c r="C50">
        <v>41</v>
      </c>
      <c r="E50" t="str">
        <f t="shared" ref="E50:E81" si="2">"Mode"&amp;A50</f>
        <v>Mode42</v>
      </c>
      <c r="F50" s="16" t="s">
        <v>63</v>
      </c>
    </row>
    <row r="51" spans="1:8" x14ac:dyDescent="0.3">
      <c r="A51">
        <v>43</v>
      </c>
      <c r="B51">
        <v>11</v>
      </c>
      <c r="C51">
        <v>41</v>
      </c>
      <c r="E51" t="str">
        <f t="shared" si="2"/>
        <v>Mode43</v>
      </c>
      <c r="F51" s="16" t="s">
        <v>62</v>
      </c>
      <c r="H51" s="17" t="s">
        <v>102</v>
      </c>
    </row>
    <row r="52" spans="1:8" x14ac:dyDescent="0.3">
      <c r="A52">
        <v>44</v>
      </c>
      <c r="B52">
        <v>11</v>
      </c>
      <c r="C52">
        <v>43</v>
      </c>
      <c r="E52" t="str">
        <f t="shared" si="2"/>
        <v>Mode44</v>
      </c>
      <c r="F52" s="16" t="s">
        <v>60</v>
      </c>
    </row>
    <row r="53" spans="1:8" x14ac:dyDescent="0.3">
      <c r="A53">
        <v>45</v>
      </c>
      <c r="B53">
        <v>11</v>
      </c>
      <c r="C53">
        <v>44</v>
      </c>
      <c r="D53" t="s">
        <v>58</v>
      </c>
      <c r="E53" t="str">
        <f t="shared" si="2"/>
        <v>Mode45</v>
      </c>
      <c r="F53" s="16" t="s">
        <v>101</v>
      </c>
    </row>
    <row r="54" spans="1:8" x14ac:dyDescent="0.3">
      <c r="A54">
        <v>46</v>
      </c>
      <c r="B54">
        <v>11</v>
      </c>
      <c r="C54">
        <v>44</v>
      </c>
      <c r="D54" t="s">
        <v>58</v>
      </c>
      <c r="E54" t="str">
        <f t="shared" si="2"/>
        <v>Mode46</v>
      </c>
      <c r="F54" s="16" t="s">
        <v>57</v>
      </c>
    </row>
    <row r="55" spans="1:8" x14ac:dyDescent="0.3">
      <c r="A55">
        <v>47</v>
      </c>
      <c r="E55" t="str">
        <f t="shared" si="2"/>
        <v>Mode47</v>
      </c>
      <c r="F55" s="16" t="s">
        <v>56</v>
      </c>
    </row>
    <row r="56" spans="1:8" x14ac:dyDescent="0.3">
      <c r="A56">
        <v>48</v>
      </c>
      <c r="E56" t="str">
        <f t="shared" si="2"/>
        <v>Mode48</v>
      </c>
      <c r="F56" s="16" t="s">
        <v>56</v>
      </c>
    </row>
    <row r="57" spans="1:8" x14ac:dyDescent="0.3">
      <c r="A57">
        <v>49</v>
      </c>
      <c r="E57" t="str">
        <f t="shared" si="2"/>
        <v>Mode49</v>
      </c>
      <c r="F57" s="16" t="s">
        <v>56</v>
      </c>
    </row>
    <row r="58" spans="1:8" x14ac:dyDescent="0.3">
      <c r="A58">
        <v>50</v>
      </c>
      <c r="C58">
        <v>4</v>
      </c>
      <c r="E58" t="str">
        <f t="shared" si="2"/>
        <v>Mode50</v>
      </c>
      <c r="F58" s="16" t="s">
        <v>100</v>
      </c>
    </row>
    <row r="59" spans="1:8" x14ac:dyDescent="0.3">
      <c r="A59">
        <v>51</v>
      </c>
      <c r="C59">
        <v>4</v>
      </c>
      <c r="D59" t="s">
        <v>58</v>
      </c>
      <c r="E59" t="str">
        <f t="shared" si="2"/>
        <v>Mode51</v>
      </c>
      <c r="F59" s="16" t="s">
        <v>99</v>
      </c>
    </row>
    <row r="60" spans="1:8" x14ac:dyDescent="0.3">
      <c r="A60">
        <v>52</v>
      </c>
      <c r="B60">
        <v>3</v>
      </c>
      <c r="C60">
        <v>50</v>
      </c>
      <c r="E60" t="str">
        <f t="shared" si="2"/>
        <v>Mode52</v>
      </c>
      <c r="F60" s="16" t="s">
        <v>98</v>
      </c>
    </row>
    <row r="61" spans="1:8" x14ac:dyDescent="0.3">
      <c r="A61">
        <v>53</v>
      </c>
      <c r="B61">
        <v>3</v>
      </c>
      <c r="C61">
        <v>52</v>
      </c>
      <c r="E61" t="str">
        <f t="shared" si="2"/>
        <v>Mode53</v>
      </c>
      <c r="F61" s="16" t="s">
        <v>65</v>
      </c>
    </row>
    <row r="62" spans="1:8" x14ac:dyDescent="0.3">
      <c r="A62">
        <v>54</v>
      </c>
      <c r="B62">
        <v>3</v>
      </c>
      <c r="C62">
        <v>53</v>
      </c>
      <c r="E62" t="str">
        <f t="shared" si="2"/>
        <v>Mode54</v>
      </c>
      <c r="F62" s="16" t="s">
        <v>63</v>
      </c>
    </row>
    <row r="63" spans="1:8" x14ac:dyDescent="0.3">
      <c r="A63">
        <v>55</v>
      </c>
      <c r="B63">
        <v>3</v>
      </c>
      <c r="C63">
        <v>53</v>
      </c>
      <c r="E63" t="str">
        <f t="shared" si="2"/>
        <v>Mode55</v>
      </c>
      <c r="F63" s="16" t="s">
        <v>62</v>
      </c>
    </row>
    <row r="64" spans="1:8" x14ac:dyDescent="0.3">
      <c r="A64">
        <v>56</v>
      </c>
      <c r="B64">
        <v>3</v>
      </c>
      <c r="C64" s="18" t="s">
        <v>97</v>
      </c>
      <c r="D64" s="18"/>
      <c r="E64" t="str">
        <f t="shared" si="2"/>
        <v>Mode56</v>
      </c>
      <c r="F64" s="16" t="s">
        <v>96</v>
      </c>
    </row>
    <row r="65" spans="1:8" x14ac:dyDescent="0.3">
      <c r="A65">
        <v>57</v>
      </c>
      <c r="B65">
        <v>3</v>
      </c>
      <c r="C65">
        <v>56</v>
      </c>
      <c r="E65" t="str">
        <f t="shared" si="2"/>
        <v>Mode57</v>
      </c>
      <c r="F65" s="16" t="s">
        <v>95</v>
      </c>
    </row>
    <row r="66" spans="1:8" x14ac:dyDescent="0.3">
      <c r="A66">
        <v>58</v>
      </c>
      <c r="B66">
        <v>3</v>
      </c>
      <c r="C66">
        <v>57</v>
      </c>
      <c r="E66" t="str">
        <f t="shared" si="2"/>
        <v>Mode58</v>
      </c>
      <c r="F66" s="16" t="s">
        <v>94</v>
      </c>
    </row>
    <row r="67" spans="1:8" x14ac:dyDescent="0.3">
      <c r="A67">
        <v>59</v>
      </c>
      <c r="B67">
        <v>3</v>
      </c>
      <c r="C67">
        <v>58</v>
      </c>
      <c r="D67" t="s">
        <v>58</v>
      </c>
      <c r="E67" t="str">
        <f t="shared" si="2"/>
        <v>Mode59</v>
      </c>
      <c r="F67" s="16" t="s">
        <v>93</v>
      </c>
    </row>
    <row r="68" spans="1:8" x14ac:dyDescent="0.3">
      <c r="A68">
        <v>60</v>
      </c>
      <c r="B68">
        <v>3</v>
      </c>
      <c r="C68">
        <v>58</v>
      </c>
      <c r="D68" t="s">
        <v>58</v>
      </c>
      <c r="E68" t="str">
        <f t="shared" si="2"/>
        <v>Mode60</v>
      </c>
      <c r="F68" s="16" t="s">
        <v>81</v>
      </c>
    </row>
    <row r="69" spans="1:8" x14ac:dyDescent="0.3">
      <c r="A69">
        <v>61</v>
      </c>
      <c r="B69">
        <v>3</v>
      </c>
      <c r="C69">
        <v>58</v>
      </c>
      <c r="E69" t="str">
        <f t="shared" si="2"/>
        <v>Mode61</v>
      </c>
      <c r="F69" s="16" t="s">
        <v>92</v>
      </c>
    </row>
    <row r="70" spans="1:8" x14ac:dyDescent="0.3">
      <c r="A70">
        <v>62</v>
      </c>
      <c r="C70" s="18" t="s">
        <v>91</v>
      </c>
      <c r="D70" s="18"/>
      <c r="E70" t="str">
        <f t="shared" si="2"/>
        <v>Mode62</v>
      </c>
      <c r="F70" s="16" t="s">
        <v>90</v>
      </c>
    </row>
    <row r="71" spans="1:8" x14ac:dyDescent="0.3">
      <c r="A71">
        <v>63</v>
      </c>
      <c r="C71">
        <v>62</v>
      </c>
      <c r="D71" t="s">
        <v>58</v>
      </c>
      <c r="E71" t="str">
        <f t="shared" si="2"/>
        <v>Mode63</v>
      </c>
      <c r="F71" s="16" t="s">
        <v>89</v>
      </c>
    </row>
    <row r="72" spans="1:8" x14ac:dyDescent="0.3">
      <c r="A72">
        <v>64</v>
      </c>
      <c r="B72">
        <v>4</v>
      </c>
      <c r="C72">
        <v>62</v>
      </c>
      <c r="E72" t="str">
        <f t="shared" si="2"/>
        <v>Mode64</v>
      </c>
      <c r="F72" s="16" t="s">
        <v>88</v>
      </c>
    </row>
    <row r="73" spans="1:8" x14ac:dyDescent="0.3">
      <c r="A73">
        <v>65</v>
      </c>
      <c r="B73">
        <v>4</v>
      </c>
      <c r="C73">
        <v>64</v>
      </c>
      <c r="E73" t="str">
        <f t="shared" si="2"/>
        <v>Mode65</v>
      </c>
      <c r="F73" s="16" t="s">
        <v>87</v>
      </c>
    </row>
    <row r="74" spans="1:8" x14ac:dyDescent="0.3">
      <c r="A74">
        <v>66</v>
      </c>
      <c r="B74">
        <v>4</v>
      </c>
      <c r="C74">
        <v>65</v>
      </c>
      <c r="E74" t="str">
        <f t="shared" si="2"/>
        <v>Mode66</v>
      </c>
      <c r="F74" s="16" t="s">
        <v>86</v>
      </c>
    </row>
    <row r="75" spans="1:8" x14ac:dyDescent="0.3">
      <c r="A75">
        <v>67</v>
      </c>
      <c r="B75">
        <v>4</v>
      </c>
      <c r="C75">
        <v>66</v>
      </c>
      <c r="E75" t="str">
        <f t="shared" si="2"/>
        <v>Mode67</v>
      </c>
      <c r="F75" s="16" t="s">
        <v>85</v>
      </c>
    </row>
    <row r="76" spans="1:8" x14ac:dyDescent="0.3">
      <c r="A76">
        <v>68</v>
      </c>
      <c r="B76">
        <v>4</v>
      </c>
      <c r="C76">
        <v>67</v>
      </c>
      <c r="D76" t="s">
        <v>58</v>
      </c>
      <c r="E76" t="str">
        <f t="shared" si="2"/>
        <v>Mode68</v>
      </c>
      <c r="F76" s="16" t="s">
        <v>84</v>
      </c>
      <c r="H76" s="17" t="s">
        <v>83</v>
      </c>
    </row>
    <row r="77" spans="1:8" x14ac:dyDescent="0.3">
      <c r="A77">
        <v>69</v>
      </c>
      <c r="B77">
        <v>4</v>
      </c>
      <c r="C77">
        <v>67</v>
      </c>
      <c r="D77" t="s">
        <v>58</v>
      </c>
      <c r="E77" t="str">
        <f t="shared" si="2"/>
        <v>Mode69</v>
      </c>
      <c r="F77" s="16" t="s">
        <v>82</v>
      </c>
    </row>
    <row r="78" spans="1:8" x14ac:dyDescent="0.3">
      <c r="A78">
        <v>70</v>
      </c>
      <c r="B78">
        <v>4</v>
      </c>
      <c r="C78">
        <v>67</v>
      </c>
      <c r="D78" t="s">
        <v>58</v>
      </c>
      <c r="E78" t="str">
        <f t="shared" si="2"/>
        <v>Mode70</v>
      </c>
      <c r="F78" s="16" t="s">
        <v>81</v>
      </c>
    </row>
    <row r="79" spans="1:8" x14ac:dyDescent="0.3">
      <c r="A79">
        <v>71</v>
      </c>
      <c r="C79">
        <v>4</v>
      </c>
      <c r="E79" t="str">
        <f t="shared" si="2"/>
        <v>Mode71</v>
      </c>
      <c r="F79" s="16" t="s">
        <v>80</v>
      </c>
    </row>
    <row r="80" spans="1:8" x14ac:dyDescent="0.3">
      <c r="A80">
        <v>72</v>
      </c>
      <c r="C80">
        <v>71</v>
      </c>
      <c r="D80" t="s">
        <v>58</v>
      </c>
      <c r="E80" t="str">
        <f t="shared" si="2"/>
        <v>Mode72</v>
      </c>
      <c r="F80" s="16" t="s">
        <v>79</v>
      </c>
    </row>
    <row r="81" spans="1:8" x14ac:dyDescent="0.3">
      <c r="A81">
        <v>73</v>
      </c>
      <c r="B81">
        <v>6</v>
      </c>
      <c r="C81">
        <v>71</v>
      </c>
      <c r="E81" t="str">
        <f t="shared" si="2"/>
        <v>Mode73</v>
      </c>
      <c r="F81" s="16" t="s">
        <v>78</v>
      </c>
      <c r="H81" s="17" t="s">
        <v>77</v>
      </c>
    </row>
    <row r="82" spans="1:8" x14ac:dyDescent="0.3">
      <c r="A82">
        <v>74</v>
      </c>
      <c r="B82">
        <v>6</v>
      </c>
      <c r="C82">
        <v>73</v>
      </c>
      <c r="E82" t="str">
        <f t="shared" ref="E82:E108" si="3">"Mode"&amp;A82</f>
        <v>Mode74</v>
      </c>
      <c r="F82" s="16" t="s">
        <v>76</v>
      </c>
    </row>
    <row r="83" spans="1:8" x14ac:dyDescent="0.3">
      <c r="A83">
        <v>75</v>
      </c>
      <c r="B83">
        <v>6</v>
      </c>
      <c r="C83">
        <v>74</v>
      </c>
      <c r="D83" t="s">
        <v>58</v>
      </c>
      <c r="E83" t="str">
        <f t="shared" si="3"/>
        <v>Mode75</v>
      </c>
      <c r="F83" s="16" t="s">
        <v>75</v>
      </c>
    </row>
    <row r="84" spans="1:8" x14ac:dyDescent="0.3">
      <c r="A84">
        <v>76</v>
      </c>
      <c r="B84">
        <v>6</v>
      </c>
      <c r="C84">
        <v>74</v>
      </c>
      <c r="E84" t="str">
        <f t="shared" si="3"/>
        <v>Mode76</v>
      </c>
      <c r="F84" s="16" t="s">
        <v>74</v>
      </c>
    </row>
    <row r="85" spans="1:8" x14ac:dyDescent="0.3">
      <c r="A85">
        <v>77</v>
      </c>
      <c r="B85">
        <v>6</v>
      </c>
      <c r="C85">
        <v>74</v>
      </c>
      <c r="E85" t="str">
        <f t="shared" si="3"/>
        <v>Mode77</v>
      </c>
      <c r="F85" s="16" t="s">
        <v>73</v>
      </c>
    </row>
    <row r="86" spans="1:8" x14ac:dyDescent="0.3">
      <c r="A86">
        <v>78</v>
      </c>
      <c r="B86">
        <v>6</v>
      </c>
      <c r="C86">
        <v>77</v>
      </c>
      <c r="E86" t="str">
        <f t="shared" si="3"/>
        <v>Mode78</v>
      </c>
      <c r="F86" s="16" t="s">
        <v>65</v>
      </c>
    </row>
    <row r="87" spans="1:8" x14ac:dyDescent="0.3">
      <c r="A87">
        <v>79</v>
      </c>
      <c r="B87">
        <v>6</v>
      </c>
      <c r="C87">
        <v>78</v>
      </c>
      <c r="E87" t="str">
        <f t="shared" si="3"/>
        <v>Mode79</v>
      </c>
      <c r="F87" s="16" t="s">
        <v>63</v>
      </c>
    </row>
    <row r="88" spans="1:8" x14ac:dyDescent="0.3">
      <c r="A88">
        <v>80</v>
      </c>
      <c r="B88">
        <v>6</v>
      </c>
      <c r="C88">
        <v>78</v>
      </c>
      <c r="E88" t="str">
        <f t="shared" si="3"/>
        <v>Mode80</v>
      </c>
      <c r="F88" s="16" t="s">
        <v>62</v>
      </c>
      <c r="H88" s="17" t="s">
        <v>72</v>
      </c>
    </row>
    <row r="89" spans="1:8" x14ac:dyDescent="0.3">
      <c r="A89">
        <v>81</v>
      </c>
      <c r="B89">
        <v>6</v>
      </c>
      <c r="C89" s="18" t="s">
        <v>71</v>
      </c>
      <c r="D89" s="18"/>
      <c r="E89" t="str">
        <f t="shared" si="3"/>
        <v>Mode81</v>
      </c>
      <c r="F89" s="16" t="s">
        <v>70</v>
      </c>
    </row>
    <row r="90" spans="1:8" x14ac:dyDescent="0.3">
      <c r="A90">
        <v>82</v>
      </c>
      <c r="B90">
        <v>6</v>
      </c>
      <c r="C90">
        <v>81</v>
      </c>
      <c r="D90" t="s">
        <v>58</v>
      </c>
      <c r="E90" t="str">
        <f t="shared" si="3"/>
        <v>Mode82</v>
      </c>
      <c r="F90" s="16" t="s">
        <v>69</v>
      </c>
    </row>
    <row r="91" spans="1:8" x14ac:dyDescent="0.3">
      <c r="A91">
        <v>83</v>
      </c>
      <c r="C91" s="18" t="s">
        <v>68</v>
      </c>
      <c r="D91" s="18"/>
      <c r="E91" t="str">
        <f t="shared" si="3"/>
        <v>Mode83</v>
      </c>
      <c r="F91" s="16" t="s">
        <v>67</v>
      </c>
    </row>
    <row r="92" spans="1:8" x14ac:dyDescent="0.3">
      <c r="A92">
        <v>84</v>
      </c>
      <c r="C92">
        <v>83</v>
      </c>
      <c r="D92" t="s">
        <v>58</v>
      </c>
      <c r="E92" t="str">
        <f t="shared" si="3"/>
        <v>Mode84</v>
      </c>
      <c r="F92" s="16" t="s">
        <v>66</v>
      </c>
    </row>
    <row r="93" spans="1:8" x14ac:dyDescent="0.3">
      <c r="A93">
        <v>85</v>
      </c>
      <c r="B93">
        <v>7</v>
      </c>
      <c r="C93" s="18">
        <v>83</v>
      </c>
      <c r="D93" s="18"/>
      <c r="E93" t="str">
        <f t="shared" si="3"/>
        <v>Mode85</v>
      </c>
      <c r="F93" s="16" t="s">
        <v>65</v>
      </c>
    </row>
    <row r="94" spans="1:8" x14ac:dyDescent="0.3">
      <c r="A94">
        <v>86</v>
      </c>
      <c r="B94">
        <v>7</v>
      </c>
      <c r="C94">
        <v>85</v>
      </c>
      <c r="E94" t="str">
        <f t="shared" si="3"/>
        <v>Mode86</v>
      </c>
      <c r="F94" s="16" t="s">
        <v>64</v>
      </c>
    </row>
    <row r="95" spans="1:8" x14ac:dyDescent="0.3">
      <c r="A95">
        <v>87</v>
      </c>
      <c r="B95">
        <v>7</v>
      </c>
      <c r="C95">
        <v>86</v>
      </c>
      <c r="E95" t="str">
        <f t="shared" si="3"/>
        <v>Mode87</v>
      </c>
      <c r="F95" s="16" t="s">
        <v>63</v>
      </c>
    </row>
    <row r="96" spans="1:8" x14ac:dyDescent="0.3">
      <c r="A96">
        <v>88</v>
      </c>
      <c r="B96">
        <v>7</v>
      </c>
      <c r="C96">
        <v>86</v>
      </c>
      <c r="E96" t="str">
        <f t="shared" si="3"/>
        <v>Mode88</v>
      </c>
      <c r="F96" s="16" t="s">
        <v>62</v>
      </c>
      <c r="H96" s="17" t="s">
        <v>61</v>
      </c>
    </row>
    <row r="97" spans="1:6" x14ac:dyDescent="0.3">
      <c r="A97">
        <v>89</v>
      </c>
      <c r="B97">
        <v>7</v>
      </c>
      <c r="C97">
        <v>88</v>
      </c>
      <c r="E97" t="str">
        <f t="shared" si="3"/>
        <v>Mode89</v>
      </c>
      <c r="F97" s="16" t="s">
        <v>60</v>
      </c>
    </row>
    <row r="98" spans="1:6" x14ac:dyDescent="0.3">
      <c r="A98">
        <v>90</v>
      </c>
      <c r="B98">
        <v>7</v>
      </c>
      <c r="C98">
        <v>89</v>
      </c>
      <c r="D98" t="s">
        <v>58</v>
      </c>
      <c r="E98" t="str">
        <f t="shared" si="3"/>
        <v>Mode90</v>
      </c>
      <c r="F98" s="16" t="s">
        <v>59</v>
      </c>
    </row>
    <row r="99" spans="1:6" x14ac:dyDescent="0.3">
      <c r="A99">
        <v>91</v>
      </c>
      <c r="B99">
        <v>7</v>
      </c>
      <c r="C99">
        <v>89</v>
      </c>
      <c r="D99" t="s">
        <v>58</v>
      </c>
      <c r="E99" t="str">
        <f t="shared" si="3"/>
        <v>Mode91</v>
      </c>
      <c r="F99" s="16" t="s">
        <v>57</v>
      </c>
    </row>
    <row r="100" spans="1:6" x14ac:dyDescent="0.3">
      <c r="A100">
        <v>92</v>
      </c>
      <c r="E100" t="str">
        <f t="shared" si="3"/>
        <v>Mode92</v>
      </c>
      <c r="F100" s="16" t="s">
        <v>56</v>
      </c>
    </row>
    <row r="101" spans="1:6" x14ac:dyDescent="0.3">
      <c r="A101">
        <v>93</v>
      </c>
      <c r="E101" t="str">
        <f t="shared" si="3"/>
        <v>Mode93</v>
      </c>
      <c r="F101" s="16" t="s">
        <v>56</v>
      </c>
    </row>
    <row r="102" spans="1:6" x14ac:dyDescent="0.3">
      <c r="A102">
        <v>94</v>
      </c>
      <c r="E102" t="str">
        <f t="shared" si="3"/>
        <v>Mode94</v>
      </c>
      <c r="F102" s="16" t="s">
        <v>56</v>
      </c>
    </row>
    <row r="103" spans="1:6" x14ac:dyDescent="0.3">
      <c r="A103">
        <v>95</v>
      </c>
      <c r="E103" t="str">
        <f t="shared" si="3"/>
        <v>Mode95</v>
      </c>
      <c r="F103" s="16" t="s">
        <v>56</v>
      </c>
    </row>
    <row r="104" spans="1:6" x14ac:dyDescent="0.3">
      <c r="A104">
        <v>96</v>
      </c>
      <c r="E104" t="str">
        <f t="shared" si="3"/>
        <v>Mode96</v>
      </c>
      <c r="F104" s="16" t="s">
        <v>56</v>
      </c>
    </row>
    <row r="105" spans="1:6" x14ac:dyDescent="0.3">
      <c r="A105">
        <v>97</v>
      </c>
      <c r="E105" t="str">
        <f t="shared" si="3"/>
        <v>Mode97</v>
      </c>
      <c r="F105" s="16" t="s">
        <v>56</v>
      </c>
    </row>
    <row r="106" spans="1:6" x14ac:dyDescent="0.3">
      <c r="A106">
        <v>98</v>
      </c>
      <c r="E106" t="str">
        <f t="shared" si="3"/>
        <v>Mode98</v>
      </c>
      <c r="F106" s="16" t="s">
        <v>56</v>
      </c>
    </row>
    <row r="107" spans="1:6" x14ac:dyDescent="0.3">
      <c r="A107">
        <v>99</v>
      </c>
      <c r="E107" t="str">
        <f t="shared" si="3"/>
        <v>Mode99</v>
      </c>
      <c r="F107" s="16" t="s">
        <v>56</v>
      </c>
    </row>
    <row r="108" spans="1:6" x14ac:dyDescent="0.3">
      <c r="A108" s="15">
        <v>100</v>
      </c>
      <c r="B108" s="15"/>
      <c r="C108" s="15"/>
      <c r="D108" s="15"/>
      <c r="E108" s="15" t="str">
        <f t="shared" si="3"/>
        <v>Mode100</v>
      </c>
      <c r="F108" s="14" t="s">
        <v>56</v>
      </c>
    </row>
  </sheetData>
  <hyperlinks>
    <hyperlink ref="A2" location="ReadMeFirst!A1" display="ReadMeFirst" xr:uid="{01DCBAFD-E446-4407-A32A-C80B6CE6C068}"/>
  </hyperlink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0230-1A78-4CA8-8D29-1DC6FD1F754C}">
  <dimension ref="A1:R43"/>
  <sheetViews>
    <sheetView zoomScale="90" zoomScaleNormal="90" workbookViewId="0">
      <pane ySplit="11" topLeftCell="A21" activePane="bottomLeft" state="frozen"/>
      <selection pane="bottomLeft" activeCell="A12" sqref="A12"/>
    </sheetView>
  </sheetViews>
  <sheetFormatPr defaultRowHeight="14.4" x14ac:dyDescent="0.3"/>
  <cols>
    <col min="3" max="3" width="17.77734375" customWidth="1"/>
    <col min="4" max="4" width="21.6640625" bestFit="1" customWidth="1"/>
    <col min="5" max="5" width="19.77734375" bestFit="1" customWidth="1"/>
    <col min="6" max="6" width="21.77734375" customWidth="1"/>
    <col min="7" max="7" width="41.5546875" bestFit="1" customWidth="1"/>
    <col min="8" max="8" width="21.6640625" bestFit="1" customWidth="1"/>
    <col min="9" max="9" width="23.77734375" bestFit="1" customWidth="1"/>
    <col min="10" max="10" width="22.21875" bestFit="1" customWidth="1"/>
    <col min="11" max="11" width="13.21875" customWidth="1"/>
    <col min="12" max="12" width="11.109375" customWidth="1"/>
    <col min="13" max="13" width="26.88671875" customWidth="1"/>
    <col min="14" max="14" width="16.21875" customWidth="1"/>
    <col min="15" max="15" width="19.21875" customWidth="1"/>
    <col min="17" max="17" width="12.33203125" customWidth="1"/>
    <col min="18" max="18" width="12.44140625" customWidth="1"/>
  </cols>
  <sheetData>
    <row r="1" spans="1:18" s="8" customFormat="1" ht="23.4" x14ac:dyDescent="0.45">
      <c r="A1" s="25" t="s">
        <v>154</v>
      </c>
      <c r="D1" s="26" t="s">
        <v>137</v>
      </c>
      <c r="E1" s="26" t="s">
        <v>139</v>
      </c>
      <c r="G1" s="8" t="s">
        <v>135</v>
      </c>
      <c r="H1" s="8" t="s">
        <v>159</v>
      </c>
    </row>
    <row r="2" spans="1:18" s="8" customFormat="1" x14ac:dyDescent="0.3">
      <c r="A2" s="24" t="s">
        <v>20</v>
      </c>
    </row>
    <row r="3" spans="1:18" s="8" customFormat="1" ht="5.4" customHeight="1" x14ac:dyDescent="0.35">
      <c r="A3" s="31"/>
    </row>
    <row r="4" spans="1:18" s="8" customFormat="1" ht="14.4" customHeight="1" x14ac:dyDescent="0.3">
      <c r="B4" s="111" t="s">
        <v>155</v>
      </c>
      <c r="C4" s="112"/>
      <c r="D4" s="112"/>
      <c r="E4" s="113"/>
      <c r="G4" s="6" t="s">
        <v>46</v>
      </c>
      <c r="H4" s="6" t="s">
        <v>156</v>
      </c>
      <c r="I4" s="6" t="s">
        <v>43</v>
      </c>
      <c r="J4" s="6" t="s">
        <v>42</v>
      </c>
      <c r="K4" s="6" t="s">
        <v>41</v>
      </c>
    </row>
    <row r="5" spans="1:18" s="8" customFormat="1" x14ac:dyDescent="0.3">
      <c r="B5" s="114"/>
      <c r="C5" s="115"/>
      <c r="D5" s="115"/>
      <c r="E5" s="116"/>
      <c r="G5" s="9" t="s">
        <v>40</v>
      </c>
      <c r="H5" s="9" t="s">
        <v>157</v>
      </c>
      <c r="I5" s="9" t="s">
        <v>38</v>
      </c>
      <c r="J5" s="9" t="s">
        <v>10</v>
      </c>
      <c r="K5" s="9" t="s">
        <v>37</v>
      </c>
    </row>
    <row r="6" spans="1:18" s="8" customFormat="1" x14ac:dyDescent="0.3">
      <c r="B6" s="114"/>
      <c r="C6" s="115"/>
      <c r="D6" s="115"/>
      <c r="E6" s="116"/>
      <c r="G6" s="9" t="s">
        <v>36</v>
      </c>
      <c r="H6" s="9" t="s">
        <v>158</v>
      </c>
      <c r="I6" s="9" t="s">
        <v>34</v>
      </c>
      <c r="J6" s="9" t="s">
        <v>33</v>
      </c>
      <c r="K6" s="9" t="s">
        <v>32</v>
      </c>
    </row>
    <row r="7" spans="1:18" s="8" customFormat="1" x14ac:dyDescent="0.3">
      <c r="B7" s="114"/>
      <c r="C7" s="115"/>
      <c r="D7" s="115"/>
      <c r="E7" s="116"/>
      <c r="G7" s="9" t="s">
        <v>31</v>
      </c>
      <c r="H7" s="9" t="s">
        <v>159</v>
      </c>
      <c r="I7" s="9" t="s">
        <v>29</v>
      </c>
      <c r="J7" s="9" t="s">
        <v>28</v>
      </c>
      <c r="K7" s="9" t="s">
        <v>27</v>
      </c>
    </row>
    <row r="8" spans="1:18" s="8" customFormat="1" x14ac:dyDescent="0.3">
      <c r="B8" s="117"/>
      <c r="C8" s="118"/>
      <c r="D8" s="118"/>
      <c r="E8" s="119"/>
    </row>
    <row r="9" spans="1:18" s="8" customFormat="1" ht="14.4" customHeight="1" x14ac:dyDescent="0.3"/>
    <row r="10" spans="1:18" s="8" customFormat="1" x14ac:dyDescent="0.3"/>
    <row r="11" spans="1:18" s="8" customFormat="1" ht="28.8" x14ac:dyDescent="0.3">
      <c r="B11" s="69" t="s">
        <v>23</v>
      </c>
      <c r="C11" s="70" t="s">
        <v>160</v>
      </c>
      <c r="D11" s="70" t="s">
        <v>161</v>
      </c>
      <c r="E11" s="70" t="s">
        <v>162</v>
      </c>
      <c r="F11" s="70" t="s">
        <v>163</v>
      </c>
      <c r="G11" s="70" t="s">
        <v>164</v>
      </c>
      <c r="H11" s="70" t="s">
        <v>165</v>
      </c>
      <c r="I11" s="70" t="s">
        <v>166</v>
      </c>
      <c r="J11" s="70" t="s">
        <v>167</v>
      </c>
      <c r="K11" s="70" t="s">
        <v>168</v>
      </c>
      <c r="L11" s="70" t="s">
        <v>169</v>
      </c>
      <c r="M11" s="70" t="s">
        <v>170</v>
      </c>
      <c r="N11" s="70" t="s">
        <v>171</v>
      </c>
      <c r="O11" s="70" t="s">
        <v>172</v>
      </c>
      <c r="P11" s="70" t="s">
        <v>173</v>
      </c>
      <c r="Q11" s="70" t="s">
        <v>146</v>
      </c>
      <c r="R11" s="71" t="s">
        <v>147</v>
      </c>
    </row>
    <row r="12" spans="1:18" x14ac:dyDescent="0.3">
      <c r="B12" s="67">
        <v>1</v>
      </c>
      <c r="C12" s="5" t="s">
        <v>183</v>
      </c>
      <c r="D12" s="30" t="s">
        <v>174</v>
      </c>
      <c r="E12" s="30" t="s">
        <v>175</v>
      </c>
      <c r="F12" s="5"/>
      <c r="G12" s="5" t="s">
        <v>184</v>
      </c>
      <c r="H12" s="5"/>
      <c r="I12" s="5"/>
      <c r="J12" s="33">
        <v>45340</v>
      </c>
      <c r="K12" s="34">
        <v>0.375</v>
      </c>
      <c r="L12" s="5"/>
      <c r="M12" s="5"/>
      <c r="N12" s="5"/>
      <c r="O12" s="5"/>
      <c r="P12" s="5"/>
      <c r="Q12" s="5"/>
      <c r="R12" s="79"/>
    </row>
    <row r="13" spans="1:18" ht="28.8" x14ac:dyDescent="0.3">
      <c r="B13" s="67">
        <v>2</v>
      </c>
      <c r="C13" s="5" t="s">
        <v>183</v>
      </c>
      <c r="D13" s="30" t="s">
        <v>176</v>
      </c>
      <c r="E13" s="30" t="s">
        <v>177</v>
      </c>
      <c r="F13" s="5"/>
      <c r="G13" s="5" t="s">
        <v>185</v>
      </c>
      <c r="H13" s="5"/>
      <c r="I13" s="5"/>
      <c r="J13" s="33">
        <v>45340</v>
      </c>
      <c r="K13" s="34">
        <v>0.38194444444444442</v>
      </c>
      <c r="L13" s="5"/>
      <c r="M13" s="5"/>
      <c r="N13" s="5"/>
      <c r="O13" s="5"/>
      <c r="P13" s="5"/>
      <c r="Q13" s="5"/>
      <c r="R13" s="79"/>
    </row>
    <row r="14" spans="1:18" ht="28.8" x14ac:dyDescent="0.3">
      <c r="B14" s="67">
        <v>3</v>
      </c>
      <c r="C14" s="5" t="s">
        <v>183</v>
      </c>
      <c r="D14" s="30" t="s">
        <v>178</v>
      </c>
      <c r="E14" s="30" t="s">
        <v>179</v>
      </c>
      <c r="F14" s="5"/>
      <c r="G14" s="5" t="s">
        <v>186</v>
      </c>
      <c r="H14" s="5"/>
      <c r="I14" s="5"/>
      <c r="J14" s="33">
        <v>45340</v>
      </c>
      <c r="K14" s="34">
        <v>0.3888888888888889</v>
      </c>
      <c r="L14" s="5"/>
      <c r="M14" s="5"/>
      <c r="N14" s="5"/>
      <c r="O14" s="5"/>
      <c r="P14" s="5"/>
      <c r="Q14" s="5"/>
      <c r="R14" s="79"/>
    </row>
    <row r="15" spans="1:18" ht="43.2" x14ac:dyDescent="0.3">
      <c r="B15" s="67">
        <v>4</v>
      </c>
      <c r="C15" s="5" t="s">
        <v>183</v>
      </c>
      <c r="D15" s="30" t="s">
        <v>180</v>
      </c>
      <c r="E15" s="30" t="s">
        <v>181</v>
      </c>
      <c r="F15" s="5"/>
      <c r="G15" s="5" t="s">
        <v>187</v>
      </c>
      <c r="H15" s="5"/>
      <c r="I15" s="5"/>
      <c r="J15" s="33">
        <v>45340</v>
      </c>
      <c r="K15" s="34">
        <v>0.39583333333333298</v>
      </c>
      <c r="L15" s="5"/>
      <c r="M15" s="5"/>
      <c r="N15" s="5"/>
      <c r="O15" s="5"/>
      <c r="P15" s="5"/>
      <c r="Q15" s="5"/>
      <c r="R15" s="79"/>
    </row>
    <row r="16" spans="1:18" x14ac:dyDescent="0.3">
      <c r="B16" s="67">
        <v>5</v>
      </c>
      <c r="C16" s="5" t="s">
        <v>12</v>
      </c>
      <c r="D16" s="30" t="s">
        <v>174</v>
      </c>
      <c r="E16" s="30" t="s">
        <v>175</v>
      </c>
      <c r="F16" s="5"/>
      <c r="G16" s="5" t="s">
        <v>184</v>
      </c>
      <c r="H16" s="5"/>
      <c r="I16" s="5"/>
      <c r="J16" s="33">
        <v>45340</v>
      </c>
      <c r="K16" s="34">
        <v>0.40277777777777801</v>
      </c>
      <c r="L16" s="5"/>
      <c r="M16" s="5"/>
      <c r="N16" s="5"/>
      <c r="O16" s="5"/>
      <c r="P16" s="5"/>
      <c r="Q16" s="5"/>
      <c r="R16" s="79"/>
    </row>
    <row r="17" spans="2:18" ht="28.8" x14ac:dyDescent="0.3">
      <c r="B17" s="67">
        <v>6</v>
      </c>
      <c r="C17" s="5" t="s">
        <v>12</v>
      </c>
      <c r="D17" s="30" t="s">
        <v>176</v>
      </c>
      <c r="E17" s="30" t="s">
        <v>177</v>
      </c>
      <c r="F17" s="5"/>
      <c r="G17" s="5" t="s">
        <v>188</v>
      </c>
      <c r="H17" s="5"/>
      <c r="I17" s="5"/>
      <c r="J17" s="33">
        <v>45340</v>
      </c>
      <c r="K17" s="34">
        <v>0.40972222222222199</v>
      </c>
      <c r="L17" s="5"/>
      <c r="M17" s="5"/>
      <c r="N17" s="5"/>
      <c r="O17" s="5"/>
      <c r="P17" s="5"/>
      <c r="Q17" s="5"/>
      <c r="R17" s="79"/>
    </row>
    <row r="18" spans="2:18" ht="28.8" x14ac:dyDescent="0.3">
      <c r="B18" s="67">
        <v>7</v>
      </c>
      <c r="C18" s="5" t="s">
        <v>12</v>
      </c>
      <c r="D18" s="30" t="s">
        <v>178</v>
      </c>
      <c r="E18" s="30" t="s">
        <v>179</v>
      </c>
      <c r="F18" s="5"/>
      <c r="G18" s="5" t="s">
        <v>189</v>
      </c>
      <c r="H18" s="5"/>
      <c r="I18" s="5"/>
      <c r="J18" s="33">
        <v>45340</v>
      </c>
      <c r="K18" s="34">
        <v>0.41666666666666702</v>
      </c>
      <c r="L18" s="5"/>
      <c r="M18" s="5"/>
      <c r="N18" s="5"/>
      <c r="O18" s="5"/>
      <c r="P18" s="5"/>
      <c r="Q18" s="5"/>
      <c r="R18" s="79"/>
    </row>
    <row r="19" spans="2:18" ht="43.2" x14ac:dyDescent="0.3">
      <c r="B19" s="67">
        <v>8</v>
      </c>
      <c r="C19" s="5" t="s">
        <v>12</v>
      </c>
      <c r="D19" s="30" t="s">
        <v>180</v>
      </c>
      <c r="E19" s="30" t="s">
        <v>181</v>
      </c>
      <c r="F19" s="5"/>
      <c r="G19" s="5" t="s">
        <v>187</v>
      </c>
      <c r="H19" s="5"/>
      <c r="I19" s="5"/>
      <c r="J19" s="33">
        <v>45340</v>
      </c>
      <c r="K19" s="34">
        <v>0.42361111111111099</v>
      </c>
      <c r="L19" s="5"/>
      <c r="M19" s="5"/>
      <c r="N19" s="5"/>
      <c r="O19" s="5"/>
      <c r="P19" s="5"/>
      <c r="Q19" s="5"/>
      <c r="R19" s="79"/>
    </row>
    <row r="20" spans="2:18" x14ac:dyDescent="0.3">
      <c r="B20" s="67">
        <v>9</v>
      </c>
      <c r="C20" s="5" t="s">
        <v>6</v>
      </c>
      <c r="D20" s="30" t="s">
        <v>174</v>
      </c>
      <c r="E20" s="30" t="s">
        <v>175</v>
      </c>
      <c r="F20" s="5"/>
      <c r="G20" s="5" t="s">
        <v>184</v>
      </c>
      <c r="H20" s="5"/>
      <c r="I20" s="5"/>
      <c r="J20" s="33">
        <v>45340</v>
      </c>
      <c r="K20" s="34">
        <v>0.43055555555555503</v>
      </c>
      <c r="L20" s="5"/>
      <c r="M20" s="5"/>
      <c r="N20" s="5"/>
      <c r="O20" s="5"/>
      <c r="P20" s="5"/>
      <c r="Q20" s="5"/>
      <c r="R20" s="79"/>
    </row>
    <row r="21" spans="2:18" ht="28.8" x14ac:dyDescent="0.3">
      <c r="B21" s="67">
        <v>10</v>
      </c>
      <c r="C21" s="5" t="s">
        <v>6</v>
      </c>
      <c r="D21" s="30" t="s">
        <v>176</v>
      </c>
      <c r="E21" s="30" t="s">
        <v>177</v>
      </c>
      <c r="F21" s="5"/>
      <c r="G21" s="5" t="s">
        <v>190</v>
      </c>
      <c r="H21" s="5"/>
      <c r="I21" s="5"/>
      <c r="J21" s="33">
        <v>45340</v>
      </c>
      <c r="K21" s="34">
        <v>0.4375</v>
      </c>
      <c r="L21" s="5"/>
      <c r="M21" s="5"/>
      <c r="N21" s="5"/>
      <c r="O21" s="5"/>
      <c r="P21" s="5"/>
      <c r="Q21" s="5"/>
      <c r="R21" s="79"/>
    </row>
    <row r="22" spans="2:18" ht="28.8" x14ac:dyDescent="0.3">
      <c r="B22" s="67">
        <v>11</v>
      </c>
      <c r="C22" s="5" t="s">
        <v>6</v>
      </c>
      <c r="D22" s="30" t="s">
        <v>178</v>
      </c>
      <c r="E22" s="30" t="s">
        <v>179</v>
      </c>
      <c r="F22" s="5"/>
      <c r="G22" s="5" t="s">
        <v>189</v>
      </c>
      <c r="H22" s="5"/>
      <c r="I22" s="5"/>
      <c r="J22" s="33">
        <v>45340</v>
      </c>
      <c r="K22" s="34">
        <v>0.44444444444444398</v>
      </c>
      <c r="L22" s="5"/>
      <c r="M22" s="5"/>
      <c r="N22" s="5"/>
      <c r="O22" s="5"/>
      <c r="P22" s="5"/>
      <c r="Q22" s="5"/>
      <c r="R22" s="79"/>
    </row>
    <row r="23" spans="2:18" ht="43.2" x14ac:dyDescent="0.3">
      <c r="B23" s="67">
        <v>12</v>
      </c>
      <c r="C23" s="5" t="s">
        <v>6</v>
      </c>
      <c r="D23" s="30" t="s">
        <v>180</v>
      </c>
      <c r="E23" s="30" t="s">
        <v>181</v>
      </c>
      <c r="F23" s="5"/>
      <c r="G23" s="5" t="s">
        <v>187</v>
      </c>
      <c r="H23" s="5"/>
      <c r="I23" s="5"/>
      <c r="J23" s="33">
        <v>45340</v>
      </c>
      <c r="K23" s="34">
        <v>0.45138888888888901</v>
      </c>
      <c r="L23" s="5"/>
      <c r="M23" s="5"/>
      <c r="N23" s="5"/>
      <c r="O23" s="5"/>
      <c r="P23" s="5"/>
      <c r="Q23" s="5"/>
      <c r="R23" s="79"/>
    </row>
    <row r="24" spans="2:18" x14ac:dyDescent="0.3">
      <c r="B24" s="67">
        <v>13</v>
      </c>
      <c r="C24" s="5" t="s">
        <v>191</v>
      </c>
      <c r="D24" s="30" t="s">
        <v>174</v>
      </c>
      <c r="E24" s="30" t="s">
        <v>175</v>
      </c>
      <c r="F24" s="5"/>
      <c r="G24" s="5" t="s">
        <v>184</v>
      </c>
      <c r="H24" s="5"/>
      <c r="I24" s="5"/>
      <c r="J24" s="33">
        <v>45340</v>
      </c>
      <c r="K24" s="34">
        <v>0.45833333333333298</v>
      </c>
      <c r="L24" s="5"/>
      <c r="M24" s="5"/>
      <c r="N24" s="5"/>
      <c r="O24" s="5"/>
      <c r="P24" s="5"/>
      <c r="Q24" s="5"/>
      <c r="R24" s="79"/>
    </row>
    <row r="25" spans="2:18" ht="28.8" x14ac:dyDescent="0.3">
      <c r="B25" s="67">
        <v>14</v>
      </c>
      <c r="C25" s="5" t="s">
        <v>191</v>
      </c>
      <c r="D25" s="30" t="s">
        <v>176</v>
      </c>
      <c r="E25" s="30" t="s">
        <v>177</v>
      </c>
      <c r="F25" s="5"/>
      <c r="G25" s="5" t="s">
        <v>192</v>
      </c>
      <c r="H25" s="5"/>
      <c r="I25" s="5"/>
      <c r="J25" s="33">
        <v>45340</v>
      </c>
      <c r="K25" s="34">
        <v>0.46527777777777801</v>
      </c>
      <c r="L25" s="5"/>
      <c r="M25" s="5"/>
      <c r="N25" s="5"/>
      <c r="O25" s="5"/>
      <c r="P25" s="5"/>
      <c r="Q25" s="5"/>
      <c r="R25" s="79"/>
    </row>
    <row r="26" spans="2:18" ht="28.8" x14ac:dyDescent="0.3">
      <c r="B26" s="67">
        <v>15</v>
      </c>
      <c r="C26" s="5" t="s">
        <v>191</v>
      </c>
      <c r="D26" s="30" t="s">
        <v>178</v>
      </c>
      <c r="E26" s="30" t="s">
        <v>179</v>
      </c>
      <c r="F26" s="5"/>
      <c r="G26" s="2" t="s">
        <v>193</v>
      </c>
      <c r="H26" s="5"/>
      <c r="I26" s="5"/>
      <c r="J26" s="33">
        <v>45340</v>
      </c>
      <c r="K26" s="34">
        <v>0.47222222222222199</v>
      </c>
      <c r="L26" s="5"/>
      <c r="M26" s="5"/>
      <c r="N26" s="5"/>
      <c r="O26" s="5"/>
      <c r="P26" s="5"/>
      <c r="Q26" s="5"/>
      <c r="R26" s="79"/>
    </row>
    <row r="27" spans="2:18" ht="43.2" x14ac:dyDescent="0.3">
      <c r="B27" s="67">
        <v>16</v>
      </c>
      <c r="C27" s="5" t="s">
        <v>191</v>
      </c>
      <c r="D27" s="30" t="s">
        <v>180</v>
      </c>
      <c r="E27" s="30" t="s">
        <v>181</v>
      </c>
      <c r="F27" s="5"/>
      <c r="G27" s="5" t="s">
        <v>187</v>
      </c>
      <c r="H27" s="5"/>
      <c r="I27" s="5"/>
      <c r="J27" s="33">
        <v>45340</v>
      </c>
      <c r="K27" s="34">
        <v>0.47916666666666602</v>
      </c>
      <c r="L27" s="5"/>
      <c r="M27" s="5"/>
      <c r="N27" s="5"/>
      <c r="O27" s="5"/>
      <c r="P27" s="5"/>
      <c r="Q27" s="5"/>
      <c r="R27" s="79"/>
    </row>
    <row r="28" spans="2:18" x14ac:dyDescent="0.3">
      <c r="B28" s="67">
        <v>17</v>
      </c>
      <c r="C28" s="5" t="s">
        <v>194</v>
      </c>
      <c r="D28" s="30" t="s">
        <v>174</v>
      </c>
      <c r="E28" s="30" t="s">
        <v>175</v>
      </c>
      <c r="F28" s="5"/>
      <c r="G28" s="5" t="s">
        <v>184</v>
      </c>
      <c r="H28" s="5"/>
      <c r="I28" s="33"/>
      <c r="J28" s="33">
        <v>45340</v>
      </c>
      <c r="K28" s="34">
        <v>0.48611111111111099</v>
      </c>
      <c r="L28" s="5"/>
      <c r="M28" s="5"/>
      <c r="N28" s="5"/>
      <c r="O28" s="5"/>
      <c r="P28" s="5"/>
      <c r="Q28" s="5"/>
      <c r="R28" s="79"/>
    </row>
    <row r="29" spans="2:18" ht="28.8" x14ac:dyDescent="0.3">
      <c r="B29" s="67">
        <v>18</v>
      </c>
      <c r="C29" s="5" t="s">
        <v>194</v>
      </c>
      <c r="D29" s="30" t="s">
        <v>176</v>
      </c>
      <c r="E29" s="30" t="s">
        <v>177</v>
      </c>
      <c r="F29" s="5"/>
      <c r="G29" s="5" t="s">
        <v>192</v>
      </c>
      <c r="H29" s="5"/>
      <c r="I29" s="33"/>
      <c r="J29" s="33">
        <v>45340</v>
      </c>
      <c r="K29" s="34">
        <v>0.49305555555555503</v>
      </c>
      <c r="L29" s="5"/>
      <c r="M29" s="5"/>
      <c r="N29" s="5"/>
      <c r="O29" s="5"/>
      <c r="P29" s="5"/>
      <c r="Q29" s="5"/>
      <c r="R29" s="79"/>
    </row>
    <row r="30" spans="2:18" ht="28.8" x14ac:dyDescent="0.3">
      <c r="B30" s="67">
        <v>19</v>
      </c>
      <c r="C30" s="5" t="s">
        <v>194</v>
      </c>
      <c r="D30" s="30" t="s">
        <v>178</v>
      </c>
      <c r="E30" s="30" t="s">
        <v>179</v>
      </c>
      <c r="F30" s="5"/>
      <c r="G30" s="2" t="s">
        <v>195</v>
      </c>
      <c r="H30" s="5"/>
      <c r="I30" s="33"/>
      <c r="J30" s="33">
        <v>45340</v>
      </c>
      <c r="K30" s="34">
        <v>0.5</v>
      </c>
      <c r="L30" s="5"/>
      <c r="M30" s="5"/>
      <c r="N30" s="5"/>
      <c r="O30" s="5"/>
      <c r="P30" s="5"/>
      <c r="Q30" s="5"/>
      <c r="R30" s="79"/>
    </row>
    <row r="31" spans="2:18" ht="43.2" x14ac:dyDescent="0.3">
      <c r="B31" s="67">
        <v>20</v>
      </c>
      <c r="C31" s="5" t="s">
        <v>194</v>
      </c>
      <c r="D31" s="30" t="s">
        <v>180</v>
      </c>
      <c r="E31" s="30" t="s">
        <v>181</v>
      </c>
      <c r="F31" s="5"/>
      <c r="G31" s="5" t="s">
        <v>187</v>
      </c>
      <c r="H31" s="5"/>
      <c r="I31" s="33"/>
      <c r="J31" s="33">
        <v>45340</v>
      </c>
      <c r="K31" s="34">
        <v>0.50694444444444398</v>
      </c>
      <c r="L31" s="5"/>
      <c r="M31" s="5"/>
      <c r="N31" s="5"/>
      <c r="O31" s="5"/>
      <c r="P31" s="5"/>
      <c r="Q31" s="5"/>
      <c r="R31" s="79"/>
    </row>
    <row r="32" spans="2:18" ht="43.2" x14ac:dyDescent="0.3">
      <c r="B32" s="67">
        <v>21</v>
      </c>
      <c r="C32" s="5" t="s">
        <v>194</v>
      </c>
      <c r="D32" s="30" t="s">
        <v>8245</v>
      </c>
      <c r="E32" s="30" t="s">
        <v>8246</v>
      </c>
      <c r="F32" s="5" t="s">
        <v>8247</v>
      </c>
      <c r="G32" s="5" t="s">
        <v>8248</v>
      </c>
      <c r="H32" s="5"/>
      <c r="I32" s="33"/>
      <c r="J32" s="33">
        <v>45340</v>
      </c>
      <c r="K32" s="34">
        <v>0.51388888888888995</v>
      </c>
      <c r="L32" s="5"/>
      <c r="M32" s="5"/>
      <c r="N32" s="5"/>
      <c r="O32" s="5"/>
      <c r="P32" s="5"/>
      <c r="Q32" s="5"/>
      <c r="R32" s="79"/>
    </row>
    <row r="33" spans="2:18" ht="43.2" x14ac:dyDescent="0.3">
      <c r="B33" s="72">
        <v>22</v>
      </c>
      <c r="C33" s="80" t="s">
        <v>6</v>
      </c>
      <c r="D33" s="77" t="s">
        <v>8249</v>
      </c>
      <c r="E33" s="77" t="s">
        <v>8246</v>
      </c>
      <c r="F33" s="80" t="s">
        <v>8247</v>
      </c>
      <c r="G33" s="80" t="s">
        <v>8248</v>
      </c>
      <c r="H33" s="80"/>
      <c r="I33" s="75"/>
      <c r="J33" s="75">
        <v>45340</v>
      </c>
      <c r="K33" s="76">
        <v>0.52083333333333504</v>
      </c>
      <c r="L33" s="80"/>
      <c r="M33" s="80"/>
      <c r="N33" s="80"/>
      <c r="O33" s="80"/>
      <c r="P33" s="80"/>
      <c r="Q33" s="80"/>
      <c r="R33" s="22"/>
    </row>
    <row r="34" spans="2:18" x14ac:dyDescent="0.3">
      <c r="B34" s="35"/>
      <c r="D34" s="32"/>
      <c r="E34" s="32"/>
      <c r="I34" s="36"/>
      <c r="J34" s="36"/>
      <c r="K34" s="37"/>
    </row>
    <row r="35" spans="2:18" x14ac:dyDescent="0.3">
      <c r="B35" s="35"/>
      <c r="D35" s="32"/>
      <c r="E35" s="32"/>
      <c r="I35" s="36"/>
      <c r="J35" s="36"/>
      <c r="K35" s="37"/>
    </row>
    <row r="36" spans="2:18" x14ac:dyDescent="0.3">
      <c r="B36" s="35"/>
      <c r="D36" s="32"/>
      <c r="E36" s="32"/>
      <c r="I36" s="36"/>
      <c r="J36" s="36"/>
      <c r="K36" s="37"/>
    </row>
    <row r="37" spans="2:18" x14ac:dyDescent="0.3">
      <c r="B37" s="35"/>
      <c r="D37" s="32"/>
      <c r="E37" s="32"/>
      <c r="I37" s="36"/>
      <c r="J37" s="36"/>
      <c r="K37" s="37"/>
    </row>
    <row r="38" spans="2:18" x14ac:dyDescent="0.3">
      <c r="B38" s="35"/>
      <c r="D38" s="32"/>
      <c r="E38" s="32"/>
      <c r="I38" s="36"/>
      <c r="J38" s="36"/>
      <c r="K38" s="37"/>
    </row>
    <row r="39" spans="2:18" x14ac:dyDescent="0.3">
      <c r="B39" s="35"/>
      <c r="D39" s="32"/>
      <c r="E39" s="32"/>
      <c r="I39" s="36"/>
      <c r="J39" s="36"/>
      <c r="K39" s="37"/>
    </row>
    <row r="40" spans="2:18" x14ac:dyDescent="0.3">
      <c r="B40" s="35"/>
      <c r="D40" s="32"/>
      <c r="E40" s="32"/>
      <c r="I40" s="36"/>
      <c r="J40" s="36"/>
      <c r="K40" s="37"/>
    </row>
    <row r="41" spans="2:18" x14ac:dyDescent="0.3">
      <c r="B41" s="35"/>
      <c r="D41" s="32"/>
      <c r="E41" s="32"/>
      <c r="I41" s="36"/>
      <c r="J41" s="36"/>
      <c r="K41" s="37"/>
    </row>
    <row r="42" spans="2:18" x14ac:dyDescent="0.3">
      <c r="B42" s="35"/>
      <c r="D42" s="32"/>
      <c r="E42" s="32"/>
      <c r="I42" s="36"/>
      <c r="J42" s="36"/>
      <c r="K42" s="37"/>
    </row>
    <row r="43" spans="2:18" x14ac:dyDescent="0.3">
      <c r="B43" s="35"/>
      <c r="D43" s="32"/>
      <c r="E43" s="32"/>
      <c r="I43" s="36"/>
      <c r="J43" s="36"/>
      <c r="K43" s="37"/>
    </row>
  </sheetData>
  <mergeCells count="1">
    <mergeCell ref="B4:E8"/>
  </mergeCells>
  <hyperlinks>
    <hyperlink ref="A2" location="ReadMeFirst!A1" display="ReadMeFirst" xr:uid="{05D9FB79-2421-413D-9CB6-254E152EA2E0}"/>
  </hyperlink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4C14E-3547-4E02-9438-4337E2AFFDBD}">
  <dimension ref="A1:H406"/>
  <sheetViews>
    <sheetView workbookViewId="0">
      <pane ySplit="7" topLeftCell="A17" activePane="bottomLeft" state="frozen"/>
      <selection pane="bottomLeft" activeCell="A8" sqref="A8"/>
    </sheetView>
  </sheetViews>
  <sheetFormatPr defaultRowHeight="14.4" x14ac:dyDescent="0.3"/>
  <cols>
    <col min="2" max="2" width="12.6640625" customWidth="1"/>
    <col min="3" max="3" width="10.88671875" customWidth="1"/>
    <col min="4" max="4" width="12.5546875" customWidth="1"/>
  </cols>
  <sheetData>
    <row r="1" spans="1:8" s="8" customFormat="1" ht="23.4" x14ac:dyDescent="0.45">
      <c r="A1" s="25" t="s">
        <v>14</v>
      </c>
      <c r="D1" s="26" t="s">
        <v>137</v>
      </c>
      <c r="E1" s="26" t="s">
        <v>139</v>
      </c>
      <c r="G1" s="8" t="s">
        <v>135</v>
      </c>
      <c r="H1" s="8" t="s">
        <v>159</v>
      </c>
    </row>
    <row r="2" spans="1:8" x14ac:dyDescent="0.3">
      <c r="A2" s="24" t="s">
        <v>20</v>
      </c>
    </row>
    <row r="7" spans="1:8" x14ac:dyDescent="0.3">
      <c r="B7" s="81" t="s">
        <v>196</v>
      </c>
      <c r="C7" s="81" t="s">
        <v>197</v>
      </c>
      <c r="D7" s="81" t="s">
        <v>198</v>
      </c>
    </row>
    <row r="8" spans="1:8" x14ac:dyDescent="0.3">
      <c r="B8" s="38">
        <v>1</v>
      </c>
      <c r="C8" s="38">
        <v>201</v>
      </c>
      <c r="D8" s="38">
        <v>37</v>
      </c>
    </row>
    <row r="9" spans="1:8" x14ac:dyDescent="0.3">
      <c r="B9" s="38">
        <v>2</v>
      </c>
      <c r="C9" s="38">
        <v>202</v>
      </c>
      <c r="D9" s="38">
        <v>11</v>
      </c>
    </row>
    <row r="10" spans="1:8" x14ac:dyDescent="0.3">
      <c r="B10" s="38">
        <v>3</v>
      </c>
      <c r="C10" s="38">
        <v>203</v>
      </c>
      <c r="D10" s="38">
        <v>10</v>
      </c>
    </row>
    <row r="11" spans="1:8" x14ac:dyDescent="0.3">
      <c r="B11" s="38">
        <v>4</v>
      </c>
      <c r="C11" s="38">
        <v>204</v>
      </c>
      <c r="D11" s="38">
        <v>24</v>
      </c>
    </row>
    <row r="12" spans="1:8" x14ac:dyDescent="0.3">
      <c r="B12" s="38">
        <v>5</v>
      </c>
      <c r="C12" s="38">
        <v>205</v>
      </c>
      <c r="D12" s="38">
        <v>4</v>
      </c>
    </row>
    <row r="13" spans="1:8" x14ac:dyDescent="0.3">
      <c r="B13" s="38">
        <v>6</v>
      </c>
      <c r="C13" s="38">
        <v>206</v>
      </c>
      <c r="D13" s="38">
        <v>62</v>
      </c>
    </row>
    <row r="14" spans="1:8" x14ac:dyDescent="0.3">
      <c r="B14" s="38">
        <v>7</v>
      </c>
      <c r="C14" s="38">
        <v>207</v>
      </c>
      <c r="D14" s="38">
        <v>26</v>
      </c>
    </row>
    <row r="15" spans="1:8" x14ac:dyDescent="0.3">
      <c r="B15" s="38">
        <v>8</v>
      </c>
      <c r="C15" s="38">
        <v>208</v>
      </c>
      <c r="D15" s="38">
        <v>17</v>
      </c>
    </row>
    <row r="16" spans="1:8" x14ac:dyDescent="0.3">
      <c r="B16" s="38">
        <v>9</v>
      </c>
      <c r="C16" s="38">
        <v>209</v>
      </c>
      <c r="D16" s="38">
        <v>8</v>
      </c>
    </row>
    <row r="17" spans="2:4" x14ac:dyDescent="0.3">
      <c r="B17" s="38">
        <v>10</v>
      </c>
      <c r="C17" s="38">
        <v>210</v>
      </c>
      <c r="D17" s="38">
        <v>58</v>
      </c>
    </row>
    <row r="18" spans="2:4" x14ac:dyDescent="0.3">
      <c r="B18" s="38">
        <v>11</v>
      </c>
      <c r="C18" s="38">
        <v>212</v>
      </c>
      <c r="D18" s="38">
        <v>45</v>
      </c>
    </row>
    <row r="19" spans="2:4" x14ac:dyDescent="0.3">
      <c r="B19" s="38">
        <v>12</v>
      </c>
      <c r="C19" s="38">
        <v>213</v>
      </c>
      <c r="D19" s="38">
        <v>8</v>
      </c>
    </row>
    <row r="20" spans="2:4" x14ac:dyDescent="0.3">
      <c r="B20" s="38">
        <v>13</v>
      </c>
      <c r="C20" s="38">
        <v>214</v>
      </c>
      <c r="D20" s="38">
        <v>58</v>
      </c>
    </row>
    <row r="21" spans="2:4" x14ac:dyDescent="0.3">
      <c r="B21" s="38">
        <v>14</v>
      </c>
      <c r="C21" s="38">
        <v>215</v>
      </c>
      <c r="D21" s="38">
        <v>50</v>
      </c>
    </row>
    <row r="22" spans="2:4" x14ac:dyDescent="0.3">
      <c r="B22" s="38">
        <v>15</v>
      </c>
      <c r="C22" s="38">
        <v>216</v>
      </c>
      <c r="D22" s="38">
        <v>46</v>
      </c>
    </row>
    <row r="23" spans="2:4" x14ac:dyDescent="0.3">
      <c r="B23" s="38">
        <v>16</v>
      </c>
      <c r="C23" s="38">
        <v>217</v>
      </c>
      <c r="D23" s="38">
        <v>18</v>
      </c>
    </row>
    <row r="24" spans="2:4" x14ac:dyDescent="0.3">
      <c r="B24" s="38">
        <v>17</v>
      </c>
      <c r="C24" s="38">
        <v>218</v>
      </c>
      <c r="D24" s="38">
        <v>28</v>
      </c>
    </row>
    <row r="25" spans="2:4" x14ac:dyDescent="0.3">
      <c r="B25" s="38">
        <v>18</v>
      </c>
      <c r="C25" s="38">
        <v>219</v>
      </c>
      <c r="D25" s="38">
        <v>19</v>
      </c>
    </row>
    <row r="26" spans="2:4" x14ac:dyDescent="0.3">
      <c r="B26" s="38">
        <v>19</v>
      </c>
      <c r="C26" s="38">
        <v>220</v>
      </c>
      <c r="D26" s="38">
        <v>46</v>
      </c>
    </row>
    <row r="27" spans="2:4" x14ac:dyDescent="0.3">
      <c r="B27" s="38">
        <v>20</v>
      </c>
      <c r="C27" s="38">
        <v>224</v>
      </c>
      <c r="D27" s="38">
        <v>18</v>
      </c>
    </row>
    <row r="28" spans="2:4" x14ac:dyDescent="0.3">
      <c r="B28" s="38">
        <v>21</v>
      </c>
      <c r="C28" s="38">
        <v>225</v>
      </c>
      <c r="D28" s="38">
        <v>22</v>
      </c>
    </row>
    <row r="29" spans="2:4" x14ac:dyDescent="0.3">
      <c r="B29" s="38">
        <v>22</v>
      </c>
      <c r="C29" s="38">
        <v>226</v>
      </c>
      <c r="D29" s="38">
        <v>48</v>
      </c>
    </row>
    <row r="30" spans="2:4" x14ac:dyDescent="0.3">
      <c r="B30" s="38">
        <v>23</v>
      </c>
      <c r="C30" s="38">
        <v>228</v>
      </c>
      <c r="D30" s="38">
        <v>30</v>
      </c>
    </row>
    <row r="31" spans="2:4" x14ac:dyDescent="0.3">
      <c r="B31" s="38">
        <v>24</v>
      </c>
      <c r="C31" s="38">
        <v>229</v>
      </c>
      <c r="D31" s="38">
        <v>14</v>
      </c>
    </row>
    <row r="32" spans="2:4" x14ac:dyDescent="0.3">
      <c r="B32" s="38">
        <v>25</v>
      </c>
      <c r="C32" s="38">
        <v>231</v>
      </c>
      <c r="D32" s="38">
        <v>27</v>
      </c>
    </row>
    <row r="33" spans="2:4" x14ac:dyDescent="0.3">
      <c r="B33" s="38">
        <v>26</v>
      </c>
      <c r="C33" s="38">
        <v>234</v>
      </c>
      <c r="D33" s="38">
        <v>46</v>
      </c>
    </row>
    <row r="34" spans="2:4" x14ac:dyDescent="0.3">
      <c r="B34" s="38">
        <v>27</v>
      </c>
      <c r="C34" s="38">
        <v>236</v>
      </c>
      <c r="D34" s="38">
        <v>7</v>
      </c>
    </row>
    <row r="35" spans="2:4" x14ac:dyDescent="0.3">
      <c r="B35" s="38">
        <v>28</v>
      </c>
      <c r="C35" s="38">
        <v>239</v>
      </c>
      <c r="D35" s="38">
        <v>13</v>
      </c>
    </row>
    <row r="36" spans="2:4" x14ac:dyDescent="0.3">
      <c r="B36" s="38">
        <v>29</v>
      </c>
      <c r="C36" s="38">
        <v>240</v>
      </c>
      <c r="D36" s="38">
        <v>25</v>
      </c>
    </row>
    <row r="37" spans="2:4" x14ac:dyDescent="0.3">
      <c r="B37" s="38">
        <v>30</v>
      </c>
      <c r="C37" s="38">
        <v>242</v>
      </c>
      <c r="D37" s="38">
        <v>71</v>
      </c>
    </row>
    <row r="38" spans="2:4" x14ac:dyDescent="0.3">
      <c r="B38" s="38">
        <v>31</v>
      </c>
      <c r="C38" s="38">
        <v>246</v>
      </c>
      <c r="D38" s="38">
        <v>69</v>
      </c>
    </row>
    <row r="39" spans="2:4" x14ac:dyDescent="0.3">
      <c r="B39" s="38">
        <v>32</v>
      </c>
      <c r="C39" s="38">
        <v>248</v>
      </c>
      <c r="D39" s="38">
        <v>27</v>
      </c>
    </row>
    <row r="40" spans="2:4" x14ac:dyDescent="0.3">
      <c r="B40" s="38">
        <v>33</v>
      </c>
      <c r="C40" s="38">
        <v>249</v>
      </c>
      <c r="D40" s="38">
        <v>48</v>
      </c>
    </row>
    <row r="41" spans="2:4" x14ac:dyDescent="0.3">
      <c r="B41" s="38">
        <v>34</v>
      </c>
      <c r="C41" s="38">
        <v>250</v>
      </c>
      <c r="D41" s="38">
        <v>7</v>
      </c>
    </row>
    <row r="42" spans="2:4" x14ac:dyDescent="0.3">
      <c r="B42" s="38">
        <v>35</v>
      </c>
      <c r="C42" s="38">
        <v>251</v>
      </c>
      <c r="D42" s="38">
        <v>4</v>
      </c>
    </row>
    <row r="43" spans="2:4" x14ac:dyDescent="0.3">
      <c r="B43" s="38">
        <v>36</v>
      </c>
      <c r="C43" s="38">
        <v>252</v>
      </c>
      <c r="D43" s="38">
        <v>33</v>
      </c>
    </row>
    <row r="44" spans="2:4" x14ac:dyDescent="0.3">
      <c r="B44" s="38">
        <v>37</v>
      </c>
      <c r="C44" s="38">
        <v>253</v>
      </c>
      <c r="D44" s="38">
        <v>62</v>
      </c>
    </row>
    <row r="45" spans="2:4" x14ac:dyDescent="0.3">
      <c r="B45" s="38">
        <v>38</v>
      </c>
      <c r="C45" s="38">
        <v>254</v>
      </c>
      <c r="D45" s="38">
        <v>58</v>
      </c>
    </row>
    <row r="46" spans="2:4" x14ac:dyDescent="0.3">
      <c r="B46" s="38">
        <v>39</v>
      </c>
      <c r="C46" s="38">
        <v>256</v>
      </c>
      <c r="D46" s="38">
        <v>4</v>
      </c>
    </row>
    <row r="47" spans="2:4" x14ac:dyDescent="0.3">
      <c r="B47" s="38">
        <v>40</v>
      </c>
      <c r="C47" s="38">
        <v>260</v>
      </c>
      <c r="D47" s="38">
        <v>19</v>
      </c>
    </row>
    <row r="48" spans="2:4" x14ac:dyDescent="0.3">
      <c r="B48" s="38">
        <v>41</v>
      </c>
      <c r="C48" s="38">
        <v>262</v>
      </c>
      <c r="D48" s="38">
        <v>63</v>
      </c>
    </row>
    <row r="49" spans="2:4" x14ac:dyDescent="0.3">
      <c r="B49" s="38">
        <v>42</v>
      </c>
      <c r="C49" s="38">
        <v>264</v>
      </c>
      <c r="D49" s="38">
        <v>68</v>
      </c>
    </row>
    <row r="50" spans="2:4" x14ac:dyDescent="0.3">
      <c r="B50" s="38">
        <v>43</v>
      </c>
      <c r="C50" s="38">
        <v>267</v>
      </c>
      <c r="D50" s="38">
        <v>50</v>
      </c>
    </row>
    <row r="51" spans="2:4" x14ac:dyDescent="0.3">
      <c r="B51" s="38">
        <v>44</v>
      </c>
      <c r="C51" s="38">
        <v>268</v>
      </c>
      <c r="D51" s="38">
        <v>67</v>
      </c>
    </row>
    <row r="52" spans="2:4" x14ac:dyDescent="0.3">
      <c r="B52" s="38">
        <v>45</v>
      </c>
      <c r="C52" s="38">
        <v>269</v>
      </c>
      <c r="D52" s="38">
        <v>27</v>
      </c>
    </row>
    <row r="53" spans="2:4" x14ac:dyDescent="0.3">
      <c r="B53" s="38">
        <v>46</v>
      </c>
      <c r="C53" s="38">
        <v>270</v>
      </c>
      <c r="D53" s="38">
        <v>21</v>
      </c>
    </row>
    <row r="54" spans="2:4" x14ac:dyDescent="0.3">
      <c r="B54" s="38">
        <v>47</v>
      </c>
      <c r="C54" s="38">
        <v>272</v>
      </c>
      <c r="D54" s="38">
        <v>50</v>
      </c>
    </row>
    <row r="55" spans="2:4" x14ac:dyDescent="0.3">
      <c r="B55" s="38">
        <v>48</v>
      </c>
      <c r="C55" s="38">
        <v>276</v>
      </c>
      <c r="D55" s="38">
        <v>60</v>
      </c>
    </row>
    <row r="56" spans="2:4" x14ac:dyDescent="0.3">
      <c r="B56" s="38">
        <v>49</v>
      </c>
      <c r="C56" s="38">
        <v>281</v>
      </c>
      <c r="D56" s="38">
        <v>58</v>
      </c>
    </row>
    <row r="57" spans="2:4" x14ac:dyDescent="0.3">
      <c r="B57" s="38">
        <v>50</v>
      </c>
      <c r="C57" s="38">
        <v>284</v>
      </c>
      <c r="D57" s="38">
        <v>89</v>
      </c>
    </row>
    <row r="58" spans="2:4" x14ac:dyDescent="0.3">
      <c r="B58" s="38">
        <v>51</v>
      </c>
      <c r="C58" s="38">
        <v>289</v>
      </c>
      <c r="D58" s="38">
        <v>48</v>
      </c>
    </row>
    <row r="59" spans="2:4" x14ac:dyDescent="0.3">
      <c r="B59" s="38">
        <v>52</v>
      </c>
      <c r="C59" s="38">
        <v>301</v>
      </c>
      <c r="D59" s="38">
        <v>25</v>
      </c>
    </row>
    <row r="60" spans="2:4" x14ac:dyDescent="0.3">
      <c r="B60" s="38">
        <v>53</v>
      </c>
      <c r="C60" s="38">
        <v>302</v>
      </c>
      <c r="D60" s="38">
        <v>12</v>
      </c>
    </row>
    <row r="61" spans="2:4" x14ac:dyDescent="0.3">
      <c r="B61" s="38">
        <v>54</v>
      </c>
      <c r="C61" s="38">
        <v>303</v>
      </c>
      <c r="D61" s="38">
        <v>9</v>
      </c>
    </row>
    <row r="62" spans="2:4" x14ac:dyDescent="0.3">
      <c r="B62" s="38">
        <v>55</v>
      </c>
      <c r="C62" s="38">
        <v>304</v>
      </c>
      <c r="D62" s="38">
        <v>64</v>
      </c>
    </row>
    <row r="63" spans="2:4" x14ac:dyDescent="0.3">
      <c r="B63" s="38">
        <v>56</v>
      </c>
      <c r="C63" s="38">
        <v>305</v>
      </c>
      <c r="D63" s="38">
        <v>13</v>
      </c>
    </row>
    <row r="64" spans="2:4" x14ac:dyDescent="0.3">
      <c r="B64" s="38">
        <v>57</v>
      </c>
      <c r="C64" s="38">
        <v>306</v>
      </c>
      <c r="D64" s="38">
        <v>56</v>
      </c>
    </row>
    <row r="65" spans="2:4" x14ac:dyDescent="0.3">
      <c r="B65" s="38">
        <v>58</v>
      </c>
      <c r="C65" s="38">
        <v>307</v>
      </c>
      <c r="D65" s="38">
        <v>65</v>
      </c>
    </row>
    <row r="66" spans="2:4" x14ac:dyDescent="0.3">
      <c r="B66" s="38">
        <v>59</v>
      </c>
      <c r="C66" s="38">
        <v>308</v>
      </c>
      <c r="D66" s="38">
        <v>35</v>
      </c>
    </row>
    <row r="67" spans="2:4" x14ac:dyDescent="0.3">
      <c r="B67" s="38">
        <v>60</v>
      </c>
      <c r="C67" s="38">
        <v>309</v>
      </c>
      <c r="D67" s="38">
        <v>18</v>
      </c>
    </row>
    <row r="68" spans="2:4" x14ac:dyDescent="0.3">
      <c r="B68" s="38">
        <v>61</v>
      </c>
      <c r="C68" s="38">
        <v>310</v>
      </c>
      <c r="D68" s="38">
        <v>8</v>
      </c>
    </row>
    <row r="69" spans="2:4" x14ac:dyDescent="0.3">
      <c r="B69" s="38">
        <v>62</v>
      </c>
      <c r="C69" s="38">
        <v>312</v>
      </c>
      <c r="D69" s="38">
        <v>18</v>
      </c>
    </row>
    <row r="70" spans="2:4" x14ac:dyDescent="0.3">
      <c r="B70" s="38">
        <v>63</v>
      </c>
      <c r="C70" s="38">
        <v>313</v>
      </c>
      <c r="D70" s="38">
        <v>27</v>
      </c>
    </row>
    <row r="71" spans="2:4" x14ac:dyDescent="0.3">
      <c r="B71" s="38">
        <v>64</v>
      </c>
      <c r="C71" s="38">
        <v>314</v>
      </c>
      <c r="D71" s="38">
        <v>29</v>
      </c>
    </row>
    <row r="72" spans="2:4" x14ac:dyDescent="0.3">
      <c r="B72" s="38">
        <v>65</v>
      </c>
      <c r="C72" s="38">
        <v>315</v>
      </c>
      <c r="D72" s="38">
        <v>45</v>
      </c>
    </row>
    <row r="73" spans="2:4" x14ac:dyDescent="0.3">
      <c r="B73" s="38">
        <v>66</v>
      </c>
      <c r="C73" s="38">
        <v>316</v>
      </c>
      <c r="D73" s="38">
        <v>20</v>
      </c>
    </row>
    <row r="74" spans="2:4" x14ac:dyDescent="0.3">
      <c r="B74" s="38">
        <v>67</v>
      </c>
      <c r="C74" s="38">
        <v>317</v>
      </c>
      <c r="D74" s="38">
        <v>19</v>
      </c>
    </row>
    <row r="75" spans="2:4" x14ac:dyDescent="0.3">
      <c r="B75" s="38">
        <v>68</v>
      </c>
      <c r="C75" s="38">
        <v>318</v>
      </c>
      <c r="D75" s="38">
        <v>22</v>
      </c>
    </row>
    <row r="76" spans="2:4" x14ac:dyDescent="0.3">
      <c r="B76" s="38">
        <v>69</v>
      </c>
      <c r="C76" s="38">
        <v>319</v>
      </c>
      <c r="D76" s="38">
        <v>16</v>
      </c>
    </row>
    <row r="77" spans="2:4" x14ac:dyDescent="0.3">
      <c r="B77" s="38">
        <v>70</v>
      </c>
      <c r="C77" s="38">
        <v>320</v>
      </c>
      <c r="D77" s="38">
        <v>28</v>
      </c>
    </row>
    <row r="78" spans="2:4" x14ac:dyDescent="0.3">
      <c r="B78" s="38">
        <v>71</v>
      </c>
      <c r="C78" s="38">
        <v>321</v>
      </c>
      <c r="D78" s="38">
        <v>13</v>
      </c>
    </row>
    <row r="79" spans="2:4" x14ac:dyDescent="0.3">
      <c r="B79" s="38">
        <v>72</v>
      </c>
      <c r="C79" s="38">
        <v>323</v>
      </c>
      <c r="D79" s="38">
        <v>8</v>
      </c>
    </row>
    <row r="80" spans="2:4" x14ac:dyDescent="0.3">
      <c r="B80" s="38">
        <v>73</v>
      </c>
      <c r="C80" s="38">
        <v>325</v>
      </c>
      <c r="D80" s="38">
        <v>58</v>
      </c>
    </row>
    <row r="81" spans="2:4" x14ac:dyDescent="0.3">
      <c r="B81" s="38">
        <v>74</v>
      </c>
      <c r="C81" s="38">
        <v>327</v>
      </c>
      <c r="D81" s="38">
        <v>5</v>
      </c>
    </row>
    <row r="82" spans="2:4" x14ac:dyDescent="0.3">
      <c r="B82" s="38">
        <v>75</v>
      </c>
      <c r="C82" s="38">
        <v>330</v>
      </c>
      <c r="D82" s="38">
        <v>46</v>
      </c>
    </row>
    <row r="83" spans="2:4" x14ac:dyDescent="0.3">
      <c r="B83" s="38">
        <v>76</v>
      </c>
      <c r="C83" s="38">
        <v>331</v>
      </c>
      <c r="D83" s="38">
        <v>18</v>
      </c>
    </row>
    <row r="84" spans="2:4" x14ac:dyDescent="0.3">
      <c r="B84" s="38">
        <v>77</v>
      </c>
      <c r="C84" s="38">
        <v>332</v>
      </c>
      <c r="D84" s="38">
        <v>45</v>
      </c>
    </row>
    <row r="85" spans="2:4" x14ac:dyDescent="0.3">
      <c r="B85" s="38">
        <v>78</v>
      </c>
      <c r="C85" s="38">
        <v>334</v>
      </c>
      <c r="D85" s="38">
        <v>4</v>
      </c>
    </row>
    <row r="86" spans="2:4" x14ac:dyDescent="0.3">
      <c r="B86" s="38">
        <v>79</v>
      </c>
      <c r="C86" s="38">
        <v>336</v>
      </c>
      <c r="D86" s="38">
        <v>33</v>
      </c>
    </row>
    <row r="87" spans="2:4" x14ac:dyDescent="0.3">
      <c r="B87" s="38">
        <v>80</v>
      </c>
      <c r="C87" s="38">
        <v>337</v>
      </c>
      <c r="D87" s="38">
        <v>22</v>
      </c>
    </row>
    <row r="88" spans="2:4" x14ac:dyDescent="0.3">
      <c r="B88" s="38">
        <v>81</v>
      </c>
      <c r="C88" s="38">
        <v>339</v>
      </c>
      <c r="D88" s="38">
        <v>23</v>
      </c>
    </row>
    <row r="89" spans="2:4" x14ac:dyDescent="0.3">
      <c r="B89" s="38">
        <v>82</v>
      </c>
      <c r="C89" s="38">
        <v>340</v>
      </c>
      <c r="D89" s="38">
        <v>87</v>
      </c>
    </row>
    <row r="90" spans="2:4" x14ac:dyDescent="0.3">
      <c r="B90" s="38">
        <v>83</v>
      </c>
      <c r="C90" s="38">
        <v>343</v>
      </c>
      <c r="D90" s="38">
        <v>48</v>
      </c>
    </row>
    <row r="91" spans="2:4" x14ac:dyDescent="0.3">
      <c r="B91" s="38">
        <v>84</v>
      </c>
      <c r="C91" s="38">
        <v>345</v>
      </c>
      <c r="D91" s="38">
        <v>77</v>
      </c>
    </row>
    <row r="92" spans="2:4" x14ac:dyDescent="0.3">
      <c r="B92" s="38">
        <v>85</v>
      </c>
      <c r="C92" s="38">
        <v>346</v>
      </c>
      <c r="D92" s="38">
        <v>58</v>
      </c>
    </row>
    <row r="93" spans="2:4" x14ac:dyDescent="0.3">
      <c r="B93" s="38">
        <v>86</v>
      </c>
      <c r="C93" s="38">
        <v>347</v>
      </c>
      <c r="D93" s="38">
        <v>45</v>
      </c>
    </row>
    <row r="94" spans="2:4" x14ac:dyDescent="0.3">
      <c r="B94" s="38">
        <v>87</v>
      </c>
      <c r="C94" s="38">
        <v>351</v>
      </c>
      <c r="D94" s="38">
        <v>23</v>
      </c>
    </row>
    <row r="95" spans="2:4" x14ac:dyDescent="0.3">
      <c r="B95" s="38">
        <v>88</v>
      </c>
      <c r="C95" s="38">
        <v>352</v>
      </c>
      <c r="D95" s="38">
        <v>13</v>
      </c>
    </row>
    <row r="96" spans="2:4" x14ac:dyDescent="0.3">
      <c r="B96" s="38">
        <v>89</v>
      </c>
      <c r="C96" s="38">
        <v>360</v>
      </c>
      <c r="D96" s="38">
        <v>62</v>
      </c>
    </row>
    <row r="97" spans="2:4" x14ac:dyDescent="0.3">
      <c r="B97" s="38">
        <v>90</v>
      </c>
      <c r="C97" s="38">
        <v>361</v>
      </c>
      <c r="D97" s="38">
        <v>58</v>
      </c>
    </row>
    <row r="98" spans="2:4" x14ac:dyDescent="0.3">
      <c r="B98" s="38">
        <v>91</v>
      </c>
      <c r="C98" s="38">
        <v>364</v>
      </c>
      <c r="D98" s="38">
        <v>21</v>
      </c>
    </row>
    <row r="99" spans="2:4" x14ac:dyDescent="0.3">
      <c r="B99" s="38">
        <v>92</v>
      </c>
      <c r="C99" s="38">
        <v>365</v>
      </c>
      <c r="D99" s="38">
        <v>48</v>
      </c>
    </row>
    <row r="100" spans="2:4" x14ac:dyDescent="0.3">
      <c r="B100" s="38">
        <v>93</v>
      </c>
      <c r="C100" s="38">
        <v>380</v>
      </c>
      <c r="D100" s="38">
        <v>46</v>
      </c>
    </row>
    <row r="101" spans="2:4" x14ac:dyDescent="0.3">
      <c r="B101" s="38">
        <v>94</v>
      </c>
      <c r="C101" s="38">
        <v>385</v>
      </c>
      <c r="D101" s="38">
        <v>59</v>
      </c>
    </row>
    <row r="102" spans="2:4" x14ac:dyDescent="0.3">
      <c r="B102" s="38">
        <v>95</v>
      </c>
      <c r="C102" s="38">
        <v>386</v>
      </c>
      <c r="D102" s="38">
        <v>13</v>
      </c>
    </row>
    <row r="103" spans="2:4" x14ac:dyDescent="0.3">
      <c r="B103" s="38">
        <v>96</v>
      </c>
      <c r="C103" s="38">
        <v>401</v>
      </c>
      <c r="D103" s="38">
        <v>53</v>
      </c>
    </row>
    <row r="104" spans="2:4" x14ac:dyDescent="0.3">
      <c r="B104" s="38">
        <v>97</v>
      </c>
      <c r="C104" s="38">
        <v>402</v>
      </c>
      <c r="D104" s="38">
        <v>35</v>
      </c>
    </row>
    <row r="105" spans="2:4" x14ac:dyDescent="0.3">
      <c r="B105" s="38">
        <v>98</v>
      </c>
      <c r="C105" s="38">
        <v>403</v>
      </c>
      <c r="D105" s="38">
        <v>2</v>
      </c>
    </row>
    <row r="106" spans="2:4" x14ac:dyDescent="0.3">
      <c r="B106" s="38">
        <v>99</v>
      </c>
      <c r="C106" s="38">
        <v>404</v>
      </c>
      <c r="D106" s="38">
        <v>14</v>
      </c>
    </row>
    <row r="107" spans="2:4" x14ac:dyDescent="0.3">
      <c r="B107" s="38">
        <v>100</v>
      </c>
      <c r="C107" s="38">
        <v>405</v>
      </c>
      <c r="D107" s="38">
        <v>47</v>
      </c>
    </row>
    <row r="108" spans="2:4" x14ac:dyDescent="0.3">
      <c r="B108" s="38">
        <v>101</v>
      </c>
      <c r="C108" s="38">
        <v>406</v>
      </c>
      <c r="D108" s="38">
        <v>31</v>
      </c>
    </row>
    <row r="109" spans="2:4" x14ac:dyDescent="0.3">
      <c r="B109" s="38">
        <v>102</v>
      </c>
      <c r="C109" s="38">
        <v>407</v>
      </c>
      <c r="D109" s="38">
        <v>13</v>
      </c>
    </row>
    <row r="110" spans="2:4" x14ac:dyDescent="0.3">
      <c r="B110" s="38">
        <v>103</v>
      </c>
      <c r="C110" s="38">
        <v>408</v>
      </c>
      <c r="D110" s="38">
        <v>8</v>
      </c>
    </row>
    <row r="111" spans="2:4" x14ac:dyDescent="0.3">
      <c r="B111" s="38">
        <v>104</v>
      </c>
      <c r="C111" s="38">
        <v>409</v>
      </c>
      <c r="D111" s="38">
        <v>58</v>
      </c>
    </row>
    <row r="112" spans="2:4" x14ac:dyDescent="0.3">
      <c r="B112" s="38">
        <v>105</v>
      </c>
      <c r="C112" s="38">
        <v>410</v>
      </c>
      <c r="D112" s="38">
        <v>25</v>
      </c>
    </row>
    <row r="113" spans="2:4" x14ac:dyDescent="0.3">
      <c r="B113" s="38">
        <v>106</v>
      </c>
      <c r="C113" s="38">
        <v>412</v>
      </c>
      <c r="D113" s="38">
        <v>50</v>
      </c>
    </row>
    <row r="114" spans="2:4" x14ac:dyDescent="0.3">
      <c r="B114" s="38">
        <v>107</v>
      </c>
      <c r="C114" s="38">
        <v>413</v>
      </c>
      <c r="D114" s="38">
        <v>23</v>
      </c>
    </row>
    <row r="115" spans="2:4" x14ac:dyDescent="0.3">
      <c r="B115" s="38">
        <v>108</v>
      </c>
      <c r="C115" s="38">
        <v>414</v>
      </c>
      <c r="D115" s="38">
        <v>63</v>
      </c>
    </row>
    <row r="116" spans="2:4" x14ac:dyDescent="0.3">
      <c r="B116" s="38">
        <v>109</v>
      </c>
      <c r="C116" s="38">
        <v>415</v>
      </c>
      <c r="D116" s="38">
        <v>8</v>
      </c>
    </row>
    <row r="117" spans="2:4" x14ac:dyDescent="0.3">
      <c r="B117" s="38">
        <v>110</v>
      </c>
      <c r="C117" s="38">
        <v>416</v>
      </c>
      <c r="D117" s="38">
        <v>48</v>
      </c>
    </row>
    <row r="118" spans="2:4" x14ac:dyDescent="0.3">
      <c r="B118" s="38">
        <v>111</v>
      </c>
      <c r="C118" s="38">
        <v>417</v>
      </c>
      <c r="D118" s="38">
        <v>29</v>
      </c>
    </row>
    <row r="119" spans="2:4" x14ac:dyDescent="0.3">
      <c r="B119" s="38">
        <v>112</v>
      </c>
      <c r="C119" s="38">
        <v>418</v>
      </c>
      <c r="D119" s="38">
        <v>52</v>
      </c>
    </row>
    <row r="120" spans="2:4" x14ac:dyDescent="0.3">
      <c r="B120" s="38">
        <v>113</v>
      </c>
      <c r="C120" s="38">
        <v>419</v>
      </c>
      <c r="D120" s="38">
        <v>46</v>
      </c>
    </row>
    <row r="121" spans="2:4" x14ac:dyDescent="0.3">
      <c r="B121" s="38">
        <v>114</v>
      </c>
      <c r="C121" s="38">
        <v>423</v>
      </c>
      <c r="D121" s="38">
        <v>57</v>
      </c>
    </row>
    <row r="122" spans="2:4" x14ac:dyDescent="0.3">
      <c r="B122" s="38">
        <v>115</v>
      </c>
      <c r="C122" s="38">
        <v>424</v>
      </c>
      <c r="D122" s="38">
        <v>8</v>
      </c>
    </row>
    <row r="123" spans="2:4" x14ac:dyDescent="0.3">
      <c r="B123" s="38">
        <v>116</v>
      </c>
      <c r="C123" s="38">
        <v>425</v>
      </c>
      <c r="D123" s="38">
        <v>62</v>
      </c>
    </row>
    <row r="124" spans="2:4" x14ac:dyDescent="0.3">
      <c r="B124" s="38">
        <v>117</v>
      </c>
      <c r="C124" s="38">
        <v>430</v>
      </c>
      <c r="D124" s="38">
        <v>58</v>
      </c>
    </row>
    <row r="125" spans="2:4" x14ac:dyDescent="0.3">
      <c r="B125" s="38">
        <v>118</v>
      </c>
      <c r="C125" s="38">
        <v>431</v>
      </c>
      <c r="D125" s="38">
        <v>24</v>
      </c>
    </row>
    <row r="126" spans="2:4" x14ac:dyDescent="0.3">
      <c r="B126" s="38">
        <v>119</v>
      </c>
      <c r="C126" s="38">
        <v>432</v>
      </c>
      <c r="D126" s="38">
        <v>58</v>
      </c>
    </row>
    <row r="127" spans="2:4" x14ac:dyDescent="0.3">
      <c r="B127" s="38">
        <v>120</v>
      </c>
      <c r="C127" s="38">
        <v>434</v>
      </c>
      <c r="D127" s="38">
        <v>60</v>
      </c>
    </row>
    <row r="128" spans="2:4" x14ac:dyDescent="0.3">
      <c r="B128" s="38">
        <v>121</v>
      </c>
      <c r="C128" s="38">
        <v>435</v>
      </c>
      <c r="D128" s="38">
        <v>59</v>
      </c>
    </row>
    <row r="129" spans="2:4" x14ac:dyDescent="0.3">
      <c r="B129" s="38">
        <v>122</v>
      </c>
      <c r="C129" s="38">
        <v>437</v>
      </c>
      <c r="D129" s="38">
        <v>48</v>
      </c>
    </row>
    <row r="130" spans="2:4" x14ac:dyDescent="0.3">
      <c r="B130" s="38">
        <v>123</v>
      </c>
      <c r="C130" s="38">
        <v>438</v>
      </c>
      <c r="D130" s="38">
        <v>52</v>
      </c>
    </row>
    <row r="131" spans="2:4" x14ac:dyDescent="0.3">
      <c r="B131" s="38">
        <v>124</v>
      </c>
      <c r="C131" s="38">
        <v>440</v>
      </c>
      <c r="D131" s="38">
        <v>46</v>
      </c>
    </row>
    <row r="132" spans="2:4" x14ac:dyDescent="0.3">
      <c r="B132" s="38">
        <v>125</v>
      </c>
      <c r="C132" s="38">
        <v>441</v>
      </c>
      <c r="D132" s="38">
        <v>70</v>
      </c>
    </row>
    <row r="133" spans="2:4" x14ac:dyDescent="0.3">
      <c r="B133" s="38">
        <v>126</v>
      </c>
      <c r="C133" s="38">
        <v>442</v>
      </c>
      <c r="D133" s="38">
        <v>8</v>
      </c>
    </row>
    <row r="134" spans="2:4" x14ac:dyDescent="0.3">
      <c r="B134" s="38">
        <v>127</v>
      </c>
      <c r="C134" s="38">
        <v>443</v>
      </c>
      <c r="D134" s="38">
        <v>25</v>
      </c>
    </row>
    <row r="135" spans="2:4" x14ac:dyDescent="0.3">
      <c r="B135" s="38">
        <v>128</v>
      </c>
      <c r="C135" s="38">
        <v>450</v>
      </c>
      <c r="D135" s="38">
        <v>52</v>
      </c>
    </row>
    <row r="136" spans="2:4" x14ac:dyDescent="0.3">
      <c r="B136" s="38">
        <v>129</v>
      </c>
      <c r="C136" s="38">
        <v>456</v>
      </c>
      <c r="D136" s="38">
        <v>81</v>
      </c>
    </row>
    <row r="137" spans="2:4" x14ac:dyDescent="0.3">
      <c r="B137" s="38">
        <v>130</v>
      </c>
      <c r="C137" s="38">
        <v>458</v>
      </c>
      <c r="D137" s="38">
        <v>49</v>
      </c>
    </row>
    <row r="138" spans="2:4" x14ac:dyDescent="0.3">
      <c r="B138" s="38">
        <v>131</v>
      </c>
      <c r="C138" s="38">
        <v>463</v>
      </c>
      <c r="D138" s="38">
        <v>19</v>
      </c>
    </row>
    <row r="139" spans="2:4" x14ac:dyDescent="0.3">
      <c r="B139" s="38">
        <v>132</v>
      </c>
      <c r="C139" s="38">
        <v>469</v>
      </c>
      <c r="D139" s="38">
        <v>58</v>
      </c>
    </row>
    <row r="140" spans="2:4" x14ac:dyDescent="0.3">
      <c r="B140" s="38">
        <v>133</v>
      </c>
      <c r="C140" s="38">
        <v>470</v>
      </c>
      <c r="D140" s="38">
        <v>14</v>
      </c>
    </row>
    <row r="141" spans="2:4" x14ac:dyDescent="0.3">
      <c r="B141" s="38">
        <v>134</v>
      </c>
      <c r="C141" s="38">
        <v>473</v>
      </c>
      <c r="D141" s="38">
        <v>74</v>
      </c>
    </row>
    <row r="142" spans="2:4" x14ac:dyDescent="0.3">
      <c r="B142" s="38">
        <v>135</v>
      </c>
      <c r="C142" s="38">
        <v>475</v>
      </c>
      <c r="D142" s="38">
        <v>10</v>
      </c>
    </row>
    <row r="143" spans="2:4" x14ac:dyDescent="0.3">
      <c r="B143" s="38">
        <v>136</v>
      </c>
      <c r="C143" s="38">
        <v>478</v>
      </c>
      <c r="D143" s="38">
        <v>14</v>
      </c>
    </row>
    <row r="144" spans="2:4" x14ac:dyDescent="0.3">
      <c r="B144" s="38">
        <v>137</v>
      </c>
      <c r="C144" s="38">
        <v>479</v>
      </c>
      <c r="D144" s="38">
        <v>5</v>
      </c>
    </row>
    <row r="145" spans="2:4" x14ac:dyDescent="0.3">
      <c r="B145" s="38">
        <v>138</v>
      </c>
      <c r="C145" s="38">
        <v>480</v>
      </c>
      <c r="D145" s="38">
        <v>6</v>
      </c>
    </row>
    <row r="146" spans="2:4" x14ac:dyDescent="0.3">
      <c r="B146" s="38">
        <v>139</v>
      </c>
      <c r="C146" s="38">
        <v>484</v>
      </c>
      <c r="D146" s="38">
        <v>50</v>
      </c>
    </row>
    <row r="147" spans="2:4" x14ac:dyDescent="0.3">
      <c r="B147" s="38">
        <v>140</v>
      </c>
      <c r="C147" s="38">
        <v>500</v>
      </c>
      <c r="D147" s="38">
        <v>81</v>
      </c>
    </row>
    <row r="148" spans="2:4" x14ac:dyDescent="0.3">
      <c r="B148" s="38">
        <v>141</v>
      </c>
      <c r="C148" s="38">
        <v>501</v>
      </c>
      <c r="D148" s="38">
        <v>5</v>
      </c>
    </row>
    <row r="149" spans="2:4" x14ac:dyDescent="0.3">
      <c r="B149" s="38">
        <v>142</v>
      </c>
      <c r="C149" s="38">
        <v>502</v>
      </c>
      <c r="D149" s="38">
        <v>21</v>
      </c>
    </row>
    <row r="150" spans="2:4" x14ac:dyDescent="0.3">
      <c r="B150" s="38">
        <v>143</v>
      </c>
      <c r="C150" s="38">
        <v>503</v>
      </c>
      <c r="D150" s="38">
        <v>49</v>
      </c>
    </row>
    <row r="151" spans="2:4" x14ac:dyDescent="0.3">
      <c r="B151" s="38">
        <v>144</v>
      </c>
      <c r="C151" s="38">
        <v>504</v>
      </c>
      <c r="D151" s="38">
        <v>22</v>
      </c>
    </row>
    <row r="152" spans="2:4" x14ac:dyDescent="0.3">
      <c r="B152" s="38">
        <v>145</v>
      </c>
      <c r="C152" s="38">
        <v>505</v>
      </c>
      <c r="D152" s="38">
        <v>39</v>
      </c>
    </row>
    <row r="153" spans="2:4" x14ac:dyDescent="0.3">
      <c r="B153" s="38">
        <v>146</v>
      </c>
      <c r="C153" s="38">
        <v>506</v>
      </c>
      <c r="D153" s="38">
        <v>32</v>
      </c>
    </row>
    <row r="154" spans="2:4" x14ac:dyDescent="0.3">
      <c r="B154" s="38">
        <v>147</v>
      </c>
      <c r="C154" s="38">
        <v>507</v>
      </c>
      <c r="D154" s="38">
        <v>28</v>
      </c>
    </row>
    <row r="155" spans="2:4" x14ac:dyDescent="0.3">
      <c r="B155" s="38">
        <v>148</v>
      </c>
      <c r="C155" s="38">
        <v>508</v>
      </c>
      <c r="D155" s="38">
        <v>23</v>
      </c>
    </row>
    <row r="156" spans="2:4" x14ac:dyDescent="0.3">
      <c r="B156" s="38">
        <v>149</v>
      </c>
      <c r="C156" s="38">
        <v>509</v>
      </c>
      <c r="D156" s="38">
        <v>62</v>
      </c>
    </row>
    <row r="157" spans="2:4" x14ac:dyDescent="0.3">
      <c r="B157" s="38">
        <v>150</v>
      </c>
      <c r="C157" s="38">
        <v>510</v>
      </c>
      <c r="D157" s="38">
        <v>8</v>
      </c>
    </row>
    <row r="158" spans="2:4" x14ac:dyDescent="0.3">
      <c r="B158" s="38">
        <v>151</v>
      </c>
      <c r="C158" s="38">
        <v>512</v>
      </c>
      <c r="D158" s="38">
        <v>58</v>
      </c>
    </row>
    <row r="159" spans="2:4" x14ac:dyDescent="0.3">
      <c r="B159" s="38">
        <v>152</v>
      </c>
      <c r="C159" s="38">
        <v>513</v>
      </c>
      <c r="D159" s="38">
        <v>46</v>
      </c>
    </row>
    <row r="160" spans="2:4" x14ac:dyDescent="0.3">
      <c r="B160" s="38">
        <v>153</v>
      </c>
      <c r="C160" s="38">
        <v>514</v>
      </c>
      <c r="D160" s="38">
        <v>52</v>
      </c>
    </row>
    <row r="161" spans="2:4" x14ac:dyDescent="0.3">
      <c r="B161" s="38">
        <v>154</v>
      </c>
      <c r="C161" s="38">
        <v>515</v>
      </c>
      <c r="D161" s="38">
        <v>16</v>
      </c>
    </row>
    <row r="162" spans="2:4" x14ac:dyDescent="0.3">
      <c r="B162" s="38">
        <v>155</v>
      </c>
      <c r="C162" s="38">
        <v>516</v>
      </c>
      <c r="D162" s="38">
        <v>45</v>
      </c>
    </row>
    <row r="163" spans="2:4" x14ac:dyDescent="0.3">
      <c r="B163" s="38">
        <v>156</v>
      </c>
      <c r="C163" s="38">
        <v>517</v>
      </c>
      <c r="D163" s="38">
        <v>27</v>
      </c>
    </row>
    <row r="164" spans="2:4" x14ac:dyDescent="0.3">
      <c r="B164" s="38">
        <v>157</v>
      </c>
      <c r="C164" s="38">
        <v>518</v>
      </c>
      <c r="D164" s="38">
        <v>45</v>
      </c>
    </row>
    <row r="165" spans="2:4" x14ac:dyDescent="0.3">
      <c r="B165" s="38">
        <v>158</v>
      </c>
      <c r="C165" s="38">
        <v>519</v>
      </c>
      <c r="D165" s="38">
        <v>48</v>
      </c>
    </row>
    <row r="166" spans="2:4" x14ac:dyDescent="0.3">
      <c r="B166" s="38">
        <v>159</v>
      </c>
      <c r="C166" s="38">
        <v>520</v>
      </c>
      <c r="D166" s="38">
        <v>6</v>
      </c>
    </row>
    <row r="167" spans="2:4" x14ac:dyDescent="0.3">
      <c r="B167" s="38">
        <v>160</v>
      </c>
      <c r="C167" s="38">
        <v>522</v>
      </c>
      <c r="D167" s="38">
        <v>81</v>
      </c>
    </row>
    <row r="168" spans="2:4" x14ac:dyDescent="0.3">
      <c r="B168" s="38">
        <v>161</v>
      </c>
      <c r="C168" s="38">
        <v>530</v>
      </c>
      <c r="D168" s="38">
        <v>8</v>
      </c>
    </row>
    <row r="169" spans="2:4" x14ac:dyDescent="0.3">
      <c r="B169" s="38">
        <v>162</v>
      </c>
      <c r="C169" s="38">
        <v>531</v>
      </c>
      <c r="D169" s="38">
        <v>35</v>
      </c>
    </row>
    <row r="170" spans="2:4" x14ac:dyDescent="0.3">
      <c r="B170" s="38">
        <v>163</v>
      </c>
      <c r="C170" s="38">
        <v>533</v>
      </c>
      <c r="D170" s="38">
        <v>81</v>
      </c>
    </row>
    <row r="171" spans="2:4" x14ac:dyDescent="0.3">
      <c r="B171" s="38">
        <v>164</v>
      </c>
      <c r="C171" s="38">
        <v>534</v>
      </c>
      <c r="D171" s="38">
        <v>63</v>
      </c>
    </row>
    <row r="172" spans="2:4" x14ac:dyDescent="0.3">
      <c r="B172" s="38">
        <v>165</v>
      </c>
      <c r="C172" s="38">
        <v>539</v>
      </c>
      <c r="D172" s="38">
        <v>47</v>
      </c>
    </row>
    <row r="173" spans="2:4" x14ac:dyDescent="0.3">
      <c r="B173" s="38">
        <v>166</v>
      </c>
      <c r="C173" s="38">
        <v>540</v>
      </c>
      <c r="D173" s="38">
        <v>60</v>
      </c>
    </row>
    <row r="174" spans="2:4" x14ac:dyDescent="0.3">
      <c r="B174" s="38">
        <v>167</v>
      </c>
      <c r="C174" s="38">
        <v>541</v>
      </c>
      <c r="D174" s="38">
        <v>49</v>
      </c>
    </row>
    <row r="175" spans="2:4" x14ac:dyDescent="0.3">
      <c r="B175" s="38">
        <v>168</v>
      </c>
      <c r="C175" s="38">
        <v>544</v>
      </c>
      <c r="D175" s="38">
        <v>81</v>
      </c>
    </row>
    <row r="176" spans="2:4" x14ac:dyDescent="0.3">
      <c r="B176" s="38">
        <v>169</v>
      </c>
      <c r="C176" s="38">
        <v>548</v>
      </c>
      <c r="D176" s="38">
        <v>48</v>
      </c>
    </row>
    <row r="177" spans="2:4" x14ac:dyDescent="0.3">
      <c r="B177" s="38">
        <v>170</v>
      </c>
      <c r="C177" s="38">
        <v>551</v>
      </c>
      <c r="D177" s="38">
        <v>37</v>
      </c>
    </row>
    <row r="178" spans="2:4" x14ac:dyDescent="0.3">
      <c r="B178" s="38">
        <v>171</v>
      </c>
      <c r="C178" s="38">
        <v>559</v>
      </c>
      <c r="D178" s="38">
        <v>8</v>
      </c>
    </row>
    <row r="179" spans="2:4" x14ac:dyDescent="0.3">
      <c r="B179" s="38">
        <v>172</v>
      </c>
      <c r="C179" s="38">
        <v>561</v>
      </c>
      <c r="D179" s="38">
        <v>13</v>
      </c>
    </row>
    <row r="180" spans="2:4" x14ac:dyDescent="0.3">
      <c r="B180" s="38">
        <v>173</v>
      </c>
      <c r="C180" s="38">
        <v>562</v>
      </c>
      <c r="D180" s="38">
        <v>8</v>
      </c>
    </row>
    <row r="181" spans="2:4" x14ac:dyDescent="0.3">
      <c r="B181" s="38">
        <v>174</v>
      </c>
      <c r="C181" s="38">
        <v>563</v>
      </c>
      <c r="D181" s="38">
        <v>16</v>
      </c>
    </row>
    <row r="182" spans="2:4" x14ac:dyDescent="0.3">
      <c r="B182" s="38">
        <v>175</v>
      </c>
      <c r="C182" s="38">
        <v>564</v>
      </c>
      <c r="D182" s="38">
        <v>62</v>
      </c>
    </row>
    <row r="183" spans="2:4" x14ac:dyDescent="0.3">
      <c r="B183" s="38">
        <v>176</v>
      </c>
      <c r="C183" s="38">
        <v>566</v>
      </c>
      <c r="D183" s="38">
        <v>81</v>
      </c>
    </row>
    <row r="184" spans="2:4" x14ac:dyDescent="0.3">
      <c r="B184" s="38">
        <v>177</v>
      </c>
      <c r="C184" s="38">
        <v>567</v>
      </c>
      <c r="D184" s="38">
        <v>46</v>
      </c>
    </row>
    <row r="185" spans="2:4" x14ac:dyDescent="0.3">
      <c r="B185" s="38">
        <v>178</v>
      </c>
      <c r="C185" s="38">
        <v>570</v>
      </c>
      <c r="D185" s="38">
        <v>50</v>
      </c>
    </row>
    <row r="186" spans="2:4" x14ac:dyDescent="0.3">
      <c r="B186" s="38">
        <v>179</v>
      </c>
      <c r="C186" s="38">
        <v>571</v>
      </c>
      <c r="D186" s="38">
        <v>60</v>
      </c>
    </row>
    <row r="187" spans="2:4" x14ac:dyDescent="0.3">
      <c r="B187" s="38">
        <v>180</v>
      </c>
      <c r="C187" s="38">
        <v>573</v>
      </c>
      <c r="D187" s="38">
        <v>29</v>
      </c>
    </row>
    <row r="188" spans="2:4" x14ac:dyDescent="0.3">
      <c r="B188" s="38">
        <v>181</v>
      </c>
      <c r="C188" s="38">
        <v>574</v>
      </c>
      <c r="D188" s="38">
        <v>19</v>
      </c>
    </row>
    <row r="189" spans="2:4" x14ac:dyDescent="0.3">
      <c r="B189" s="38">
        <v>182</v>
      </c>
      <c r="C189" s="38">
        <v>575</v>
      </c>
      <c r="D189" s="38">
        <v>39</v>
      </c>
    </row>
    <row r="190" spans="2:4" x14ac:dyDescent="0.3">
      <c r="B190" s="38">
        <v>183</v>
      </c>
      <c r="C190" s="38">
        <v>577</v>
      </c>
      <c r="D190" s="38">
        <v>81</v>
      </c>
    </row>
    <row r="191" spans="2:4" x14ac:dyDescent="0.3">
      <c r="B191" s="38">
        <v>184</v>
      </c>
      <c r="C191" s="38">
        <v>579</v>
      </c>
      <c r="D191" s="38">
        <v>52</v>
      </c>
    </row>
    <row r="192" spans="2:4" x14ac:dyDescent="0.3">
      <c r="B192" s="38">
        <v>185</v>
      </c>
      <c r="C192" s="38">
        <v>580</v>
      </c>
      <c r="D192" s="38">
        <v>47</v>
      </c>
    </row>
    <row r="193" spans="2:4" x14ac:dyDescent="0.3">
      <c r="B193" s="38">
        <v>186</v>
      </c>
      <c r="C193" s="38">
        <v>581</v>
      </c>
      <c r="D193" s="38">
        <v>52</v>
      </c>
    </row>
    <row r="194" spans="2:4" x14ac:dyDescent="0.3">
      <c r="B194" s="38">
        <v>187</v>
      </c>
      <c r="C194" s="38">
        <v>585</v>
      </c>
      <c r="D194" s="38">
        <v>45</v>
      </c>
    </row>
    <row r="195" spans="2:4" x14ac:dyDescent="0.3">
      <c r="B195" s="38">
        <v>188</v>
      </c>
      <c r="C195" s="38">
        <v>586</v>
      </c>
      <c r="D195" s="38">
        <v>27</v>
      </c>
    </row>
    <row r="196" spans="2:4" x14ac:dyDescent="0.3">
      <c r="B196" s="38">
        <v>189</v>
      </c>
      <c r="C196" s="38">
        <v>587</v>
      </c>
      <c r="D196" s="38">
        <v>2</v>
      </c>
    </row>
    <row r="197" spans="2:4" x14ac:dyDescent="0.3">
      <c r="B197" s="38">
        <v>190</v>
      </c>
      <c r="C197" s="38">
        <v>588</v>
      </c>
      <c r="D197" s="38">
        <v>81</v>
      </c>
    </row>
    <row r="198" spans="2:4" x14ac:dyDescent="0.3">
      <c r="B198" s="38">
        <v>191</v>
      </c>
      <c r="C198" s="38">
        <v>600</v>
      </c>
      <c r="D198" s="38">
        <v>81</v>
      </c>
    </row>
    <row r="199" spans="2:4" x14ac:dyDescent="0.3">
      <c r="B199" s="38">
        <v>192</v>
      </c>
      <c r="C199" s="38">
        <v>601</v>
      </c>
      <c r="D199" s="38">
        <v>30</v>
      </c>
    </row>
    <row r="200" spans="2:4" x14ac:dyDescent="0.3">
      <c r="B200" s="38">
        <v>193</v>
      </c>
      <c r="C200" s="38">
        <v>602</v>
      </c>
      <c r="D200" s="38">
        <v>6</v>
      </c>
    </row>
    <row r="201" spans="2:4" x14ac:dyDescent="0.3">
      <c r="B201" s="38">
        <v>194</v>
      </c>
      <c r="C201" s="38">
        <v>603</v>
      </c>
      <c r="D201" s="38">
        <v>36</v>
      </c>
    </row>
    <row r="202" spans="2:4" x14ac:dyDescent="0.3">
      <c r="B202" s="38">
        <v>195</v>
      </c>
      <c r="C202" s="38">
        <v>604</v>
      </c>
      <c r="D202" s="38">
        <v>7</v>
      </c>
    </row>
    <row r="203" spans="2:4" x14ac:dyDescent="0.3">
      <c r="B203" s="38">
        <v>196</v>
      </c>
      <c r="C203" s="38">
        <v>605</v>
      </c>
      <c r="D203" s="38">
        <v>55</v>
      </c>
    </row>
    <row r="204" spans="2:4" x14ac:dyDescent="0.3">
      <c r="B204" s="38">
        <v>197</v>
      </c>
      <c r="C204" s="38">
        <v>606</v>
      </c>
      <c r="D204" s="38">
        <v>21</v>
      </c>
    </row>
    <row r="205" spans="2:4" x14ac:dyDescent="0.3">
      <c r="B205" s="38">
        <v>198</v>
      </c>
      <c r="C205" s="38">
        <v>607</v>
      </c>
      <c r="D205" s="38">
        <v>45</v>
      </c>
    </row>
    <row r="206" spans="2:4" x14ac:dyDescent="0.3">
      <c r="B206" s="38">
        <v>199</v>
      </c>
      <c r="C206" s="38">
        <v>608</v>
      </c>
      <c r="D206" s="38">
        <v>63</v>
      </c>
    </row>
    <row r="207" spans="2:4" x14ac:dyDescent="0.3">
      <c r="B207" s="38">
        <v>200</v>
      </c>
      <c r="C207" s="38">
        <v>609</v>
      </c>
      <c r="D207" s="38">
        <v>37</v>
      </c>
    </row>
    <row r="208" spans="2:4" x14ac:dyDescent="0.3">
      <c r="B208" s="38">
        <v>201</v>
      </c>
      <c r="C208" s="38">
        <v>610</v>
      </c>
      <c r="D208" s="38">
        <v>50</v>
      </c>
    </row>
    <row r="209" spans="2:4" x14ac:dyDescent="0.3">
      <c r="B209" s="38">
        <v>202</v>
      </c>
      <c r="C209" s="38">
        <v>612</v>
      </c>
      <c r="D209" s="38">
        <v>28</v>
      </c>
    </row>
    <row r="210" spans="2:4" x14ac:dyDescent="0.3">
      <c r="B210" s="38">
        <v>203</v>
      </c>
      <c r="C210" s="38">
        <v>613</v>
      </c>
      <c r="D210" s="38">
        <v>48</v>
      </c>
    </row>
    <row r="211" spans="2:4" x14ac:dyDescent="0.3">
      <c r="B211" s="38">
        <v>204</v>
      </c>
      <c r="C211" s="38">
        <v>614</v>
      </c>
      <c r="D211" s="38">
        <v>46</v>
      </c>
    </row>
    <row r="212" spans="2:4" x14ac:dyDescent="0.3">
      <c r="B212" s="38">
        <v>205</v>
      </c>
      <c r="C212" s="38">
        <v>615</v>
      </c>
      <c r="D212" s="38">
        <v>57</v>
      </c>
    </row>
    <row r="213" spans="2:4" x14ac:dyDescent="0.3">
      <c r="B213" s="38">
        <v>206</v>
      </c>
      <c r="C213" s="38">
        <v>616</v>
      </c>
      <c r="D213" s="38">
        <v>27</v>
      </c>
    </row>
    <row r="214" spans="2:4" x14ac:dyDescent="0.3">
      <c r="B214" s="38">
        <v>207</v>
      </c>
      <c r="C214" s="38">
        <v>617</v>
      </c>
      <c r="D214" s="38">
        <v>23</v>
      </c>
    </row>
    <row r="215" spans="2:4" x14ac:dyDescent="0.3">
      <c r="B215" s="38">
        <v>208</v>
      </c>
      <c r="C215" s="38">
        <v>618</v>
      </c>
      <c r="D215" s="38">
        <v>18</v>
      </c>
    </row>
    <row r="216" spans="2:4" x14ac:dyDescent="0.3">
      <c r="B216" s="38">
        <v>209</v>
      </c>
      <c r="C216" s="38">
        <v>619</v>
      </c>
      <c r="D216" s="38">
        <v>8</v>
      </c>
    </row>
    <row r="217" spans="2:4" x14ac:dyDescent="0.3">
      <c r="B217" s="38">
        <v>210</v>
      </c>
      <c r="C217" s="38">
        <v>620</v>
      </c>
      <c r="D217" s="38">
        <v>20</v>
      </c>
    </row>
    <row r="218" spans="2:4" x14ac:dyDescent="0.3">
      <c r="B218" s="38">
        <v>211</v>
      </c>
      <c r="C218" s="38">
        <v>622</v>
      </c>
      <c r="D218" s="38">
        <v>81</v>
      </c>
    </row>
    <row r="219" spans="2:4" x14ac:dyDescent="0.3">
      <c r="B219" s="38">
        <v>212</v>
      </c>
      <c r="C219" s="38">
        <v>623</v>
      </c>
      <c r="D219" s="38">
        <v>6</v>
      </c>
    </row>
    <row r="220" spans="2:4" x14ac:dyDescent="0.3">
      <c r="B220" s="38">
        <v>213</v>
      </c>
      <c r="C220" s="38">
        <v>626</v>
      </c>
      <c r="D220" s="38">
        <v>8</v>
      </c>
    </row>
    <row r="221" spans="2:4" x14ac:dyDescent="0.3">
      <c r="B221" s="38">
        <v>214</v>
      </c>
      <c r="C221" s="38">
        <v>628</v>
      </c>
      <c r="D221" s="38">
        <v>8</v>
      </c>
    </row>
    <row r="222" spans="2:4" x14ac:dyDescent="0.3">
      <c r="B222" s="38">
        <v>215</v>
      </c>
      <c r="C222" s="38">
        <v>629</v>
      </c>
      <c r="D222" s="38">
        <v>57</v>
      </c>
    </row>
    <row r="223" spans="2:4" x14ac:dyDescent="0.3">
      <c r="B223" s="38">
        <v>216</v>
      </c>
      <c r="C223" s="38">
        <v>630</v>
      </c>
      <c r="D223" s="38">
        <v>18</v>
      </c>
    </row>
    <row r="224" spans="2:4" x14ac:dyDescent="0.3">
      <c r="B224" s="38">
        <v>217</v>
      </c>
      <c r="C224" s="38">
        <v>631</v>
      </c>
      <c r="D224" s="38">
        <v>45</v>
      </c>
    </row>
    <row r="225" spans="2:4" x14ac:dyDescent="0.3">
      <c r="B225" s="38">
        <v>218</v>
      </c>
      <c r="C225" s="38">
        <v>636</v>
      </c>
      <c r="D225" s="38">
        <v>29</v>
      </c>
    </row>
    <row r="226" spans="2:4" x14ac:dyDescent="0.3">
      <c r="B226" s="38">
        <v>219</v>
      </c>
      <c r="C226" s="38">
        <v>639</v>
      </c>
      <c r="D226" s="38">
        <v>56</v>
      </c>
    </row>
    <row r="227" spans="2:4" x14ac:dyDescent="0.3">
      <c r="B227" s="38">
        <v>220</v>
      </c>
      <c r="C227" s="38">
        <v>641</v>
      </c>
      <c r="D227" s="38">
        <v>16</v>
      </c>
    </row>
    <row r="228" spans="2:4" x14ac:dyDescent="0.3">
      <c r="B228" s="38">
        <v>221</v>
      </c>
      <c r="C228" s="38">
        <v>646</v>
      </c>
      <c r="D228" s="38">
        <v>45</v>
      </c>
    </row>
    <row r="229" spans="2:4" x14ac:dyDescent="0.3">
      <c r="B229" s="38">
        <v>222</v>
      </c>
      <c r="C229" s="38">
        <v>647</v>
      </c>
      <c r="D229" s="38">
        <v>48</v>
      </c>
    </row>
    <row r="230" spans="2:4" x14ac:dyDescent="0.3">
      <c r="B230" s="38">
        <v>223</v>
      </c>
      <c r="C230" s="38">
        <v>649</v>
      </c>
      <c r="D230" s="38">
        <v>82</v>
      </c>
    </row>
    <row r="231" spans="2:4" x14ac:dyDescent="0.3">
      <c r="B231" s="38">
        <v>224</v>
      </c>
      <c r="C231" s="38">
        <v>650</v>
      </c>
      <c r="D231" s="38">
        <v>8</v>
      </c>
    </row>
    <row r="232" spans="2:4" x14ac:dyDescent="0.3">
      <c r="B232" s="38">
        <v>225</v>
      </c>
      <c r="C232" s="38">
        <v>651</v>
      </c>
      <c r="D232" s="38">
        <v>28</v>
      </c>
    </row>
    <row r="233" spans="2:4" x14ac:dyDescent="0.3">
      <c r="B233" s="38">
        <v>226</v>
      </c>
      <c r="C233" s="38">
        <v>657</v>
      </c>
      <c r="D233" s="38">
        <v>8</v>
      </c>
    </row>
    <row r="234" spans="2:4" x14ac:dyDescent="0.3">
      <c r="B234" s="38">
        <v>227</v>
      </c>
      <c r="C234" s="38">
        <v>660</v>
      </c>
      <c r="D234" s="38">
        <v>29</v>
      </c>
    </row>
    <row r="235" spans="2:4" x14ac:dyDescent="0.3">
      <c r="B235" s="38">
        <v>228</v>
      </c>
      <c r="C235" s="38">
        <v>661</v>
      </c>
      <c r="D235" s="38">
        <v>8</v>
      </c>
    </row>
    <row r="236" spans="2:4" x14ac:dyDescent="0.3">
      <c r="B236" s="38">
        <v>229</v>
      </c>
      <c r="C236" s="38">
        <v>662</v>
      </c>
      <c r="D236" s="38">
        <v>30</v>
      </c>
    </row>
    <row r="237" spans="2:4" x14ac:dyDescent="0.3">
      <c r="B237" s="38">
        <v>230</v>
      </c>
      <c r="C237" s="38">
        <v>664</v>
      </c>
      <c r="D237" s="38">
        <v>30</v>
      </c>
    </row>
    <row r="238" spans="2:4" x14ac:dyDescent="0.3">
      <c r="B238" s="38">
        <v>231</v>
      </c>
      <c r="C238" s="38">
        <v>667</v>
      </c>
      <c r="D238" s="38">
        <v>25</v>
      </c>
    </row>
    <row r="239" spans="2:4" x14ac:dyDescent="0.3">
      <c r="B239" s="38">
        <v>232</v>
      </c>
      <c r="C239" s="38">
        <v>669</v>
      </c>
      <c r="D239" s="38">
        <v>8</v>
      </c>
    </row>
    <row r="240" spans="2:4" x14ac:dyDescent="0.3">
      <c r="B240" s="38">
        <v>233</v>
      </c>
      <c r="C240" s="38">
        <v>670</v>
      </c>
      <c r="D240" s="38">
        <v>80</v>
      </c>
    </row>
    <row r="241" spans="2:4" x14ac:dyDescent="0.3">
      <c r="B241" s="38">
        <v>234</v>
      </c>
      <c r="C241" s="38">
        <v>671</v>
      </c>
      <c r="D241" s="38">
        <v>85</v>
      </c>
    </row>
    <row r="242" spans="2:4" x14ac:dyDescent="0.3">
      <c r="B242" s="38">
        <v>235</v>
      </c>
      <c r="C242" s="38">
        <v>678</v>
      </c>
      <c r="D242" s="38">
        <v>14</v>
      </c>
    </row>
    <row r="243" spans="2:4" x14ac:dyDescent="0.3">
      <c r="B243" s="38">
        <v>236</v>
      </c>
      <c r="C243" s="38">
        <v>680</v>
      </c>
      <c r="D243" s="38">
        <v>45</v>
      </c>
    </row>
    <row r="244" spans="2:4" x14ac:dyDescent="0.3">
      <c r="B244" s="38">
        <v>237</v>
      </c>
      <c r="C244" s="38">
        <v>681</v>
      </c>
      <c r="D244" s="38">
        <v>64</v>
      </c>
    </row>
    <row r="245" spans="2:4" x14ac:dyDescent="0.3">
      <c r="B245" s="38">
        <v>238</v>
      </c>
      <c r="C245" s="38">
        <v>682</v>
      </c>
      <c r="D245" s="38">
        <v>58</v>
      </c>
    </row>
    <row r="246" spans="2:4" x14ac:dyDescent="0.3">
      <c r="B246" s="38">
        <v>239</v>
      </c>
      <c r="C246" s="38">
        <v>684</v>
      </c>
      <c r="D246" s="38">
        <v>84</v>
      </c>
    </row>
    <row r="247" spans="2:4" x14ac:dyDescent="0.3">
      <c r="B247" s="38">
        <v>240</v>
      </c>
      <c r="C247" s="38">
        <v>700</v>
      </c>
      <c r="D247" s="38">
        <v>81</v>
      </c>
    </row>
    <row r="248" spans="2:4" x14ac:dyDescent="0.3">
      <c r="B248" s="38">
        <v>241</v>
      </c>
      <c r="C248" s="38">
        <v>701</v>
      </c>
      <c r="D248" s="38">
        <v>34</v>
      </c>
    </row>
    <row r="249" spans="2:4" x14ac:dyDescent="0.3">
      <c r="B249" s="38">
        <v>242</v>
      </c>
      <c r="C249" s="38">
        <v>702</v>
      </c>
      <c r="D249" s="38">
        <v>44</v>
      </c>
    </row>
    <row r="250" spans="2:4" x14ac:dyDescent="0.3">
      <c r="B250" s="38">
        <v>243</v>
      </c>
      <c r="C250" s="38">
        <v>703</v>
      </c>
      <c r="D250" s="38">
        <v>60</v>
      </c>
    </row>
    <row r="251" spans="2:4" x14ac:dyDescent="0.3">
      <c r="B251" s="38">
        <v>244</v>
      </c>
      <c r="C251" s="38">
        <v>704</v>
      </c>
      <c r="D251" s="38">
        <v>33</v>
      </c>
    </row>
    <row r="252" spans="2:4" x14ac:dyDescent="0.3">
      <c r="B252" s="38">
        <v>245</v>
      </c>
      <c r="C252" s="38">
        <v>705</v>
      </c>
      <c r="D252" s="38">
        <v>48</v>
      </c>
    </row>
    <row r="253" spans="2:4" x14ac:dyDescent="0.3">
      <c r="B253" s="38">
        <v>246</v>
      </c>
      <c r="C253" s="38">
        <v>706</v>
      </c>
      <c r="D253" s="38">
        <v>14</v>
      </c>
    </row>
    <row r="254" spans="2:4" x14ac:dyDescent="0.3">
      <c r="B254" s="38">
        <v>247</v>
      </c>
      <c r="C254" s="38">
        <v>707</v>
      </c>
      <c r="D254" s="38">
        <v>8</v>
      </c>
    </row>
    <row r="255" spans="2:4" x14ac:dyDescent="0.3">
      <c r="B255" s="38">
        <v>248</v>
      </c>
      <c r="C255" s="38">
        <v>708</v>
      </c>
      <c r="D255" s="38">
        <v>18</v>
      </c>
    </row>
    <row r="256" spans="2:4" x14ac:dyDescent="0.3">
      <c r="B256" s="38">
        <v>249</v>
      </c>
      <c r="C256" s="38">
        <v>709</v>
      </c>
      <c r="D256" s="38">
        <v>38</v>
      </c>
    </row>
    <row r="257" spans="2:4" x14ac:dyDescent="0.3">
      <c r="B257" s="38">
        <v>250</v>
      </c>
      <c r="C257" s="38">
        <v>710</v>
      </c>
      <c r="D257" s="38">
        <v>81</v>
      </c>
    </row>
    <row r="258" spans="2:4" x14ac:dyDescent="0.3">
      <c r="B258" s="38">
        <v>251</v>
      </c>
      <c r="C258" s="38">
        <v>712</v>
      </c>
      <c r="D258" s="38">
        <v>16</v>
      </c>
    </row>
    <row r="259" spans="2:4" x14ac:dyDescent="0.3">
      <c r="B259" s="38">
        <v>252</v>
      </c>
      <c r="C259" s="38">
        <v>713</v>
      </c>
      <c r="D259" s="38">
        <v>58</v>
      </c>
    </row>
    <row r="260" spans="2:4" x14ac:dyDescent="0.3">
      <c r="B260" s="38">
        <v>253</v>
      </c>
      <c r="C260" s="38">
        <v>714</v>
      </c>
      <c r="D260" s="38">
        <v>8</v>
      </c>
    </row>
    <row r="261" spans="2:4" x14ac:dyDescent="0.3">
      <c r="B261" s="38">
        <v>254</v>
      </c>
      <c r="C261" s="38">
        <v>715</v>
      </c>
      <c r="D261" s="38">
        <v>63</v>
      </c>
    </row>
    <row r="262" spans="2:4" x14ac:dyDescent="0.3">
      <c r="B262" s="38">
        <v>255</v>
      </c>
      <c r="C262" s="38">
        <v>716</v>
      </c>
      <c r="D262" s="38">
        <v>45</v>
      </c>
    </row>
    <row r="263" spans="2:4" x14ac:dyDescent="0.3">
      <c r="B263" s="38">
        <v>256</v>
      </c>
      <c r="C263" s="38">
        <v>717</v>
      </c>
      <c r="D263" s="38">
        <v>50</v>
      </c>
    </row>
    <row r="264" spans="2:4" x14ac:dyDescent="0.3">
      <c r="B264" s="38">
        <v>257</v>
      </c>
      <c r="C264" s="38">
        <v>718</v>
      </c>
      <c r="D264" s="38">
        <v>45</v>
      </c>
    </row>
    <row r="265" spans="2:4" x14ac:dyDescent="0.3">
      <c r="B265" s="38">
        <v>258</v>
      </c>
      <c r="C265" s="38">
        <v>719</v>
      </c>
      <c r="D265" s="38">
        <v>9</v>
      </c>
    </row>
    <row r="266" spans="2:4" x14ac:dyDescent="0.3">
      <c r="B266" s="38">
        <v>259</v>
      </c>
      <c r="C266" s="38">
        <v>720</v>
      </c>
      <c r="D266" s="38">
        <v>9</v>
      </c>
    </row>
    <row r="267" spans="2:4" x14ac:dyDescent="0.3">
      <c r="B267" s="38">
        <v>260</v>
      </c>
      <c r="C267" s="38">
        <v>721</v>
      </c>
      <c r="D267" s="38">
        <v>79</v>
      </c>
    </row>
    <row r="268" spans="2:4" x14ac:dyDescent="0.3">
      <c r="B268" s="38">
        <v>261</v>
      </c>
      <c r="C268" s="38">
        <v>724</v>
      </c>
      <c r="D268" s="38">
        <v>50</v>
      </c>
    </row>
    <row r="269" spans="2:4" x14ac:dyDescent="0.3">
      <c r="B269" s="38">
        <v>262</v>
      </c>
      <c r="C269" s="38">
        <v>725</v>
      </c>
      <c r="D269" s="38">
        <v>44</v>
      </c>
    </row>
    <row r="270" spans="2:4" x14ac:dyDescent="0.3">
      <c r="B270" s="38">
        <v>263</v>
      </c>
      <c r="C270" s="38">
        <v>727</v>
      </c>
      <c r="D270" s="38">
        <v>13</v>
      </c>
    </row>
    <row r="271" spans="2:4" x14ac:dyDescent="0.3">
      <c r="B271" s="38">
        <v>264</v>
      </c>
      <c r="C271" s="38">
        <v>731</v>
      </c>
      <c r="D271" s="38">
        <v>57</v>
      </c>
    </row>
    <row r="272" spans="2:4" x14ac:dyDescent="0.3">
      <c r="B272" s="38">
        <v>265</v>
      </c>
      <c r="C272" s="38">
        <v>732</v>
      </c>
      <c r="D272" s="38">
        <v>37</v>
      </c>
    </row>
    <row r="273" spans="2:4" x14ac:dyDescent="0.3">
      <c r="B273" s="38">
        <v>266</v>
      </c>
      <c r="C273" s="38">
        <v>734</v>
      </c>
      <c r="D273" s="38">
        <v>27</v>
      </c>
    </row>
    <row r="274" spans="2:4" x14ac:dyDescent="0.3">
      <c r="B274" s="38">
        <v>267</v>
      </c>
      <c r="C274" s="38">
        <v>737</v>
      </c>
      <c r="D274" s="38">
        <v>58</v>
      </c>
    </row>
    <row r="275" spans="2:4" x14ac:dyDescent="0.3">
      <c r="B275" s="38">
        <v>268</v>
      </c>
      <c r="C275" s="38">
        <v>740</v>
      </c>
      <c r="D275" s="38">
        <v>46</v>
      </c>
    </row>
    <row r="276" spans="2:4" x14ac:dyDescent="0.3">
      <c r="B276" s="38">
        <v>269</v>
      </c>
      <c r="C276" s="38">
        <v>743</v>
      </c>
      <c r="D276" s="38">
        <v>33</v>
      </c>
    </row>
    <row r="277" spans="2:4" x14ac:dyDescent="0.3">
      <c r="B277" s="38">
        <v>270</v>
      </c>
      <c r="C277" s="38">
        <v>747</v>
      </c>
      <c r="D277" s="38">
        <v>8</v>
      </c>
    </row>
    <row r="278" spans="2:4" x14ac:dyDescent="0.3">
      <c r="B278" s="38">
        <v>271</v>
      </c>
      <c r="C278" s="38">
        <v>754</v>
      </c>
      <c r="D278" s="38">
        <v>13</v>
      </c>
    </row>
    <row r="279" spans="2:4" x14ac:dyDescent="0.3">
      <c r="B279" s="38">
        <v>272</v>
      </c>
      <c r="C279" s="38">
        <v>757</v>
      </c>
      <c r="D279" s="38">
        <v>60</v>
      </c>
    </row>
    <row r="280" spans="2:4" x14ac:dyDescent="0.3">
      <c r="B280" s="38">
        <v>273</v>
      </c>
      <c r="C280" s="38">
        <v>758</v>
      </c>
      <c r="D280" s="38">
        <v>78</v>
      </c>
    </row>
    <row r="281" spans="2:4" x14ac:dyDescent="0.3">
      <c r="B281" s="38">
        <v>274</v>
      </c>
      <c r="C281" s="38">
        <v>760</v>
      </c>
      <c r="D281" s="38">
        <v>8</v>
      </c>
    </row>
    <row r="282" spans="2:4" x14ac:dyDescent="0.3">
      <c r="B282" s="38">
        <v>275</v>
      </c>
      <c r="C282" s="38">
        <v>762</v>
      </c>
      <c r="D282" s="38">
        <v>14</v>
      </c>
    </row>
    <row r="283" spans="2:4" x14ac:dyDescent="0.3">
      <c r="B283" s="38">
        <v>276</v>
      </c>
      <c r="C283" s="38">
        <v>763</v>
      </c>
      <c r="D283" s="38">
        <v>28</v>
      </c>
    </row>
    <row r="284" spans="2:4" x14ac:dyDescent="0.3">
      <c r="B284" s="38">
        <v>277</v>
      </c>
      <c r="C284" s="38">
        <v>765</v>
      </c>
      <c r="D284" s="38">
        <v>19</v>
      </c>
    </row>
    <row r="285" spans="2:4" x14ac:dyDescent="0.3">
      <c r="B285" s="38">
        <v>278</v>
      </c>
      <c r="C285" s="38">
        <v>767</v>
      </c>
      <c r="D285" s="38">
        <v>72</v>
      </c>
    </row>
    <row r="286" spans="2:4" x14ac:dyDescent="0.3">
      <c r="B286" s="38">
        <v>279</v>
      </c>
      <c r="C286" s="38">
        <v>769</v>
      </c>
      <c r="D286" s="38">
        <v>30</v>
      </c>
    </row>
    <row r="287" spans="2:4" x14ac:dyDescent="0.3">
      <c r="B287" s="38">
        <v>280</v>
      </c>
      <c r="C287" s="38">
        <v>770</v>
      </c>
      <c r="D287" s="38">
        <v>14</v>
      </c>
    </row>
    <row r="288" spans="2:4" x14ac:dyDescent="0.3">
      <c r="B288" s="38">
        <v>281</v>
      </c>
      <c r="C288" s="38">
        <v>772</v>
      </c>
      <c r="D288" s="38">
        <v>13</v>
      </c>
    </row>
    <row r="289" spans="2:4" x14ac:dyDescent="0.3">
      <c r="B289" s="38">
        <v>282</v>
      </c>
      <c r="C289" s="38">
        <v>773</v>
      </c>
      <c r="D289" s="38">
        <v>18</v>
      </c>
    </row>
    <row r="290" spans="2:4" x14ac:dyDescent="0.3">
      <c r="B290" s="38">
        <v>283</v>
      </c>
      <c r="C290" s="38">
        <v>774</v>
      </c>
      <c r="D290" s="38">
        <v>23</v>
      </c>
    </row>
    <row r="291" spans="2:4" x14ac:dyDescent="0.3">
      <c r="B291" s="38">
        <v>284</v>
      </c>
      <c r="C291" s="38">
        <v>775</v>
      </c>
      <c r="D291" s="38">
        <v>44</v>
      </c>
    </row>
    <row r="292" spans="2:4" x14ac:dyDescent="0.3">
      <c r="B292" s="38">
        <v>285</v>
      </c>
      <c r="C292" s="38">
        <v>778</v>
      </c>
      <c r="D292" s="38">
        <v>7</v>
      </c>
    </row>
    <row r="293" spans="2:4" x14ac:dyDescent="0.3">
      <c r="B293" s="38">
        <v>286</v>
      </c>
      <c r="C293" s="38">
        <v>779</v>
      </c>
      <c r="D293" s="38">
        <v>18</v>
      </c>
    </row>
    <row r="294" spans="2:4" x14ac:dyDescent="0.3">
      <c r="B294" s="38">
        <v>287</v>
      </c>
      <c r="C294" s="38">
        <v>780</v>
      </c>
      <c r="D294" s="38">
        <v>2</v>
      </c>
    </row>
    <row r="295" spans="2:4" x14ac:dyDescent="0.3">
      <c r="B295" s="38">
        <v>288</v>
      </c>
      <c r="C295" s="38">
        <v>781</v>
      </c>
      <c r="D295" s="38">
        <v>23</v>
      </c>
    </row>
    <row r="296" spans="2:4" x14ac:dyDescent="0.3">
      <c r="B296" s="38">
        <v>289</v>
      </c>
      <c r="C296" s="38">
        <v>782</v>
      </c>
      <c r="D296" s="38">
        <v>40</v>
      </c>
    </row>
    <row r="297" spans="2:4" x14ac:dyDescent="0.3">
      <c r="B297" s="38">
        <v>290</v>
      </c>
      <c r="C297" s="38">
        <v>784</v>
      </c>
      <c r="D297" s="38">
        <v>88</v>
      </c>
    </row>
    <row r="298" spans="2:4" x14ac:dyDescent="0.3">
      <c r="B298" s="38">
        <v>291</v>
      </c>
      <c r="C298" s="38">
        <v>785</v>
      </c>
      <c r="D298" s="38">
        <v>20</v>
      </c>
    </row>
    <row r="299" spans="2:4" x14ac:dyDescent="0.3">
      <c r="B299" s="38">
        <v>292</v>
      </c>
      <c r="C299" s="38">
        <v>786</v>
      </c>
      <c r="D299" s="38">
        <v>13</v>
      </c>
    </row>
    <row r="300" spans="2:4" x14ac:dyDescent="0.3">
      <c r="B300" s="38">
        <v>293</v>
      </c>
      <c r="C300" s="38">
        <v>787</v>
      </c>
      <c r="D300" s="38">
        <v>86</v>
      </c>
    </row>
    <row r="301" spans="2:4" x14ac:dyDescent="0.3">
      <c r="B301" s="38">
        <v>294</v>
      </c>
      <c r="C301" s="38">
        <v>800</v>
      </c>
      <c r="D301" s="38">
        <v>81</v>
      </c>
    </row>
    <row r="302" spans="2:4" x14ac:dyDescent="0.3">
      <c r="B302" s="38">
        <v>295</v>
      </c>
      <c r="C302" s="38">
        <v>801</v>
      </c>
      <c r="D302" s="38">
        <v>59</v>
      </c>
    </row>
    <row r="303" spans="2:4" x14ac:dyDescent="0.3">
      <c r="B303" s="38">
        <v>296</v>
      </c>
      <c r="C303" s="38">
        <v>802</v>
      </c>
      <c r="D303" s="38">
        <v>61</v>
      </c>
    </row>
    <row r="304" spans="2:4" x14ac:dyDescent="0.3">
      <c r="B304" s="38">
        <v>297</v>
      </c>
      <c r="C304" s="38">
        <v>803</v>
      </c>
      <c r="D304" s="38">
        <v>54</v>
      </c>
    </row>
    <row r="305" spans="2:4" x14ac:dyDescent="0.3">
      <c r="B305" s="38">
        <v>298</v>
      </c>
      <c r="C305" s="38">
        <v>804</v>
      </c>
      <c r="D305" s="38">
        <v>60</v>
      </c>
    </row>
    <row r="306" spans="2:4" x14ac:dyDescent="0.3">
      <c r="B306" s="38">
        <v>299</v>
      </c>
      <c r="C306" s="38">
        <v>805</v>
      </c>
      <c r="D306" s="38">
        <v>8</v>
      </c>
    </row>
    <row r="307" spans="2:4" x14ac:dyDescent="0.3">
      <c r="B307" s="38">
        <v>300</v>
      </c>
      <c r="C307" s="38">
        <v>806</v>
      </c>
      <c r="D307" s="38">
        <v>58</v>
      </c>
    </row>
    <row r="308" spans="2:4" x14ac:dyDescent="0.3">
      <c r="B308" s="38">
        <v>301</v>
      </c>
      <c r="C308" s="38">
        <v>807</v>
      </c>
      <c r="D308" s="38">
        <v>48</v>
      </c>
    </row>
    <row r="309" spans="2:4" x14ac:dyDescent="0.3">
      <c r="B309" s="38">
        <v>302</v>
      </c>
      <c r="C309" s="38">
        <v>808</v>
      </c>
      <c r="D309" s="38">
        <v>15</v>
      </c>
    </row>
    <row r="310" spans="2:4" x14ac:dyDescent="0.3">
      <c r="B310" s="38">
        <v>303</v>
      </c>
      <c r="C310" s="38">
        <v>809</v>
      </c>
      <c r="D310" s="38">
        <v>73</v>
      </c>
    </row>
    <row r="311" spans="2:4" x14ac:dyDescent="0.3">
      <c r="B311" s="38">
        <v>304</v>
      </c>
      <c r="C311" s="38">
        <v>810</v>
      </c>
      <c r="D311" s="38">
        <v>27</v>
      </c>
    </row>
    <row r="312" spans="2:4" x14ac:dyDescent="0.3">
      <c r="B312" s="38">
        <v>305</v>
      </c>
      <c r="C312" s="38">
        <v>812</v>
      </c>
      <c r="D312" s="38">
        <v>19</v>
      </c>
    </row>
    <row r="313" spans="2:4" x14ac:dyDescent="0.3">
      <c r="B313" s="38">
        <v>306</v>
      </c>
      <c r="C313" s="38">
        <v>813</v>
      </c>
      <c r="D313" s="38">
        <v>13</v>
      </c>
    </row>
    <row r="314" spans="2:4" x14ac:dyDescent="0.3">
      <c r="B314" s="38">
        <v>307</v>
      </c>
      <c r="C314" s="38">
        <v>814</v>
      </c>
      <c r="D314" s="38">
        <v>50</v>
      </c>
    </row>
    <row r="315" spans="2:4" x14ac:dyDescent="0.3">
      <c r="B315" s="38">
        <v>308</v>
      </c>
      <c r="C315" s="38">
        <v>815</v>
      </c>
      <c r="D315" s="38">
        <v>18</v>
      </c>
    </row>
    <row r="316" spans="2:4" x14ac:dyDescent="0.3">
      <c r="B316" s="38">
        <v>309</v>
      </c>
      <c r="C316" s="38">
        <v>816</v>
      </c>
      <c r="D316" s="38">
        <v>29</v>
      </c>
    </row>
    <row r="317" spans="2:4" x14ac:dyDescent="0.3">
      <c r="B317" s="38">
        <v>310</v>
      </c>
      <c r="C317" s="38">
        <v>817</v>
      </c>
      <c r="D317" s="38">
        <v>58</v>
      </c>
    </row>
    <row r="318" spans="2:4" x14ac:dyDescent="0.3">
      <c r="B318" s="38">
        <v>311</v>
      </c>
      <c r="C318" s="38">
        <v>818</v>
      </c>
      <c r="D318" s="38">
        <v>8</v>
      </c>
    </row>
    <row r="319" spans="2:4" x14ac:dyDescent="0.3">
      <c r="B319" s="38">
        <v>312</v>
      </c>
      <c r="C319" s="38">
        <v>819</v>
      </c>
      <c r="D319" s="38">
        <v>52</v>
      </c>
    </row>
    <row r="320" spans="2:4" x14ac:dyDescent="0.3">
      <c r="B320" s="38">
        <v>313</v>
      </c>
      <c r="C320" s="38">
        <v>825</v>
      </c>
      <c r="D320" s="38">
        <v>2</v>
      </c>
    </row>
    <row r="321" spans="2:4" x14ac:dyDescent="0.3">
      <c r="B321" s="38">
        <v>314</v>
      </c>
      <c r="C321" s="38">
        <v>828</v>
      </c>
      <c r="D321" s="38">
        <v>33</v>
      </c>
    </row>
    <row r="322" spans="2:4" x14ac:dyDescent="0.3">
      <c r="B322" s="38">
        <v>315</v>
      </c>
      <c r="C322" s="38">
        <v>829</v>
      </c>
      <c r="D322" s="38">
        <v>73</v>
      </c>
    </row>
    <row r="323" spans="2:4" x14ac:dyDescent="0.3">
      <c r="B323" s="38">
        <v>316</v>
      </c>
      <c r="C323" s="38">
        <v>830</v>
      </c>
      <c r="D323" s="38">
        <v>58</v>
      </c>
    </row>
    <row r="324" spans="2:4" x14ac:dyDescent="0.3">
      <c r="B324" s="38">
        <v>317</v>
      </c>
      <c r="C324" s="38">
        <v>831</v>
      </c>
      <c r="D324" s="38">
        <v>8</v>
      </c>
    </row>
    <row r="325" spans="2:4" x14ac:dyDescent="0.3">
      <c r="B325" s="38">
        <v>318</v>
      </c>
      <c r="C325" s="38">
        <v>832</v>
      </c>
      <c r="D325" s="38">
        <v>58</v>
      </c>
    </row>
    <row r="326" spans="2:4" x14ac:dyDescent="0.3">
      <c r="B326" s="38">
        <v>319</v>
      </c>
      <c r="C326" s="38">
        <v>833</v>
      </c>
      <c r="D326" s="38">
        <v>81</v>
      </c>
    </row>
    <row r="327" spans="2:4" x14ac:dyDescent="0.3">
      <c r="B327" s="38">
        <v>320</v>
      </c>
      <c r="C327" s="38">
        <v>838</v>
      </c>
      <c r="D327" s="38">
        <v>45</v>
      </c>
    </row>
    <row r="328" spans="2:4" x14ac:dyDescent="0.3">
      <c r="B328" s="38">
        <v>321</v>
      </c>
      <c r="C328" s="38">
        <v>843</v>
      </c>
      <c r="D328" s="38">
        <v>54</v>
      </c>
    </row>
    <row r="329" spans="2:4" x14ac:dyDescent="0.3">
      <c r="B329" s="38">
        <v>322</v>
      </c>
      <c r="C329" s="38">
        <v>844</v>
      </c>
      <c r="D329" s="38">
        <v>81</v>
      </c>
    </row>
    <row r="330" spans="2:4" x14ac:dyDescent="0.3">
      <c r="B330" s="38">
        <v>323</v>
      </c>
      <c r="C330" s="38">
        <v>845</v>
      </c>
      <c r="D330" s="38">
        <v>45</v>
      </c>
    </row>
    <row r="331" spans="2:4" x14ac:dyDescent="0.3">
      <c r="B331" s="38">
        <v>324</v>
      </c>
      <c r="C331" s="38">
        <v>847</v>
      </c>
      <c r="D331" s="38">
        <v>18</v>
      </c>
    </row>
    <row r="332" spans="2:4" x14ac:dyDescent="0.3">
      <c r="B332" s="38">
        <v>325</v>
      </c>
      <c r="C332" s="38">
        <v>848</v>
      </c>
      <c r="D332" s="38">
        <v>37</v>
      </c>
    </row>
    <row r="333" spans="2:4" x14ac:dyDescent="0.3">
      <c r="B333" s="38">
        <v>326</v>
      </c>
      <c r="C333" s="38">
        <v>849</v>
      </c>
      <c r="D333" s="38">
        <v>73</v>
      </c>
    </row>
    <row r="334" spans="2:4" x14ac:dyDescent="0.3">
      <c r="B334" s="38">
        <v>327</v>
      </c>
      <c r="C334" s="38">
        <v>850</v>
      </c>
      <c r="D334" s="38">
        <v>13</v>
      </c>
    </row>
    <row r="335" spans="2:4" x14ac:dyDescent="0.3">
      <c r="B335" s="38">
        <v>328</v>
      </c>
      <c r="C335" s="38">
        <v>854</v>
      </c>
      <c r="D335" s="38">
        <v>54</v>
      </c>
    </row>
    <row r="336" spans="2:4" x14ac:dyDescent="0.3">
      <c r="B336" s="38">
        <v>329</v>
      </c>
      <c r="C336" s="38">
        <v>855</v>
      </c>
      <c r="D336" s="38">
        <v>81</v>
      </c>
    </row>
    <row r="337" spans="2:4" x14ac:dyDescent="0.3">
      <c r="B337" s="38">
        <v>330</v>
      </c>
      <c r="C337" s="38">
        <v>856</v>
      </c>
      <c r="D337" s="38">
        <v>37</v>
      </c>
    </row>
    <row r="338" spans="2:4" x14ac:dyDescent="0.3">
      <c r="B338" s="38">
        <v>331</v>
      </c>
      <c r="C338" s="38">
        <v>857</v>
      </c>
      <c r="D338" s="38">
        <v>23</v>
      </c>
    </row>
    <row r="339" spans="2:4" x14ac:dyDescent="0.3">
      <c r="B339" s="38">
        <v>332</v>
      </c>
      <c r="C339" s="38">
        <v>858</v>
      </c>
      <c r="D339" s="38">
        <v>8</v>
      </c>
    </row>
    <row r="340" spans="2:4" x14ac:dyDescent="0.3">
      <c r="B340" s="38">
        <v>333</v>
      </c>
      <c r="C340" s="38">
        <v>859</v>
      </c>
      <c r="D340" s="38">
        <v>21</v>
      </c>
    </row>
    <row r="341" spans="2:4" x14ac:dyDescent="0.3">
      <c r="B341" s="38">
        <v>334</v>
      </c>
      <c r="C341" s="38">
        <v>860</v>
      </c>
      <c r="D341" s="38">
        <v>10</v>
      </c>
    </row>
    <row r="342" spans="2:4" x14ac:dyDescent="0.3">
      <c r="B342" s="38">
        <v>335</v>
      </c>
      <c r="C342" s="38">
        <v>862</v>
      </c>
      <c r="D342" s="38">
        <v>37</v>
      </c>
    </row>
    <row r="343" spans="2:4" x14ac:dyDescent="0.3">
      <c r="B343" s="38">
        <v>336</v>
      </c>
      <c r="C343" s="38">
        <v>863</v>
      </c>
      <c r="D343" s="38">
        <v>13</v>
      </c>
    </row>
    <row r="344" spans="2:4" x14ac:dyDescent="0.3">
      <c r="B344" s="38">
        <v>337</v>
      </c>
      <c r="C344" s="38">
        <v>864</v>
      </c>
      <c r="D344" s="38">
        <v>54</v>
      </c>
    </row>
    <row r="345" spans="2:4" x14ac:dyDescent="0.3">
      <c r="B345" s="38">
        <v>338</v>
      </c>
      <c r="C345" s="38">
        <v>865</v>
      </c>
      <c r="D345" s="38">
        <v>57</v>
      </c>
    </row>
    <row r="346" spans="2:4" x14ac:dyDescent="0.3">
      <c r="B346" s="38">
        <v>339</v>
      </c>
      <c r="C346" s="38">
        <v>866</v>
      </c>
      <c r="D346" s="38">
        <v>81</v>
      </c>
    </row>
    <row r="347" spans="2:4" x14ac:dyDescent="0.3">
      <c r="B347" s="38">
        <v>340</v>
      </c>
      <c r="C347" s="38">
        <v>867</v>
      </c>
      <c r="D347" s="38">
        <v>66</v>
      </c>
    </row>
    <row r="348" spans="2:4" x14ac:dyDescent="0.3">
      <c r="B348" s="38">
        <v>341</v>
      </c>
      <c r="C348" s="38">
        <v>868</v>
      </c>
      <c r="D348" s="38">
        <v>83</v>
      </c>
    </row>
    <row r="349" spans="2:4" x14ac:dyDescent="0.3">
      <c r="B349" s="38">
        <v>342</v>
      </c>
      <c r="C349" s="38">
        <v>869</v>
      </c>
      <c r="D349" s="38">
        <v>76</v>
      </c>
    </row>
    <row r="350" spans="2:4" x14ac:dyDescent="0.3">
      <c r="B350" s="38">
        <v>343</v>
      </c>
      <c r="C350" s="38">
        <v>870</v>
      </c>
      <c r="D350" s="38">
        <v>5</v>
      </c>
    </row>
    <row r="351" spans="2:4" x14ac:dyDescent="0.3">
      <c r="B351" s="38">
        <v>344</v>
      </c>
      <c r="C351" s="38">
        <v>872</v>
      </c>
      <c r="D351" s="38">
        <v>18</v>
      </c>
    </row>
    <row r="352" spans="2:4" x14ac:dyDescent="0.3">
      <c r="B352" s="38">
        <v>345</v>
      </c>
      <c r="C352" s="38">
        <v>873</v>
      </c>
      <c r="D352" s="38">
        <v>52</v>
      </c>
    </row>
    <row r="353" spans="2:4" x14ac:dyDescent="0.3">
      <c r="B353" s="38">
        <v>346</v>
      </c>
      <c r="C353" s="38">
        <v>876</v>
      </c>
      <c r="D353" s="38">
        <v>75</v>
      </c>
    </row>
    <row r="354" spans="2:4" x14ac:dyDescent="0.3">
      <c r="B354" s="38">
        <v>347</v>
      </c>
      <c r="C354" s="38">
        <v>877</v>
      </c>
      <c r="D354" s="38">
        <v>81</v>
      </c>
    </row>
    <row r="355" spans="2:4" x14ac:dyDescent="0.3">
      <c r="B355" s="38">
        <v>348</v>
      </c>
      <c r="C355" s="38">
        <v>878</v>
      </c>
      <c r="D355" s="38">
        <v>50</v>
      </c>
    </row>
    <row r="356" spans="2:4" x14ac:dyDescent="0.3">
      <c r="B356" s="38">
        <v>349</v>
      </c>
      <c r="C356" s="38">
        <v>888</v>
      </c>
      <c r="D356" s="38">
        <v>81</v>
      </c>
    </row>
    <row r="357" spans="2:4" x14ac:dyDescent="0.3">
      <c r="B357" s="38">
        <v>350</v>
      </c>
      <c r="C357" s="38">
        <v>900</v>
      </c>
      <c r="D357" s="38">
        <v>81</v>
      </c>
    </row>
    <row r="358" spans="2:4" x14ac:dyDescent="0.3">
      <c r="B358" s="38">
        <v>351</v>
      </c>
      <c r="C358" s="38">
        <v>901</v>
      </c>
      <c r="D358" s="38">
        <v>57</v>
      </c>
    </row>
    <row r="359" spans="2:4" x14ac:dyDescent="0.3">
      <c r="B359" s="38">
        <v>352</v>
      </c>
      <c r="C359" s="38">
        <v>902</v>
      </c>
      <c r="D359" s="38">
        <v>40</v>
      </c>
    </row>
    <row r="360" spans="2:4" x14ac:dyDescent="0.3">
      <c r="B360" s="38">
        <v>353</v>
      </c>
      <c r="C360" s="38">
        <v>903</v>
      </c>
      <c r="D360" s="38">
        <v>58</v>
      </c>
    </row>
    <row r="361" spans="2:4" x14ac:dyDescent="0.3">
      <c r="B361" s="38">
        <v>354</v>
      </c>
      <c r="C361" s="38">
        <v>904</v>
      </c>
      <c r="D361" s="38">
        <v>13</v>
      </c>
    </row>
    <row r="362" spans="2:4" x14ac:dyDescent="0.3">
      <c r="B362" s="38">
        <v>355</v>
      </c>
      <c r="C362" s="38">
        <v>905</v>
      </c>
      <c r="D362" s="38">
        <v>48</v>
      </c>
    </row>
    <row r="363" spans="2:4" x14ac:dyDescent="0.3">
      <c r="B363" s="38">
        <v>356</v>
      </c>
      <c r="C363" s="38">
        <v>906</v>
      </c>
      <c r="D363" s="38">
        <v>27</v>
      </c>
    </row>
    <row r="364" spans="2:4" x14ac:dyDescent="0.3">
      <c r="B364" s="38">
        <v>357</v>
      </c>
      <c r="C364" s="38">
        <v>907</v>
      </c>
      <c r="D364" s="38">
        <v>3</v>
      </c>
    </row>
    <row r="365" spans="2:4" x14ac:dyDescent="0.3">
      <c r="B365" s="38">
        <v>358</v>
      </c>
      <c r="C365" s="38">
        <v>908</v>
      </c>
      <c r="D365" s="38">
        <v>37</v>
      </c>
    </row>
    <row r="366" spans="2:4" x14ac:dyDescent="0.3">
      <c r="B366" s="38">
        <v>359</v>
      </c>
      <c r="C366" s="38">
        <v>909</v>
      </c>
      <c r="D366" s="38">
        <v>8</v>
      </c>
    </row>
    <row r="367" spans="2:4" x14ac:dyDescent="0.3">
      <c r="B367" s="38">
        <v>360</v>
      </c>
      <c r="C367" s="38">
        <v>910</v>
      </c>
      <c r="D367" s="38">
        <v>33</v>
      </c>
    </row>
    <row r="368" spans="2:4" x14ac:dyDescent="0.3">
      <c r="B368" s="38">
        <v>361</v>
      </c>
      <c r="C368" s="38">
        <v>912</v>
      </c>
      <c r="D368" s="38">
        <v>14</v>
      </c>
    </row>
    <row r="369" spans="2:4" x14ac:dyDescent="0.3">
      <c r="B369" s="38">
        <v>362</v>
      </c>
      <c r="C369" s="38">
        <v>913</v>
      </c>
      <c r="D369" s="38">
        <v>20</v>
      </c>
    </row>
    <row r="370" spans="2:4" x14ac:dyDescent="0.3">
      <c r="B370" s="38">
        <v>363</v>
      </c>
      <c r="C370" s="38">
        <v>914</v>
      </c>
      <c r="D370" s="38">
        <v>45</v>
      </c>
    </row>
    <row r="371" spans="2:4" x14ac:dyDescent="0.3">
      <c r="B371" s="38">
        <v>364</v>
      </c>
      <c r="C371" s="38">
        <v>915</v>
      </c>
      <c r="D371" s="38">
        <v>58</v>
      </c>
    </row>
    <row r="372" spans="2:4" x14ac:dyDescent="0.3">
      <c r="B372" s="38">
        <v>365</v>
      </c>
      <c r="C372" s="38">
        <v>916</v>
      </c>
      <c r="D372" s="38">
        <v>8</v>
      </c>
    </row>
    <row r="373" spans="2:4" x14ac:dyDescent="0.3">
      <c r="B373" s="38">
        <v>366</v>
      </c>
      <c r="C373" s="38">
        <v>917</v>
      </c>
      <c r="D373" s="38">
        <v>45</v>
      </c>
    </row>
    <row r="374" spans="2:4" x14ac:dyDescent="0.3">
      <c r="B374" s="38">
        <v>367</v>
      </c>
      <c r="C374" s="38">
        <v>918</v>
      </c>
      <c r="D374" s="38">
        <v>47</v>
      </c>
    </row>
    <row r="375" spans="2:4" x14ac:dyDescent="0.3">
      <c r="B375" s="38">
        <v>368</v>
      </c>
      <c r="C375" s="38">
        <v>919</v>
      </c>
      <c r="D375" s="38">
        <v>33</v>
      </c>
    </row>
    <row r="376" spans="2:4" x14ac:dyDescent="0.3">
      <c r="B376" s="38">
        <v>369</v>
      </c>
      <c r="C376" s="38">
        <v>920</v>
      </c>
      <c r="D376" s="38">
        <v>63</v>
      </c>
    </row>
    <row r="377" spans="2:4" x14ac:dyDescent="0.3">
      <c r="B377" s="38">
        <v>370</v>
      </c>
      <c r="C377" s="38">
        <v>925</v>
      </c>
      <c r="D377" s="38">
        <v>8</v>
      </c>
    </row>
    <row r="378" spans="2:4" x14ac:dyDescent="0.3">
      <c r="B378" s="38">
        <v>371</v>
      </c>
      <c r="C378" s="38">
        <v>928</v>
      </c>
      <c r="D378" s="38">
        <v>6</v>
      </c>
    </row>
    <row r="379" spans="2:4" x14ac:dyDescent="0.3">
      <c r="B379" s="38">
        <v>372</v>
      </c>
      <c r="C379" s="38">
        <v>929</v>
      </c>
      <c r="D379" s="38">
        <v>45</v>
      </c>
    </row>
    <row r="380" spans="2:4" x14ac:dyDescent="0.3">
      <c r="B380" s="38">
        <v>373</v>
      </c>
      <c r="C380" s="38">
        <v>930</v>
      </c>
      <c r="D380" s="38">
        <v>19</v>
      </c>
    </row>
    <row r="381" spans="2:4" x14ac:dyDescent="0.3">
      <c r="B381" s="38">
        <v>374</v>
      </c>
      <c r="C381" s="38">
        <v>931</v>
      </c>
      <c r="D381" s="38">
        <v>57</v>
      </c>
    </row>
    <row r="382" spans="2:4" x14ac:dyDescent="0.3">
      <c r="B382" s="38">
        <v>375</v>
      </c>
      <c r="C382" s="38">
        <v>934</v>
      </c>
      <c r="D382" s="38">
        <v>45</v>
      </c>
    </row>
    <row r="383" spans="2:4" x14ac:dyDescent="0.3">
      <c r="B383" s="38">
        <v>376</v>
      </c>
      <c r="C383" s="38">
        <v>936</v>
      </c>
      <c r="D383" s="38">
        <v>58</v>
      </c>
    </row>
    <row r="384" spans="2:4" x14ac:dyDescent="0.3">
      <c r="B384" s="38">
        <v>377</v>
      </c>
      <c r="C384" s="38">
        <v>937</v>
      </c>
      <c r="D384" s="38">
        <v>46</v>
      </c>
    </row>
    <row r="385" spans="2:4" x14ac:dyDescent="0.3">
      <c r="B385" s="38">
        <v>378</v>
      </c>
      <c r="C385" s="38">
        <v>938</v>
      </c>
      <c r="D385" s="38">
        <v>4</v>
      </c>
    </row>
    <row r="386" spans="2:4" x14ac:dyDescent="0.3">
      <c r="B386" s="38">
        <v>379</v>
      </c>
      <c r="C386" s="38">
        <v>939</v>
      </c>
      <c r="D386" s="38">
        <v>86</v>
      </c>
    </row>
    <row r="387" spans="2:4" x14ac:dyDescent="0.3">
      <c r="B387" s="38">
        <v>380</v>
      </c>
      <c r="C387" s="38">
        <v>940</v>
      </c>
      <c r="D387" s="38">
        <v>58</v>
      </c>
    </row>
    <row r="388" spans="2:4" x14ac:dyDescent="0.3">
      <c r="B388" s="38">
        <v>381</v>
      </c>
      <c r="C388" s="38">
        <v>941</v>
      </c>
      <c r="D388" s="38">
        <v>13</v>
      </c>
    </row>
    <row r="389" spans="2:4" x14ac:dyDescent="0.3">
      <c r="B389" s="38">
        <v>382</v>
      </c>
      <c r="C389" s="38">
        <v>947</v>
      </c>
      <c r="D389" s="38">
        <v>27</v>
      </c>
    </row>
    <row r="390" spans="2:4" x14ac:dyDescent="0.3">
      <c r="B390" s="38">
        <v>383</v>
      </c>
      <c r="C390" s="38">
        <v>949</v>
      </c>
      <c r="D390" s="38">
        <v>8</v>
      </c>
    </row>
    <row r="391" spans="2:4" x14ac:dyDescent="0.3">
      <c r="B391" s="38">
        <v>384</v>
      </c>
      <c r="C391" s="38">
        <v>951</v>
      </c>
      <c r="D391" s="38">
        <v>8</v>
      </c>
    </row>
    <row r="392" spans="2:4" x14ac:dyDescent="0.3">
      <c r="B392" s="38">
        <v>385</v>
      </c>
      <c r="C392" s="38">
        <v>952</v>
      </c>
      <c r="D392" s="38">
        <v>28</v>
      </c>
    </row>
    <row r="393" spans="2:4" x14ac:dyDescent="0.3">
      <c r="B393" s="38">
        <v>386</v>
      </c>
      <c r="C393" s="38">
        <v>954</v>
      </c>
      <c r="D393" s="38">
        <v>13</v>
      </c>
    </row>
    <row r="394" spans="2:4" x14ac:dyDescent="0.3">
      <c r="B394" s="38">
        <v>387</v>
      </c>
      <c r="C394" s="38">
        <v>956</v>
      </c>
      <c r="D394" s="38">
        <v>58</v>
      </c>
    </row>
    <row r="395" spans="2:4" x14ac:dyDescent="0.3">
      <c r="B395" s="38">
        <v>388</v>
      </c>
      <c r="C395" s="38">
        <v>959</v>
      </c>
      <c r="D395" s="38">
        <v>10</v>
      </c>
    </row>
    <row r="396" spans="2:4" x14ac:dyDescent="0.3">
      <c r="B396" s="38">
        <v>389</v>
      </c>
      <c r="C396" s="38">
        <v>970</v>
      </c>
      <c r="D396" s="38">
        <v>9</v>
      </c>
    </row>
    <row r="397" spans="2:4" x14ac:dyDescent="0.3">
      <c r="B397" s="38">
        <v>390</v>
      </c>
      <c r="C397" s="38">
        <v>971</v>
      </c>
      <c r="D397" s="38">
        <v>49</v>
      </c>
    </row>
    <row r="398" spans="2:4" x14ac:dyDescent="0.3">
      <c r="B398" s="38">
        <v>391</v>
      </c>
      <c r="C398" s="38">
        <v>972</v>
      </c>
      <c r="D398" s="38">
        <v>58</v>
      </c>
    </row>
    <row r="399" spans="2:4" x14ac:dyDescent="0.3">
      <c r="B399" s="38">
        <v>392</v>
      </c>
      <c r="C399" s="38">
        <v>973</v>
      </c>
      <c r="D399" s="38">
        <v>37</v>
      </c>
    </row>
    <row r="400" spans="2:4" x14ac:dyDescent="0.3">
      <c r="B400" s="38">
        <v>393</v>
      </c>
      <c r="C400" s="38">
        <v>978</v>
      </c>
      <c r="D400" s="38">
        <v>23</v>
      </c>
    </row>
    <row r="401" spans="2:4" x14ac:dyDescent="0.3">
      <c r="B401" s="38">
        <v>394</v>
      </c>
      <c r="C401" s="38">
        <v>979</v>
      </c>
      <c r="D401" s="38">
        <v>58</v>
      </c>
    </row>
    <row r="402" spans="2:4" x14ac:dyDescent="0.3">
      <c r="B402" s="38">
        <v>395</v>
      </c>
      <c r="C402" s="38">
        <v>980</v>
      </c>
      <c r="D402" s="38">
        <v>33</v>
      </c>
    </row>
    <row r="403" spans="2:4" x14ac:dyDescent="0.3">
      <c r="B403" s="38">
        <v>396</v>
      </c>
      <c r="C403" s="38">
        <v>984</v>
      </c>
      <c r="D403" s="38">
        <v>33</v>
      </c>
    </row>
    <row r="404" spans="2:4" x14ac:dyDescent="0.3">
      <c r="B404" s="38">
        <v>397</v>
      </c>
      <c r="C404" s="38">
        <v>985</v>
      </c>
      <c r="D404" s="38">
        <v>22</v>
      </c>
    </row>
    <row r="405" spans="2:4" x14ac:dyDescent="0.3">
      <c r="B405" s="38">
        <v>398</v>
      </c>
      <c r="C405" s="38">
        <v>986</v>
      </c>
      <c r="D405" s="38">
        <v>17</v>
      </c>
    </row>
    <row r="406" spans="2:4" x14ac:dyDescent="0.3">
      <c r="B406" s="82">
        <v>399</v>
      </c>
      <c r="C406" s="82">
        <v>989</v>
      </c>
      <c r="D406" s="82">
        <v>27</v>
      </c>
    </row>
  </sheetData>
  <hyperlinks>
    <hyperlink ref="A2" location="ReadMeFirst!A1" display="ReadMeFirst" xr:uid="{AE678C32-E192-493B-93DA-5FCF03F828F8}"/>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94E4A-45BD-449F-BA31-BF66B39F2EBD}">
  <dimension ref="A1:H33"/>
  <sheetViews>
    <sheetView zoomScaleNormal="100" workbookViewId="0">
      <pane ySplit="4" topLeftCell="A14" activePane="bottomLeft" state="frozen"/>
      <selection pane="bottomLeft" activeCell="A5" sqref="A5"/>
    </sheetView>
  </sheetViews>
  <sheetFormatPr defaultColWidth="9" defaultRowHeight="14.4" x14ac:dyDescent="0.3"/>
  <cols>
    <col min="2" max="2" width="11.109375" customWidth="1"/>
    <col min="3" max="3" width="13.44140625" customWidth="1"/>
    <col min="4" max="4" width="16.88671875" customWidth="1"/>
    <col min="5" max="5" width="16.21875" customWidth="1"/>
    <col min="6" max="6" width="20.21875" customWidth="1"/>
  </cols>
  <sheetData>
    <row r="1" spans="1:8" s="8" customFormat="1" ht="23.4" x14ac:dyDescent="0.45">
      <c r="A1" s="25" t="s">
        <v>12</v>
      </c>
      <c r="D1" s="26" t="s">
        <v>137</v>
      </c>
      <c r="E1" s="26" t="s">
        <v>139</v>
      </c>
      <c r="G1" s="8" t="s">
        <v>135</v>
      </c>
      <c r="H1" s="8" t="s">
        <v>159</v>
      </c>
    </row>
    <row r="2" spans="1:8" x14ac:dyDescent="0.3">
      <c r="A2" s="24" t="s">
        <v>20</v>
      </c>
    </row>
    <row r="6" spans="1:8" x14ac:dyDescent="0.3">
      <c r="B6" t="s">
        <v>199</v>
      </c>
      <c r="C6" t="s">
        <v>200</v>
      </c>
    </row>
    <row r="7" spans="1:8" x14ac:dyDescent="0.3">
      <c r="B7" s="85" t="s">
        <v>201</v>
      </c>
      <c r="C7" s="86" t="s">
        <v>202</v>
      </c>
    </row>
    <row r="8" spans="1:8" x14ac:dyDescent="0.3">
      <c r="B8" s="83">
        <v>1</v>
      </c>
      <c r="C8" s="84" t="s">
        <v>203</v>
      </c>
    </row>
    <row r="9" spans="1:8" x14ac:dyDescent="0.3">
      <c r="B9" s="83">
        <v>2</v>
      </c>
      <c r="C9" s="84" t="s">
        <v>204</v>
      </c>
    </row>
    <row r="10" spans="1:8" x14ac:dyDescent="0.3">
      <c r="B10" s="83">
        <v>3</v>
      </c>
      <c r="C10" s="84" t="s">
        <v>205</v>
      </c>
    </row>
    <row r="11" spans="1:8" x14ac:dyDescent="0.3">
      <c r="B11" s="83">
        <v>4</v>
      </c>
      <c r="C11" s="84" t="s">
        <v>206</v>
      </c>
    </row>
    <row r="12" spans="1:8" x14ac:dyDescent="0.3">
      <c r="B12" s="83">
        <v>5</v>
      </c>
      <c r="C12" s="84" t="s">
        <v>207</v>
      </c>
    </row>
    <row r="13" spans="1:8" x14ac:dyDescent="0.3">
      <c r="B13" s="87">
        <v>6</v>
      </c>
      <c r="C13" s="88" t="s">
        <v>208</v>
      </c>
    </row>
    <row r="16" spans="1:8" x14ac:dyDescent="0.3">
      <c r="B16" t="s">
        <v>199</v>
      </c>
      <c r="C16" s="39" t="s">
        <v>209</v>
      </c>
    </row>
    <row r="17" spans="2:6" x14ac:dyDescent="0.3">
      <c r="B17" s="91" t="s">
        <v>210</v>
      </c>
      <c r="C17" s="92" t="s">
        <v>211</v>
      </c>
      <c r="D17" s="92" t="s">
        <v>212</v>
      </c>
      <c r="E17" s="92" t="s">
        <v>213</v>
      </c>
      <c r="F17" s="93" t="s">
        <v>214</v>
      </c>
    </row>
    <row r="18" spans="2:6" x14ac:dyDescent="0.3">
      <c r="B18" s="89">
        <v>1</v>
      </c>
      <c r="C18" s="40" t="s">
        <v>215</v>
      </c>
      <c r="D18" s="40" t="s">
        <v>216</v>
      </c>
      <c r="E18" s="41">
        <v>10</v>
      </c>
      <c r="F18" s="90"/>
    </row>
    <row r="19" spans="2:6" x14ac:dyDescent="0.3">
      <c r="B19" s="89">
        <v>2</v>
      </c>
      <c r="C19" s="40" t="s">
        <v>217</v>
      </c>
      <c r="D19" s="40" t="s">
        <v>218</v>
      </c>
      <c r="E19" s="41">
        <v>12</v>
      </c>
      <c r="F19" s="90"/>
    </row>
    <row r="20" spans="2:6" x14ac:dyDescent="0.3">
      <c r="B20" s="89">
        <v>3</v>
      </c>
      <c r="C20" s="40" t="s">
        <v>219</v>
      </c>
      <c r="D20" s="40" t="s">
        <v>220</v>
      </c>
      <c r="E20" s="41">
        <v>14</v>
      </c>
      <c r="F20" s="90"/>
    </row>
    <row r="21" spans="2:6" x14ac:dyDescent="0.3">
      <c r="B21" s="89">
        <v>4</v>
      </c>
      <c r="C21" s="40" t="s">
        <v>221</v>
      </c>
      <c r="D21" s="40" t="s">
        <v>222</v>
      </c>
      <c r="E21" s="41">
        <v>16</v>
      </c>
      <c r="F21" s="90"/>
    </row>
    <row r="22" spans="2:6" x14ac:dyDescent="0.3">
      <c r="B22" s="89">
        <v>5</v>
      </c>
      <c r="C22" s="40" t="s">
        <v>223</v>
      </c>
      <c r="D22" s="40" t="s">
        <v>224</v>
      </c>
      <c r="E22" s="41">
        <v>18</v>
      </c>
      <c r="F22" s="90"/>
    </row>
    <row r="23" spans="2:6" x14ac:dyDescent="0.3">
      <c r="B23" s="89">
        <v>6</v>
      </c>
      <c r="C23" s="40" t="s">
        <v>225</v>
      </c>
      <c r="D23" s="40" t="s">
        <v>226</v>
      </c>
      <c r="E23" s="41">
        <v>20</v>
      </c>
      <c r="F23" s="90"/>
    </row>
    <row r="24" spans="2:6" x14ac:dyDescent="0.3">
      <c r="B24" s="94">
        <v>7</v>
      </c>
      <c r="C24" s="95" t="s">
        <v>227</v>
      </c>
      <c r="D24" s="95" t="s">
        <v>228</v>
      </c>
      <c r="E24" s="96">
        <v>22</v>
      </c>
      <c r="F24" s="97"/>
    </row>
    <row r="27" spans="2:6" x14ac:dyDescent="0.3">
      <c r="B27" t="s">
        <v>199</v>
      </c>
      <c r="C27" s="42" t="s">
        <v>182</v>
      </c>
    </row>
    <row r="28" spans="2:6" x14ac:dyDescent="0.3">
      <c r="B28" s="100" t="s">
        <v>229</v>
      </c>
      <c r="C28" s="101" t="s">
        <v>230</v>
      </c>
      <c r="D28" s="101" t="s">
        <v>231</v>
      </c>
      <c r="E28" s="102" t="s">
        <v>232</v>
      </c>
    </row>
    <row r="29" spans="2:6" x14ac:dyDescent="0.3">
      <c r="B29" s="98">
        <v>1</v>
      </c>
      <c r="C29" s="44" t="s">
        <v>233</v>
      </c>
      <c r="D29" s="43">
        <v>3</v>
      </c>
      <c r="E29" s="99">
        <v>0</v>
      </c>
    </row>
    <row r="30" spans="2:6" x14ac:dyDescent="0.3">
      <c r="B30" s="98">
        <v>2</v>
      </c>
      <c r="C30" s="44" t="s">
        <v>234</v>
      </c>
      <c r="D30" s="43">
        <v>30</v>
      </c>
      <c r="E30" s="99">
        <v>0</v>
      </c>
    </row>
    <row r="31" spans="2:6" x14ac:dyDescent="0.3">
      <c r="B31" s="98">
        <v>3</v>
      </c>
      <c r="C31" s="44" t="s">
        <v>235</v>
      </c>
      <c r="D31" s="43">
        <v>45</v>
      </c>
      <c r="E31" s="99">
        <v>0</v>
      </c>
    </row>
    <row r="32" spans="2:6" x14ac:dyDescent="0.3">
      <c r="B32" s="98">
        <v>4</v>
      </c>
      <c r="C32" s="44" t="s">
        <v>236</v>
      </c>
      <c r="D32" s="43">
        <v>60</v>
      </c>
      <c r="E32" s="99">
        <v>0</v>
      </c>
    </row>
    <row r="33" spans="2:5" x14ac:dyDescent="0.3">
      <c r="B33" s="103">
        <v>5</v>
      </c>
      <c r="C33" s="104" t="s">
        <v>237</v>
      </c>
      <c r="D33" s="105">
        <v>90</v>
      </c>
      <c r="E33" s="106">
        <v>0</v>
      </c>
    </row>
  </sheetData>
  <hyperlinks>
    <hyperlink ref="A2" location="ReadMeFirst!A1" display="ReadMeFirst" xr:uid="{7C8CC892-8517-4FF4-ABE7-0764520873CC}"/>
  </hyperlink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5FA6D-0F8B-4377-8CE4-E8C4215004C0}">
  <dimension ref="A1:S1412"/>
  <sheetViews>
    <sheetView topLeftCell="L1" workbookViewId="0">
      <pane ySplit="7" topLeftCell="A8" activePane="bottomLeft" state="frozen"/>
      <selection pane="bottomLeft" activeCell="S5" sqref="S5"/>
    </sheetView>
  </sheetViews>
  <sheetFormatPr defaultRowHeight="14.4" x14ac:dyDescent="0.3"/>
  <cols>
    <col min="1" max="1" width="16.33203125" bestFit="1" customWidth="1"/>
    <col min="2" max="2" width="15.5546875" bestFit="1" customWidth="1"/>
    <col min="3" max="3" width="39" bestFit="1" customWidth="1"/>
    <col min="4" max="4" width="34.6640625" bestFit="1" customWidth="1"/>
    <col min="5" max="5" width="18.44140625" bestFit="1" customWidth="1"/>
    <col min="6" max="6" width="38.21875" bestFit="1" customWidth="1"/>
    <col min="7" max="7" width="34.6640625" bestFit="1" customWidth="1"/>
    <col min="8" max="8" width="11.77734375" bestFit="1" customWidth="1"/>
    <col min="9" max="9" width="39.5546875" bestFit="1" customWidth="1"/>
    <col min="10" max="10" width="15.5546875" bestFit="1" customWidth="1"/>
    <col min="11" max="11" width="42.44140625" bestFit="1" customWidth="1"/>
    <col min="12" max="12" width="16.21875" bestFit="1" customWidth="1"/>
    <col min="13" max="13" width="38.77734375" bestFit="1" customWidth="1"/>
    <col min="14" max="14" width="14" bestFit="1" customWidth="1"/>
    <col min="15" max="15" width="43.5546875" bestFit="1" customWidth="1"/>
    <col min="16" max="16" width="15.6640625" bestFit="1" customWidth="1"/>
    <col min="17" max="17" width="18.21875" bestFit="1" customWidth="1"/>
    <col min="18" max="18" width="12.44140625" bestFit="1" customWidth="1"/>
    <col min="19" max="19" width="44.109375" bestFit="1" customWidth="1"/>
  </cols>
  <sheetData>
    <row r="1" spans="1:19" s="8" customFormat="1" ht="23.4" x14ac:dyDescent="0.45">
      <c r="A1" s="25" t="s">
        <v>10</v>
      </c>
      <c r="D1" s="26" t="s">
        <v>137</v>
      </c>
      <c r="E1" s="26" t="s">
        <v>139</v>
      </c>
      <c r="G1" s="8" t="s">
        <v>135</v>
      </c>
      <c r="H1" s="8" t="s">
        <v>159</v>
      </c>
    </row>
    <row r="2" spans="1:19" x14ac:dyDescent="0.3">
      <c r="A2" s="24" t="s">
        <v>20</v>
      </c>
    </row>
    <row r="5" spans="1:19" ht="43.2" x14ac:dyDescent="0.3">
      <c r="I5" s="124" t="s">
        <v>238</v>
      </c>
      <c r="K5" s="124" t="s">
        <v>239</v>
      </c>
      <c r="O5" s="124" t="s">
        <v>240</v>
      </c>
      <c r="S5" s="124" t="s">
        <v>241</v>
      </c>
    </row>
    <row r="7" spans="1:19" x14ac:dyDescent="0.3">
      <c r="B7" s="46" t="s">
        <v>242</v>
      </c>
      <c r="C7" s="46" t="s">
        <v>243</v>
      </c>
      <c r="D7" s="46" t="s">
        <v>244</v>
      </c>
      <c r="E7" s="46" t="s">
        <v>245</v>
      </c>
      <c r="F7" s="46" t="s">
        <v>246</v>
      </c>
      <c r="G7" s="46" t="s">
        <v>247</v>
      </c>
      <c r="H7" s="46" t="s">
        <v>248</v>
      </c>
      <c r="I7" s="46" t="s">
        <v>249</v>
      </c>
      <c r="J7" s="46" t="s">
        <v>198</v>
      </c>
      <c r="K7" s="46" t="s">
        <v>250</v>
      </c>
      <c r="L7" s="46" t="s">
        <v>251</v>
      </c>
      <c r="M7" s="46" t="s">
        <v>252</v>
      </c>
      <c r="N7" s="46" t="s">
        <v>201</v>
      </c>
      <c r="O7" s="46" t="s">
        <v>253</v>
      </c>
      <c r="P7" s="46" t="s">
        <v>196</v>
      </c>
      <c r="Q7" s="46" t="s">
        <v>254</v>
      </c>
      <c r="R7" s="46" t="s">
        <v>229</v>
      </c>
      <c r="S7" s="46" t="s">
        <v>182</v>
      </c>
    </row>
    <row r="8" spans="1:19" x14ac:dyDescent="0.3">
      <c r="B8" s="47">
        <v>1</v>
      </c>
      <c r="C8" s="48" t="s">
        <v>255</v>
      </c>
      <c r="D8" s="48" t="s">
        <v>256</v>
      </c>
      <c r="E8" s="48" t="s">
        <v>256</v>
      </c>
      <c r="F8" s="48" t="s">
        <v>257</v>
      </c>
      <c r="G8" s="48" t="s">
        <v>258</v>
      </c>
      <c r="H8" s="47">
        <v>795</v>
      </c>
      <c r="I8" s="47" t="str">
        <f>VLOOKUP(H8,[2]Places!$B$8:$C$929,2,FALSE)</f>
        <v>Sydney</v>
      </c>
      <c r="J8" s="47">
        <v>41</v>
      </c>
      <c r="K8" s="47" t="str">
        <f>IF(ISERROR(VLOOKUP(J8,[2]ProvStates!$B$8:$D$95,3,FALSE)),"",VLOOKUP(J8,[2]ProvStates!$B$8:$D$95,3,FALSE))</f>
        <v>New South Wales</v>
      </c>
      <c r="L8" s="48" t="s">
        <v>259</v>
      </c>
      <c r="M8" s="48" t="s">
        <v>260</v>
      </c>
      <c r="N8" s="47">
        <v>1</v>
      </c>
      <c r="O8" s="47" t="str">
        <f>VLOOKUP(N8,'[2]Other Data'!$B$8:$C$13,2,FALSE)</f>
        <v>Australia</v>
      </c>
      <c r="P8" s="49"/>
      <c r="Q8" s="48" t="s">
        <v>256</v>
      </c>
      <c r="R8" s="47">
        <v>1</v>
      </c>
      <c r="S8" s="5" t="str">
        <f>VLOOKUP(R8,'[2]Other Data'!$B$29:$C$33,2,FALSE)</f>
        <v>COD</v>
      </c>
    </row>
    <row r="9" spans="1:19" x14ac:dyDescent="0.3">
      <c r="B9" s="47">
        <v>2</v>
      </c>
      <c r="C9" s="48" t="s">
        <v>261</v>
      </c>
      <c r="D9" s="48" t="s">
        <v>262</v>
      </c>
      <c r="E9" s="48" t="s">
        <v>256</v>
      </c>
      <c r="F9" s="48" t="s">
        <v>263</v>
      </c>
      <c r="G9" s="48" t="s">
        <v>264</v>
      </c>
      <c r="H9" s="47">
        <v>846</v>
      </c>
      <c r="I9" s="47" t="str">
        <f>VLOOKUP(H9,[2]Places!$B$8:$C$929,2,FALSE)</f>
        <v>Villawood</v>
      </c>
      <c r="J9" s="47">
        <v>41</v>
      </c>
      <c r="K9" s="47" t="str">
        <f>IF(ISERROR(VLOOKUP(J9,[2]ProvStates!$B$8:$D$95,3,FALSE)),"",VLOOKUP(J9,[2]ProvStates!$B$8:$D$95,3,FALSE))</f>
        <v>New South Wales</v>
      </c>
      <c r="L9" s="48" t="s">
        <v>265</v>
      </c>
      <c r="M9" s="48" t="s">
        <v>266</v>
      </c>
      <c r="N9" s="47">
        <v>1</v>
      </c>
      <c r="O9" s="47" t="str">
        <f>VLOOKUP(N9,'[2]Other Data'!$B$8:$C$13,2,FALSE)</f>
        <v>Australia</v>
      </c>
      <c r="P9" s="49"/>
      <c r="Q9" s="48" t="s">
        <v>256</v>
      </c>
      <c r="R9" s="47">
        <v>1</v>
      </c>
      <c r="S9" s="5" t="str">
        <f>VLOOKUP(R9,'[2]Other Data'!$B$29:$C$33,2,FALSE)</f>
        <v>COD</v>
      </c>
    </row>
    <row r="10" spans="1:19" x14ac:dyDescent="0.3">
      <c r="B10" s="47">
        <v>3</v>
      </c>
      <c r="C10" s="48" t="s">
        <v>267</v>
      </c>
      <c r="D10" s="48" t="s">
        <v>262</v>
      </c>
      <c r="E10" s="48" t="s">
        <v>268</v>
      </c>
      <c r="F10" s="48" t="s">
        <v>269</v>
      </c>
      <c r="G10" s="48" t="s">
        <v>256</v>
      </c>
      <c r="H10" s="47">
        <v>459</v>
      </c>
      <c r="I10" s="47" t="str">
        <f>VLOOKUP(H10,[2]Places!$B$8:$C$929,2,FALSE)</f>
        <v>Miami</v>
      </c>
      <c r="J10" s="47">
        <v>13</v>
      </c>
      <c r="K10" s="47" t="str">
        <f>IF(ISERROR(VLOOKUP(J10,[2]ProvStates!$B$8:$D$95,3,FALSE)),"",VLOOKUP(J10,[2]ProvStates!$B$8:$D$95,3,FALSE))</f>
        <v>Florida</v>
      </c>
      <c r="L10" s="48" t="s">
        <v>270</v>
      </c>
      <c r="M10" s="48" t="s">
        <v>271</v>
      </c>
      <c r="N10" s="47">
        <v>2</v>
      </c>
      <c r="O10" s="47" t="str">
        <f>VLOOKUP(N10,'[2]Other Data'!$B$8:$C$13,2,FALSE)</f>
        <v>BWI</v>
      </c>
      <c r="P10" s="47">
        <v>28</v>
      </c>
      <c r="Q10" s="48" t="s">
        <v>272</v>
      </c>
      <c r="R10" s="47">
        <v>1</v>
      </c>
      <c r="S10" s="5" t="str">
        <f>VLOOKUP(R10,'[2]Other Data'!$B$29:$C$33,2,FALSE)</f>
        <v>COD</v>
      </c>
    </row>
    <row r="11" spans="1:19" x14ac:dyDescent="0.3">
      <c r="B11" s="47">
        <v>4</v>
      </c>
      <c r="C11" s="48" t="s">
        <v>273</v>
      </c>
      <c r="D11" s="48" t="s">
        <v>256</v>
      </c>
      <c r="E11" s="48" t="s">
        <v>256</v>
      </c>
      <c r="F11" s="48" t="s">
        <v>274</v>
      </c>
      <c r="G11" s="48" t="s">
        <v>256</v>
      </c>
      <c r="H11" s="47">
        <v>892</v>
      </c>
      <c r="I11" s="47" t="str">
        <f>VLOOKUP(H11,[2]Places!$B$8:$C$929,2,FALSE)</f>
        <v>White Rock</v>
      </c>
      <c r="J11" s="47">
        <v>7</v>
      </c>
      <c r="K11" s="47" t="str">
        <f>IF(ISERROR(VLOOKUP(J11,[2]ProvStates!$B$8:$D$95,3,FALSE)),"",VLOOKUP(J11,[2]ProvStates!$B$8:$D$95,3,FALSE))</f>
        <v>British Columbia</v>
      </c>
      <c r="L11" s="48" t="s">
        <v>275</v>
      </c>
      <c r="M11" s="48" t="s">
        <v>276</v>
      </c>
      <c r="N11" s="47">
        <v>3</v>
      </c>
      <c r="O11" s="47" t="str">
        <f>VLOOKUP(N11,'[2]Other Data'!$B$8:$C$13,2,FALSE)</f>
        <v>Canada</v>
      </c>
      <c r="P11" s="47">
        <v>27</v>
      </c>
      <c r="Q11" s="48" t="s">
        <v>277</v>
      </c>
      <c r="R11" s="47">
        <v>1</v>
      </c>
      <c r="S11" s="5" t="str">
        <f>VLOOKUP(R11,'[2]Other Data'!$B$29:$C$33,2,FALSE)</f>
        <v>COD</v>
      </c>
    </row>
    <row r="12" spans="1:19" x14ac:dyDescent="0.3">
      <c r="B12" s="47">
        <v>5</v>
      </c>
      <c r="C12" s="48" t="s">
        <v>278</v>
      </c>
      <c r="D12" s="48" t="s">
        <v>262</v>
      </c>
      <c r="E12" s="48" t="s">
        <v>256</v>
      </c>
      <c r="F12" s="48" t="s">
        <v>279</v>
      </c>
      <c r="G12" s="48" t="s">
        <v>280</v>
      </c>
      <c r="H12" s="47">
        <v>111</v>
      </c>
      <c r="I12" s="47" t="str">
        <f>VLOOKUP(H12,[2]Places!$B$8:$C$929,2,FALSE)</f>
        <v>Carbonear</v>
      </c>
      <c r="J12" s="47">
        <v>38</v>
      </c>
      <c r="K12" s="47" t="str">
        <f>IF(ISERROR(VLOOKUP(J12,[2]ProvStates!$B$8:$D$95,3,FALSE)),"",VLOOKUP(J12,[2]ProvStates!$B$8:$D$95,3,FALSE))</f>
        <v>Newfoundland and Labrador</v>
      </c>
      <c r="L12" s="48" t="s">
        <v>281</v>
      </c>
      <c r="M12" s="48" t="s">
        <v>282</v>
      </c>
      <c r="N12" s="47">
        <v>3</v>
      </c>
      <c r="O12" s="47" t="str">
        <f>VLOOKUP(N12,'[2]Other Data'!$B$8:$C$13,2,FALSE)</f>
        <v>Canada</v>
      </c>
      <c r="P12" s="47">
        <v>249</v>
      </c>
      <c r="Q12" s="48" t="s">
        <v>283</v>
      </c>
      <c r="R12" s="47">
        <v>1</v>
      </c>
      <c r="S12" s="5" t="str">
        <f>VLOOKUP(R12,'[2]Other Data'!$B$29:$C$33,2,FALSE)</f>
        <v>COD</v>
      </c>
    </row>
    <row r="13" spans="1:19" x14ac:dyDescent="0.3">
      <c r="B13" s="47">
        <v>6</v>
      </c>
      <c r="C13" s="48" t="s">
        <v>284</v>
      </c>
      <c r="D13" s="48" t="s">
        <v>262</v>
      </c>
      <c r="E13" s="48" t="s">
        <v>256</v>
      </c>
      <c r="F13" s="48" t="s">
        <v>285</v>
      </c>
      <c r="G13" s="48" t="s">
        <v>256</v>
      </c>
      <c r="H13" s="47">
        <v>49</v>
      </c>
      <c r="I13" s="47" t="str">
        <f>VLOOKUP(H13,[2]Places!$B$8:$C$929,2,FALSE)</f>
        <v>Bay Roberts</v>
      </c>
      <c r="J13" s="47">
        <v>38</v>
      </c>
      <c r="K13" s="47" t="str">
        <f>IF(ISERROR(VLOOKUP(J13,[2]ProvStates!$B$8:$D$95,3,FALSE)),"",VLOOKUP(J13,[2]ProvStates!$B$8:$D$95,3,FALSE))</f>
        <v>Newfoundland and Labrador</v>
      </c>
      <c r="L13" s="48" t="s">
        <v>286</v>
      </c>
      <c r="M13" s="48" t="s">
        <v>287</v>
      </c>
      <c r="N13" s="47">
        <v>3</v>
      </c>
      <c r="O13" s="47" t="str">
        <f>VLOOKUP(N13,'[2]Other Data'!$B$8:$C$13,2,FALSE)</f>
        <v>Canada</v>
      </c>
      <c r="P13" s="47">
        <v>249</v>
      </c>
      <c r="Q13" s="48" t="s">
        <v>288</v>
      </c>
      <c r="R13" s="47">
        <v>1</v>
      </c>
      <c r="S13" s="5" t="str">
        <f>VLOOKUP(R13,'[2]Other Data'!$B$29:$C$33,2,FALSE)</f>
        <v>COD</v>
      </c>
    </row>
    <row r="14" spans="1:19" x14ac:dyDescent="0.3">
      <c r="B14" s="47">
        <v>7</v>
      </c>
      <c r="C14" s="48" t="s">
        <v>289</v>
      </c>
      <c r="D14" s="48" t="s">
        <v>262</v>
      </c>
      <c r="E14" s="48" t="s">
        <v>256</v>
      </c>
      <c r="F14" s="48" t="s">
        <v>290</v>
      </c>
      <c r="G14" s="48" t="s">
        <v>285</v>
      </c>
      <c r="H14" s="47">
        <v>49</v>
      </c>
      <c r="I14" s="47" t="str">
        <f>VLOOKUP(H14,[2]Places!$B$8:$C$929,2,FALSE)</f>
        <v>Bay Roberts</v>
      </c>
      <c r="J14" s="47">
        <v>38</v>
      </c>
      <c r="K14" s="47" t="str">
        <f>IF(ISERROR(VLOOKUP(J14,[2]ProvStates!$B$8:$D$95,3,FALSE)),"",VLOOKUP(J14,[2]ProvStates!$B$8:$D$95,3,FALSE))</f>
        <v>Newfoundland and Labrador</v>
      </c>
      <c r="L14" s="48" t="s">
        <v>286</v>
      </c>
      <c r="M14" s="48" t="s">
        <v>287</v>
      </c>
      <c r="N14" s="47">
        <v>3</v>
      </c>
      <c r="O14" s="47" t="str">
        <f>VLOOKUP(N14,'[2]Other Data'!$B$8:$C$13,2,FALSE)</f>
        <v>Canada</v>
      </c>
      <c r="P14" s="47">
        <v>249</v>
      </c>
      <c r="Q14" s="48" t="s">
        <v>291</v>
      </c>
      <c r="R14" s="47">
        <v>1</v>
      </c>
      <c r="S14" s="5" t="str">
        <f>VLOOKUP(R14,'[2]Other Data'!$B$29:$C$33,2,FALSE)</f>
        <v>COD</v>
      </c>
    </row>
    <row r="15" spans="1:19" x14ac:dyDescent="0.3">
      <c r="B15" s="47">
        <v>8</v>
      </c>
      <c r="C15" s="48" t="s">
        <v>292</v>
      </c>
      <c r="D15" s="48" t="s">
        <v>262</v>
      </c>
      <c r="E15" s="48" t="s">
        <v>293</v>
      </c>
      <c r="F15" s="48" t="s">
        <v>256</v>
      </c>
      <c r="G15" s="48" t="s">
        <v>256</v>
      </c>
      <c r="H15" s="47">
        <v>310</v>
      </c>
      <c r="I15" s="47" t="str">
        <f>VLOOKUP(H15,[2]Places!$B$8:$C$929,2,FALSE)</f>
        <v>Harbour Grace</v>
      </c>
      <c r="J15" s="47">
        <v>38</v>
      </c>
      <c r="K15" s="47" t="str">
        <f>IF(ISERROR(VLOOKUP(J15,[2]ProvStates!$B$8:$D$95,3,FALSE)),"",VLOOKUP(J15,[2]ProvStates!$B$8:$D$95,3,FALSE))</f>
        <v>Newfoundland and Labrador</v>
      </c>
      <c r="L15" s="48" t="s">
        <v>294</v>
      </c>
      <c r="M15" s="48" t="s">
        <v>295</v>
      </c>
      <c r="N15" s="47">
        <v>3</v>
      </c>
      <c r="O15" s="47" t="str">
        <f>VLOOKUP(N15,'[2]Other Data'!$B$8:$C$13,2,FALSE)</f>
        <v>Canada</v>
      </c>
      <c r="P15" s="47">
        <v>249</v>
      </c>
      <c r="Q15" s="48" t="s">
        <v>256</v>
      </c>
      <c r="R15" s="47">
        <v>1</v>
      </c>
      <c r="S15" s="5" t="str">
        <f>VLOOKUP(R15,'[2]Other Data'!$B$29:$C$33,2,FALSE)</f>
        <v>COD</v>
      </c>
    </row>
    <row r="16" spans="1:19" x14ac:dyDescent="0.3">
      <c r="B16" s="47">
        <v>9</v>
      </c>
      <c r="C16" s="48" t="s">
        <v>296</v>
      </c>
      <c r="D16" s="48" t="s">
        <v>262</v>
      </c>
      <c r="E16" s="48" t="s">
        <v>297</v>
      </c>
      <c r="F16" s="48" t="s">
        <v>298</v>
      </c>
      <c r="G16" s="48" t="s">
        <v>256</v>
      </c>
      <c r="H16" s="47">
        <v>121</v>
      </c>
      <c r="I16" s="47" t="str">
        <f>VLOOKUP(H16,[2]Places!$B$8:$C$929,2,FALSE)</f>
        <v>Catalina</v>
      </c>
      <c r="J16" s="47">
        <v>38</v>
      </c>
      <c r="K16" s="47" t="str">
        <f>IF(ISERROR(VLOOKUP(J16,[2]ProvStates!$B$8:$D$95,3,FALSE)),"",VLOOKUP(J16,[2]ProvStates!$B$8:$D$95,3,FALSE))</f>
        <v>Newfoundland and Labrador</v>
      </c>
      <c r="L16" s="48" t="s">
        <v>299</v>
      </c>
      <c r="M16" s="48" t="s">
        <v>300</v>
      </c>
      <c r="N16" s="47">
        <v>3</v>
      </c>
      <c r="O16" s="47" t="str">
        <f>VLOOKUP(N16,'[2]Other Data'!$B$8:$C$13,2,FALSE)</f>
        <v>Canada</v>
      </c>
      <c r="P16" s="47">
        <v>249</v>
      </c>
      <c r="Q16" s="48" t="s">
        <v>301</v>
      </c>
      <c r="R16" s="47">
        <v>1</v>
      </c>
      <c r="S16" s="5" t="str">
        <f>VLOOKUP(R16,'[2]Other Data'!$B$29:$C$33,2,FALSE)</f>
        <v>COD</v>
      </c>
    </row>
    <row r="17" spans="2:19" x14ac:dyDescent="0.3">
      <c r="B17" s="47">
        <v>10</v>
      </c>
      <c r="C17" s="48" t="s">
        <v>302</v>
      </c>
      <c r="D17" s="48" t="s">
        <v>262</v>
      </c>
      <c r="E17" s="48" t="s">
        <v>303</v>
      </c>
      <c r="F17" s="48" t="s">
        <v>304</v>
      </c>
      <c r="G17" s="48" t="s">
        <v>256</v>
      </c>
      <c r="H17" s="47">
        <v>141</v>
      </c>
      <c r="I17" s="47" t="str">
        <f>VLOOKUP(H17,[2]Places!$B$8:$C$929,2,FALSE)</f>
        <v>Clarenville</v>
      </c>
      <c r="J17" s="47">
        <v>38</v>
      </c>
      <c r="K17" s="47" t="str">
        <f>IF(ISERROR(VLOOKUP(J17,[2]ProvStates!$B$8:$D$95,3,FALSE)),"",VLOOKUP(J17,[2]ProvStates!$B$8:$D$95,3,FALSE))</f>
        <v>Newfoundland and Labrador</v>
      </c>
      <c r="L17" s="48" t="s">
        <v>305</v>
      </c>
      <c r="M17" s="48" t="s">
        <v>306</v>
      </c>
      <c r="N17" s="47">
        <v>3</v>
      </c>
      <c r="O17" s="47" t="str">
        <f>VLOOKUP(N17,'[2]Other Data'!$B$8:$C$13,2,FALSE)</f>
        <v>Canada</v>
      </c>
      <c r="P17" s="47">
        <v>249</v>
      </c>
      <c r="Q17" s="48" t="s">
        <v>307</v>
      </c>
      <c r="R17" s="47">
        <v>1</v>
      </c>
      <c r="S17" s="5" t="str">
        <f>VLOOKUP(R17,'[2]Other Data'!$B$29:$C$33,2,FALSE)</f>
        <v>COD</v>
      </c>
    </row>
    <row r="18" spans="2:19" x14ac:dyDescent="0.3">
      <c r="B18" s="47">
        <v>11</v>
      </c>
      <c r="C18" s="48" t="s">
        <v>308</v>
      </c>
      <c r="D18" s="48" t="s">
        <v>262</v>
      </c>
      <c r="E18" s="48" t="s">
        <v>309</v>
      </c>
      <c r="F18" s="48" t="s">
        <v>310</v>
      </c>
      <c r="G18" s="48" t="s">
        <v>311</v>
      </c>
      <c r="H18" s="47">
        <v>447</v>
      </c>
      <c r="I18" s="47" t="str">
        <f>VLOOKUP(H18,[2]Places!$B$8:$C$929,2,FALSE)</f>
        <v>Marystown</v>
      </c>
      <c r="J18" s="47">
        <v>38</v>
      </c>
      <c r="K18" s="47" t="str">
        <f>IF(ISERROR(VLOOKUP(J18,[2]ProvStates!$B$8:$D$95,3,FALSE)),"",VLOOKUP(J18,[2]ProvStates!$B$8:$D$95,3,FALSE))</f>
        <v>Newfoundland and Labrador</v>
      </c>
      <c r="L18" s="48" t="s">
        <v>312</v>
      </c>
      <c r="M18" s="48" t="s">
        <v>313</v>
      </c>
      <c r="N18" s="47">
        <v>3</v>
      </c>
      <c r="O18" s="47" t="str">
        <f>VLOOKUP(N18,'[2]Other Data'!$B$8:$C$13,2,FALSE)</f>
        <v>Canada</v>
      </c>
      <c r="P18" s="47">
        <v>249</v>
      </c>
      <c r="Q18" s="48" t="s">
        <v>314</v>
      </c>
      <c r="R18" s="47">
        <v>1</v>
      </c>
      <c r="S18" s="5" t="str">
        <f>VLOOKUP(R18,'[2]Other Data'!$B$29:$C$33,2,FALSE)</f>
        <v>COD</v>
      </c>
    </row>
    <row r="19" spans="2:19" x14ac:dyDescent="0.3">
      <c r="B19" s="47">
        <v>12</v>
      </c>
      <c r="C19" s="48" t="s">
        <v>315</v>
      </c>
      <c r="D19" s="48" t="s">
        <v>262</v>
      </c>
      <c r="E19" s="48" t="s">
        <v>256</v>
      </c>
      <c r="F19" s="48" t="s">
        <v>316</v>
      </c>
      <c r="G19" s="48" t="s">
        <v>256</v>
      </c>
      <c r="H19" s="47">
        <v>403</v>
      </c>
      <c r="I19" s="47" t="str">
        <f>VLOOKUP(H19,[2]Places!$B$8:$C$929,2,FALSE)</f>
        <v>Lewisporte</v>
      </c>
      <c r="J19" s="47">
        <v>38</v>
      </c>
      <c r="K19" s="47" t="str">
        <f>IF(ISERROR(VLOOKUP(J19,[2]ProvStates!$B$8:$D$95,3,FALSE)),"",VLOOKUP(J19,[2]ProvStates!$B$8:$D$95,3,FALSE))</f>
        <v>Newfoundland and Labrador</v>
      </c>
      <c r="L19" s="48" t="s">
        <v>317</v>
      </c>
      <c r="M19" s="48" t="s">
        <v>318</v>
      </c>
      <c r="N19" s="47">
        <v>3</v>
      </c>
      <c r="O19" s="47" t="str">
        <f>VLOOKUP(N19,'[2]Other Data'!$B$8:$C$13,2,FALSE)</f>
        <v>Canada</v>
      </c>
      <c r="P19" s="47">
        <v>249</v>
      </c>
      <c r="Q19" s="48" t="s">
        <v>319</v>
      </c>
      <c r="R19" s="47">
        <v>1</v>
      </c>
      <c r="S19" s="5" t="str">
        <f>VLOOKUP(R19,'[2]Other Data'!$B$29:$C$33,2,FALSE)</f>
        <v>COD</v>
      </c>
    </row>
    <row r="20" spans="2:19" x14ac:dyDescent="0.3">
      <c r="B20" s="47">
        <v>13</v>
      </c>
      <c r="C20" s="48" t="s">
        <v>320</v>
      </c>
      <c r="D20" s="48" t="s">
        <v>262</v>
      </c>
      <c r="E20" s="48" t="s">
        <v>256</v>
      </c>
      <c r="F20" s="48" t="s">
        <v>321</v>
      </c>
      <c r="G20" s="48" t="s">
        <v>256</v>
      </c>
      <c r="H20" s="47">
        <v>403</v>
      </c>
      <c r="I20" s="47" t="str">
        <f>VLOOKUP(H20,[2]Places!$B$8:$C$929,2,FALSE)</f>
        <v>Lewisporte</v>
      </c>
      <c r="J20" s="47">
        <v>38</v>
      </c>
      <c r="K20" s="47" t="str">
        <f>IF(ISERROR(VLOOKUP(J20,[2]ProvStates!$B$8:$D$95,3,FALSE)),"",VLOOKUP(J20,[2]ProvStates!$B$8:$D$95,3,FALSE))</f>
        <v>Newfoundland and Labrador</v>
      </c>
      <c r="L20" s="48" t="s">
        <v>317</v>
      </c>
      <c r="M20" s="48" t="s">
        <v>318</v>
      </c>
      <c r="N20" s="47">
        <v>3</v>
      </c>
      <c r="O20" s="47" t="str">
        <f>VLOOKUP(N20,'[2]Other Data'!$B$8:$C$13,2,FALSE)</f>
        <v>Canada</v>
      </c>
      <c r="P20" s="47">
        <v>249</v>
      </c>
      <c r="Q20" s="48" t="s">
        <v>322</v>
      </c>
      <c r="R20" s="47">
        <v>1</v>
      </c>
      <c r="S20" s="5" t="str">
        <f>VLOOKUP(R20,'[2]Other Data'!$B$29:$C$33,2,FALSE)</f>
        <v>COD</v>
      </c>
    </row>
    <row r="21" spans="2:19" x14ac:dyDescent="0.3">
      <c r="B21" s="47">
        <v>14</v>
      </c>
      <c r="C21" s="48" t="s">
        <v>323</v>
      </c>
      <c r="D21" s="48" t="s">
        <v>256</v>
      </c>
      <c r="E21" s="48" t="s">
        <v>324</v>
      </c>
      <c r="F21" s="48" t="s">
        <v>325</v>
      </c>
      <c r="G21" s="48" t="s">
        <v>256</v>
      </c>
      <c r="H21" s="47">
        <v>669</v>
      </c>
      <c r="I21" s="47" t="str">
        <f>VLOOKUP(H21,[2]Places!$B$8:$C$929,2,FALSE)</f>
        <v>Roddickton</v>
      </c>
      <c r="J21" s="47">
        <v>38</v>
      </c>
      <c r="K21" s="47" t="str">
        <f>IF(ISERROR(VLOOKUP(J21,[2]ProvStates!$B$8:$D$95,3,FALSE)),"",VLOOKUP(J21,[2]ProvStates!$B$8:$D$95,3,FALSE))</f>
        <v>Newfoundland and Labrador</v>
      </c>
      <c r="L21" s="48" t="s">
        <v>326</v>
      </c>
      <c r="M21" s="48" t="s">
        <v>327</v>
      </c>
      <c r="N21" s="47">
        <v>3</v>
      </c>
      <c r="O21" s="47" t="str">
        <f>VLOOKUP(N21,'[2]Other Data'!$B$8:$C$13,2,FALSE)</f>
        <v>Canada</v>
      </c>
      <c r="P21" s="47">
        <v>249</v>
      </c>
      <c r="Q21" s="48" t="s">
        <v>328</v>
      </c>
      <c r="R21" s="47">
        <v>1</v>
      </c>
      <c r="S21" s="5" t="str">
        <f>VLOOKUP(R21,'[2]Other Data'!$B$29:$C$33,2,FALSE)</f>
        <v>COD</v>
      </c>
    </row>
    <row r="22" spans="2:19" x14ac:dyDescent="0.3">
      <c r="B22" s="47">
        <v>15</v>
      </c>
      <c r="C22" s="48" t="s">
        <v>329</v>
      </c>
      <c r="D22" s="48" t="s">
        <v>256</v>
      </c>
      <c r="E22" s="48" t="s">
        <v>330</v>
      </c>
      <c r="F22" s="48" t="s">
        <v>256</v>
      </c>
      <c r="G22" s="48" t="s">
        <v>256</v>
      </c>
      <c r="H22" s="47">
        <v>749</v>
      </c>
      <c r="I22" s="47" t="str">
        <f>VLOOKUP(H22,[2]Places!$B$8:$C$929,2,FALSE)</f>
        <v>St. Anthony</v>
      </c>
      <c r="J22" s="47">
        <v>38</v>
      </c>
      <c r="K22" s="47" t="str">
        <f>IF(ISERROR(VLOOKUP(J22,[2]ProvStates!$B$8:$D$95,3,FALSE)),"",VLOOKUP(J22,[2]ProvStates!$B$8:$D$95,3,FALSE))</f>
        <v>Newfoundland and Labrador</v>
      </c>
      <c r="L22" s="48" t="s">
        <v>331</v>
      </c>
      <c r="M22" s="48" t="s">
        <v>332</v>
      </c>
      <c r="N22" s="47">
        <v>3</v>
      </c>
      <c r="O22" s="47" t="str">
        <f>VLOOKUP(N22,'[2]Other Data'!$B$8:$C$13,2,FALSE)</f>
        <v>Canada</v>
      </c>
      <c r="P22" s="47">
        <v>249</v>
      </c>
      <c r="Q22" s="48" t="s">
        <v>256</v>
      </c>
      <c r="R22" s="47">
        <v>1</v>
      </c>
      <c r="S22" s="5" t="str">
        <f>VLOOKUP(R22,'[2]Other Data'!$B$29:$C$33,2,FALSE)</f>
        <v>COD</v>
      </c>
    </row>
    <row r="23" spans="2:19" x14ac:dyDescent="0.3">
      <c r="B23" s="47">
        <v>16</v>
      </c>
      <c r="C23" s="48" t="s">
        <v>333</v>
      </c>
      <c r="D23" s="48" t="s">
        <v>262</v>
      </c>
      <c r="E23" s="48" t="s">
        <v>334</v>
      </c>
      <c r="F23" s="48" t="s">
        <v>335</v>
      </c>
      <c r="G23" s="48" t="s">
        <v>256</v>
      </c>
      <c r="H23" s="47">
        <v>424</v>
      </c>
      <c r="I23" s="47" t="str">
        <f>VLOOKUP(H23,[2]Places!$B$8:$C$929,2,FALSE)</f>
        <v>Lourdes</v>
      </c>
      <c r="J23" s="47">
        <v>38</v>
      </c>
      <c r="K23" s="47" t="str">
        <f>IF(ISERROR(VLOOKUP(J23,[2]ProvStates!$B$8:$D$95,3,FALSE)),"",VLOOKUP(J23,[2]ProvStates!$B$8:$D$95,3,FALSE))</f>
        <v>Newfoundland and Labrador</v>
      </c>
      <c r="L23" s="48" t="s">
        <v>336</v>
      </c>
      <c r="M23" s="48" t="s">
        <v>337</v>
      </c>
      <c r="N23" s="47">
        <v>3</v>
      </c>
      <c r="O23" s="47" t="str">
        <f>VLOOKUP(N23,'[2]Other Data'!$B$8:$C$13,2,FALSE)</f>
        <v>Canada</v>
      </c>
      <c r="P23" s="47">
        <v>249</v>
      </c>
      <c r="Q23" s="48" t="s">
        <v>338</v>
      </c>
      <c r="R23" s="47">
        <v>1</v>
      </c>
      <c r="S23" s="5" t="str">
        <f>VLOOKUP(R23,'[2]Other Data'!$B$29:$C$33,2,FALSE)</f>
        <v>COD</v>
      </c>
    </row>
    <row r="24" spans="2:19" x14ac:dyDescent="0.3">
      <c r="B24" s="47">
        <v>17</v>
      </c>
      <c r="C24" s="48" t="s">
        <v>339</v>
      </c>
      <c r="D24" s="48" t="s">
        <v>262</v>
      </c>
      <c r="E24" s="48" t="s">
        <v>340</v>
      </c>
      <c r="F24" s="48" t="s">
        <v>341</v>
      </c>
      <c r="G24" s="48" t="s">
        <v>256</v>
      </c>
      <c r="H24" s="47">
        <v>743</v>
      </c>
      <c r="I24" s="47" t="str">
        <f>VLOOKUP(H24,[2]Places!$B$8:$C$929,2,FALSE)</f>
        <v>St John</v>
      </c>
      <c r="J24" s="47">
        <v>38</v>
      </c>
      <c r="K24" s="47" t="str">
        <f>IF(ISERROR(VLOOKUP(J24,[2]ProvStates!$B$8:$D$95,3,FALSE)),"",VLOOKUP(J24,[2]ProvStates!$B$8:$D$95,3,FALSE))</f>
        <v>Newfoundland and Labrador</v>
      </c>
      <c r="L24" s="48" t="s">
        <v>342</v>
      </c>
      <c r="M24" s="48" t="s">
        <v>343</v>
      </c>
      <c r="N24" s="47">
        <v>3</v>
      </c>
      <c r="O24" s="47" t="str">
        <f>VLOOKUP(N24,'[2]Other Data'!$B$8:$C$13,2,FALSE)</f>
        <v>Canada</v>
      </c>
      <c r="P24" s="47">
        <v>249</v>
      </c>
      <c r="Q24" s="48" t="s">
        <v>344</v>
      </c>
      <c r="R24" s="47">
        <v>1</v>
      </c>
      <c r="S24" s="5" t="str">
        <f>VLOOKUP(R24,'[2]Other Data'!$B$29:$C$33,2,FALSE)</f>
        <v>COD</v>
      </c>
    </row>
    <row r="25" spans="2:19" x14ac:dyDescent="0.3">
      <c r="B25" s="47">
        <v>18</v>
      </c>
      <c r="C25" s="48" t="s">
        <v>345</v>
      </c>
      <c r="D25" s="48" t="s">
        <v>256</v>
      </c>
      <c r="E25" s="48" t="s">
        <v>256</v>
      </c>
      <c r="F25" s="48" t="s">
        <v>346</v>
      </c>
      <c r="G25" s="48" t="s">
        <v>256</v>
      </c>
      <c r="H25" s="47">
        <v>744</v>
      </c>
      <c r="I25" s="47" t="str">
        <f>VLOOKUP(H25,[2]Places!$B$8:$C$929,2,FALSE)</f>
        <v>St John's</v>
      </c>
      <c r="J25" s="47">
        <v>38</v>
      </c>
      <c r="K25" s="47" t="str">
        <f>IF(ISERROR(VLOOKUP(J25,[2]ProvStates!$B$8:$D$95,3,FALSE)),"",VLOOKUP(J25,[2]ProvStates!$B$8:$D$95,3,FALSE))</f>
        <v>Newfoundland and Labrador</v>
      </c>
      <c r="L25" s="48" t="s">
        <v>347</v>
      </c>
      <c r="M25" s="48" t="s">
        <v>348</v>
      </c>
      <c r="N25" s="47">
        <v>3</v>
      </c>
      <c r="O25" s="47" t="str">
        <f>VLOOKUP(N25,'[2]Other Data'!$B$8:$C$13,2,FALSE)</f>
        <v>Canada</v>
      </c>
      <c r="P25" s="47">
        <v>249</v>
      </c>
      <c r="Q25" s="48" t="s">
        <v>349</v>
      </c>
      <c r="R25" s="47">
        <v>1</v>
      </c>
      <c r="S25" s="5" t="str">
        <f>VLOOKUP(R25,'[2]Other Data'!$B$29:$C$33,2,FALSE)</f>
        <v>COD</v>
      </c>
    </row>
    <row r="26" spans="2:19" x14ac:dyDescent="0.3">
      <c r="B26" s="47">
        <v>19</v>
      </c>
      <c r="C26" s="48" t="s">
        <v>350</v>
      </c>
      <c r="D26" s="48" t="s">
        <v>262</v>
      </c>
      <c r="E26" s="48" t="s">
        <v>256</v>
      </c>
      <c r="F26" s="48" t="s">
        <v>351</v>
      </c>
      <c r="G26" s="48" t="s">
        <v>256</v>
      </c>
      <c r="H26" s="47">
        <v>492</v>
      </c>
      <c r="I26" s="47" t="str">
        <f>VLOOKUP(H26,[2]Places!$B$8:$C$929,2,FALSE)</f>
        <v>Mount Pearl</v>
      </c>
      <c r="J26" s="47">
        <v>38</v>
      </c>
      <c r="K26" s="47" t="str">
        <f>IF(ISERROR(VLOOKUP(J26,[2]ProvStates!$B$8:$D$95,3,FALSE)),"",VLOOKUP(J26,[2]ProvStates!$B$8:$D$95,3,FALSE))</f>
        <v>Newfoundland and Labrador</v>
      </c>
      <c r="L26" s="48" t="s">
        <v>352</v>
      </c>
      <c r="M26" s="48" t="s">
        <v>353</v>
      </c>
      <c r="N26" s="47">
        <v>3</v>
      </c>
      <c r="O26" s="47" t="str">
        <f>VLOOKUP(N26,'[2]Other Data'!$B$8:$C$13,2,FALSE)</f>
        <v>Canada</v>
      </c>
      <c r="P26" s="47">
        <v>249</v>
      </c>
      <c r="Q26" s="48" t="s">
        <v>354</v>
      </c>
      <c r="R26" s="47">
        <v>1</v>
      </c>
      <c r="S26" s="5" t="str">
        <f>VLOOKUP(R26,'[2]Other Data'!$B$29:$C$33,2,FALSE)</f>
        <v>COD</v>
      </c>
    </row>
    <row r="27" spans="2:19" x14ac:dyDescent="0.3">
      <c r="B27" s="47">
        <v>20</v>
      </c>
      <c r="C27" s="48" t="s">
        <v>355</v>
      </c>
      <c r="D27" s="48" t="s">
        <v>262</v>
      </c>
      <c r="E27" s="48" t="s">
        <v>256</v>
      </c>
      <c r="F27" s="48" t="s">
        <v>356</v>
      </c>
      <c r="G27" s="48" t="s">
        <v>357</v>
      </c>
      <c r="H27" s="47">
        <v>276</v>
      </c>
      <c r="I27" s="47" t="str">
        <f>VLOOKUP(H27,[2]Places!$B$8:$C$929,2,FALSE)</f>
        <v>Goulds</v>
      </c>
      <c r="J27" s="47">
        <v>38</v>
      </c>
      <c r="K27" s="47" t="str">
        <f>IF(ISERROR(VLOOKUP(J27,[2]ProvStates!$B$8:$D$95,3,FALSE)),"",VLOOKUP(J27,[2]ProvStates!$B$8:$D$95,3,FALSE))</f>
        <v>Newfoundland and Labrador</v>
      </c>
      <c r="L27" s="48" t="s">
        <v>358</v>
      </c>
      <c r="M27" s="48" t="s">
        <v>359</v>
      </c>
      <c r="N27" s="47">
        <v>3</v>
      </c>
      <c r="O27" s="47" t="str">
        <f>VLOOKUP(N27,'[2]Other Data'!$B$8:$C$13,2,FALSE)</f>
        <v>Canada</v>
      </c>
      <c r="P27" s="47">
        <v>249</v>
      </c>
      <c r="Q27" s="48" t="s">
        <v>360</v>
      </c>
      <c r="R27" s="47">
        <v>1</v>
      </c>
      <c r="S27" s="5" t="str">
        <f>VLOOKUP(R27,'[2]Other Data'!$B$29:$C$33,2,FALSE)</f>
        <v>COD</v>
      </c>
    </row>
    <row r="28" spans="2:19" x14ac:dyDescent="0.3">
      <c r="B28" s="47">
        <v>21</v>
      </c>
      <c r="C28" s="48" t="s">
        <v>361</v>
      </c>
      <c r="D28" s="48" t="s">
        <v>262</v>
      </c>
      <c r="E28" s="48" t="s">
        <v>256</v>
      </c>
      <c r="F28" s="48" t="s">
        <v>362</v>
      </c>
      <c r="G28" s="48" t="s">
        <v>256</v>
      </c>
      <c r="H28" s="47">
        <v>268</v>
      </c>
      <c r="I28" s="47" t="str">
        <f>VLOOKUP(H28,[2]Places!$B$8:$C$929,2,FALSE)</f>
        <v>Gander</v>
      </c>
      <c r="J28" s="47">
        <v>38</v>
      </c>
      <c r="K28" s="47" t="str">
        <f>IF(ISERROR(VLOOKUP(J28,[2]ProvStates!$B$8:$D$95,3,FALSE)),"",VLOOKUP(J28,[2]ProvStates!$B$8:$D$95,3,FALSE))</f>
        <v>Newfoundland and Labrador</v>
      </c>
      <c r="L28" s="48" t="s">
        <v>363</v>
      </c>
      <c r="M28" s="48" t="s">
        <v>364</v>
      </c>
      <c r="N28" s="47">
        <v>3</v>
      </c>
      <c r="O28" s="47" t="str">
        <f>VLOOKUP(N28,'[2]Other Data'!$B$8:$C$13,2,FALSE)</f>
        <v>Canada</v>
      </c>
      <c r="P28" s="47">
        <v>249</v>
      </c>
      <c r="Q28" s="48" t="s">
        <v>365</v>
      </c>
      <c r="R28" s="47">
        <v>1</v>
      </c>
      <c r="S28" s="5" t="str">
        <f>VLOOKUP(R28,'[2]Other Data'!$B$29:$C$33,2,FALSE)</f>
        <v>COD</v>
      </c>
    </row>
    <row r="29" spans="2:19" x14ac:dyDescent="0.3">
      <c r="B29" s="47">
        <v>22</v>
      </c>
      <c r="C29" s="48" t="s">
        <v>366</v>
      </c>
      <c r="D29" s="48" t="s">
        <v>262</v>
      </c>
      <c r="E29" s="48" t="s">
        <v>256</v>
      </c>
      <c r="F29" s="48" t="s">
        <v>367</v>
      </c>
      <c r="G29" s="48" t="s">
        <v>256</v>
      </c>
      <c r="H29" s="47">
        <v>277</v>
      </c>
      <c r="I29" s="47" t="str">
        <f>VLOOKUP(H29,[2]Places!$B$8:$C$929,2,FALSE)</f>
        <v>Grand Falls</v>
      </c>
      <c r="J29" s="47">
        <v>38</v>
      </c>
      <c r="K29" s="47" t="str">
        <f>IF(ISERROR(VLOOKUP(J29,[2]ProvStates!$B$8:$D$95,3,FALSE)),"",VLOOKUP(J29,[2]ProvStates!$B$8:$D$95,3,FALSE))</f>
        <v>Newfoundland and Labrador</v>
      </c>
      <c r="L29" s="48" t="s">
        <v>368</v>
      </c>
      <c r="M29" s="48" t="s">
        <v>369</v>
      </c>
      <c r="N29" s="47">
        <v>3</v>
      </c>
      <c r="O29" s="47" t="str">
        <f>VLOOKUP(N29,'[2]Other Data'!$B$8:$C$13,2,FALSE)</f>
        <v>Canada</v>
      </c>
      <c r="P29" s="47">
        <v>249</v>
      </c>
      <c r="Q29" s="48" t="s">
        <v>370</v>
      </c>
      <c r="R29" s="47">
        <v>1</v>
      </c>
      <c r="S29" s="5" t="str">
        <f>VLOOKUP(R29,'[2]Other Data'!$B$29:$C$33,2,FALSE)</f>
        <v>COD</v>
      </c>
    </row>
    <row r="30" spans="2:19" x14ac:dyDescent="0.3">
      <c r="B30" s="47">
        <v>23</v>
      </c>
      <c r="C30" s="48" t="s">
        <v>371</v>
      </c>
      <c r="D30" s="48" t="s">
        <v>256</v>
      </c>
      <c r="E30" s="48" t="s">
        <v>372</v>
      </c>
      <c r="F30" s="48" t="s">
        <v>373</v>
      </c>
      <c r="G30" s="48" t="s">
        <v>256</v>
      </c>
      <c r="H30" s="47">
        <v>278</v>
      </c>
      <c r="I30" s="47" t="str">
        <f>VLOOKUP(H30,[2]Places!$B$8:$C$929,2,FALSE)</f>
        <v>Grand Falls Windsor</v>
      </c>
      <c r="J30" s="47">
        <v>38</v>
      </c>
      <c r="K30" s="47" t="str">
        <f>IF(ISERROR(VLOOKUP(J30,[2]ProvStates!$B$8:$D$95,3,FALSE)),"",VLOOKUP(J30,[2]ProvStates!$B$8:$D$95,3,FALSE))</f>
        <v>Newfoundland and Labrador</v>
      </c>
      <c r="L30" s="48" t="s">
        <v>374</v>
      </c>
      <c r="M30" s="48" t="s">
        <v>375</v>
      </c>
      <c r="N30" s="47">
        <v>3</v>
      </c>
      <c r="O30" s="47" t="str">
        <f>VLOOKUP(N30,'[2]Other Data'!$B$8:$C$13,2,FALSE)</f>
        <v>Canada</v>
      </c>
      <c r="P30" s="47">
        <v>249</v>
      </c>
      <c r="Q30" s="48" t="s">
        <v>376</v>
      </c>
      <c r="R30" s="47">
        <v>1</v>
      </c>
      <c r="S30" s="5" t="str">
        <f>VLOOKUP(R30,'[2]Other Data'!$B$29:$C$33,2,FALSE)</f>
        <v>COD</v>
      </c>
    </row>
    <row r="31" spans="2:19" x14ac:dyDescent="0.3">
      <c r="B31" s="47">
        <v>24</v>
      </c>
      <c r="C31" s="48" t="s">
        <v>377</v>
      </c>
      <c r="D31" s="48" t="s">
        <v>262</v>
      </c>
      <c r="E31" s="48" t="s">
        <v>256</v>
      </c>
      <c r="F31" s="48" t="s">
        <v>378</v>
      </c>
      <c r="G31" s="48" t="s">
        <v>379</v>
      </c>
      <c r="H31" s="47">
        <v>165</v>
      </c>
      <c r="I31" s="47" t="str">
        <f>VLOOKUP(H31,[2]Places!$B$8:$C$929,2,FALSE)</f>
        <v>Corner Brook</v>
      </c>
      <c r="J31" s="47">
        <v>38</v>
      </c>
      <c r="K31" s="47" t="str">
        <f>IF(ISERROR(VLOOKUP(J31,[2]ProvStates!$B$8:$D$95,3,FALSE)),"",VLOOKUP(J31,[2]ProvStates!$B$8:$D$95,3,FALSE))</f>
        <v>Newfoundland and Labrador</v>
      </c>
      <c r="L31" s="48" t="s">
        <v>380</v>
      </c>
      <c r="M31" s="48" t="s">
        <v>381</v>
      </c>
      <c r="N31" s="47">
        <v>3</v>
      </c>
      <c r="O31" s="47" t="str">
        <f>VLOOKUP(N31,'[2]Other Data'!$B$8:$C$13,2,FALSE)</f>
        <v>Canada</v>
      </c>
      <c r="P31" s="47">
        <v>249</v>
      </c>
      <c r="Q31" s="48" t="s">
        <v>382</v>
      </c>
      <c r="R31" s="47">
        <v>1</v>
      </c>
      <c r="S31" s="5" t="str">
        <f>VLOOKUP(R31,'[2]Other Data'!$B$29:$C$33,2,FALSE)</f>
        <v>COD</v>
      </c>
    </row>
    <row r="32" spans="2:19" x14ac:dyDescent="0.3">
      <c r="B32" s="47">
        <v>25</v>
      </c>
      <c r="C32" s="48" t="s">
        <v>383</v>
      </c>
      <c r="D32" s="48" t="s">
        <v>262</v>
      </c>
      <c r="E32" s="48" t="s">
        <v>256</v>
      </c>
      <c r="F32" s="48" t="s">
        <v>384</v>
      </c>
      <c r="G32" s="48" t="s">
        <v>385</v>
      </c>
      <c r="H32" s="47">
        <v>165</v>
      </c>
      <c r="I32" s="47" t="str">
        <f>VLOOKUP(H32,[2]Places!$B$8:$C$929,2,FALSE)</f>
        <v>Corner Brook</v>
      </c>
      <c r="J32" s="47">
        <v>38</v>
      </c>
      <c r="K32" s="47" t="str">
        <f>IF(ISERROR(VLOOKUP(J32,[2]ProvStates!$B$8:$D$95,3,FALSE)),"",VLOOKUP(J32,[2]ProvStates!$B$8:$D$95,3,FALSE))</f>
        <v>Newfoundland and Labrador</v>
      </c>
      <c r="L32" s="48" t="s">
        <v>386</v>
      </c>
      <c r="M32" s="48" t="s">
        <v>387</v>
      </c>
      <c r="N32" s="47">
        <v>3</v>
      </c>
      <c r="O32" s="47" t="str">
        <f>VLOOKUP(N32,'[2]Other Data'!$B$8:$C$13,2,FALSE)</f>
        <v>Canada</v>
      </c>
      <c r="P32" s="47">
        <v>249</v>
      </c>
      <c r="Q32" s="48" t="s">
        <v>388</v>
      </c>
      <c r="R32" s="47">
        <v>1</v>
      </c>
      <c r="S32" s="5" t="str">
        <f>VLOOKUP(R32,'[2]Other Data'!$B$29:$C$33,2,FALSE)</f>
        <v>COD</v>
      </c>
    </row>
    <row r="33" spans="2:19" x14ac:dyDescent="0.3">
      <c r="B33" s="47">
        <v>26</v>
      </c>
      <c r="C33" s="48" t="s">
        <v>389</v>
      </c>
      <c r="D33" s="48" t="s">
        <v>262</v>
      </c>
      <c r="E33" s="48" t="s">
        <v>256</v>
      </c>
      <c r="F33" s="48" t="s">
        <v>256</v>
      </c>
      <c r="G33" s="48" t="s">
        <v>390</v>
      </c>
      <c r="H33" s="47">
        <v>769</v>
      </c>
      <c r="I33" s="47" t="str">
        <f>VLOOKUP(H33,[2]Places!$B$8:$C$929,2,FALSE)</f>
        <v>Stephenville</v>
      </c>
      <c r="J33" s="47">
        <v>38</v>
      </c>
      <c r="K33" s="47" t="str">
        <f>IF(ISERROR(VLOOKUP(J33,[2]ProvStates!$B$8:$D$95,3,FALSE)),"",VLOOKUP(J33,[2]ProvStates!$B$8:$D$95,3,FALSE))</f>
        <v>Newfoundland and Labrador</v>
      </c>
      <c r="L33" s="48" t="s">
        <v>391</v>
      </c>
      <c r="M33" s="48" t="s">
        <v>392</v>
      </c>
      <c r="N33" s="47">
        <v>3</v>
      </c>
      <c r="O33" s="47" t="str">
        <f>VLOOKUP(N33,'[2]Other Data'!$B$8:$C$13,2,FALSE)</f>
        <v>Canada</v>
      </c>
      <c r="P33" s="47">
        <v>249</v>
      </c>
      <c r="Q33" s="48" t="s">
        <v>393</v>
      </c>
      <c r="R33" s="47">
        <v>1</v>
      </c>
      <c r="S33" s="5" t="str">
        <f>VLOOKUP(R33,'[2]Other Data'!$B$29:$C$33,2,FALSE)</f>
        <v>COD</v>
      </c>
    </row>
    <row r="34" spans="2:19" x14ac:dyDescent="0.3">
      <c r="B34" s="47">
        <v>27</v>
      </c>
      <c r="C34" s="48" t="s">
        <v>394</v>
      </c>
      <c r="D34" s="48" t="s">
        <v>262</v>
      </c>
      <c r="E34" s="48" t="s">
        <v>256</v>
      </c>
      <c r="F34" s="48" t="s">
        <v>395</v>
      </c>
      <c r="G34" s="48" t="s">
        <v>256</v>
      </c>
      <c r="H34" s="47">
        <v>188</v>
      </c>
      <c r="I34" s="47" t="str">
        <f>VLOOKUP(H34,[2]Places!$B$8:$C$929,2,FALSE)</f>
        <v>Deer Lake</v>
      </c>
      <c r="J34" s="47">
        <v>38</v>
      </c>
      <c r="K34" s="47" t="str">
        <f>IF(ISERROR(VLOOKUP(J34,[2]ProvStates!$B$8:$D$95,3,FALSE)),"",VLOOKUP(J34,[2]ProvStates!$B$8:$D$95,3,FALSE))</f>
        <v>Newfoundland and Labrador</v>
      </c>
      <c r="L34" s="48" t="s">
        <v>396</v>
      </c>
      <c r="M34" s="48" t="s">
        <v>397</v>
      </c>
      <c r="N34" s="47">
        <v>3</v>
      </c>
      <c r="O34" s="47" t="str">
        <f>VLOOKUP(N34,'[2]Other Data'!$B$8:$C$13,2,FALSE)</f>
        <v>Canada</v>
      </c>
      <c r="P34" s="47">
        <v>249</v>
      </c>
      <c r="Q34" s="48" t="s">
        <v>398</v>
      </c>
      <c r="R34" s="47">
        <v>1</v>
      </c>
      <c r="S34" s="5" t="str">
        <f>VLOOKUP(R34,'[2]Other Data'!$B$29:$C$33,2,FALSE)</f>
        <v>COD</v>
      </c>
    </row>
    <row r="35" spans="2:19" x14ac:dyDescent="0.3">
      <c r="B35" s="47">
        <v>28</v>
      </c>
      <c r="C35" s="48" t="s">
        <v>399</v>
      </c>
      <c r="D35" s="48" t="s">
        <v>262</v>
      </c>
      <c r="E35" s="48" t="s">
        <v>400</v>
      </c>
      <c r="F35" s="48" t="s">
        <v>401</v>
      </c>
      <c r="G35" s="48" t="s">
        <v>256</v>
      </c>
      <c r="H35" s="47">
        <v>32</v>
      </c>
      <c r="I35" s="47" t="str">
        <f>VLOOKUP(H35,[2]Places!$B$8:$C$929,2,FALSE)</f>
        <v>Baddeck</v>
      </c>
      <c r="J35" s="47">
        <v>40</v>
      </c>
      <c r="K35" s="47" t="str">
        <f>IF(ISERROR(VLOOKUP(J35,[2]ProvStates!$B$8:$D$95,3,FALSE)),"",VLOOKUP(J35,[2]ProvStates!$B$8:$D$95,3,FALSE))</f>
        <v>Nova Scotia</v>
      </c>
      <c r="L35" s="48" t="s">
        <v>402</v>
      </c>
      <c r="M35" s="48" t="s">
        <v>403</v>
      </c>
      <c r="N35" s="47">
        <v>3</v>
      </c>
      <c r="O35" s="47" t="str">
        <f>VLOOKUP(N35,'[2]Other Data'!$B$8:$C$13,2,FALSE)</f>
        <v>Canada</v>
      </c>
      <c r="P35" s="47">
        <v>289</v>
      </c>
      <c r="Q35" s="48" t="s">
        <v>404</v>
      </c>
      <c r="R35" s="47">
        <v>1</v>
      </c>
      <c r="S35" s="5" t="str">
        <f>VLOOKUP(R35,'[2]Other Data'!$B$29:$C$33,2,FALSE)</f>
        <v>COD</v>
      </c>
    </row>
    <row r="36" spans="2:19" x14ac:dyDescent="0.3">
      <c r="B36" s="47">
        <v>29</v>
      </c>
      <c r="C36" s="48" t="s">
        <v>405</v>
      </c>
      <c r="D36" s="48" t="s">
        <v>256</v>
      </c>
      <c r="E36" s="48" t="s">
        <v>256</v>
      </c>
      <c r="F36" s="48" t="s">
        <v>406</v>
      </c>
      <c r="G36" s="48" t="s">
        <v>256</v>
      </c>
      <c r="H36" s="47">
        <v>32</v>
      </c>
      <c r="I36" s="47" t="str">
        <f>VLOOKUP(H36,[2]Places!$B$8:$C$929,2,FALSE)</f>
        <v>Baddeck</v>
      </c>
      <c r="J36" s="47">
        <v>40</v>
      </c>
      <c r="K36" s="47" t="str">
        <f>IF(ISERROR(VLOOKUP(J36,[2]ProvStates!$B$8:$D$95,3,FALSE)),"",VLOOKUP(J36,[2]ProvStates!$B$8:$D$95,3,FALSE))</f>
        <v>Nova Scotia</v>
      </c>
      <c r="L36" s="48" t="s">
        <v>402</v>
      </c>
      <c r="M36" s="48" t="s">
        <v>403</v>
      </c>
      <c r="N36" s="47">
        <v>3</v>
      </c>
      <c r="O36" s="47" t="str">
        <f>VLOOKUP(N36,'[2]Other Data'!$B$8:$C$13,2,FALSE)</f>
        <v>Canada</v>
      </c>
      <c r="P36" s="47">
        <v>289</v>
      </c>
      <c r="Q36" s="48" t="s">
        <v>407</v>
      </c>
      <c r="R36" s="47">
        <v>1</v>
      </c>
      <c r="S36" s="5" t="str">
        <f>VLOOKUP(R36,'[2]Other Data'!$B$29:$C$33,2,FALSE)</f>
        <v>COD</v>
      </c>
    </row>
    <row r="37" spans="2:19" x14ac:dyDescent="0.3">
      <c r="B37" s="47">
        <v>30</v>
      </c>
      <c r="C37" s="48" t="s">
        <v>408</v>
      </c>
      <c r="D37" s="48" t="s">
        <v>262</v>
      </c>
      <c r="E37" s="48" t="s">
        <v>256</v>
      </c>
      <c r="F37" s="48" t="s">
        <v>409</v>
      </c>
      <c r="G37" s="48" t="s">
        <v>256</v>
      </c>
      <c r="H37" s="47">
        <v>427</v>
      </c>
      <c r="I37" s="47" t="str">
        <f>VLOOKUP(H37,[2]Places!$B$8:$C$929,2,FALSE)</f>
        <v>Luneaburg</v>
      </c>
      <c r="J37" s="47">
        <v>40</v>
      </c>
      <c r="K37" s="47" t="str">
        <f>IF(ISERROR(VLOOKUP(J37,[2]ProvStates!$B$8:$D$95,3,FALSE)),"",VLOOKUP(J37,[2]ProvStates!$B$8:$D$95,3,FALSE))</f>
        <v>Nova Scotia</v>
      </c>
      <c r="L37" s="48" t="s">
        <v>410</v>
      </c>
      <c r="M37" s="48" t="s">
        <v>411</v>
      </c>
      <c r="N37" s="47">
        <v>3</v>
      </c>
      <c r="O37" s="47" t="str">
        <f>VLOOKUP(N37,'[2]Other Data'!$B$8:$C$13,2,FALSE)</f>
        <v>Canada</v>
      </c>
      <c r="P37" s="47">
        <v>289</v>
      </c>
      <c r="Q37" s="48" t="s">
        <v>412</v>
      </c>
      <c r="R37" s="47">
        <v>1</v>
      </c>
      <c r="S37" s="5" t="str">
        <f>VLOOKUP(R37,'[2]Other Data'!$B$29:$C$33,2,FALSE)</f>
        <v>COD</v>
      </c>
    </row>
    <row r="38" spans="2:19" x14ac:dyDescent="0.3">
      <c r="B38" s="47">
        <v>31</v>
      </c>
      <c r="C38" s="48" t="s">
        <v>413</v>
      </c>
      <c r="D38" s="48" t="s">
        <v>256</v>
      </c>
      <c r="E38" s="48" t="s">
        <v>256</v>
      </c>
      <c r="F38" s="48" t="s">
        <v>414</v>
      </c>
      <c r="G38" s="48" t="s">
        <v>256</v>
      </c>
      <c r="H38" s="47">
        <v>428</v>
      </c>
      <c r="I38" s="47" t="str">
        <f>VLOOKUP(H38,[2]Places!$B$8:$C$929,2,FALSE)</f>
        <v>Lunebuerg</v>
      </c>
      <c r="J38" s="47">
        <v>40</v>
      </c>
      <c r="K38" s="47" t="str">
        <f>IF(ISERROR(VLOOKUP(J38,[2]ProvStates!$B$8:$D$95,3,FALSE)),"",VLOOKUP(J38,[2]ProvStates!$B$8:$D$95,3,FALSE))</f>
        <v>Nova Scotia</v>
      </c>
      <c r="L38" s="48" t="s">
        <v>410</v>
      </c>
      <c r="M38" s="48" t="s">
        <v>415</v>
      </c>
      <c r="N38" s="47">
        <v>3</v>
      </c>
      <c r="O38" s="47" t="str">
        <f>VLOOKUP(N38,'[2]Other Data'!$B$8:$C$13,2,FALSE)</f>
        <v>Canada</v>
      </c>
      <c r="P38" s="47">
        <v>289</v>
      </c>
      <c r="Q38" s="48" t="s">
        <v>416</v>
      </c>
      <c r="R38" s="47">
        <v>1</v>
      </c>
      <c r="S38" s="5" t="str">
        <f>VLOOKUP(R38,'[2]Other Data'!$B$29:$C$33,2,FALSE)</f>
        <v>COD</v>
      </c>
    </row>
    <row r="39" spans="2:19" x14ac:dyDescent="0.3">
      <c r="B39" s="47">
        <v>32</v>
      </c>
      <c r="C39" s="48" t="s">
        <v>417</v>
      </c>
      <c r="D39" s="48" t="s">
        <v>262</v>
      </c>
      <c r="E39" s="48" t="s">
        <v>418</v>
      </c>
      <c r="F39" s="48" t="s">
        <v>419</v>
      </c>
      <c r="G39" s="48" t="s">
        <v>256</v>
      </c>
      <c r="H39" s="47">
        <v>429</v>
      </c>
      <c r="I39" s="47" t="str">
        <f>VLOOKUP(H39,[2]Places!$B$8:$C$929,2,FALSE)</f>
        <v>Lunenburg</v>
      </c>
      <c r="J39" s="47">
        <v>40</v>
      </c>
      <c r="K39" s="47" t="str">
        <f>IF(ISERROR(VLOOKUP(J39,[2]ProvStates!$B$8:$D$95,3,FALSE)),"",VLOOKUP(J39,[2]ProvStates!$B$8:$D$95,3,FALSE))</f>
        <v>Nova Scotia</v>
      </c>
      <c r="L39" s="48" t="s">
        <v>410</v>
      </c>
      <c r="M39" s="48" t="s">
        <v>420</v>
      </c>
      <c r="N39" s="47">
        <v>3</v>
      </c>
      <c r="O39" s="47" t="str">
        <f>VLOOKUP(N39,'[2]Other Data'!$B$8:$C$13,2,FALSE)</f>
        <v>Canada</v>
      </c>
      <c r="P39" s="47">
        <v>289</v>
      </c>
      <c r="Q39" s="48" t="s">
        <v>421</v>
      </c>
      <c r="R39" s="47">
        <v>1</v>
      </c>
      <c r="S39" s="5" t="str">
        <f>VLOOKUP(R39,'[2]Other Data'!$B$29:$C$33,2,FALSE)</f>
        <v>COD</v>
      </c>
    </row>
    <row r="40" spans="2:19" x14ac:dyDescent="0.3">
      <c r="B40" s="47">
        <v>33</v>
      </c>
      <c r="C40" s="48" t="s">
        <v>422</v>
      </c>
      <c r="D40" s="48" t="s">
        <v>262</v>
      </c>
      <c r="E40" s="48" t="s">
        <v>256</v>
      </c>
      <c r="F40" s="48" t="s">
        <v>423</v>
      </c>
      <c r="G40" s="48" t="s">
        <v>256</v>
      </c>
      <c r="H40" s="47">
        <v>436</v>
      </c>
      <c r="I40" s="47" t="str">
        <f>VLOOKUP(H40,[2]Places!$B$8:$C$929,2,FALSE)</f>
        <v>Mahone Bay</v>
      </c>
      <c r="J40" s="47">
        <v>40</v>
      </c>
      <c r="K40" s="47" t="str">
        <f>IF(ISERROR(VLOOKUP(J40,[2]ProvStates!$B$8:$D$95,3,FALSE)),"",VLOOKUP(J40,[2]ProvStates!$B$8:$D$95,3,FALSE))</f>
        <v>Nova Scotia</v>
      </c>
      <c r="L40" s="48" t="s">
        <v>424</v>
      </c>
      <c r="M40" s="48" t="s">
        <v>425</v>
      </c>
      <c r="N40" s="47">
        <v>3</v>
      </c>
      <c r="O40" s="47" t="str">
        <f>VLOOKUP(N40,'[2]Other Data'!$B$8:$C$13,2,FALSE)</f>
        <v>Canada</v>
      </c>
      <c r="P40" s="47">
        <v>289</v>
      </c>
      <c r="Q40" s="48" t="s">
        <v>426</v>
      </c>
      <c r="R40" s="47">
        <v>1</v>
      </c>
      <c r="S40" s="5" t="str">
        <f>VLOOKUP(R40,'[2]Other Data'!$B$29:$C$33,2,FALSE)</f>
        <v>COD</v>
      </c>
    </row>
    <row r="41" spans="2:19" x14ac:dyDescent="0.3">
      <c r="B41" s="47">
        <v>34</v>
      </c>
      <c r="C41" s="48" t="s">
        <v>427</v>
      </c>
      <c r="D41" s="48" t="s">
        <v>262</v>
      </c>
      <c r="E41" s="48" t="s">
        <v>256</v>
      </c>
      <c r="F41" s="48" t="s">
        <v>428</v>
      </c>
      <c r="G41" s="48" t="s">
        <v>256</v>
      </c>
      <c r="H41" s="47">
        <v>603</v>
      </c>
      <c r="I41" s="47" t="str">
        <f>VLOOKUP(H41,[2]Places!$B$8:$C$929,2,FALSE)</f>
        <v>Pictou</v>
      </c>
      <c r="J41" s="47">
        <v>40</v>
      </c>
      <c r="K41" s="47" t="str">
        <f>IF(ISERROR(VLOOKUP(J41,[2]ProvStates!$B$8:$D$95,3,FALSE)),"",VLOOKUP(J41,[2]ProvStates!$B$8:$D$95,3,FALSE))</f>
        <v>Nova Scotia</v>
      </c>
      <c r="L41" s="48" t="s">
        <v>429</v>
      </c>
      <c r="M41" s="48" t="s">
        <v>430</v>
      </c>
      <c r="N41" s="47">
        <v>3</v>
      </c>
      <c r="O41" s="47" t="str">
        <f>VLOOKUP(N41,'[2]Other Data'!$B$8:$C$13,2,FALSE)</f>
        <v>Canada</v>
      </c>
      <c r="P41" s="47">
        <v>289</v>
      </c>
      <c r="Q41" s="48" t="s">
        <v>431</v>
      </c>
      <c r="R41" s="47">
        <v>1</v>
      </c>
      <c r="S41" s="5" t="str">
        <f>VLOOKUP(R41,'[2]Other Data'!$B$29:$C$33,2,FALSE)</f>
        <v>COD</v>
      </c>
    </row>
    <row r="42" spans="2:19" x14ac:dyDescent="0.3">
      <c r="B42" s="47">
        <v>35</v>
      </c>
      <c r="C42" s="48" t="s">
        <v>432</v>
      </c>
      <c r="D42" s="48" t="s">
        <v>256</v>
      </c>
      <c r="E42" s="48" t="s">
        <v>256</v>
      </c>
      <c r="F42" s="48" t="s">
        <v>433</v>
      </c>
      <c r="G42" s="48" t="s">
        <v>256</v>
      </c>
      <c r="H42" s="47">
        <v>634</v>
      </c>
      <c r="I42" s="47" t="str">
        <f>VLOOKUP(H42,[2]Places!$B$8:$C$929,2,FALSE)</f>
        <v>Pugwash</v>
      </c>
      <c r="J42" s="47">
        <v>40</v>
      </c>
      <c r="K42" s="47" t="str">
        <f>IF(ISERROR(VLOOKUP(J42,[2]ProvStates!$B$8:$D$95,3,FALSE)),"",VLOOKUP(J42,[2]ProvStates!$B$8:$D$95,3,FALSE))</f>
        <v>Nova Scotia</v>
      </c>
      <c r="L42" s="48" t="s">
        <v>434</v>
      </c>
      <c r="M42" s="48" t="s">
        <v>435</v>
      </c>
      <c r="N42" s="47">
        <v>3</v>
      </c>
      <c r="O42" s="47" t="str">
        <f>VLOOKUP(N42,'[2]Other Data'!$B$8:$C$13,2,FALSE)</f>
        <v>Canada</v>
      </c>
      <c r="P42" s="47">
        <v>289</v>
      </c>
      <c r="Q42" s="48" t="s">
        <v>436</v>
      </c>
      <c r="R42" s="47">
        <v>1</v>
      </c>
      <c r="S42" s="5" t="str">
        <f>VLOOKUP(R42,'[2]Other Data'!$B$29:$C$33,2,FALSE)</f>
        <v>COD</v>
      </c>
    </row>
    <row r="43" spans="2:19" x14ac:dyDescent="0.3">
      <c r="B43" s="47">
        <v>36</v>
      </c>
      <c r="C43" s="48" t="s">
        <v>437</v>
      </c>
      <c r="D43" s="48" t="s">
        <v>256</v>
      </c>
      <c r="E43" s="48" t="s">
        <v>256</v>
      </c>
      <c r="F43" s="48" t="s">
        <v>438</v>
      </c>
      <c r="G43" s="48" t="s">
        <v>256</v>
      </c>
      <c r="H43" s="47">
        <v>185</v>
      </c>
      <c r="I43" s="47" t="str">
        <f>VLOOKUP(H43,[2]Places!$B$8:$C$929,2,FALSE)</f>
        <v>Debert</v>
      </c>
      <c r="J43" s="47">
        <v>40</v>
      </c>
      <c r="K43" s="47" t="str">
        <f>IF(ISERROR(VLOOKUP(J43,[2]ProvStates!$B$8:$D$95,3,FALSE)),"",VLOOKUP(J43,[2]ProvStates!$B$8:$D$95,3,FALSE))</f>
        <v>Nova Scotia</v>
      </c>
      <c r="L43" s="48" t="s">
        <v>439</v>
      </c>
      <c r="M43" s="48" t="s">
        <v>440</v>
      </c>
      <c r="N43" s="47">
        <v>3</v>
      </c>
      <c r="O43" s="47" t="str">
        <f>VLOOKUP(N43,'[2]Other Data'!$B$8:$C$13,2,FALSE)</f>
        <v>Canada</v>
      </c>
      <c r="P43" s="47">
        <v>289</v>
      </c>
      <c r="Q43" s="48" t="s">
        <v>256</v>
      </c>
      <c r="R43" s="47">
        <v>1</v>
      </c>
      <c r="S43" s="5" t="str">
        <f>VLOOKUP(R43,'[2]Other Data'!$B$29:$C$33,2,FALSE)</f>
        <v>COD</v>
      </c>
    </row>
    <row r="44" spans="2:19" x14ac:dyDescent="0.3">
      <c r="B44" s="47">
        <v>37</v>
      </c>
      <c r="C44" s="48" t="s">
        <v>441</v>
      </c>
      <c r="D44" s="48" t="s">
        <v>256</v>
      </c>
      <c r="E44" s="48" t="s">
        <v>256</v>
      </c>
      <c r="F44" s="48" t="s">
        <v>442</v>
      </c>
      <c r="G44" s="48" t="s">
        <v>256</v>
      </c>
      <c r="H44" s="47">
        <v>461</v>
      </c>
      <c r="I44" s="47" t="str">
        <f>VLOOKUP(H44,[2]Places!$B$8:$C$929,2,FALSE)</f>
        <v>Middle Musquod</v>
      </c>
      <c r="J44" s="47">
        <v>40</v>
      </c>
      <c r="K44" s="47" t="str">
        <f>IF(ISERROR(VLOOKUP(J44,[2]ProvStates!$B$8:$D$95,3,FALSE)),"",VLOOKUP(J44,[2]ProvStates!$B$8:$D$95,3,FALSE))</f>
        <v>Nova Scotia</v>
      </c>
      <c r="L44" s="48" t="s">
        <v>443</v>
      </c>
      <c r="M44" s="48" t="s">
        <v>444</v>
      </c>
      <c r="N44" s="47">
        <v>3</v>
      </c>
      <c r="O44" s="47" t="str">
        <f>VLOOKUP(N44,'[2]Other Data'!$B$8:$C$13,2,FALSE)</f>
        <v>Canada</v>
      </c>
      <c r="P44" s="47">
        <v>289</v>
      </c>
      <c r="Q44" s="48" t="s">
        <v>445</v>
      </c>
      <c r="R44" s="47">
        <v>1</v>
      </c>
      <c r="S44" s="5" t="str">
        <f>VLOOKUP(R44,'[2]Other Data'!$B$29:$C$33,2,FALSE)</f>
        <v>COD</v>
      </c>
    </row>
    <row r="45" spans="2:19" x14ac:dyDescent="0.3">
      <c r="B45" s="47">
        <v>38</v>
      </c>
      <c r="C45" s="48" t="s">
        <v>446</v>
      </c>
      <c r="D45" s="48" t="s">
        <v>256</v>
      </c>
      <c r="E45" s="48" t="s">
        <v>447</v>
      </c>
      <c r="F45" s="48" t="s">
        <v>448</v>
      </c>
      <c r="G45" s="48" t="s">
        <v>256</v>
      </c>
      <c r="H45" s="47">
        <v>18</v>
      </c>
      <c r="I45" s="47" t="str">
        <f>VLOOKUP(H45,[2]Places!$B$8:$C$929,2,FALSE)</f>
        <v>Annapolis Royal</v>
      </c>
      <c r="J45" s="47">
        <v>40</v>
      </c>
      <c r="K45" s="47" t="str">
        <f>IF(ISERROR(VLOOKUP(J45,[2]ProvStates!$B$8:$D$95,3,FALSE)),"",VLOOKUP(J45,[2]ProvStates!$B$8:$D$95,3,FALSE))</f>
        <v>Nova Scotia</v>
      </c>
      <c r="L45" s="48" t="s">
        <v>449</v>
      </c>
      <c r="M45" s="48" t="s">
        <v>450</v>
      </c>
      <c r="N45" s="47">
        <v>3</v>
      </c>
      <c r="O45" s="47" t="str">
        <f>VLOOKUP(N45,'[2]Other Data'!$B$8:$C$13,2,FALSE)</f>
        <v>Canada</v>
      </c>
      <c r="P45" s="47">
        <v>289</v>
      </c>
      <c r="Q45" s="48" t="s">
        <v>451</v>
      </c>
      <c r="R45" s="47">
        <v>1</v>
      </c>
      <c r="S45" s="5" t="str">
        <f>VLOOKUP(R45,'[2]Other Data'!$B$29:$C$33,2,FALSE)</f>
        <v>COD</v>
      </c>
    </row>
    <row r="46" spans="2:19" x14ac:dyDescent="0.3">
      <c r="B46" s="47">
        <v>40</v>
      </c>
      <c r="C46" s="48" t="s">
        <v>452</v>
      </c>
      <c r="D46" s="48" t="s">
        <v>256</v>
      </c>
      <c r="E46" s="48" t="s">
        <v>256</v>
      </c>
      <c r="F46" s="48" t="s">
        <v>453</v>
      </c>
      <c r="G46" s="48" t="s">
        <v>256</v>
      </c>
      <c r="H46" s="47">
        <v>711</v>
      </c>
      <c r="I46" s="47" t="str">
        <f>VLOOKUP(H46,[2]Places!$B$8:$C$929,2,FALSE)</f>
        <v>Shelburne</v>
      </c>
      <c r="J46" s="47">
        <v>40</v>
      </c>
      <c r="K46" s="47" t="str">
        <f>IF(ISERROR(VLOOKUP(J46,[2]ProvStates!$B$8:$D$95,3,FALSE)),"",VLOOKUP(J46,[2]ProvStates!$B$8:$D$95,3,FALSE))</f>
        <v>Nova Scotia</v>
      </c>
      <c r="L46" s="48" t="s">
        <v>454</v>
      </c>
      <c r="M46" s="48" t="s">
        <v>455</v>
      </c>
      <c r="N46" s="47">
        <v>3</v>
      </c>
      <c r="O46" s="47" t="str">
        <f>VLOOKUP(N46,'[2]Other Data'!$B$8:$C$13,2,FALSE)</f>
        <v>Canada</v>
      </c>
      <c r="P46" s="47">
        <v>289</v>
      </c>
      <c r="Q46" s="48" t="s">
        <v>456</v>
      </c>
      <c r="R46" s="47">
        <v>1</v>
      </c>
      <c r="S46" s="5" t="str">
        <f>VLOOKUP(R46,'[2]Other Data'!$B$29:$C$33,2,FALSE)</f>
        <v>COD</v>
      </c>
    </row>
    <row r="47" spans="2:19" x14ac:dyDescent="0.3">
      <c r="B47" s="47">
        <v>41</v>
      </c>
      <c r="C47" s="48" t="s">
        <v>457</v>
      </c>
      <c r="D47" s="48" t="s">
        <v>262</v>
      </c>
      <c r="E47" s="48" t="s">
        <v>256</v>
      </c>
      <c r="F47" s="48" t="s">
        <v>458</v>
      </c>
      <c r="G47" s="48" t="s">
        <v>256</v>
      </c>
      <c r="H47" s="47">
        <v>795</v>
      </c>
      <c r="I47" s="47" t="str">
        <f>VLOOKUP(H47,[2]Places!$B$8:$C$929,2,FALSE)</f>
        <v>Sydney</v>
      </c>
      <c r="J47" s="47">
        <v>40</v>
      </c>
      <c r="K47" s="47" t="str">
        <f>IF(ISERROR(VLOOKUP(J47,[2]ProvStates!$B$8:$D$95,3,FALSE)),"",VLOOKUP(J47,[2]ProvStates!$B$8:$D$95,3,FALSE))</f>
        <v>Nova Scotia</v>
      </c>
      <c r="L47" s="48" t="s">
        <v>459</v>
      </c>
      <c r="M47" s="48" t="s">
        <v>460</v>
      </c>
      <c r="N47" s="47">
        <v>3</v>
      </c>
      <c r="O47" s="47" t="str">
        <f>VLOOKUP(N47,'[2]Other Data'!$B$8:$C$13,2,FALSE)</f>
        <v>Canada</v>
      </c>
      <c r="P47" s="47">
        <v>289</v>
      </c>
      <c r="Q47" s="48" t="s">
        <v>461</v>
      </c>
      <c r="R47" s="47">
        <v>1</v>
      </c>
      <c r="S47" s="5" t="str">
        <f>VLOOKUP(R47,'[2]Other Data'!$B$29:$C$33,2,FALSE)</f>
        <v>COD</v>
      </c>
    </row>
    <row r="48" spans="2:19" x14ac:dyDescent="0.3">
      <c r="B48" s="47">
        <v>42</v>
      </c>
      <c r="C48" s="48" t="s">
        <v>462</v>
      </c>
      <c r="D48" s="48" t="s">
        <v>262</v>
      </c>
      <c r="E48" s="48" t="s">
        <v>256</v>
      </c>
      <c r="F48" s="48" t="s">
        <v>463</v>
      </c>
      <c r="G48" s="48" t="s">
        <v>256</v>
      </c>
      <c r="H48" s="47">
        <v>795</v>
      </c>
      <c r="I48" s="47" t="str">
        <f>VLOOKUP(H48,[2]Places!$B$8:$C$929,2,FALSE)</f>
        <v>Sydney</v>
      </c>
      <c r="J48" s="47">
        <v>40</v>
      </c>
      <c r="K48" s="47" t="str">
        <f>IF(ISERROR(VLOOKUP(J48,[2]ProvStates!$B$8:$D$95,3,FALSE)),"",VLOOKUP(J48,[2]ProvStates!$B$8:$D$95,3,FALSE))</f>
        <v>Nova Scotia</v>
      </c>
      <c r="L48" s="48" t="s">
        <v>464</v>
      </c>
      <c r="M48" s="48" t="s">
        <v>465</v>
      </c>
      <c r="N48" s="47">
        <v>3</v>
      </c>
      <c r="O48" s="47" t="str">
        <f>VLOOKUP(N48,'[2]Other Data'!$B$8:$C$13,2,FALSE)</f>
        <v>Canada</v>
      </c>
      <c r="P48" s="47">
        <v>289</v>
      </c>
      <c r="Q48" s="48" t="s">
        <v>466</v>
      </c>
      <c r="R48" s="47">
        <v>1</v>
      </c>
      <c r="S48" s="5" t="str">
        <f>VLOOKUP(R48,'[2]Other Data'!$B$29:$C$33,2,FALSE)</f>
        <v>COD</v>
      </c>
    </row>
    <row r="49" spans="2:19" x14ac:dyDescent="0.3">
      <c r="B49" s="47">
        <v>43</v>
      </c>
      <c r="C49" s="48" t="s">
        <v>467</v>
      </c>
      <c r="D49" s="48" t="s">
        <v>262</v>
      </c>
      <c r="E49" s="48" t="s">
        <v>256</v>
      </c>
      <c r="F49" s="48" t="s">
        <v>468</v>
      </c>
      <c r="G49" s="48" t="s">
        <v>469</v>
      </c>
      <c r="H49" s="47">
        <v>795</v>
      </c>
      <c r="I49" s="47" t="str">
        <f>VLOOKUP(H49,[2]Places!$B$8:$C$929,2,FALSE)</f>
        <v>Sydney</v>
      </c>
      <c r="J49" s="47">
        <v>40</v>
      </c>
      <c r="K49" s="47" t="str">
        <f>IF(ISERROR(VLOOKUP(J49,[2]ProvStates!$B$8:$D$95,3,FALSE)),"",VLOOKUP(J49,[2]ProvStates!$B$8:$D$95,3,FALSE))</f>
        <v>Nova Scotia</v>
      </c>
      <c r="L49" s="48" t="s">
        <v>470</v>
      </c>
      <c r="M49" s="48" t="s">
        <v>471</v>
      </c>
      <c r="N49" s="47">
        <v>3</v>
      </c>
      <c r="O49" s="47" t="str">
        <f>VLOOKUP(N49,'[2]Other Data'!$B$8:$C$13,2,FALSE)</f>
        <v>Canada</v>
      </c>
      <c r="P49" s="47">
        <v>289</v>
      </c>
      <c r="Q49" s="48" t="s">
        <v>472</v>
      </c>
      <c r="R49" s="47">
        <v>1</v>
      </c>
      <c r="S49" s="5" t="str">
        <f>VLOOKUP(R49,'[2]Other Data'!$B$29:$C$33,2,FALSE)</f>
        <v>COD</v>
      </c>
    </row>
    <row r="50" spans="2:19" x14ac:dyDescent="0.3">
      <c r="B50" s="47">
        <v>44</v>
      </c>
      <c r="C50" s="48" t="s">
        <v>473</v>
      </c>
      <c r="D50" s="48" t="s">
        <v>262</v>
      </c>
      <c r="E50" s="48" t="s">
        <v>256</v>
      </c>
      <c r="F50" s="48" t="s">
        <v>474</v>
      </c>
      <c r="G50" s="48" t="s">
        <v>256</v>
      </c>
      <c r="H50" s="47">
        <v>795</v>
      </c>
      <c r="I50" s="47" t="str">
        <f>VLOOKUP(H50,[2]Places!$B$8:$C$929,2,FALSE)</f>
        <v>Sydney</v>
      </c>
      <c r="J50" s="47">
        <v>40</v>
      </c>
      <c r="K50" s="47" t="str">
        <f>IF(ISERROR(VLOOKUP(J50,[2]ProvStates!$B$8:$D$95,3,FALSE)),"",VLOOKUP(J50,[2]ProvStates!$B$8:$D$95,3,FALSE))</f>
        <v>Nova Scotia</v>
      </c>
      <c r="L50" s="48" t="s">
        <v>475</v>
      </c>
      <c r="M50" s="48" t="s">
        <v>476</v>
      </c>
      <c r="N50" s="47">
        <v>3</v>
      </c>
      <c r="O50" s="47" t="str">
        <f>VLOOKUP(N50,'[2]Other Data'!$B$8:$C$13,2,FALSE)</f>
        <v>Canada</v>
      </c>
      <c r="P50" s="47">
        <v>289</v>
      </c>
      <c r="Q50" s="48" t="s">
        <v>477</v>
      </c>
      <c r="R50" s="47">
        <v>1</v>
      </c>
      <c r="S50" s="5" t="str">
        <f>VLOOKUP(R50,'[2]Other Data'!$B$29:$C$33,2,FALSE)</f>
        <v>COD</v>
      </c>
    </row>
    <row r="51" spans="2:19" x14ac:dyDescent="0.3">
      <c r="B51" s="47">
        <v>45</v>
      </c>
      <c r="C51" s="48" t="s">
        <v>478</v>
      </c>
      <c r="D51" s="48" t="s">
        <v>256</v>
      </c>
      <c r="E51" s="48" t="s">
        <v>256</v>
      </c>
      <c r="F51" s="48" t="s">
        <v>479</v>
      </c>
      <c r="G51" s="48" t="s">
        <v>256</v>
      </c>
      <c r="H51" s="47">
        <v>179</v>
      </c>
      <c r="I51" s="47" t="str">
        <f>VLOOKUP(H51,[2]Places!$B$8:$C$929,2,FALSE)</f>
        <v>Dartmouth</v>
      </c>
      <c r="J51" s="47">
        <v>40</v>
      </c>
      <c r="K51" s="47" t="str">
        <f>IF(ISERROR(VLOOKUP(J51,[2]ProvStates!$B$8:$D$95,3,FALSE)),"",VLOOKUP(J51,[2]ProvStates!$B$8:$D$95,3,FALSE))</f>
        <v>Nova Scotia</v>
      </c>
      <c r="L51" s="48" t="s">
        <v>480</v>
      </c>
      <c r="M51" s="48" t="s">
        <v>481</v>
      </c>
      <c r="N51" s="47">
        <v>3</v>
      </c>
      <c r="O51" s="47" t="str">
        <f>VLOOKUP(N51,'[2]Other Data'!$B$8:$C$13,2,FALSE)</f>
        <v>Canada</v>
      </c>
      <c r="P51" s="47">
        <v>289</v>
      </c>
      <c r="Q51" s="48" t="s">
        <v>482</v>
      </c>
      <c r="R51" s="47">
        <v>1</v>
      </c>
      <c r="S51" s="5" t="str">
        <f>VLOOKUP(R51,'[2]Other Data'!$B$29:$C$33,2,FALSE)</f>
        <v>COD</v>
      </c>
    </row>
    <row r="52" spans="2:19" x14ac:dyDescent="0.3">
      <c r="B52" s="47">
        <v>46</v>
      </c>
      <c r="C52" s="48" t="s">
        <v>483</v>
      </c>
      <c r="D52" s="48" t="s">
        <v>256</v>
      </c>
      <c r="E52" s="48" t="s">
        <v>256</v>
      </c>
      <c r="F52" s="48" t="s">
        <v>484</v>
      </c>
      <c r="G52" s="48" t="s">
        <v>256</v>
      </c>
      <c r="H52" s="47">
        <v>545</v>
      </c>
      <c r="I52" s="47" t="str">
        <f>VLOOKUP(H52,[2]Places!$B$8:$C$929,2,FALSE)</f>
        <v>North Sydney</v>
      </c>
      <c r="J52" s="47">
        <v>40</v>
      </c>
      <c r="K52" s="47" t="str">
        <f>IF(ISERROR(VLOOKUP(J52,[2]ProvStates!$B$8:$D$95,3,FALSE)),"",VLOOKUP(J52,[2]ProvStates!$B$8:$D$95,3,FALSE))</f>
        <v>Nova Scotia</v>
      </c>
      <c r="L52" s="48" t="s">
        <v>485</v>
      </c>
      <c r="M52" s="48" t="s">
        <v>486</v>
      </c>
      <c r="N52" s="47">
        <v>3</v>
      </c>
      <c r="O52" s="47" t="str">
        <f>VLOOKUP(N52,'[2]Other Data'!$B$8:$C$13,2,FALSE)</f>
        <v>Canada</v>
      </c>
      <c r="P52" s="47">
        <v>289</v>
      </c>
      <c r="Q52" s="48" t="s">
        <v>487</v>
      </c>
      <c r="R52" s="47">
        <v>1</v>
      </c>
      <c r="S52" s="5" t="str">
        <f>VLOOKUP(R52,'[2]Other Data'!$B$29:$C$33,2,FALSE)</f>
        <v>COD</v>
      </c>
    </row>
    <row r="53" spans="2:19" x14ac:dyDescent="0.3">
      <c r="B53" s="47">
        <v>47</v>
      </c>
      <c r="C53" s="48" t="s">
        <v>488</v>
      </c>
      <c r="D53" s="48" t="s">
        <v>262</v>
      </c>
      <c r="E53" s="48" t="s">
        <v>256</v>
      </c>
      <c r="F53" s="48" t="s">
        <v>489</v>
      </c>
      <c r="G53" s="48" t="s">
        <v>256</v>
      </c>
      <c r="H53" s="47">
        <v>20</v>
      </c>
      <c r="I53" s="47" t="str">
        <f>VLOOKUP(H53,[2]Places!$B$8:$C$929,2,FALSE)</f>
        <v>Antigonish</v>
      </c>
      <c r="J53" s="47">
        <v>40</v>
      </c>
      <c r="K53" s="47" t="str">
        <f>IF(ISERROR(VLOOKUP(J53,[2]ProvStates!$B$8:$D$95,3,FALSE)),"",VLOOKUP(J53,[2]ProvStates!$B$8:$D$95,3,FALSE))</f>
        <v>Nova Scotia</v>
      </c>
      <c r="L53" s="48" t="s">
        <v>490</v>
      </c>
      <c r="M53" s="48" t="s">
        <v>491</v>
      </c>
      <c r="N53" s="47">
        <v>3</v>
      </c>
      <c r="O53" s="47" t="str">
        <f>VLOOKUP(N53,'[2]Other Data'!$B$8:$C$13,2,FALSE)</f>
        <v>Canada</v>
      </c>
      <c r="P53" s="47">
        <v>289</v>
      </c>
      <c r="Q53" s="48" t="s">
        <v>492</v>
      </c>
      <c r="R53" s="47">
        <v>1</v>
      </c>
      <c r="S53" s="5" t="str">
        <f>VLOOKUP(R53,'[2]Other Data'!$B$29:$C$33,2,FALSE)</f>
        <v>COD</v>
      </c>
    </row>
    <row r="54" spans="2:19" x14ac:dyDescent="0.3">
      <c r="B54" s="47">
        <v>48</v>
      </c>
      <c r="C54" s="48" t="s">
        <v>493</v>
      </c>
      <c r="D54" s="48" t="s">
        <v>256</v>
      </c>
      <c r="E54" s="48" t="s">
        <v>256</v>
      </c>
      <c r="F54" s="48" t="s">
        <v>494</v>
      </c>
      <c r="G54" s="48" t="s">
        <v>495</v>
      </c>
      <c r="H54" s="47">
        <v>20</v>
      </c>
      <c r="I54" s="47" t="str">
        <f>VLOOKUP(H54,[2]Places!$B$8:$C$929,2,FALSE)</f>
        <v>Antigonish</v>
      </c>
      <c r="J54" s="47">
        <v>40</v>
      </c>
      <c r="K54" s="47" t="str">
        <f>IF(ISERROR(VLOOKUP(J54,[2]ProvStates!$B$8:$D$95,3,FALSE)),"",VLOOKUP(J54,[2]ProvStates!$B$8:$D$95,3,FALSE))</f>
        <v>Nova Scotia</v>
      </c>
      <c r="L54" s="48" t="s">
        <v>496</v>
      </c>
      <c r="M54" s="48" t="s">
        <v>497</v>
      </c>
      <c r="N54" s="47">
        <v>3</v>
      </c>
      <c r="O54" s="47" t="str">
        <f>VLOOKUP(N54,'[2]Other Data'!$B$8:$C$13,2,FALSE)</f>
        <v>Canada</v>
      </c>
      <c r="P54" s="47">
        <v>289</v>
      </c>
      <c r="Q54" s="48" t="s">
        <v>498</v>
      </c>
      <c r="R54" s="47">
        <v>1</v>
      </c>
      <c r="S54" s="5" t="str">
        <f>VLOOKUP(R54,'[2]Other Data'!$B$29:$C$33,2,FALSE)</f>
        <v>COD</v>
      </c>
    </row>
    <row r="55" spans="2:19" x14ac:dyDescent="0.3">
      <c r="B55" s="47">
        <v>49</v>
      </c>
      <c r="C55" s="48" t="s">
        <v>499</v>
      </c>
      <c r="D55" s="48" t="s">
        <v>262</v>
      </c>
      <c r="E55" s="48" t="s">
        <v>256</v>
      </c>
      <c r="F55" s="48" t="s">
        <v>500</v>
      </c>
      <c r="G55" s="48" t="s">
        <v>256</v>
      </c>
      <c r="H55" s="47">
        <v>822</v>
      </c>
      <c r="I55" s="47" t="str">
        <f>VLOOKUP(H55,[2]Places!$B$8:$C$929,2,FALSE)</f>
        <v>Truro</v>
      </c>
      <c r="J55" s="47">
        <v>40</v>
      </c>
      <c r="K55" s="47" t="str">
        <f>IF(ISERROR(VLOOKUP(J55,[2]ProvStates!$B$8:$D$95,3,FALSE)),"",VLOOKUP(J55,[2]ProvStates!$B$8:$D$95,3,FALSE))</f>
        <v>Nova Scotia</v>
      </c>
      <c r="L55" s="48" t="s">
        <v>501</v>
      </c>
      <c r="M55" s="48" t="s">
        <v>502</v>
      </c>
      <c r="N55" s="47">
        <v>3</v>
      </c>
      <c r="O55" s="47" t="str">
        <f>VLOOKUP(N55,'[2]Other Data'!$B$8:$C$13,2,FALSE)</f>
        <v>Canada</v>
      </c>
      <c r="P55" s="47">
        <v>289</v>
      </c>
      <c r="Q55" s="48" t="s">
        <v>503</v>
      </c>
      <c r="R55" s="47">
        <v>1</v>
      </c>
      <c r="S55" s="5" t="str">
        <f>VLOOKUP(R55,'[2]Other Data'!$B$29:$C$33,2,FALSE)</f>
        <v>COD</v>
      </c>
    </row>
    <row r="56" spans="2:19" x14ac:dyDescent="0.3">
      <c r="B56" s="47">
        <v>50</v>
      </c>
      <c r="C56" s="48" t="s">
        <v>504</v>
      </c>
      <c r="D56" s="48" t="s">
        <v>256</v>
      </c>
      <c r="E56" s="48" t="s">
        <v>256</v>
      </c>
      <c r="F56" s="48" t="s">
        <v>505</v>
      </c>
      <c r="G56" s="48" t="s">
        <v>256</v>
      </c>
      <c r="H56" s="47">
        <v>822</v>
      </c>
      <c r="I56" s="47" t="str">
        <f>VLOOKUP(H56,[2]Places!$B$8:$C$929,2,FALSE)</f>
        <v>Truro</v>
      </c>
      <c r="J56" s="47">
        <v>40</v>
      </c>
      <c r="K56" s="47" t="str">
        <f>IF(ISERROR(VLOOKUP(J56,[2]ProvStates!$B$8:$D$95,3,FALSE)),"",VLOOKUP(J56,[2]ProvStates!$B$8:$D$95,3,FALSE))</f>
        <v>Nova Scotia</v>
      </c>
      <c r="L56" s="48" t="s">
        <v>506</v>
      </c>
      <c r="M56" s="48" t="s">
        <v>507</v>
      </c>
      <c r="N56" s="47">
        <v>3</v>
      </c>
      <c r="O56" s="47" t="str">
        <f>VLOOKUP(N56,'[2]Other Data'!$B$8:$C$13,2,FALSE)</f>
        <v>Canada</v>
      </c>
      <c r="P56" s="47">
        <v>289</v>
      </c>
      <c r="Q56" s="48" t="s">
        <v>256</v>
      </c>
      <c r="R56" s="47">
        <v>1</v>
      </c>
      <c r="S56" s="5" t="str">
        <f>VLOOKUP(R56,'[2]Other Data'!$B$29:$C$33,2,FALSE)</f>
        <v>COD</v>
      </c>
    </row>
    <row r="57" spans="2:19" x14ac:dyDescent="0.3">
      <c r="B57" s="47">
        <v>51</v>
      </c>
      <c r="C57" s="48" t="s">
        <v>508</v>
      </c>
      <c r="D57" s="48" t="s">
        <v>256</v>
      </c>
      <c r="E57" s="48" t="s">
        <v>256</v>
      </c>
      <c r="F57" s="48" t="s">
        <v>509</v>
      </c>
      <c r="G57" s="48" t="s">
        <v>256</v>
      </c>
      <c r="H57" s="47">
        <v>179</v>
      </c>
      <c r="I57" s="47" t="str">
        <f>VLOOKUP(H57,[2]Places!$B$8:$C$929,2,FALSE)</f>
        <v>Dartmouth</v>
      </c>
      <c r="J57" s="47">
        <v>40</v>
      </c>
      <c r="K57" s="47" t="str">
        <f>IF(ISERROR(VLOOKUP(J57,[2]ProvStates!$B$8:$D$95,3,FALSE)),"",VLOOKUP(J57,[2]ProvStates!$B$8:$D$95,3,FALSE))</f>
        <v>Nova Scotia</v>
      </c>
      <c r="L57" s="48" t="s">
        <v>510</v>
      </c>
      <c r="M57" s="48" t="s">
        <v>511</v>
      </c>
      <c r="N57" s="47">
        <v>3</v>
      </c>
      <c r="O57" s="47" t="str">
        <f>VLOOKUP(N57,'[2]Other Data'!$B$8:$C$13,2,FALSE)</f>
        <v>Canada</v>
      </c>
      <c r="P57" s="47">
        <v>289</v>
      </c>
      <c r="Q57" s="48" t="s">
        <v>512</v>
      </c>
      <c r="R57" s="47">
        <v>1</v>
      </c>
      <c r="S57" s="5" t="str">
        <f>VLOOKUP(R57,'[2]Other Data'!$B$29:$C$33,2,FALSE)</f>
        <v>COD</v>
      </c>
    </row>
    <row r="58" spans="2:19" x14ac:dyDescent="0.3">
      <c r="B58" s="47">
        <v>52</v>
      </c>
      <c r="C58" s="48" t="s">
        <v>513</v>
      </c>
      <c r="D58" s="48" t="s">
        <v>262</v>
      </c>
      <c r="E58" s="48" t="s">
        <v>514</v>
      </c>
      <c r="F58" s="48" t="s">
        <v>515</v>
      </c>
      <c r="G58" s="48" t="s">
        <v>256</v>
      </c>
      <c r="H58" s="47">
        <v>214</v>
      </c>
      <c r="I58" s="47" t="str">
        <f>VLOOKUP(H58,[2]Places!$B$8:$C$929,2,FALSE)</f>
        <v>Eastern Passage</v>
      </c>
      <c r="J58" s="47">
        <v>40</v>
      </c>
      <c r="K58" s="47" t="str">
        <f>IF(ISERROR(VLOOKUP(J58,[2]ProvStates!$B$8:$D$95,3,FALSE)),"",VLOOKUP(J58,[2]ProvStates!$B$8:$D$95,3,FALSE))</f>
        <v>Nova Scotia</v>
      </c>
      <c r="L58" s="48" t="s">
        <v>516</v>
      </c>
      <c r="M58" s="48" t="s">
        <v>517</v>
      </c>
      <c r="N58" s="47">
        <v>3</v>
      </c>
      <c r="O58" s="47" t="str">
        <f>VLOOKUP(N58,'[2]Other Data'!$B$8:$C$13,2,FALSE)</f>
        <v>Canada</v>
      </c>
      <c r="P58" s="47">
        <v>289</v>
      </c>
      <c r="Q58" s="48" t="s">
        <v>518</v>
      </c>
      <c r="R58" s="47">
        <v>1</v>
      </c>
      <c r="S58" s="5" t="str">
        <f>VLOOKUP(R58,'[2]Other Data'!$B$29:$C$33,2,FALSE)</f>
        <v>COD</v>
      </c>
    </row>
    <row r="59" spans="2:19" x14ac:dyDescent="0.3">
      <c r="B59" s="47">
        <v>53</v>
      </c>
      <c r="C59" s="48" t="s">
        <v>488</v>
      </c>
      <c r="D59" s="48" t="s">
        <v>256</v>
      </c>
      <c r="E59" s="48" t="s">
        <v>256</v>
      </c>
      <c r="F59" s="48" t="s">
        <v>489</v>
      </c>
      <c r="G59" s="48" t="s">
        <v>256</v>
      </c>
      <c r="H59" s="47">
        <v>20</v>
      </c>
      <c r="I59" s="47" t="str">
        <f>VLOOKUP(H59,[2]Places!$B$8:$C$929,2,FALSE)</f>
        <v>Antigonish</v>
      </c>
      <c r="J59" s="47">
        <v>40</v>
      </c>
      <c r="K59" s="47" t="str">
        <f>IF(ISERROR(VLOOKUP(J59,[2]ProvStates!$B$8:$D$95,3,FALSE)),"",VLOOKUP(J59,[2]ProvStates!$B$8:$D$95,3,FALSE))</f>
        <v>Nova Scotia</v>
      </c>
      <c r="L59" s="48" t="s">
        <v>519</v>
      </c>
      <c r="M59" s="48" t="s">
        <v>520</v>
      </c>
      <c r="N59" s="47">
        <v>3</v>
      </c>
      <c r="O59" s="47" t="str">
        <f>VLOOKUP(N59,'[2]Other Data'!$B$8:$C$13,2,FALSE)</f>
        <v>Canada</v>
      </c>
      <c r="P59" s="47">
        <v>289</v>
      </c>
      <c r="Q59" s="48" t="s">
        <v>521</v>
      </c>
      <c r="R59" s="47">
        <v>1</v>
      </c>
      <c r="S59" s="5" t="str">
        <f>VLOOKUP(R59,'[2]Other Data'!$B$29:$C$33,2,FALSE)</f>
        <v>COD</v>
      </c>
    </row>
    <row r="60" spans="2:19" x14ac:dyDescent="0.3">
      <c r="B60" s="47">
        <v>54</v>
      </c>
      <c r="C60" s="48" t="s">
        <v>522</v>
      </c>
      <c r="D60" s="48" t="s">
        <v>256</v>
      </c>
      <c r="E60" s="48" t="s">
        <v>256</v>
      </c>
      <c r="F60" s="48" t="s">
        <v>523</v>
      </c>
      <c r="G60" s="48" t="s">
        <v>256</v>
      </c>
      <c r="H60" s="47">
        <v>303</v>
      </c>
      <c r="I60" s="47" t="str">
        <f>VLOOKUP(H60,[2]Places!$B$8:$C$929,2,FALSE)</f>
        <v>Halifax</v>
      </c>
      <c r="J60" s="47">
        <v>40</v>
      </c>
      <c r="K60" s="47" t="str">
        <f>IF(ISERROR(VLOOKUP(J60,[2]ProvStates!$B$8:$D$95,3,FALSE)),"",VLOOKUP(J60,[2]ProvStates!$B$8:$D$95,3,FALSE))</f>
        <v>Nova Scotia</v>
      </c>
      <c r="L60" s="48" t="s">
        <v>524</v>
      </c>
      <c r="M60" s="48" t="s">
        <v>525</v>
      </c>
      <c r="N60" s="47">
        <v>3</v>
      </c>
      <c r="O60" s="47" t="str">
        <f>VLOOKUP(N60,'[2]Other Data'!$B$8:$C$13,2,FALSE)</f>
        <v>Canada</v>
      </c>
      <c r="P60" s="47">
        <v>289</v>
      </c>
      <c r="Q60" s="48" t="s">
        <v>526</v>
      </c>
      <c r="R60" s="47">
        <v>1</v>
      </c>
      <c r="S60" s="5" t="str">
        <f>VLOOKUP(R60,'[2]Other Data'!$B$29:$C$33,2,FALSE)</f>
        <v>COD</v>
      </c>
    </row>
    <row r="61" spans="2:19" x14ac:dyDescent="0.3">
      <c r="B61" s="47">
        <v>55</v>
      </c>
      <c r="C61" s="48" t="s">
        <v>527</v>
      </c>
      <c r="D61" s="48" t="s">
        <v>256</v>
      </c>
      <c r="E61" s="48" t="s">
        <v>256</v>
      </c>
      <c r="F61" s="48" t="s">
        <v>528</v>
      </c>
      <c r="G61" s="48" t="s">
        <v>256</v>
      </c>
      <c r="H61" s="47">
        <v>303</v>
      </c>
      <c r="I61" s="47" t="str">
        <f>VLOOKUP(H61,[2]Places!$B$8:$C$929,2,FALSE)</f>
        <v>Halifax</v>
      </c>
      <c r="J61" s="47">
        <v>40</v>
      </c>
      <c r="K61" s="47" t="str">
        <f>IF(ISERROR(VLOOKUP(J61,[2]ProvStates!$B$8:$D$95,3,FALSE)),"",VLOOKUP(J61,[2]ProvStates!$B$8:$D$95,3,FALSE))</f>
        <v>Nova Scotia</v>
      </c>
      <c r="L61" s="48" t="s">
        <v>529</v>
      </c>
      <c r="M61" s="48" t="s">
        <v>530</v>
      </c>
      <c r="N61" s="47">
        <v>3</v>
      </c>
      <c r="O61" s="47" t="str">
        <f>VLOOKUP(N61,'[2]Other Data'!$B$8:$C$13,2,FALSE)</f>
        <v>Canada</v>
      </c>
      <c r="P61" s="47">
        <v>289</v>
      </c>
      <c r="Q61" s="48" t="s">
        <v>531</v>
      </c>
      <c r="R61" s="47">
        <v>1</v>
      </c>
      <c r="S61" s="5" t="str">
        <f>VLOOKUP(R61,'[2]Other Data'!$B$29:$C$33,2,FALSE)</f>
        <v>COD</v>
      </c>
    </row>
    <row r="62" spans="2:19" x14ac:dyDescent="0.3">
      <c r="B62" s="47">
        <v>56</v>
      </c>
      <c r="C62" s="48" t="s">
        <v>532</v>
      </c>
      <c r="D62" s="48" t="s">
        <v>256</v>
      </c>
      <c r="E62" s="48" t="s">
        <v>256</v>
      </c>
      <c r="F62" s="48" t="s">
        <v>533</v>
      </c>
      <c r="G62" s="48" t="s">
        <v>256</v>
      </c>
      <c r="H62" s="47">
        <v>303</v>
      </c>
      <c r="I62" s="47" t="str">
        <f>VLOOKUP(H62,[2]Places!$B$8:$C$929,2,FALSE)</f>
        <v>Halifax</v>
      </c>
      <c r="J62" s="47">
        <v>40</v>
      </c>
      <c r="K62" s="47" t="str">
        <f>IF(ISERROR(VLOOKUP(J62,[2]ProvStates!$B$8:$D$95,3,FALSE)),"",VLOOKUP(J62,[2]ProvStates!$B$8:$D$95,3,FALSE))</f>
        <v>Nova Scotia</v>
      </c>
      <c r="L62" s="48" t="s">
        <v>534</v>
      </c>
      <c r="M62" s="48" t="s">
        <v>535</v>
      </c>
      <c r="N62" s="47">
        <v>3</v>
      </c>
      <c r="O62" s="47" t="str">
        <f>VLOOKUP(N62,'[2]Other Data'!$B$8:$C$13,2,FALSE)</f>
        <v>Canada</v>
      </c>
      <c r="P62" s="47">
        <v>289</v>
      </c>
      <c r="Q62" s="48" t="s">
        <v>536</v>
      </c>
      <c r="R62" s="47">
        <v>1</v>
      </c>
      <c r="S62" s="5" t="str">
        <f>VLOOKUP(R62,'[2]Other Data'!$B$29:$C$33,2,FALSE)</f>
        <v>COD</v>
      </c>
    </row>
    <row r="63" spans="2:19" x14ac:dyDescent="0.3">
      <c r="B63" s="47">
        <v>57</v>
      </c>
      <c r="C63" s="48" t="s">
        <v>537</v>
      </c>
      <c r="D63" s="48" t="s">
        <v>262</v>
      </c>
      <c r="E63" s="48" t="s">
        <v>256</v>
      </c>
      <c r="F63" s="48" t="s">
        <v>538</v>
      </c>
      <c r="G63" s="48" t="s">
        <v>256</v>
      </c>
      <c r="H63" s="47">
        <v>303</v>
      </c>
      <c r="I63" s="47" t="str">
        <f>VLOOKUP(H63,[2]Places!$B$8:$C$929,2,FALSE)</f>
        <v>Halifax</v>
      </c>
      <c r="J63" s="47">
        <v>40</v>
      </c>
      <c r="K63" s="47" t="str">
        <f>IF(ISERROR(VLOOKUP(J63,[2]ProvStates!$B$8:$D$95,3,FALSE)),"",VLOOKUP(J63,[2]ProvStates!$B$8:$D$95,3,FALSE))</f>
        <v>Nova Scotia</v>
      </c>
      <c r="L63" s="48" t="s">
        <v>539</v>
      </c>
      <c r="M63" s="48" t="s">
        <v>540</v>
      </c>
      <c r="N63" s="47">
        <v>3</v>
      </c>
      <c r="O63" s="47" t="str">
        <f>VLOOKUP(N63,'[2]Other Data'!$B$8:$C$13,2,FALSE)</f>
        <v>Canada</v>
      </c>
      <c r="P63" s="47">
        <v>289</v>
      </c>
      <c r="Q63" s="48" t="s">
        <v>541</v>
      </c>
      <c r="R63" s="47">
        <v>1</v>
      </c>
      <c r="S63" s="5" t="str">
        <f>VLOOKUP(R63,'[2]Other Data'!$B$29:$C$33,2,FALSE)</f>
        <v>COD</v>
      </c>
    </row>
    <row r="64" spans="2:19" x14ac:dyDescent="0.3">
      <c r="B64" s="47">
        <v>58</v>
      </c>
      <c r="C64" s="48" t="s">
        <v>542</v>
      </c>
      <c r="D64" s="48" t="s">
        <v>543</v>
      </c>
      <c r="E64" s="48" t="s">
        <v>256</v>
      </c>
      <c r="F64" s="48" t="s">
        <v>544</v>
      </c>
      <c r="G64" s="48" t="s">
        <v>545</v>
      </c>
      <c r="H64" s="47">
        <v>303</v>
      </c>
      <c r="I64" s="47" t="str">
        <f>VLOOKUP(H64,[2]Places!$B$8:$C$929,2,FALSE)</f>
        <v>Halifax</v>
      </c>
      <c r="J64" s="47">
        <v>40</v>
      </c>
      <c r="K64" s="47" t="str">
        <f>IF(ISERROR(VLOOKUP(J64,[2]ProvStates!$B$8:$D$95,3,FALSE)),"",VLOOKUP(J64,[2]ProvStates!$B$8:$D$95,3,FALSE))</f>
        <v>Nova Scotia</v>
      </c>
      <c r="L64" s="48" t="s">
        <v>546</v>
      </c>
      <c r="M64" s="48" t="s">
        <v>547</v>
      </c>
      <c r="N64" s="47">
        <v>3</v>
      </c>
      <c r="O64" s="47" t="str">
        <f>VLOOKUP(N64,'[2]Other Data'!$B$8:$C$13,2,FALSE)</f>
        <v>Canada</v>
      </c>
      <c r="P64" s="47">
        <v>289</v>
      </c>
      <c r="Q64" s="48" t="s">
        <v>548</v>
      </c>
      <c r="R64" s="47">
        <v>1</v>
      </c>
      <c r="S64" s="5" t="str">
        <f>VLOOKUP(R64,'[2]Other Data'!$B$29:$C$33,2,FALSE)</f>
        <v>COD</v>
      </c>
    </row>
    <row r="65" spans="2:19" x14ac:dyDescent="0.3">
      <c r="B65" s="47">
        <v>59</v>
      </c>
      <c r="C65" s="48" t="s">
        <v>549</v>
      </c>
      <c r="D65" s="48" t="s">
        <v>256</v>
      </c>
      <c r="E65" s="48" t="s">
        <v>256</v>
      </c>
      <c r="F65" s="48" t="s">
        <v>550</v>
      </c>
      <c r="G65" s="48" t="s">
        <v>256</v>
      </c>
      <c r="H65" s="47">
        <v>303</v>
      </c>
      <c r="I65" s="47" t="str">
        <f>VLOOKUP(H65,[2]Places!$B$8:$C$929,2,FALSE)</f>
        <v>Halifax</v>
      </c>
      <c r="J65" s="47">
        <v>40</v>
      </c>
      <c r="K65" s="47" t="str">
        <f>IF(ISERROR(VLOOKUP(J65,[2]ProvStates!$B$8:$D$95,3,FALSE)),"",VLOOKUP(J65,[2]ProvStates!$B$8:$D$95,3,FALSE))</f>
        <v>Nova Scotia</v>
      </c>
      <c r="L65" s="48" t="s">
        <v>551</v>
      </c>
      <c r="M65" s="48" t="s">
        <v>552</v>
      </c>
      <c r="N65" s="47">
        <v>3</v>
      </c>
      <c r="O65" s="47" t="str">
        <f>VLOOKUP(N65,'[2]Other Data'!$B$8:$C$13,2,FALSE)</f>
        <v>Canada</v>
      </c>
      <c r="P65" s="47">
        <v>289</v>
      </c>
      <c r="Q65" s="48" t="s">
        <v>553</v>
      </c>
      <c r="R65" s="47">
        <v>1</v>
      </c>
      <c r="S65" s="5" t="str">
        <f>VLOOKUP(R65,'[2]Other Data'!$B$29:$C$33,2,FALSE)</f>
        <v>COD</v>
      </c>
    </row>
    <row r="66" spans="2:19" x14ac:dyDescent="0.3">
      <c r="B66" s="47">
        <v>60</v>
      </c>
      <c r="C66" s="48" t="s">
        <v>554</v>
      </c>
      <c r="D66" s="48" t="s">
        <v>256</v>
      </c>
      <c r="E66" s="48" t="s">
        <v>256</v>
      </c>
      <c r="F66" s="48" t="s">
        <v>555</v>
      </c>
      <c r="G66" s="48" t="s">
        <v>256</v>
      </c>
      <c r="H66" s="47">
        <v>907</v>
      </c>
      <c r="I66" s="47" t="str">
        <f>VLOOKUP(H66,[2]Places!$B$8:$C$929,2,FALSE)</f>
        <v>Wolfville</v>
      </c>
      <c r="J66" s="47">
        <v>40</v>
      </c>
      <c r="K66" s="47" t="str">
        <f>IF(ISERROR(VLOOKUP(J66,[2]ProvStates!$B$8:$D$95,3,FALSE)),"",VLOOKUP(J66,[2]ProvStates!$B$8:$D$95,3,FALSE))</f>
        <v>Nova Scotia</v>
      </c>
      <c r="L66" s="48" t="s">
        <v>556</v>
      </c>
      <c r="M66" s="48" t="s">
        <v>557</v>
      </c>
      <c r="N66" s="47">
        <v>3</v>
      </c>
      <c r="O66" s="47" t="str">
        <f>VLOOKUP(N66,'[2]Other Data'!$B$8:$C$13,2,FALSE)</f>
        <v>Canada</v>
      </c>
      <c r="P66" s="47">
        <v>289</v>
      </c>
      <c r="Q66" s="48" t="s">
        <v>558</v>
      </c>
      <c r="R66" s="47">
        <v>1</v>
      </c>
      <c r="S66" s="5" t="str">
        <f>VLOOKUP(R66,'[2]Other Data'!$B$29:$C$33,2,FALSE)</f>
        <v>COD</v>
      </c>
    </row>
    <row r="67" spans="2:19" x14ac:dyDescent="0.3">
      <c r="B67" s="47">
        <v>61</v>
      </c>
      <c r="C67" s="48" t="s">
        <v>559</v>
      </c>
      <c r="D67" s="48" t="s">
        <v>256</v>
      </c>
      <c r="E67" s="48" t="s">
        <v>256</v>
      </c>
      <c r="F67" s="48" t="s">
        <v>560</v>
      </c>
      <c r="G67" s="48" t="s">
        <v>256</v>
      </c>
      <c r="H67" s="47">
        <v>84</v>
      </c>
      <c r="I67" s="47" t="str">
        <f>VLOOKUP(H67,[2]Places!$B$8:$C$929,2,FALSE)</f>
        <v>Bridgewater</v>
      </c>
      <c r="J67" s="47">
        <v>40</v>
      </c>
      <c r="K67" s="47" t="str">
        <f>IF(ISERROR(VLOOKUP(J67,[2]ProvStates!$B$8:$D$95,3,FALSE)),"",VLOOKUP(J67,[2]ProvStates!$B$8:$D$95,3,FALSE))</f>
        <v>Nova Scotia</v>
      </c>
      <c r="L67" s="48" t="s">
        <v>561</v>
      </c>
      <c r="M67" s="48" t="s">
        <v>562</v>
      </c>
      <c r="N67" s="47">
        <v>3</v>
      </c>
      <c r="O67" s="47" t="str">
        <f>VLOOKUP(N67,'[2]Other Data'!$B$8:$C$13,2,FALSE)</f>
        <v>Canada</v>
      </c>
      <c r="P67" s="47">
        <v>289</v>
      </c>
      <c r="Q67" s="48" t="s">
        <v>563</v>
      </c>
      <c r="R67" s="47">
        <v>1</v>
      </c>
      <c r="S67" s="5" t="str">
        <f>VLOOKUP(R67,'[2]Other Data'!$B$29:$C$33,2,FALSE)</f>
        <v>COD</v>
      </c>
    </row>
    <row r="68" spans="2:19" x14ac:dyDescent="0.3">
      <c r="B68" s="47">
        <v>62</v>
      </c>
      <c r="C68" s="48" t="s">
        <v>564</v>
      </c>
      <c r="D68" s="48" t="s">
        <v>262</v>
      </c>
      <c r="E68" s="48" t="s">
        <v>256</v>
      </c>
      <c r="F68" s="48" t="s">
        <v>565</v>
      </c>
      <c r="G68" s="48" t="s">
        <v>256</v>
      </c>
      <c r="H68" s="47">
        <v>914</v>
      </c>
      <c r="I68" s="47" t="str">
        <f>VLOOKUP(H68,[2]Places!$B$8:$C$929,2,FALSE)</f>
        <v>Yarmouth</v>
      </c>
      <c r="J68" s="47">
        <v>40</v>
      </c>
      <c r="K68" s="47" t="str">
        <f>IF(ISERROR(VLOOKUP(J68,[2]ProvStates!$B$8:$D$95,3,FALSE)),"",VLOOKUP(J68,[2]ProvStates!$B$8:$D$95,3,FALSE))</f>
        <v>Nova Scotia</v>
      </c>
      <c r="L68" s="48" t="s">
        <v>566</v>
      </c>
      <c r="M68" s="48" t="s">
        <v>567</v>
      </c>
      <c r="N68" s="47">
        <v>3</v>
      </c>
      <c r="O68" s="47" t="str">
        <f>VLOOKUP(N68,'[2]Other Data'!$B$8:$C$13,2,FALSE)</f>
        <v>Canada</v>
      </c>
      <c r="P68" s="47">
        <v>289</v>
      </c>
      <c r="Q68" s="48" t="s">
        <v>568</v>
      </c>
      <c r="R68" s="47">
        <v>1</v>
      </c>
      <c r="S68" s="5" t="str">
        <f>VLOOKUP(R68,'[2]Other Data'!$B$29:$C$33,2,FALSE)</f>
        <v>COD</v>
      </c>
    </row>
    <row r="69" spans="2:19" x14ac:dyDescent="0.3">
      <c r="B69" s="47">
        <v>63</v>
      </c>
      <c r="C69" s="48" t="s">
        <v>569</v>
      </c>
      <c r="D69" s="48" t="s">
        <v>262</v>
      </c>
      <c r="E69" s="48" t="s">
        <v>256</v>
      </c>
      <c r="F69" s="48" t="s">
        <v>570</v>
      </c>
      <c r="G69" s="48" t="s">
        <v>256</v>
      </c>
      <c r="H69" s="47">
        <v>621</v>
      </c>
      <c r="I69" s="47" t="str">
        <f>VLOOKUP(H69,[2]Places!$B$8:$C$929,2,FALSE)</f>
        <v>Port Hastings</v>
      </c>
      <c r="J69" s="47">
        <v>40</v>
      </c>
      <c r="K69" s="47" t="str">
        <f>IF(ISERROR(VLOOKUP(J69,[2]ProvStates!$B$8:$D$95,3,FALSE)),"",VLOOKUP(J69,[2]ProvStates!$B$8:$D$95,3,FALSE))</f>
        <v>Nova Scotia</v>
      </c>
      <c r="L69" s="48" t="s">
        <v>571</v>
      </c>
      <c r="M69" s="48" t="s">
        <v>572</v>
      </c>
      <c r="N69" s="47">
        <v>3</v>
      </c>
      <c r="O69" s="47" t="str">
        <f>VLOOKUP(N69,'[2]Other Data'!$B$8:$C$13,2,FALSE)</f>
        <v>Canada</v>
      </c>
      <c r="P69" s="47">
        <v>289</v>
      </c>
      <c r="Q69" s="48" t="s">
        <v>573</v>
      </c>
      <c r="R69" s="47">
        <v>1</v>
      </c>
      <c r="S69" s="5" t="str">
        <f>VLOOKUP(R69,'[2]Other Data'!$B$29:$C$33,2,FALSE)</f>
        <v>COD</v>
      </c>
    </row>
    <row r="70" spans="2:19" x14ac:dyDescent="0.3">
      <c r="B70" s="47">
        <v>64</v>
      </c>
      <c r="C70" s="48" t="s">
        <v>574</v>
      </c>
      <c r="D70" s="48" t="s">
        <v>262</v>
      </c>
      <c r="E70" s="48" t="s">
        <v>256</v>
      </c>
      <c r="F70" s="48" t="s">
        <v>575</v>
      </c>
      <c r="G70" s="48" t="s">
        <v>256</v>
      </c>
      <c r="H70" s="47">
        <v>622</v>
      </c>
      <c r="I70" s="47" t="str">
        <f>VLOOKUP(H70,[2]Places!$B$8:$C$929,2,FALSE)</f>
        <v>Port Hawkesbury</v>
      </c>
      <c r="J70" s="47">
        <v>40</v>
      </c>
      <c r="K70" s="47" t="str">
        <f>IF(ISERROR(VLOOKUP(J70,[2]ProvStates!$B$8:$D$95,3,FALSE)),"",VLOOKUP(J70,[2]ProvStates!$B$8:$D$95,3,FALSE))</f>
        <v>Nova Scotia</v>
      </c>
      <c r="L70" s="48" t="s">
        <v>576</v>
      </c>
      <c r="M70" s="48" t="s">
        <v>577</v>
      </c>
      <c r="N70" s="47">
        <v>3</v>
      </c>
      <c r="O70" s="47" t="str">
        <f>VLOOKUP(N70,'[2]Other Data'!$B$8:$C$13,2,FALSE)</f>
        <v>Canada</v>
      </c>
      <c r="P70" s="47">
        <v>289</v>
      </c>
      <c r="Q70" s="48" t="s">
        <v>578</v>
      </c>
      <c r="R70" s="47">
        <v>1</v>
      </c>
      <c r="S70" s="5" t="str">
        <f>VLOOKUP(R70,'[2]Other Data'!$B$29:$C$33,2,FALSE)</f>
        <v>COD</v>
      </c>
    </row>
    <row r="71" spans="2:19" x14ac:dyDescent="0.3">
      <c r="B71" s="47">
        <v>65</v>
      </c>
      <c r="C71" s="48" t="s">
        <v>579</v>
      </c>
      <c r="D71" s="48" t="s">
        <v>256</v>
      </c>
      <c r="E71" s="48" t="s">
        <v>256</v>
      </c>
      <c r="F71" s="48" t="s">
        <v>580</v>
      </c>
      <c r="G71" s="48" t="s">
        <v>256</v>
      </c>
      <c r="H71" s="47">
        <v>271</v>
      </c>
      <c r="I71" s="47" t="str">
        <f>VLOOKUP(H71,[2]Places!$B$8:$C$929,2,FALSE)</f>
        <v>Glace Bay</v>
      </c>
      <c r="J71" s="47">
        <v>40</v>
      </c>
      <c r="K71" s="47" t="str">
        <f>IF(ISERROR(VLOOKUP(J71,[2]ProvStates!$B$8:$D$95,3,FALSE)),"",VLOOKUP(J71,[2]ProvStates!$B$8:$D$95,3,FALSE))</f>
        <v>Nova Scotia</v>
      </c>
      <c r="L71" s="48" t="s">
        <v>581</v>
      </c>
      <c r="M71" s="48" t="s">
        <v>582</v>
      </c>
      <c r="N71" s="47">
        <v>3</v>
      </c>
      <c r="O71" s="47" t="str">
        <f>VLOOKUP(N71,'[2]Other Data'!$B$8:$C$13,2,FALSE)</f>
        <v>Canada</v>
      </c>
      <c r="P71" s="47">
        <v>289</v>
      </c>
      <c r="Q71" s="48" t="s">
        <v>583</v>
      </c>
      <c r="R71" s="47">
        <v>1</v>
      </c>
      <c r="S71" s="5" t="str">
        <f>VLOOKUP(R71,'[2]Other Data'!$B$29:$C$33,2,FALSE)</f>
        <v>COD</v>
      </c>
    </row>
    <row r="72" spans="2:19" x14ac:dyDescent="0.3">
      <c r="B72" s="47">
        <v>66</v>
      </c>
      <c r="C72" s="48" t="s">
        <v>584</v>
      </c>
      <c r="D72" s="48" t="s">
        <v>256</v>
      </c>
      <c r="E72" s="48" t="s">
        <v>256</v>
      </c>
      <c r="F72" s="48" t="s">
        <v>585</v>
      </c>
      <c r="G72" s="48" t="s">
        <v>256</v>
      </c>
      <c r="H72" s="47">
        <v>342</v>
      </c>
      <c r="I72" s="47" t="str">
        <f>VLOOKUP(H72,[2]Places!$B$8:$C$929,2,FALSE)</f>
        <v>Inverness</v>
      </c>
      <c r="J72" s="47">
        <v>40</v>
      </c>
      <c r="K72" s="47" t="str">
        <f>IF(ISERROR(VLOOKUP(J72,[2]ProvStates!$B$8:$D$95,3,FALSE)),"",VLOOKUP(J72,[2]ProvStates!$B$8:$D$95,3,FALSE))</f>
        <v>Nova Scotia</v>
      </c>
      <c r="L72" s="48" t="s">
        <v>586</v>
      </c>
      <c r="M72" s="48" t="s">
        <v>587</v>
      </c>
      <c r="N72" s="47">
        <v>3</v>
      </c>
      <c r="O72" s="47" t="str">
        <f>VLOOKUP(N72,'[2]Other Data'!$B$8:$C$13,2,FALSE)</f>
        <v>Canada</v>
      </c>
      <c r="P72" s="47">
        <v>289</v>
      </c>
      <c r="Q72" s="48" t="s">
        <v>588</v>
      </c>
      <c r="R72" s="47">
        <v>1</v>
      </c>
      <c r="S72" s="5" t="str">
        <f>VLOOKUP(R72,'[2]Other Data'!$B$29:$C$33,2,FALSE)</f>
        <v>COD</v>
      </c>
    </row>
    <row r="73" spans="2:19" x14ac:dyDescent="0.3">
      <c r="B73" s="47">
        <v>67</v>
      </c>
      <c r="C73" s="48" t="s">
        <v>589</v>
      </c>
      <c r="D73" s="48" t="s">
        <v>256</v>
      </c>
      <c r="E73" s="48" t="s">
        <v>256</v>
      </c>
      <c r="F73" s="48" t="s">
        <v>590</v>
      </c>
      <c r="G73" s="48" t="s">
        <v>256</v>
      </c>
      <c r="H73" s="47">
        <v>603</v>
      </c>
      <c r="I73" s="47" t="str">
        <f>VLOOKUP(H73,[2]Places!$B$8:$C$929,2,FALSE)</f>
        <v>Pictou</v>
      </c>
      <c r="J73" s="47">
        <v>40</v>
      </c>
      <c r="K73" s="47" t="str">
        <f>IF(ISERROR(VLOOKUP(J73,[2]ProvStates!$B$8:$D$95,3,FALSE)),"",VLOOKUP(J73,[2]ProvStates!$B$8:$D$95,3,FALSE))</f>
        <v>Nova Scotia</v>
      </c>
      <c r="L73" s="48" t="s">
        <v>591</v>
      </c>
      <c r="M73" s="48" t="s">
        <v>592</v>
      </c>
      <c r="N73" s="47">
        <v>3</v>
      </c>
      <c r="O73" s="47" t="str">
        <f>VLOOKUP(N73,'[2]Other Data'!$B$8:$C$13,2,FALSE)</f>
        <v>Canada</v>
      </c>
      <c r="P73" s="47">
        <v>289</v>
      </c>
      <c r="Q73" s="48" t="s">
        <v>593</v>
      </c>
      <c r="R73" s="47">
        <v>1</v>
      </c>
      <c r="S73" s="5" t="str">
        <f>VLOOKUP(R73,'[2]Other Data'!$B$29:$C$33,2,FALSE)</f>
        <v>COD</v>
      </c>
    </row>
    <row r="74" spans="2:19" x14ac:dyDescent="0.3">
      <c r="B74" s="47">
        <v>68</v>
      </c>
      <c r="C74" s="48" t="s">
        <v>594</v>
      </c>
      <c r="D74" s="48" t="s">
        <v>256</v>
      </c>
      <c r="E74" s="48" t="s">
        <v>256</v>
      </c>
      <c r="F74" s="48" t="s">
        <v>595</v>
      </c>
      <c r="G74" s="48" t="s">
        <v>256</v>
      </c>
      <c r="H74" s="47">
        <v>127</v>
      </c>
      <c r="I74" s="47" t="str">
        <f>VLOOKUP(H74,[2]Places!$B$8:$C$929,2,FALSE)</f>
        <v>Charlottetown</v>
      </c>
      <c r="J74" s="47">
        <v>51</v>
      </c>
      <c r="K74" s="47" t="str">
        <f>IF(ISERROR(VLOOKUP(J74,[2]ProvStates!$B$8:$D$95,3,FALSE)),"",VLOOKUP(J74,[2]ProvStates!$B$8:$D$95,3,FALSE))</f>
        <v>Prince Edward Island</v>
      </c>
      <c r="L74" s="48" t="s">
        <v>596</v>
      </c>
      <c r="M74" s="48" t="s">
        <v>597</v>
      </c>
      <c r="N74" s="47">
        <v>3</v>
      </c>
      <c r="O74" s="47" t="str">
        <f>VLOOKUP(N74,'[2]Other Data'!$B$8:$C$13,2,FALSE)</f>
        <v>Canada</v>
      </c>
      <c r="P74" s="49"/>
      <c r="Q74" s="48" t="s">
        <v>256</v>
      </c>
      <c r="R74" s="47">
        <v>1</v>
      </c>
      <c r="S74" s="5" t="str">
        <f>VLOOKUP(R74,'[2]Other Data'!$B$29:$C$33,2,FALSE)</f>
        <v>COD</v>
      </c>
    </row>
    <row r="75" spans="2:19" x14ac:dyDescent="0.3">
      <c r="B75" s="47">
        <v>69</v>
      </c>
      <c r="C75" s="48" t="s">
        <v>598</v>
      </c>
      <c r="D75" s="48" t="s">
        <v>256</v>
      </c>
      <c r="E75" s="48" t="s">
        <v>256</v>
      </c>
      <c r="F75" s="48" t="s">
        <v>599</v>
      </c>
      <c r="G75" s="48" t="s">
        <v>600</v>
      </c>
      <c r="H75" s="47">
        <v>127</v>
      </c>
      <c r="I75" s="47" t="str">
        <f>VLOOKUP(H75,[2]Places!$B$8:$C$929,2,FALSE)</f>
        <v>Charlottetown</v>
      </c>
      <c r="J75" s="47">
        <v>51</v>
      </c>
      <c r="K75" s="47" t="str">
        <f>IF(ISERROR(VLOOKUP(J75,[2]ProvStates!$B$8:$D$95,3,FALSE)),"",VLOOKUP(J75,[2]ProvStates!$B$8:$D$95,3,FALSE))</f>
        <v>Prince Edward Island</v>
      </c>
      <c r="L75" s="48" t="s">
        <v>601</v>
      </c>
      <c r="M75" s="48" t="s">
        <v>602</v>
      </c>
      <c r="N75" s="47">
        <v>3</v>
      </c>
      <c r="O75" s="47" t="str">
        <f>VLOOKUP(N75,'[2]Other Data'!$B$8:$C$13,2,FALSE)</f>
        <v>Canada</v>
      </c>
      <c r="P75" s="49"/>
      <c r="Q75" s="48" t="s">
        <v>256</v>
      </c>
      <c r="R75" s="47">
        <v>1</v>
      </c>
      <c r="S75" s="5" t="str">
        <f>VLOOKUP(R75,'[2]Other Data'!$B$29:$C$33,2,FALSE)</f>
        <v>COD</v>
      </c>
    </row>
    <row r="76" spans="2:19" x14ac:dyDescent="0.3">
      <c r="B76" s="47">
        <v>70</v>
      </c>
      <c r="C76" s="48" t="s">
        <v>603</v>
      </c>
      <c r="D76" s="48" t="s">
        <v>256</v>
      </c>
      <c r="E76" s="48" t="s">
        <v>256</v>
      </c>
      <c r="F76" s="48" t="s">
        <v>604</v>
      </c>
      <c r="G76" s="48" t="s">
        <v>256</v>
      </c>
      <c r="H76" s="47">
        <v>126</v>
      </c>
      <c r="I76" s="47" t="str">
        <f>VLOOKUP(H76,[2]Places!$B$8:$C$929,2,FALSE)</f>
        <v>Charlotteton</v>
      </c>
      <c r="J76" s="47">
        <v>51</v>
      </c>
      <c r="K76" s="47" t="str">
        <f>IF(ISERROR(VLOOKUP(J76,[2]ProvStates!$B$8:$D$95,3,FALSE)),"",VLOOKUP(J76,[2]ProvStates!$B$8:$D$95,3,FALSE))</f>
        <v>Prince Edward Island</v>
      </c>
      <c r="L76" s="48" t="s">
        <v>605</v>
      </c>
      <c r="M76" s="48" t="s">
        <v>606</v>
      </c>
      <c r="N76" s="47">
        <v>3</v>
      </c>
      <c r="O76" s="47" t="str">
        <f>VLOOKUP(N76,'[2]Other Data'!$B$8:$C$13,2,FALSE)</f>
        <v>Canada</v>
      </c>
      <c r="P76" s="49"/>
      <c r="Q76" s="48" t="s">
        <v>256</v>
      </c>
      <c r="R76" s="47">
        <v>1</v>
      </c>
      <c r="S76" s="5" t="str">
        <f>VLOOKUP(R76,'[2]Other Data'!$B$29:$C$33,2,FALSE)</f>
        <v>COD</v>
      </c>
    </row>
    <row r="77" spans="2:19" x14ac:dyDescent="0.3">
      <c r="B77" s="47">
        <v>71</v>
      </c>
      <c r="C77" s="48" t="s">
        <v>607</v>
      </c>
      <c r="D77" s="48" t="s">
        <v>256</v>
      </c>
      <c r="E77" s="48" t="s">
        <v>256</v>
      </c>
      <c r="F77" s="48" t="s">
        <v>608</v>
      </c>
      <c r="G77" s="48" t="s">
        <v>256</v>
      </c>
      <c r="H77" s="47">
        <v>127</v>
      </c>
      <c r="I77" s="47" t="str">
        <f>VLOOKUP(H77,[2]Places!$B$8:$C$929,2,FALSE)</f>
        <v>Charlottetown</v>
      </c>
      <c r="J77" s="47">
        <v>51</v>
      </c>
      <c r="K77" s="47" t="str">
        <f>IF(ISERROR(VLOOKUP(J77,[2]ProvStates!$B$8:$D$95,3,FALSE)),"",VLOOKUP(J77,[2]ProvStates!$B$8:$D$95,3,FALSE))</f>
        <v>Prince Edward Island</v>
      </c>
      <c r="L77" s="48" t="s">
        <v>609</v>
      </c>
      <c r="M77" s="48" t="s">
        <v>610</v>
      </c>
      <c r="N77" s="47">
        <v>3</v>
      </c>
      <c r="O77" s="47" t="str">
        <f>VLOOKUP(N77,'[2]Other Data'!$B$8:$C$13,2,FALSE)</f>
        <v>Canada</v>
      </c>
      <c r="P77" s="49"/>
      <c r="Q77" s="48" t="s">
        <v>256</v>
      </c>
      <c r="R77" s="47">
        <v>1</v>
      </c>
      <c r="S77" s="5" t="str">
        <f>VLOOKUP(R77,'[2]Other Data'!$B$29:$C$33,2,FALSE)</f>
        <v>COD</v>
      </c>
    </row>
    <row r="78" spans="2:19" x14ac:dyDescent="0.3">
      <c r="B78" s="47">
        <v>72</v>
      </c>
      <c r="C78" s="48" t="s">
        <v>611</v>
      </c>
      <c r="D78" s="48" t="s">
        <v>256</v>
      </c>
      <c r="E78" s="48" t="s">
        <v>256</v>
      </c>
      <c r="F78" s="48" t="s">
        <v>612</v>
      </c>
      <c r="G78" s="48" t="s">
        <v>256</v>
      </c>
      <c r="H78" s="47">
        <v>194</v>
      </c>
      <c r="I78" s="47" t="str">
        <f>VLOOKUP(H78,[2]Places!$B$8:$C$929,2,FALSE)</f>
        <v>Dieppe</v>
      </c>
      <c r="J78" s="47">
        <v>32</v>
      </c>
      <c r="K78" s="47" t="str">
        <f>IF(ISERROR(VLOOKUP(J78,[2]ProvStates!$B$8:$D$95,3,FALSE)),"",VLOOKUP(J78,[2]ProvStates!$B$8:$D$95,3,FALSE))</f>
        <v>New Brunswick</v>
      </c>
      <c r="L78" s="48" t="s">
        <v>613</v>
      </c>
      <c r="M78" s="48" t="s">
        <v>614</v>
      </c>
      <c r="N78" s="47">
        <v>3</v>
      </c>
      <c r="O78" s="47" t="str">
        <f>VLOOKUP(N78,'[2]Other Data'!$B$8:$C$13,2,FALSE)</f>
        <v>Canada</v>
      </c>
      <c r="P78" s="47">
        <v>146</v>
      </c>
      <c r="Q78" s="48" t="s">
        <v>615</v>
      </c>
      <c r="R78" s="47">
        <v>1</v>
      </c>
      <c r="S78" s="5" t="str">
        <f>VLOOKUP(R78,'[2]Other Data'!$B$29:$C$33,2,FALSE)</f>
        <v>COD</v>
      </c>
    </row>
    <row r="79" spans="2:19" x14ac:dyDescent="0.3">
      <c r="B79" s="47">
        <v>73</v>
      </c>
      <c r="C79" s="48" t="s">
        <v>616</v>
      </c>
      <c r="D79" s="48" t="s">
        <v>262</v>
      </c>
      <c r="E79" s="48" t="s">
        <v>256</v>
      </c>
      <c r="F79" s="48" t="s">
        <v>617</v>
      </c>
      <c r="G79" s="48" t="s">
        <v>256</v>
      </c>
      <c r="H79" s="47">
        <v>819</v>
      </c>
      <c r="I79" s="47" t="str">
        <f>VLOOKUP(H79,[2]Places!$B$8:$C$929,2,FALSE)</f>
        <v>Tracadie-Sheile</v>
      </c>
      <c r="J79" s="47">
        <v>32</v>
      </c>
      <c r="K79" s="47" t="str">
        <f>IF(ISERROR(VLOOKUP(J79,[2]ProvStates!$B$8:$D$95,3,FALSE)),"",VLOOKUP(J79,[2]ProvStates!$B$8:$D$95,3,FALSE))</f>
        <v>New Brunswick</v>
      </c>
      <c r="L79" s="48" t="s">
        <v>618</v>
      </c>
      <c r="M79" s="48" t="s">
        <v>619</v>
      </c>
      <c r="N79" s="47">
        <v>3</v>
      </c>
      <c r="O79" s="47" t="str">
        <f>VLOOKUP(N79,'[2]Other Data'!$B$8:$C$13,2,FALSE)</f>
        <v>Canada</v>
      </c>
      <c r="P79" s="47">
        <v>146</v>
      </c>
      <c r="Q79" s="48" t="s">
        <v>620</v>
      </c>
      <c r="R79" s="47">
        <v>1</v>
      </c>
      <c r="S79" s="5" t="str">
        <f>VLOOKUP(R79,'[2]Other Data'!$B$29:$C$33,2,FALSE)</f>
        <v>COD</v>
      </c>
    </row>
    <row r="80" spans="2:19" x14ac:dyDescent="0.3">
      <c r="B80" s="47">
        <v>74</v>
      </c>
      <c r="C80" s="48" t="s">
        <v>621</v>
      </c>
      <c r="D80" s="48" t="s">
        <v>256</v>
      </c>
      <c r="E80" s="48" t="s">
        <v>256</v>
      </c>
      <c r="F80" s="48" t="s">
        <v>622</v>
      </c>
      <c r="G80" s="48" t="s">
        <v>256</v>
      </c>
      <c r="H80" s="47">
        <v>47</v>
      </c>
      <c r="I80" s="47" t="str">
        <f>VLOOKUP(H80,[2]Places!$B$8:$C$929,2,FALSE)</f>
        <v>Bathurst</v>
      </c>
      <c r="J80" s="47">
        <v>32</v>
      </c>
      <c r="K80" s="47" t="str">
        <f>IF(ISERROR(VLOOKUP(J80,[2]ProvStates!$B$8:$D$95,3,FALSE)),"",VLOOKUP(J80,[2]ProvStates!$B$8:$D$95,3,FALSE))</f>
        <v>New Brunswick</v>
      </c>
      <c r="L80" s="48" t="s">
        <v>623</v>
      </c>
      <c r="M80" s="48" t="s">
        <v>624</v>
      </c>
      <c r="N80" s="47">
        <v>3</v>
      </c>
      <c r="O80" s="47" t="str">
        <f>VLOOKUP(N80,'[2]Other Data'!$B$8:$C$13,2,FALSE)</f>
        <v>Canada</v>
      </c>
      <c r="P80" s="47">
        <v>146</v>
      </c>
      <c r="Q80" s="48" t="s">
        <v>625</v>
      </c>
      <c r="R80" s="47">
        <v>1</v>
      </c>
      <c r="S80" s="5" t="str">
        <f>VLOOKUP(R80,'[2]Other Data'!$B$29:$C$33,2,FALSE)</f>
        <v>COD</v>
      </c>
    </row>
    <row r="81" spans="2:19" x14ac:dyDescent="0.3">
      <c r="B81" s="47">
        <v>76</v>
      </c>
      <c r="C81" s="48" t="s">
        <v>626</v>
      </c>
      <c r="D81" s="48" t="s">
        <v>256</v>
      </c>
      <c r="E81" s="48" t="s">
        <v>256</v>
      </c>
      <c r="F81" s="48" t="s">
        <v>627</v>
      </c>
      <c r="G81" s="48" t="s">
        <v>256</v>
      </c>
      <c r="H81" s="47">
        <v>261</v>
      </c>
      <c r="I81" s="47" t="str">
        <f>VLOOKUP(H81,[2]Places!$B$8:$C$929,2,FALSE)</f>
        <v>Frederiction</v>
      </c>
      <c r="J81" s="47">
        <v>32</v>
      </c>
      <c r="K81" s="47" t="str">
        <f>IF(ISERROR(VLOOKUP(J81,[2]ProvStates!$B$8:$D$95,3,FALSE)),"",VLOOKUP(J81,[2]ProvStates!$B$8:$D$95,3,FALSE))</f>
        <v>New Brunswick</v>
      </c>
      <c r="L81" s="48" t="s">
        <v>628</v>
      </c>
      <c r="M81" s="48" t="s">
        <v>629</v>
      </c>
      <c r="N81" s="47">
        <v>3</v>
      </c>
      <c r="O81" s="47" t="str">
        <f>VLOOKUP(N81,'[2]Other Data'!$B$8:$C$13,2,FALSE)</f>
        <v>Canada</v>
      </c>
      <c r="P81" s="47">
        <v>146</v>
      </c>
      <c r="Q81" s="48" t="s">
        <v>630</v>
      </c>
      <c r="R81" s="47">
        <v>1</v>
      </c>
      <c r="S81" s="5" t="str">
        <f>VLOOKUP(R81,'[2]Other Data'!$B$29:$C$33,2,FALSE)</f>
        <v>COD</v>
      </c>
    </row>
    <row r="82" spans="2:19" x14ac:dyDescent="0.3">
      <c r="B82" s="47">
        <v>77</v>
      </c>
      <c r="C82" s="48" t="s">
        <v>631</v>
      </c>
      <c r="D82" s="48" t="s">
        <v>262</v>
      </c>
      <c r="E82" s="48" t="s">
        <v>256</v>
      </c>
      <c r="F82" s="48" t="s">
        <v>632</v>
      </c>
      <c r="G82" s="48" t="s">
        <v>256</v>
      </c>
      <c r="H82" s="47">
        <v>262</v>
      </c>
      <c r="I82" s="47" t="str">
        <f>VLOOKUP(H82,[2]Places!$B$8:$C$929,2,FALSE)</f>
        <v>Fredericton</v>
      </c>
      <c r="J82" s="47">
        <v>32</v>
      </c>
      <c r="K82" s="47" t="str">
        <f>IF(ISERROR(VLOOKUP(J82,[2]ProvStates!$B$8:$D$95,3,FALSE)),"",VLOOKUP(J82,[2]ProvStates!$B$8:$D$95,3,FALSE))</f>
        <v>New Brunswick</v>
      </c>
      <c r="L82" s="48" t="s">
        <v>633</v>
      </c>
      <c r="M82" s="48" t="s">
        <v>634</v>
      </c>
      <c r="N82" s="47">
        <v>3</v>
      </c>
      <c r="O82" s="47" t="str">
        <f>VLOOKUP(N82,'[2]Other Data'!$B$8:$C$13,2,FALSE)</f>
        <v>Canada</v>
      </c>
      <c r="P82" s="47">
        <v>146</v>
      </c>
      <c r="Q82" s="48" t="s">
        <v>635</v>
      </c>
      <c r="R82" s="47">
        <v>1</v>
      </c>
      <c r="S82" s="5" t="str">
        <f>VLOOKUP(R82,'[2]Other Data'!$B$29:$C$33,2,FALSE)</f>
        <v>COD</v>
      </c>
    </row>
    <row r="83" spans="2:19" x14ac:dyDescent="0.3">
      <c r="B83" s="47">
        <v>78</v>
      </c>
      <c r="C83" s="48" t="s">
        <v>636</v>
      </c>
      <c r="D83" s="48" t="s">
        <v>256</v>
      </c>
      <c r="E83" s="48" t="s">
        <v>256</v>
      </c>
      <c r="F83" s="48" t="s">
        <v>637</v>
      </c>
      <c r="G83" s="48" t="s">
        <v>256</v>
      </c>
      <c r="H83" s="47">
        <v>263</v>
      </c>
      <c r="I83" s="47" t="str">
        <f>VLOOKUP(H83,[2]Places!$B$8:$C$929,2,FALSE)</f>
        <v>Fredricton</v>
      </c>
      <c r="J83" s="47">
        <v>32</v>
      </c>
      <c r="K83" s="47" t="str">
        <f>IF(ISERROR(VLOOKUP(J83,[2]ProvStates!$B$8:$D$95,3,FALSE)),"",VLOOKUP(J83,[2]ProvStates!$B$8:$D$95,3,FALSE))</f>
        <v>New Brunswick</v>
      </c>
      <c r="L83" s="48" t="s">
        <v>633</v>
      </c>
      <c r="M83" s="48" t="s">
        <v>638</v>
      </c>
      <c r="N83" s="47">
        <v>3</v>
      </c>
      <c r="O83" s="47" t="str">
        <f>VLOOKUP(N83,'[2]Other Data'!$B$8:$C$13,2,FALSE)</f>
        <v>Canada</v>
      </c>
      <c r="P83" s="47">
        <v>146</v>
      </c>
      <c r="Q83" s="48" t="s">
        <v>639</v>
      </c>
      <c r="R83" s="47">
        <v>1</v>
      </c>
      <c r="S83" s="5" t="str">
        <f>VLOOKUP(R83,'[2]Other Data'!$B$29:$C$33,2,FALSE)</f>
        <v>COD</v>
      </c>
    </row>
    <row r="84" spans="2:19" x14ac:dyDescent="0.3">
      <c r="B84" s="47">
        <v>79</v>
      </c>
      <c r="C84" s="48" t="s">
        <v>640</v>
      </c>
      <c r="D84" s="48" t="s">
        <v>262</v>
      </c>
      <c r="E84" s="48" t="s">
        <v>256</v>
      </c>
      <c r="F84" s="48" t="s">
        <v>641</v>
      </c>
      <c r="G84" s="48" t="s">
        <v>256</v>
      </c>
      <c r="H84" s="47">
        <v>763</v>
      </c>
      <c r="I84" s="47" t="str">
        <f>VLOOKUP(H84,[2]Places!$B$8:$C$929,2,FALSE)</f>
        <v>St. Stephens</v>
      </c>
      <c r="J84" s="47">
        <v>32</v>
      </c>
      <c r="K84" s="47" t="str">
        <f>IF(ISERROR(VLOOKUP(J84,[2]ProvStates!$B$8:$D$95,3,FALSE)),"",VLOOKUP(J84,[2]ProvStates!$B$8:$D$95,3,FALSE))</f>
        <v>New Brunswick</v>
      </c>
      <c r="L84" s="48" t="s">
        <v>642</v>
      </c>
      <c r="M84" s="48" t="s">
        <v>643</v>
      </c>
      <c r="N84" s="47">
        <v>3</v>
      </c>
      <c r="O84" s="47" t="str">
        <f>VLOOKUP(N84,'[2]Other Data'!$B$8:$C$13,2,FALSE)</f>
        <v>Canada</v>
      </c>
      <c r="P84" s="47">
        <v>146</v>
      </c>
      <c r="Q84" s="48" t="s">
        <v>644</v>
      </c>
      <c r="R84" s="47">
        <v>1</v>
      </c>
      <c r="S84" s="5" t="str">
        <f>VLOOKUP(R84,'[2]Other Data'!$B$29:$C$33,2,FALSE)</f>
        <v>COD</v>
      </c>
    </row>
    <row r="85" spans="2:19" x14ac:dyDescent="0.3">
      <c r="B85" s="47">
        <v>80</v>
      </c>
      <c r="C85" s="48" t="s">
        <v>645</v>
      </c>
      <c r="D85" s="48" t="s">
        <v>256</v>
      </c>
      <c r="E85" s="48" t="s">
        <v>256</v>
      </c>
      <c r="F85" s="48" t="s">
        <v>646</v>
      </c>
      <c r="G85" s="48" t="s">
        <v>256</v>
      </c>
      <c r="H85" s="47">
        <v>748</v>
      </c>
      <c r="I85" s="47" t="str">
        <f>VLOOKUP(H85,[2]Places!$B$8:$C$929,2,FALSE)</f>
        <v>St. Andrews</v>
      </c>
      <c r="J85" s="47">
        <v>32</v>
      </c>
      <c r="K85" s="47" t="str">
        <f>IF(ISERROR(VLOOKUP(J85,[2]ProvStates!$B$8:$D$95,3,FALSE)),"",VLOOKUP(J85,[2]ProvStates!$B$8:$D$95,3,FALSE))</f>
        <v>New Brunswick</v>
      </c>
      <c r="L85" s="48" t="s">
        <v>647</v>
      </c>
      <c r="M85" s="48" t="s">
        <v>648</v>
      </c>
      <c r="N85" s="47">
        <v>3</v>
      </c>
      <c r="O85" s="47" t="str">
        <f>VLOOKUP(N85,'[2]Other Data'!$B$8:$C$13,2,FALSE)</f>
        <v>Canada</v>
      </c>
      <c r="P85" s="47">
        <v>146</v>
      </c>
      <c r="Q85" s="48" t="s">
        <v>649</v>
      </c>
      <c r="R85" s="47">
        <v>1</v>
      </c>
      <c r="S85" s="5" t="str">
        <f>VLOOKUP(R85,'[2]Other Data'!$B$29:$C$33,2,FALSE)</f>
        <v>COD</v>
      </c>
    </row>
    <row r="86" spans="2:19" x14ac:dyDescent="0.3">
      <c r="B86" s="47">
        <v>81</v>
      </c>
      <c r="C86" s="48" t="s">
        <v>650</v>
      </c>
      <c r="D86" s="48" t="s">
        <v>262</v>
      </c>
      <c r="E86" s="48" t="s">
        <v>256</v>
      </c>
      <c r="F86" s="48" t="s">
        <v>651</v>
      </c>
      <c r="G86" s="48" t="s">
        <v>256</v>
      </c>
      <c r="H86" s="47">
        <v>281</v>
      </c>
      <c r="I86" s="47" t="str">
        <f>VLOOKUP(H86,[2]Places!$B$8:$C$929,2,FALSE)</f>
        <v>Grand Manan</v>
      </c>
      <c r="J86" s="47">
        <v>32</v>
      </c>
      <c r="K86" s="47" t="str">
        <f>IF(ISERROR(VLOOKUP(J86,[2]ProvStates!$B$8:$D$95,3,FALSE)),"",VLOOKUP(J86,[2]ProvStates!$B$8:$D$95,3,FALSE))</f>
        <v>New Brunswick</v>
      </c>
      <c r="L86" s="48" t="s">
        <v>652</v>
      </c>
      <c r="M86" s="48" t="s">
        <v>653</v>
      </c>
      <c r="N86" s="47">
        <v>3</v>
      </c>
      <c r="O86" s="47" t="str">
        <f>VLOOKUP(N86,'[2]Other Data'!$B$8:$C$13,2,FALSE)</f>
        <v>Canada</v>
      </c>
      <c r="P86" s="47">
        <v>146</v>
      </c>
      <c r="Q86" s="48" t="s">
        <v>654</v>
      </c>
      <c r="R86" s="47">
        <v>1</v>
      </c>
      <c r="S86" s="5" t="str">
        <f>VLOOKUP(R86,'[2]Other Data'!$B$29:$C$33,2,FALSE)</f>
        <v>COD</v>
      </c>
    </row>
    <row r="87" spans="2:19" x14ac:dyDescent="0.3">
      <c r="B87" s="47">
        <v>82</v>
      </c>
      <c r="C87" s="48" t="s">
        <v>655</v>
      </c>
      <c r="D87" s="48" t="s">
        <v>262</v>
      </c>
      <c r="E87" s="48" t="s">
        <v>256</v>
      </c>
      <c r="F87" s="48" t="s">
        <v>656</v>
      </c>
      <c r="G87" s="48" t="s">
        <v>256</v>
      </c>
      <c r="H87" s="47">
        <v>610</v>
      </c>
      <c r="I87" s="47" t="str">
        <f>VLOOKUP(H87,[2]Places!$B$8:$C$929,2,FALSE)</f>
        <v>Plaster Rock</v>
      </c>
      <c r="J87" s="47">
        <v>32</v>
      </c>
      <c r="K87" s="47" t="str">
        <f>IF(ISERROR(VLOOKUP(J87,[2]ProvStates!$B$8:$D$95,3,FALSE)),"",VLOOKUP(J87,[2]ProvStates!$B$8:$D$95,3,FALSE))</f>
        <v>New Brunswick</v>
      </c>
      <c r="L87" s="48" t="s">
        <v>657</v>
      </c>
      <c r="M87" s="48" t="s">
        <v>658</v>
      </c>
      <c r="N87" s="47">
        <v>3</v>
      </c>
      <c r="O87" s="47" t="str">
        <f>VLOOKUP(N87,'[2]Other Data'!$B$8:$C$13,2,FALSE)</f>
        <v>Canada</v>
      </c>
      <c r="P87" s="47">
        <v>146</v>
      </c>
      <c r="Q87" s="48" t="s">
        <v>659</v>
      </c>
      <c r="R87" s="47">
        <v>1</v>
      </c>
      <c r="S87" s="5" t="str">
        <f>VLOOKUP(R87,'[2]Other Data'!$B$29:$C$33,2,FALSE)</f>
        <v>COD</v>
      </c>
    </row>
    <row r="88" spans="2:19" x14ac:dyDescent="0.3">
      <c r="B88" s="47">
        <v>83</v>
      </c>
      <c r="C88" s="48" t="s">
        <v>660</v>
      </c>
      <c r="D88" s="48" t="s">
        <v>262</v>
      </c>
      <c r="E88" s="48" t="s">
        <v>661</v>
      </c>
      <c r="F88" s="48" t="s">
        <v>662</v>
      </c>
      <c r="G88" s="48" t="s">
        <v>256</v>
      </c>
      <c r="H88" s="47">
        <v>46</v>
      </c>
      <c r="I88" s="47" t="str">
        <f>VLOOKUP(H88,[2]Places!$B$8:$C$929,2,FALSE)</f>
        <v>Bath</v>
      </c>
      <c r="J88" s="47">
        <v>32</v>
      </c>
      <c r="K88" s="47" t="str">
        <f>IF(ISERROR(VLOOKUP(J88,[2]ProvStates!$B$8:$D$95,3,FALSE)),"",VLOOKUP(J88,[2]ProvStates!$B$8:$D$95,3,FALSE))</f>
        <v>New Brunswick</v>
      </c>
      <c r="L88" s="48" t="s">
        <v>663</v>
      </c>
      <c r="M88" s="48" t="s">
        <v>664</v>
      </c>
      <c r="N88" s="47">
        <v>3</v>
      </c>
      <c r="O88" s="47" t="str">
        <f>VLOOKUP(N88,'[2]Other Data'!$B$8:$C$13,2,FALSE)</f>
        <v>Canada</v>
      </c>
      <c r="P88" s="47">
        <v>146</v>
      </c>
      <c r="Q88" s="48" t="s">
        <v>665</v>
      </c>
      <c r="R88" s="47">
        <v>1</v>
      </c>
      <c r="S88" s="5" t="str">
        <f>VLOOKUP(R88,'[2]Other Data'!$B$29:$C$33,2,FALSE)</f>
        <v>COD</v>
      </c>
    </row>
    <row r="89" spans="2:19" x14ac:dyDescent="0.3">
      <c r="B89" s="47">
        <v>84</v>
      </c>
      <c r="C89" s="48" t="s">
        <v>666</v>
      </c>
      <c r="D89" s="48" t="s">
        <v>256</v>
      </c>
      <c r="E89" s="48" t="s">
        <v>256</v>
      </c>
      <c r="F89" s="48" t="s">
        <v>667</v>
      </c>
      <c r="G89" s="48" t="s">
        <v>256</v>
      </c>
      <c r="H89" s="47">
        <v>248</v>
      </c>
      <c r="I89" s="47" t="str">
        <f>VLOOKUP(H89,[2]Places!$B$8:$C$929,2,FALSE)</f>
        <v>Florenceville</v>
      </c>
      <c r="J89" s="47">
        <v>32</v>
      </c>
      <c r="K89" s="47" t="str">
        <f>IF(ISERROR(VLOOKUP(J89,[2]ProvStates!$B$8:$D$95,3,FALSE)),"",VLOOKUP(J89,[2]ProvStates!$B$8:$D$95,3,FALSE))</f>
        <v>New Brunswick</v>
      </c>
      <c r="L89" s="48" t="s">
        <v>668</v>
      </c>
      <c r="M89" s="48" t="s">
        <v>669</v>
      </c>
      <c r="N89" s="47">
        <v>3</v>
      </c>
      <c r="O89" s="47" t="str">
        <f>VLOOKUP(N89,'[2]Other Data'!$B$8:$C$13,2,FALSE)</f>
        <v>Canada</v>
      </c>
      <c r="P89" s="47">
        <v>146</v>
      </c>
      <c r="Q89" s="48" t="s">
        <v>670</v>
      </c>
      <c r="R89" s="47">
        <v>1</v>
      </c>
      <c r="S89" s="5" t="str">
        <f>VLOOKUP(R89,'[2]Other Data'!$B$29:$C$33,2,FALSE)</f>
        <v>COD</v>
      </c>
    </row>
    <row r="90" spans="2:19" x14ac:dyDescent="0.3">
      <c r="B90" s="47">
        <v>85</v>
      </c>
      <c r="C90" s="48" t="s">
        <v>671</v>
      </c>
      <c r="D90" s="48" t="s">
        <v>256</v>
      </c>
      <c r="E90" s="48" t="s">
        <v>256</v>
      </c>
      <c r="F90" s="48" t="s">
        <v>672</v>
      </c>
      <c r="G90" s="48" t="s">
        <v>673</v>
      </c>
      <c r="H90" s="47">
        <v>313</v>
      </c>
      <c r="I90" s="47" t="str">
        <f>VLOOKUP(H90,[2]Places!$B$8:$C$929,2,FALSE)</f>
        <v>Hartland</v>
      </c>
      <c r="J90" s="47">
        <v>32</v>
      </c>
      <c r="K90" s="47" t="str">
        <f>IF(ISERROR(VLOOKUP(J90,[2]ProvStates!$B$8:$D$95,3,FALSE)),"",VLOOKUP(J90,[2]ProvStates!$B$8:$D$95,3,FALSE))</f>
        <v>New Brunswick</v>
      </c>
      <c r="L90" s="48" t="s">
        <v>674</v>
      </c>
      <c r="M90" s="48" t="s">
        <v>675</v>
      </c>
      <c r="N90" s="47">
        <v>3</v>
      </c>
      <c r="O90" s="47" t="str">
        <f>VLOOKUP(N90,'[2]Other Data'!$B$8:$C$13,2,FALSE)</f>
        <v>Canada</v>
      </c>
      <c r="P90" s="47">
        <v>146</v>
      </c>
      <c r="Q90" s="48" t="s">
        <v>676</v>
      </c>
      <c r="R90" s="47">
        <v>1</v>
      </c>
      <c r="S90" s="5" t="str">
        <f>VLOOKUP(R90,'[2]Other Data'!$B$29:$C$33,2,FALSE)</f>
        <v>COD</v>
      </c>
    </row>
    <row r="91" spans="2:19" x14ac:dyDescent="0.3">
      <c r="B91" s="47">
        <v>86</v>
      </c>
      <c r="C91" s="48" t="s">
        <v>677</v>
      </c>
      <c r="D91" s="48" t="s">
        <v>262</v>
      </c>
      <c r="E91" s="48" t="s">
        <v>256</v>
      </c>
      <c r="F91" s="48" t="s">
        <v>678</v>
      </c>
      <c r="G91" s="48" t="s">
        <v>256</v>
      </c>
      <c r="H91" s="47">
        <v>112</v>
      </c>
      <c r="I91" s="47" t="str">
        <f>VLOOKUP(H91,[2]Places!$B$8:$C$929,2,FALSE)</f>
        <v>Carleton</v>
      </c>
      <c r="J91" s="47">
        <v>52</v>
      </c>
      <c r="K91" s="47" t="str">
        <f>IF(ISERROR(VLOOKUP(J91,[2]ProvStates!$B$8:$D$95,3,FALSE)),"",VLOOKUP(J91,[2]ProvStates!$B$8:$D$95,3,FALSE))</f>
        <v>Quebec</v>
      </c>
      <c r="L91" s="48" t="s">
        <v>679</v>
      </c>
      <c r="M91" s="48" t="s">
        <v>680</v>
      </c>
      <c r="N91" s="47">
        <v>3</v>
      </c>
      <c r="O91" s="47" t="str">
        <f>VLOOKUP(N91,'[2]Other Data'!$B$8:$C$13,2,FALSE)</f>
        <v>Canada</v>
      </c>
      <c r="P91" s="47">
        <v>112</v>
      </c>
      <c r="Q91" s="48" t="s">
        <v>681</v>
      </c>
      <c r="R91" s="47">
        <v>1</v>
      </c>
      <c r="S91" s="5" t="str">
        <f>VLOOKUP(R91,'[2]Other Data'!$B$29:$C$33,2,FALSE)</f>
        <v>COD</v>
      </c>
    </row>
    <row r="92" spans="2:19" x14ac:dyDescent="0.3">
      <c r="B92" s="47">
        <v>87</v>
      </c>
      <c r="C92" s="48" t="s">
        <v>682</v>
      </c>
      <c r="D92" s="48" t="s">
        <v>262</v>
      </c>
      <c r="E92" s="48" t="s">
        <v>256</v>
      </c>
      <c r="F92" s="48" t="s">
        <v>683</v>
      </c>
      <c r="G92" s="48" t="s">
        <v>256</v>
      </c>
      <c r="H92" s="47">
        <v>636</v>
      </c>
      <c r="I92" s="47" t="str">
        <f>VLOOKUP(H92,[2]Places!$B$8:$C$929,2,FALSE)</f>
        <v>Qu├®bec</v>
      </c>
      <c r="J92" s="47">
        <v>52</v>
      </c>
      <c r="K92" s="47" t="str">
        <f>IF(ISERROR(VLOOKUP(J92,[2]ProvStates!$B$8:$D$95,3,FALSE)),"",VLOOKUP(J92,[2]ProvStates!$B$8:$D$95,3,FALSE))</f>
        <v>Quebec</v>
      </c>
      <c r="L92" s="48" t="s">
        <v>684</v>
      </c>
      <c r="M92" s="48" t="s">
        <v>685</v>
      </c>
      <c r="N92" s="47">
        <v>3</v>
      </c>
      <c r="O92" s="47" t="str">
        <f>VLOOKUP(N92,'[2]Other Data'!$B$8:$C$13,2,FALSE)</f>
        <v>Canada</v>
      </c>
      <c r="P92" s="47">
        <v>112</v>
      </c>
      <c r="Q92" s="48" t="s">
        <v>686</v>
      </c>
      <c r="R92" s="47">
        <v>1</v>
      </c>
      <c r="S92" s="5" t="str">
        <f>VLOOKUP(R92,'[2]Other Data'!$B$29:$C$33,2,FALSE)</f>
        <v>COD</v>
      </c>
    </row>
    <row r="93" spans="2:19" x14ac:dyDescent="0.3">
      <c r="B93" s="47">
        <v>88</v>
      </c>
      <c r="C93" s="48" t="s">
        <v>687</v>
      </c>
      <c r="D93" s="48" t="s">
        <v>262</v>
      </c>
      <c r="E93" s="48" t="s">
        <v>256</v>
      </c>
      <c r="F93" s="48" t="s">
        <v>688</v>
      </c>
      <c r="G93" s="48" t="s">
        <v>256</v>
      </c>
      <c r="H93" s="47">
        <v>234</v>
      </c>
      <c r="I93" s="47" t="str">
        <f>VLOOKUP(H93,[2]Places!$B$8:$C$929,2,FALSE)</f>
        <v>Fabrique</v>
      </c>
      <c r="J93" s="47">
        <v>52</v>
      </c>
      <c r="K93" s="47" t="str">
        <f>IF(ISERROR(VLOOKUP(J93,[2]ProvStates!$B$8:$D$95,3,FALSE)),"",VLOOKUP(J93,[2]ProvStates!$B$8:$D$95,3,FALSE))</f>
        <v>Quebec</v>
      </c>
      <c r="L93" s="48" t="s">
        <v>689</v>
      </c>
      <c r="M93" s="48" t="s">
        <v>690</v>
      </c>
      <c r="N93" s="47">
        <v>3</v>
      </c>
      <c r="O93" s="47" t="str">
        <f>VLOOKUP(N93,'[2]Other Data'!$B$8:$C$13,2,FALSE)</f>
        <v>Canada</v>
      </c>
      <c r="P93" s="47">
        <v>112</v>
      </c>
      <c r="Q93" s="48" t="s">
        <v>691</v>
      </c>
      <c r="R93" s="47">
        <v>1</v>
      </c>
      <c r="S93" s="5" t="str">
        <f>VLOOKUP(R93,'[2]Other Data'!$B$29:$C$33,2,FALSE)</f>
        <v>COD</v>
      </c>
    </row>
    <row r="94" spans="2:19" x14ac:dyDescent="0.3">
      <c r="B94" s="47">
        <v>89</v>
      </c>
      <c r="C94" s="48" t="s">
        <v>692</v>
      </c>
      <c r="D94" s="48" t="s">
        <v>262</v>
      </c>
      <c r="E94" s="48" t="s">
        <v>256</v>
      </c>
      <c r="F94" s="48" t="s">
        <v>693</v>
      </c>
      <c r="G94" s="48" t="s">
        <v>256</v>
      </c>
      <c r="H94" s="47">
        <v>639</v>
      </c>
      <c r="I94" s="47" t="str">
        <f>VLOOKUP(H94,[2]Places!$B$8:$C$929,2,FALSE)</f>
        <v>Quebec City</v>
      </c>
      <c r="J94" s="47">
        <v>52</v>
      </c>
      <c r="K94" s="47" t="str">
        <f>IF(ISERROR(VLOOKUP(J94,[2]ProvStates!$B$8:$D$95,3,FALSE)),"",VLOOKUP(J94,[2]ProvStates!$B$8:$D$95,3,FALSE))</f>
        <v>Quebec</v>
      </c>
      <c r="L94" s="48" t="s">
        <v>694</v>
      </c>
      <c r="M94" s="48" t="s">
        <v>695</v>
      </c>
      <c r="N94" s="47">
        <v>3</v>
      </c>
      <c r="O94" s="47" t="str">
        <f>VLOOKUP(N94,'[2]Other Data'!$B$8:$C$13,2,FALSE)</f>
        <v>Canada</v>
      </c>
      <c r="P94" s="47">
        <v>112</v>
      </c>
      <c r="Q94" s="48" t="s">
        <v>696</v>
      </c>
      <c r="R94" s="47">
        <v>1</v>
      </c>
      <c r="S94" s="5" t="str">
        <f>VLOOKUP(R94,'[2]Other Data'!$B$29:$C$33,2,FALSE)</f>
        <v>COD</v>
      </c>
    </row>
    <row r="95" spans="2:19" x14ac:dyDescent="0.3">
      <c r="B95" s="47">
        <v>90</v>
      </c>
      <c r="C95" s="48" t="s">
        <v>697</v>
      </c>
      <c r="D95" s="48" t="s">
        <v>256</v>
      </c>
      <c r="E95" s="48" t="s">
        <v>256</v>
      </c>
      <c r="F95" s="48" t="s">
        <v>698</v>
      </c>
      <c r="G95" s="48" t="s">
        <v>256</v>
      </c>
      <c r="H95" s="47">
        <v>717</v>
      </c>
      <c r="I95" s="47" t="str">
        <f>VLOOKUP(H95,[2]Places!$B$8:$C$929,2,FALSE)</f>
        <v>Sillery</v>
      </c>
      <c r="J95" s="47">
        <v>52</v>
      </c>
      <c r="K95" s="47" t="str">
        <f>IF(ISERROR(VLOOKUP(J95,[2]ProvStates!$B$8:$D$95,3,FALSE)),"",VLOOKUP(J95,[2]ProvStates!$B$8:$D$95,3,FALSE))</f>
        <v>Quebec</v>
      </c>
      <c r="L95" s="48" t="s">
        <v>699</v>
      </c>
      <c r="M95" s="48" t="s">
        <v>700</v>
      </c>
      <c r="N95" s="47">
        <v>3</v>
      </c>
      <c r="O95" s="47" t="str">
        <f>VLOOKUP(N95,'[2]Other Data'!$B$8:$C$13,2,FALSE)</f>
        <v>Canada</v>
      </c>
      <c r="P95" s="47">
        <v>112</v>
      </c>
      <c r="Q95" s="48" t="s">
        <v>701</v>
      </c>
      <c r="R95" s="47">
        <v>1</v>
      </c>
      <c r="S95" s="5" t="str">
        <f>VLOOKUP(R95,'[2]Other Data'!$B$29:$C$33,2,FALSE)</f>
        <v>COD</v>
      </c>
    </row>
    <row r="96" spans="2:19" x14ac:dyDescent="0.3">
      <c r="B96" s="47">
        <v>91</v>
      </c>
      <c r="C96" s="48" t="s">
        <v>702</v>
      </c>
      <c r="D96" s="48" t="s">
        <v>256</v>
      </c>
      <c r="E96" s="48" t="s">
        <v>256</v>
      </c>
      <c r="F96" s="48" t="s">
        <v>703</v>
      </c>
      <c r="G96" s="48" t="s">
        <v>256</v>
      </c>
      <c r="H96" s="47">
        <v>680</v>
      </c>
      <c r="I96" s="47" t="str">
        <f>VLOOKUP(H96,[2]Places!$B$8:$C$929,2,FALSE)</f>
        <v>Sainte Foy</v>
      </c>
      <c r="J96" s="47">
        <v>52</v>
      </c>
      <c r="K96" s="47" t="str">
        <f>IF(ISERROR(VLOOKUP(J96,[2]ProvStates!$B$8:$D$95,3,FALSE)),"",VLOOKUP(J96,[2]ProvStates!$B$8:$D$95,3,FALSE))</f>
        <v>Quebec</v>
      </c>
      <c r="L96" s="48" t="s">
        <v>704</v>
      </c>
      <c r="M96" s="48" t="s">
        <v>705</v>
      </c>
      <c r="N96" s="47">
        <v>3</v>
      </c>
      <c r="O96" s="47" t="str">
        <f>VLOOKUP(N96,'[2]Other Data'!$B$8:$C$13,2,FALSE)</f>
        <v>Canada</v>
      </c>
      <c r="P96" s="47">
        <v>112</v>
      </c>
      <c r="Q96" s="48" t="s">
        <v>706</v>
      </c>
      <c r="R96" s="47">
        <v>1</v>
      </c>
      <c r="S96" s="5" t="str">
        <f>VLOOKUP(R96,'[2]Other Data'!$B$29:$C$33,2,FALSE)</f>
        <v>COD</v>
      </c>
    </row>
    <row r="97" spans="2:19" x14ac:dyDescent="0.3">
      <c r="B97" s="47">
        <v>92</v>
      </c>
      <c r="C97" s="48" t="s">
        <v>707</v>
      </c>
      <c r="D97" s="48" t="s">
        <v>262</v>
      </c>
      <c r="E97" s="48" t="s">
        <v>256</v>
      </c>
      <c r="F97" s="48" t="s">
        <v>708</v>
      </c>
      <c r="G97" s="48" t="s">
        <v>256</v>
      </c>
      <c r="H97" s="47">
        <v>5</v>
      </c>
      <c r="I97" s="47" t="str">
        <f>VLOOKUP(H97,[2]Places!$B$8:$C$929,2,FALSE)</f>
        <v>Albanel</v>
      </c>
      <c r="J97" s="47">
        <v>52</v>
      </c>
      <c r="K97" s="47" t="str">
        <f>IF(ISERROR(VLOOKUP(J97,[2]ProvStates!$B$8:$D$95,3,FALSE)),"",VLOOKUP(J97,[2]ProvStates!$B$8:$D$95,3,FALSE))</f>
        <v>Quebec</v>
      </c>
      <c r="L97" s="48" t="s">
        <v>709</v>
      </c>
      <c r="M97" s="48" t="s">
        <v>710</v>
      </c>
      <c r="N97" s="47">
        <v>3</v>
      </c>
      <c r="O97" s="47" t="str">
        <f>VLOOKUP(N97,'[2]Other Data'!$B$8:$C$13,2,FALSE)</f>
        <v>Canada</v>
      </c>
      <c r="P97" s="47">
        <v>112</v>
      </c>
      <c r="Q97" s="48" t="s">
        <v>711</v>
      </c>
      <c r="R97" s="47">
        <v>1</v>
      </c>
      <c r="S97" s="5" t="str">
        <f>VLOOKUP(R97,'[2]Other Data'!$B$29:$C$33,2,FALSE)</f>
        <v>COD</v>
      </c>
    </row>
    <row r="98" spans="2:19" x14ac:dyDescent="0.3">
      <c r="B98" s="47">
        <v>93</v>
      </c>
      <c r="C98" s="48" t="s">
        <v>712</v>
      </c>
      <c r="D98" s="48" t="s">
        <v>262</v>
      </c>
      <c r="E98" s="48" t="s">
        <v>256</v>
      </c>
      <c r="F98" s="48" t="s">
        <v>713</v>
      </c>
      <c r="G98" s="48" t="s">
        <v>256</v>
      </c>
      <c r="H98" s="47">
        <v>33</v>
      </c>
      <c r="I98" s="47" t="str">
        <f>VLOOKUP(H98,[2]Places!$B$8:$C$929,2,FALSE)</f>
        <v>Baie-Saint-Paul</v>
      </c>
      <c r="J98" s="47">
        <v>52</v>
      </c>
      <c r="K98" s="47" t="str">
        <f>IF(ISERROR(VLOOKUP(J98,[2]ProvStates!$B$8:$D$95,3,FALSE)),"",VLOOKUP(J98,[2]ProvStates!$B$8:$D$95,3,FALSE))</f>
        <v>Quebec</v>
      </c>
      <c r="L98" s="48" t="s">
        <v>714</v>
      </c>
      <c r="M98" s="48" t="s">
        <v>715</v>
      </c>
      <c r="N98" s="47">
        <v>3</v>
      </c>
      <c r="O98" s="47" t="str">
        <f>VLOOKUP(N98,'[2]Other Data'!$B$8:$C$13,2,FALSE)</f>
        <v>Canada</v>
      </c>
      <c r="P98" s="47">
        <v>112</v>
      </c>
      <c r="Q98" s="48" t="s">
        <v>716</v>
      </c>
      <c r="R98" s="47">
        <v>1</v>
      </c>
      <c r="S98" s="5" t="str">
        <f>VLOOKUP(R98,'[2]Other Data'!$B$29:$C$33,2,FALSE)</f>
        <v>COD</v>
      </c>
    </row>
    <row r="99" spans="2:19" x14ac:dyDescent="0.3">
      <c r="B99" s="47">
        <v>94</v>
      </c>
      <c r="C99" s="48" t="s">
        <v>717</v>
      </c>
      <c r="D99" s="48" t="s">
        <v>262</v>
      </c>
      <c r="E99" s="48" t="s">
        <v>256</v>
      </c>
      <c r="F99" s="48" t="s">
        <v>718</v>
      </c>
      <c r="G99" s="48" t="s">
        <v>256</v>
      </c>
      <c r="H99" s="47">
        <v>34</v>
      </c>
      <c r="I99" s="47" t="str">
        <f>VLOOKUP(H99,[2]Places!$B$8:$C$929,2,FALSE)</f>
        <v>Baie-St-Paul</v>
      </c>
      <c r="J99" s="47">
        <v>52</v>
      </c>
      <c r="K99" s="47" t="str">
        <f>IF(ISERROR(VLOOKUP(J99,[2]ProvStates!$B$8:$D$95,3,FALSE)),"",VLOOKUP(J99,[2]ProvStates!$B$8:$D$95,3,FALSE))</f>
        <v>Quebec</v>
      </c>
      <c r="L99" s="48" t="s">
        <v>714</v>
      </c>
      <c r="M99" s="48" t="s">
        <v>719</v>
      </c>
      <c r="N99" s="47">
        <v>3</v>
      </c>
      <c r="O99" s="47" t="str">
        <f>VLOOKUP(N99,'[2]Other Data'!$B$8:$C$13,2,FALSE)</f>
        <v>Canada</v>
      </c>
      <c r="P99" s="47">
        <v>112</v>
      </c>
      <c r="Q99" s="48" t="s">
        <v>720</v>
      </c>
      <c r="R99" s="47">
        <v>1</v>
      </c>
      <c r="S99" s="5" t="str">
        <f>VLOOKUP(R99,'[2]Other Data'!$B$29:$C$33,2,FALSE)</f>
        <v>COD</v>
      </c>
    </row>
    <row r="100" spans="2:19" x14ac:dyDescent="0.3">
      <c r="B100" s="47">
        <v>95</v>
      </c>
      <c r="C100" s="48" t="s">
        <v>721</v>
      </c>
      <c r="D100" s="48" t="s">
        <v>256</v>
      </c>
      <c r="E100" s="48" t="s">
        <v>256</v>
      </c>
      <c r="F100" s="48" t="s">
        <v>722</v>
      </c>
      <c r="G100" s="48" t="s">
        <v>256</v>
      </c>
      <c r="H100" s="47">
        <v>845</v>
      </c>
      <c r="I100" s="47" t="str">
        <f>VLOOKUP(H100,[2]Places!$B$8:$C$929,2,FALSE)</f>
        <v>Victoriaville</v>
      </c>
      <c r="J100" s="47">
        <v>52</v>
      </c>
      <c r="K100" s="47" t="str">
        <f>IF(ISERROR(VLOOKUP(J100,[2]ProvStates!$B$8:$D$95,3,FALSE)),"",VLOOKUP(J100,[2]ProvStates!$B$8:$D$95,3,FALSE))</f>
        <v>Quebec</v>
      </c>
      <c r="L100" s="48" t="s">
        <v>723</v>
      </c>
      <c r="M100" s="48" t="s">
        <v>724</v>
      </c>
      <c r="N100" s="47">
        <v>3</v>
      </c>
      <c r="O100" s="47" t="str">
        <f>VLOOKUP(N100,'[2]Other Data'!$B$8:$C$13,2,FALSE)</f>
        <v>Canada</v>
      </c>
      <c r="P100" s="47">
        <v>112</v>
      </c>
      <c r="Q100" s="48" t="s">
        <v>725</v>
      </c>
      <c r="R100" s="47">
        <v>1</v>
      </c>
      <c r="S100" s="5" t="str">
        <f>VLOOKUP(R100,'[2]Other Data'!$B$29:$C$33,2,FALSE)</f>
        <v>COD</v>
      </c>
    </row>
    <row r="101" spans="2:19" x14ac:dyDescent="0.3">
      <c r="B101" s="47">
        <v>96</v>
      </c>
      <c r="C101" s="48" t="s">
        <v>726</v>
      </c>
      <c r="D101" s="48" t="s">
        <v>256</v>
      </c>
      <c r="E101" s="48" t="s">
        <v>256</v>
      </c>
      <c r="F101" s="48" t="s">
        <v>727</v>
      </c>
      <c r="G101" s="48" t="s">
        <v>256</v>
      </c>
      <c r="H101" s="47">
        <v>761</v>
      </c>
      <c r="I101" s="47" t="str">
        <f>VLOOKUP(H101,[2]Places!$B$8:$C$929,2,FALSE)</f>
        <v>St. Nicolas</v>
      </c>
      <c r="J101" s="47">
        <v>52</v>
      </c>
      <c r="K101" s="47" t="str">
        <f>IF(ISERROR(VLOOKUP(J101,[2]ProvStates!$B$8:$D$95,3,FALSE)),"",VLOOKUP(J101,[2]ProvStates!$B$8:$D$95,3,FALSE))</f>
        <v>Quebec</v>
      </c>
      <c r="L101" s="48" t="s">
        <v>728</v>
      </c>
      <c r="M101" s="48" t="s">
        <v>729</v>
      </c>
      <c r="N101" s="47">
        <v>3</v>
      </c>
      <c r="O101" s="47" t="str">
        <f>VLOOKUP(N101,'[2]Other Data'!$B$8:$C$13,2,FALSE)</f>
        <v>Canada</v>
      </c>
      <c r="P101" s="47">
        <v>112</v>
      </c>
      <c r="Q101" s="48" t="s">
        <v>730</v>
      </c>
      <c r="R101" s="47">
        <v>1</v>
      </c>
      <c r="S101" s="5" t="str">
        <f>VLOOKUP(R101,'[2]Other Data'!$B$29:$C$33,2,FALSE)</f>
        <v>COD</v>
      </c>
    </row>
    <row r="102" spans="2:19" x14ac:dyDescent="0.3">
      <c r="B102" s="47">
        <v>97</v>
      </c>
      <c r="C102" s="48" t="s">
        <v>731</v>
      </c>
      <c r="D102" s="48" t="s">
        <v>256</v>
      </c>
      <c r="E102" s="48" t="s">
        <v>256</v>
      </c>
      <c r="F102" s="48" t="s">
        <v>732</v>
      </c>
      <c r="G102" s="48" t="s">
        <v>256</v>
      </c>
      <c r="H102" s="47">
        <v>487</v>
      </c>
      <c r="I102" s="47" t="str">
        <f>VLOOKUP(H102,[2]Places!$B$8:$C$929,2,FALSE)</f>
        <v>Montreal</v>
      </c>
      <c r="J102" s="47">
        <v>52</v>
      </c>
      <c r="K102" s="47" t="str">
        <f>IF(ISERROR(VLOOKUP(J102,[2]ProvStates!$B$8:$D$95,3,FALSE)),"",VLOOKUP(J102,[2]ProvStates!$B$8:$D$95,3,FALSE))</f>
        <v>Quebec</v>
      </c>
      <c r="L102" s="48" t="s">
        <v>733</v>
      </c>
      <c r="M102" s="48" t="s">
        <v>734</v>
      </c>
      <c r="N102" s="47">
        <v>3</v>
      </c>
      <c r="O102" s="47" t="str">
        <f>VLOOKUP(N102,'[2]Other Data'!$B$8:$C$13,2,FALSE)</f>
        <v>Canada</v>
      </c>
      <c r="P102" s="47">
        <v>112</v>
      </c>
      <c r="Q102" s="48" t="s">
        <v>735</v>
      </c>
      <c r="R102" s="47">
        <v>1</v>
      </c>
      <c r="S102" s="5" t="str">
        <f>VLOOKUP(R102,'[2]Other Data'!$B$29:$C$33,2,FALSE)</f>
        <v>COD</v>
      </c>
    </row>
    <row r="103" spans="2:19" x14ac:dyDescent="0.3">
      <c r="B103" s="47">
        <v>98</v>
      </c>
      <c r="C103" s="48" t="s">
        <v>736</v>
      </c>
      <c r="D103" s="48" t="s">
        <v>262</v>
      </c>
      <c r="E103" s="48" t="s">
        <v>256</v>
      </c>
      <c r="F103" s="48" t="s">
        <v>737</v>
      </c>
      <c r="G103" s="48" t="s">
        <v>256</v>
      </c>
      <c r="H103" s="47">
        <v>757</v>
      </c>
      <c r="I103" s="47" t="str">
        <f>VLOOKUP(H103,[2]Places!$B$8:$C$929,2,FALSE)</f>
        <v>St. Leonard</v>
      </c>
      <c r="J103" s="47">
        <v>52</v>
      </c>
      <c r="K103" s="47" t="str">
        <f>IF(ISERROR(VLOOKUP(J103,[2]ProvStates!$B$8:$D$95,3,FALSE)),"",VLOOKUP(J103,[2]ProvStates!$B$8:$D$95,3,FALSE))</f>
        <v>Quebec</v>
      </c>
      <c r="L103" s="48" t="s">
        <v>738</v>
      </c>
      <c r="M103" s="48" t="s">
        <v>739</v>
      </c>
      <c r="N103" s="47">
        <v>3</v>
      </c>
      <c r="O103" s="47" t="str">
        <f>VLOOKUP(N103,'[2]Other Data'!$B$8:$C$13,2,FALSE)</f>
        <v>Canada</v>
      </c>
      <c r="P103" s="47">
        <v>112</v>
      </c>
      <c r="Q103" s="48" t="s">
        <v>740</v>
      </c>
      <c r="R103" s="47">
        <v>1</v>
      </c>
      <c r="S103" s="5" t="str">
        <f>VLOOKUP(R103,'[2]Other Data'!$B$29:$C$33,2,FALSE)</f>
        <v>COD</v>
      </c>
    </row>
    <row r="104" spans="2:19" x14ac:dyDescent="0.3">
      <c r="B104" s="47">
        <v>99</v>
      </c>
      <c r="C104" s="48" t="s">
        <v>741</v>
      </c>
      <c r="D104" s="48" t="s">
        <v>256</v>
      </c>
      <c r="E104" s="48" t="s">
        <v>256</v>
      </c>
      <c r="F104" s="48" t="s">
        <v>742</v>
      </c>
      <c r="G104" s="48" t="s">
        <v>256</v>
      </c>
      <c r="H104" s="47">
        <v>487</v>
      </c>
      <c r="I104" s="47" t="str">
        <f>VLOOKUP(H104,[2]Places!$B$8:$C$929,2,FALSE)</f>
        <v>Montreal</v>
      </c>
      <c r="J104" s="47">
        <v>52</v>
      </c>
      <c r="K104" s="47" t="str">
        <f>IF(ISERROR(VLOOKUP(J104,[2]ProvStates!$B$8:$D$95,3,FALSE)),"",VLOOKUP(J104,[2]ProvStates!$B$8:$D$95,3,FALSE))</f>
        <v>Quebec</v>
      </c>
      <c r="L104" s="48" t="s">
        <v>743</v>
      </c>
      <c r="M104" s="48" t="s">
        <v>744</v>
      </c>
      <c r="N104" s="47">
        <v>3</v>
      </c>
      <c r="O104" s="47" t="str">
        <f>VLOOKUP(N104,'[2]Other Data'!$B$8:$C$13,2,FALSE)</f>
        <v>Canada</v>
      </c>
      <c r="P104" s="47">
        <v>112</v>
      </c>
      <c r="Q104" s="48" t="s">
        <v>745</v>
      </c>
      <c r="R104" s="47">
        <v>1</v>
      </c>
      <c r="S104" s="5" t="str">
        <f>VLOOKUP(R104,'[2]Other Data'!$B$29:$C$33,2,FALSE)</f>
        <v>COD</v>
      </c>
    </row>
    <row r="105" spans="2:19" x14ac:dyDescent="0.3">
      <c r="B105" s="47">
        <v>100</v>
      </c>
      <c r="C105" s="48" t="s">
        <v>746</v>
      </c>
      <c r="D105" s="48" t="s">
        <v>256</v>
      </c>
      <c r="E105" s="48" t="s">
        <v>256</v>
      </c>
      <c r="F105" s="48" t="s">
        <v>747</v>
      </c>
      <c r="G105" s="48" t="s">
        <v>256</v>
      </c>
      <c r="H105" s="47">
        <v>487</v>
      </c>
      <c r="I105" s="47" t="str">
        <f>VLOOKUP(H105,[2]Places!$B$8:$C$929,2,FALSE)</f>
        <v>Montreal</v>
      </c>
      <c r="J105" s="47">
        <v>52</v>
      </c>
      <c r="K105" s="47" t="str">
        <f>IF(ISERROR(VLOOKUP(J105,[2]ProvStates!$B$8:$D$95,3,FALSE)),"",VLOOKUP(J105,[2]ProvStates!$B$8:$D$95,3,FALSE))</f>
        <v>Quebec</v>
      </c>
      <c r="L105" s="48" t="s">
        <v>748</v>
      </c>
      <c r="M105" s="48" t="s">
        <v>749</v>
      </c>
      <c r="N105" s="47">
        <v>3</v>
      </c>
      <c r="O105" s="47" t="str">
        <f>VLOOKUP(N105,'[2]Other Data'!$B$8:$C$13,2,FALSE)</f>
        <v>Canada</v>
      </c>
      <c r="P105" s="47">
        <v>112</v>
      </c>
      <c r="Q105" s="48" t="s">
        <v>750</v>
      </c>
      <c r="R105" s="47">
        <v>1</v>
      </c>
      <c r="S105" s="5" t="str">
        <f>VLOOKUP(R105,'[2]Other Data'!$B$29:$C$33,2,FALSE)</f>
        <v>COD</v>
      </c>
    </row>
    <row r="106" spans="2:19" x14ac:dyDescent="0.3">
      <c r="B106" s="47">
        <v>101</v>
      </c>
      <c r="C106" s="48" t="s">
        <v>751</v>
      </c>
      <c r="D106" s="48" t="s">
        <v>256</v>
      </c>
      <c r="E106" s="48" t="s">
        <v>256</v>
      </c>
      <c r="F106" s="48" t="s">
        <v>752</v>
      </c>
      <c r="G106" s="48" t="s">
        <v>256</v>
      </c>
      <c r="H106" s="47">
        <v>487</v>
      </c>
      <c r="I106" s="47" t="str">
        <f>VLOOKUP(H106,[2]Places!$B$8:$C$929,2,FALSE)</f>
        <v>Montreal</v>
      </c>
      <c r="J106" s="47">
        <v>52</v>
      </c>
      <c r="K106" s="47" t="str">
        <f>IF(ISERROR(VLOOKUP(J106,[2]ProvStates!$B$8:$D$95,3,FALSE)),"",VLOOKUP(J106,[2]ProvStates!$B$8:$D$95,3,FALSE))</f>
        <v>Quebec</v>
      </c>
      <c r="L106" s="48" t="s">
        <v>753</v>
      </c>
      <c r="M106" s="48" t="s">
        <v>754</v>
      </c>
      <c r="N106" s="47">
        <v>3</v>
      </c>
      <c r="O106" s="47" t="str">
        <f>VLOOKUP(N106,'[2]Other Data'!$B$8:$C$13,2,FALSE)</f>
        <v>Canada</v>
      </c>
      <c r="P106" s="47">
        <v>112</v>
      </c>
      <c r="Q106" s="48" t="s">
        <v>755</v>
      </c>
      <c r="R106" s="47">
        <v>1</v>
      </c>
      <c r="S106" s="5" t="str">
        <f>VLOOKUP(R106,'[2]Other Data'!$B$29:$C$33,2,FALSE)</f>
        <v>COD</v>
      </c>
    </row>
    <row r="107" spans="2:19" x14ac:dyDescent="0.3">
      <c r="B107" s="47">
        <v>102</v>
      </c>
      <c r="C107" s="48" t="s">
        <v>756</v>
      </c>
      <c r="D107" s="48" t="s">
        <v>256</v>
      </c>
      <c r="E107" s="48" t="s">
        <v>256</v>
      </c>
      <c r="F107" s="48" t="s">
        <v>757</v>
      </c>
      <c r="G107" s="48" t="s">
        <v>256</v>
      </c>
      <c r="H107" s="47">
        <v>487</v>
      </c>
      <c r="I107" s="47" t="str">
        <f>VLOOKUP(H107,[2]Places!$B$8:$C$929,2,FALSE)</f>
        <v>Montreal</v>
      </c>
      <c r="J107" s="47">
        <v>52</v>
      </c>
      <c r="K107" s="47" t="str">
        <f>IF(ISERROR(VLOOKUP(J107,[2]ProvStates!$B$8:$D$95,3,FALSE)),"",VLOOKUP(J107,[2]ProvStates!$B$8:$D$95,3,FALSE))</f>
        <v>Quebec</v>
      </c>
      <c r="L107" s="48" t="s">
        <v>758</v>
      </c>
      <c r="M107" s="48" t="s">
        <v>759</v>
      </c>
      <c r="N107" s="47">
        <v>3</v>
      </c>
      <c r="O107" s="47" t="str">
        <f>VLOOKUP(N107,'[2]Other Data'!$B$8:$C$13,2,FALSE)</f>
        <v>Canada</v>
      </c>
      <c r="P107" s="47">
        <v>112</v>
      </c>
      <c r="Q107" s="48" t="s">
        <v>760</v>
      </c>
      <c r="R107" s="47">
        <v>1</v>
      </c>
      <c r="S107" s="5" t="str">
        <f>VLOOKUP(R107,'[2]Other Data'!$B$29:$C$33,2,FALSE)</f>
        <v>COD</v>
      </c>
    </row>
    <row r="108" spans="2:19" x14ac:dyDescent="0.3">
      <c r="B108" s="47">
        <v>103</v>
      </c>
      <c r="C108" s="48" t="s">
        <v>761</v>
      </c>
      <c r="D108" s="48" t="s">
        <v>256</v>
      </c>
      <c r="E108" s="48" t="s">
        <v>256</v>
      </c>
      <c r="F108" s="48" t="s">
        <v>762</v>
      </c>
      <c r="G108" s="48" t="s">
        <v>256</v>
      </c>
      <c r="H108" s="47">
        <v>884</v>
      </c>
      <c r="I108" s="47" t="str">
        <f>VLOOKUP(H108,[2]Places!$B$8:$C$929,2,FALSE)</f>
        <v>Westmount</v>
      </c>
      <c r="J108" s="47">
        <v>52</v>
      </c>
      <c r="K108" s="47" t="str">
        <f>IF(ISERROR(VLOOKUP(J108,[2]ProvStates!$B$8:$D$95,3,FALSE)),"",VLOOKUP(J108,[2]ProvStates!$B$8:$D$95,3,FALSE))</f>
        <v>Quebec</v>
      </c>
      <c r="L108" s="48" t="s">
        <v>763</v>
      </c>
      <c r="M108" s="48" t="s">
        <v>764</v>
      </c>
      <c r="N108" s="47">
        <v>3</v>
      </c>
      <c r="O108" s="47" t="str">
        <f>VLOOKUP(N108,'[2]Other Data'!$B$8:$C$13,2,FALSE)</f>
        <v>Canada</v>
      </c>
      <c r="P108" s="47">
        <v>112</v>
      </c>
      <c r="Q108" s="48" t="s">
        <v>765</v>
      </c>
      <c r="R108" s="47">
        <v>1</v>
      </c>
      <c r="S108" s="5" t="str">
        <f>VLOOKUP(R108,'[2]Other Data'!$B$29:$C$33,2,FALSE)</f>
        <v>COD</v>
      </c>
    </row>
    <row r="109" spans="2:19" x14ac:dyDescent="0.3">
      <c r="B109" s="47">
        <v>104</v>
      </c>
      <c r="C109" s="48" t="s">
        <v>766</v>
      </c>
      <c r="D109" s="48" t="s">
        <v>256</v>
      </c>
      <c r="E109" s="48" t="s">
        <v>256</v>
      </c>
      <c r="F109" s="48" t="s">
        <v>767</v>
      </c>
      <c r="G109" s="48" t="s">
        <v>256</v>
      </c>
      <c r="H109" s="47">
        <v>884</v>
      </c>
      <c r="I109" s="47" t="str">
        <f>VLOOKUP(H109,[2]Places!$B$8:$C$929,2,FALSE)</f>
        <v>Westmount</v>
      </c>
      <c r="J109" s="47">
        <v>52</v>
      </c>
      <c r="K109" s="47" t="str">
        <f>IF(ISERROR(VLOOKUP(J109,[2]ProvStates!$B$8:$D$95,3,FALSE)),"",VLOOKUP(J109,[2]ProvStates!$B$8:$D$95,3,FALSE))</f>
        <v>Quebec</v>
      </c>
      <c r="L109" s="48" t="s">
        <v>768</v>
      </c>
      <c r="M109" s="48" t="s">
        <v>769</v>
      </c>
      <c r="N109" s="47">
        <v>3</v>
      </c>
      <c r="O109" s="47" t="str">
        <f>VLOOKUP(N109,'[2]Other Data'!$B$8:$C$13,2,FALSE)</f>
        <v>Canada</v>
      </c>
      <c r="P109" s="47">
        <v>112</v>
      </c>
      <c r="Q109" s="48" t="s">
        <v>770</v>
      </c>
      <c r="R109" s="47">
        <v>1</v>
      </c>
      <c r="S109" s="5" t="str">
        <f>VLOOKUP(R109,'[2]Other Data'!$B$29:$C$33,2,FALSE)</f>
        <v>COD</v>
      </c>
    </row>
    <row r="110" spans="2:19" x14ac:dyDescent="0.3">
      <c r="B110" s="47">
        <v>105</v>
      </c>
      <c r="C110" s="48" t="s">
        <v>771</v>
      </c>
      <c r="D110" s="48" t="s">
        <v>772</v>
      </c>
      <c r="E110" s="48" t="s">
        <v>256</v>
      </c>
      <c r="F110" s="48" t="s">
        <v>773</v>
      </c>
      <c r="G110" s="48" t="s">
        <v>256</v>
      </c>
      <c r="H110" s="47">
        <v>487</v>
      </c>
      <c r="I110" s="47" t="str">
        <f>VLOOKUP(H110,[2]Places!$B$8:$C$929,2,FALSE)</f>
        <v>Montreal</v>
      </c>
      <c r="J110" s="47">
        <v>52</v>
      </c>
      <c r="K110" s="47" t="str">
        <f>IF(ISERROR(VLOOKUP(J110,[2]ProvStates!$B$8:$D$95,3,FALSE)),"",VLOOKUP(J110,[2]ProvStates!$B$8:$D$95,3,FALSE))</f>
        <v>Quebec</v>
      </c>
      <c r="L110" s="48" t="s">
        <v>774</v>
      </c>
      <c r="M110" s="48" t="s">
        <v>775</v>
      </c>
      <c r="N110" s="47">
        <v>3</v>
      </c>
      <c r="O110" s="47" t="str">
        <f>VLOOKUP(N110,'[2]Other Data'!$B$8:$C$13,2,FALSE)</f>
        <v>Canada</v>
      </c>
      <c r="P110" s="47">
        <v>112</v>
      </c>
      <c r="Q110" s="48" t="s">
        <v>776</v>
      </c>
      <c r="R110" s="47">
        <v>1</v>
      </c>
      <c r="S110" s="5" t="str">
        <f>VLOOKUP(R110,'[2]Other Data'!$B$29:$C$33,2,FALSE)</f>
        <v>COD</v>
      </c>
    </row>
    <row r="111" spans="2:19" x14ac:dyDescent="0.3">
      <c r="B111" s="47">
        <v>106</v>
      </c>
      <c r="C111" s="48" t="s">
        <v>777</v>
      </c>
      <c r="D111" s="48" t="s">
        <v>256</v>
      </c>
      <c r="E111" s="48" t="s">
        <v>256</v>
      </c>
      <c r="F111" s="48" t="s">
        <v>778</v>
      </c>
      <c r="G111" s="48" t="s">
        <v>779</v>
      </c>
      <c r="H111" s="47">
        <v>398</v>
      </c>
      <c r="I111" s="47" t="str">
        <f>VLOOKUP(H111,[2]Places!$B$8:$C$929,2,FALSE)</f>
        <v>Laval</v>
      </c>
      <c r="J111" s="47">
        <v>52</v>
      </c>
      <c r="K111" s="47" t="str">
        <f>IF(ISERROR(VLOOKUP(J111,[2]ProvStates!$B$8:$D$95,3,FALSE)),"",VLOOKUP(J111,[2]ProvStates!$B$8:$D$95,3,FALSE))</f>
        <v>Quebec</v>
      </c>
      <c r="L111" s="48" t="s">
        <v>780</v>
      </c>
      <c r="M111" s="48" t="s">
        <v>781</v>
      </c>
      <c r="N111" s="47">
        <v>3</v>
      </c>
      <c r="O111" s="47" t="str">
        <f>VLOOKUP(N111,'[2]Other Data'!$B$8:$C$13,2,FALSE)</f>
        <v>Canada</v>
      </c>
      <c r="P111" s="47">
        <v>112</v>
      </c>
      <c r="Q111" s="48" t="s">
        <v>782</v>
      </c>
      <c r="R111" s="47">
        <v>1</v>
      </c>
      <c r="S111" s="5" t="str">
        <f>VLOOKUP(R111,'[2]Other Data'!$B$29:$C$33,2,FALSE)</f>
        <v>COD</v>
      </c>
    </row>
    <row r="112" spans="2:19" x14ac:dyDescent="0.3">
      <c r="B112" s="47">
        <v>107</v>
      </c>
      <c r="C112" s="48" t="s">
        <v>783</v>
      </c>
      <c r="D112" s="48" t="s">
        <v>256</v>
      </c>
      <c r="E112" s="48" t="s">
        <v>256</v>
      </c>
      <c r="F112" s="48" t="s">
        <v>784</v>
      </c>
      <c r="G112" s="48" t="s">
        <v>256</v>
      </c>
      <c r="H112" s="47">
        <v>612</v>
      </c>
      <c r="I112" s="47" t="str">
        <f>VLOOKUP(H112,[2]Places!$B$8:$C$929,2,FALSE)</f>
        <v>Point Claire</v>
      </c>
      <c r="J112" s="47">
        <v>52</v>
      </c>
      <c r="K112" s="47" t="str">
        <f>IF(ISERROR(VLOOKUP(J112,[2]ProvStates!$B$8:$D$95,3,FALSE)),"",VLOOKUP(J112,[2]ProvStates!$B$8:$D$95,3,FALSE))</f>
        <v>Quebec</v>
      </c>
      <c r="L112" s="48" t="s">
        <v>785</v>
      </c>
      <c r="M112" s="48" t="s">
        <v>786</v>
      </c>
      <c r="N112" s="47">
        <v>3</v>
      </c>
      <c r="O112" s="47" t="str">
        <f>VLOOKUP(N112,'[2]Other Data'!$B$8:$C$13,2,FALSE)</f>
        <v>Canada</v>
      </c>
      <c r="P112" s="47">
        <v>112</v>
      </c>
      <c r="Q112" s="48" t="s">
        <v>787</v>
      </c>
      <c r="R112" s="47">
        <v>1</v>
      </c>
      <c r="S112" s="5" t="str">
        <f>VLOOKUP(R112,'[2]Other Data'!$B$29:$C$33,2,FALSE)</f>
        <v>COD</v>
      </c>
    </row>
    <row r="113" spans="2:19" x14ac:dyDescent="0.3">
      <c r="B113" s="47">
        <v>108</v>
      </c>
      <c r="C113" s="48" t="s">
        <v>788</v>
      </c>
      <c r="D113" s="48" t="s">
        <v>256</v>
      </c>
      <c r="E113" s="48" t="s">
        <v>256</v>
      </c>
      <c r="F113" s="48" t="s">
        <v>789</v>
      </c>
      <c r="G113" s="48" t="s">
        <v>256</v>
      </c>
      <c r="H113" s="47">
        <v>615</v>
      </c>
      <c r="I113" s="47" t="str">
        <f>VLOOKUP(H113,[2]Places!$B$8:$C$929,2,FALSE)</f>
        <v>Pointe Claire</v>
      </c>
      <c r="J113" s="47">
        <v>52</v>
      </c>
      <c r="K113" s="47" t="str">
        <f>IF(ISERROR(VLOOKUP(J113,[2]ProvStates!$B$8:$D$95,3,FALSE)),"",VLOOKUP(J113,[2]ProvStates!$B$8:$D$95,3,FALSE))</f>
        <v>Quebec</v>
      </c>
      <c r="L113" s="48" t="s">
        <v>790</v>
      </c>
      <c r="M113" s="48" t="s">
        <v>791</v>
      </c>
      <c r="N113" s="47">
        <v>3</v>
      </c>
      <c r="O113" s="47" t="str">
        <f>VLOOKUP(N113,'[2]Other Data'!$B$8:$C$13,2,FALSE)</f>
        <v>Canada</v>
      </c>
      <c r="P113" s="47">
        <v>112</v>
      </c>
      <c r="Q113" s="48" t="s">
        <v>792</v>
      </c>
      <c r="R113" s="47">
        <v>1</v>
      </c>
      <c r="S113" s="5" t="str">
        <f>VLOOKUP(R113,'[2]Other Data'!$B$29:$C$33,2,FALSE)</f>
        <v>COD</v>
      </c>
    </row>
    <row r="114" spans="2:19" x14ac:dyDescent="0.3">
      <c r="B114" s="47">
        <v>109</v>
      </c>
      <c r="C114" s="48" t="s">
        <v>793</v>
      </c>
      <c r="D114" s="48" t="s">
        <v>256</v>
      </c>
      <c r="E114" s="48" t="s">
        <v>256</v>
      </c>
      <c r="F114" s="48" t="s">
        <v>794</v>
      </c>
      <c r="G114" s="48" t="s">
        <v>256</v>
      </c>
      <c r="H114" s="47">
        <v>54</v>
      </c>
      <c r="I114" s="47" t="str">
        <f>VLOOKUP(H114,[2]Places!$B$8:$C$929,2,FALSE)</f>
        <v>Beaconsfiled</v>
      </c>
      <c r="J114" s="47">
        <v>52</v>
      </c>
      <c r="K114" s="47" t="str">
        <f>IF(ISERROR(VLOOKUP(J114,[2]ProvStates!$B$8:$D$95,3,FALSE)),"",VLOOKUP(J114,[2]ProvStates!$B$8:$D$95,3,FALSE))</f>
        <v>Quebec</v>
      </c>
      <c r="L114" s="48" t="s">
        <v>795</v>
      </c>
      <c r="M114" s="48" t="s">
        <v>796</v>
      </c>
      <c r="N114" s="47">
        <v>3</v>
      </c>
      <c r="O114" s="47" t="str">
        <f>VLOOKUP(N114,'[2]Other Data'!$B$8:$C$13,2,FALSE)</f>
        <v>Canada</v>
      </c>
      <c r="P114" s="47">
        <v>112</v>
      </c>
      <c r="Q114" s="48" t="s">
        <v>797</v>
      </c>
      <c r="R114" s="47">
        <v>1</v>
      </c>
      <c r="S114" s="5" t="str">
        <f>VLOOKUP(R114,'[2]Other Data'!$B$29:$C$33,2,FALSE)</f>
        <v>COD</v>
      </c>
    </row>
    <row r="115" spans="2:19" x14ac:dyDescent="0.3">
      <c r="B115" s="47">
        <v>110</v>
      </c>
      <c r="C115" s="48" t="s">
        <v>798</v>
      </c>
      <c r="D115" s="48" t="s">
        <v>256</v>
      </c>
      <c r="E115" s="48" t="s">
        <v>256</v>
      </c>
      <c r="F115" s="48" t="s">
        <v>799</v>
      </c>
      <c r="G115" s="48" t="s">
        <v>256</v>
      </c>
      <c r="H115" s="47">
        <v>380</v>
      </c>
      <c r="I115" s="47" t="str">
        <f>VLOOKUP(H115,[2]Places!$B$8:$C$929,2,FALSE)</f>
        <v>Lac Brome</v>
      </c>
      <c r="J115" s="47">
        <v>52</v>
      </c>
      <c r="K115" s="47" t="str">
        <f>IF(ISERROR(VLOOKUP(J115,[2]ProvStates!$B$8:$D$95,3,FALSE)),"",VLOOKUP(J115,[2]ProvStates!$B$8:$D$95,3,FALSE))</f>
        <v>Quebec</v>
      </c>
      <c r="L115" s="48" t="s">
        <v>800</v>
      </c>
      <c r="M115" s="48" t="s">
        <v>801</v>
      </c>
      <c r="N115" s="47">
        <v>3</v>
      </c>
      <c r="O115" s="47" t="str">
        <f>VLOOKUP(N115,'[2]Other Data'!$B$8:$C$13,2,FALSE)</f>
        <v>Canada</v>
      </c>
      <c r="P115" s="47">
        <v>112</v>
      </c>
      <c r="Q115" s="48" t="s">
        <v>802</v>
      </c>
      <c r="R115" s="47">
        <v>1</v>
      </c>
      <c r="S115" s="5" t="str">
        <f>VLOOKUP(R115,'[2]Other Data'!$B$29:$C$33,2,FALSE)</f>
        <v>COD</v>
      </c>
    </row>
    <row r="116" spans="2:19" x14ac:dyDescent="0.3">
      <c r="B116" s="47">
        <v>111</v>
      </c>
      <c r="C116" s="48" t="s">
        <v>803</v>
      </c>
      <c r="D116" s="48" t="s">
        <v>256</v>
      </c>
      <c r="E116" s="48" t="s">
        <v>256</v>
      </c>
      <c r="F116" s="48" t="s">
        <v>804</v>
      </c>
      <c r="G116" s="48" t="s">
        <v>256</v>
      </c>
      <c r="H116" s="47">
        <v>739</v>
      </c>
      <c r="I116" s="47" t="str">
        <f>VLOOKUP(H116,[2]Places!$B$8:$C$929,2,FALSE)</f>
        <v>St Bernard De Lacolle</v>
      </c>
      <c r="J116" s="47">
        <v>52</v>
      </c>
      <c r="K116" s="47" t="str">
        <f>IF(ISERROR(VLOOKUP(J116,[2]ProvStates!$B$8:$D$95,3,FALSE)),"",VLOOKUP(J116,[2]ProvStates!$B$8:$D$95,3,FALSE))</f>
        <v>Quebec</v>
      </c>
      <c r="L116" s="48" t="s">
        <v>805</v>
      </c>
      <c r="M116" s="48" t="s">
        <v>806</v>
      </c>
      <c r="N116" s="47">
        <v>3</v>
      </c>
      <c r="O116" s="47" t="str">
        <f>VLOOKUP(N116,'[2]Other Data'!$B$8:$C$13,2,FALSE)</f>
        <v>Canada</v>
      </c>
      <c r="P116" s="47">
        <v>112</v>
      </c>
      <c r="Q116" s="48" t="s">
        <v>807</v>
      </c>
      <c r="R116" s="47">
        <v>1</v>
      </c>
      <c r="S116" s="5" t="str">
        <f>VLOOKUP(R116,'[2]Other Data'!$B$29:$C$33,2,FALSE)</f>
        <v>COD</v>
      </c>
    </row>
    <row r="117" spans="2:19" x14ac:dyDescent="0.3">
      <c r="B117" s="47">
        <v>112</v>
      </c>
      <c r="C117" s="48" t="s">
        <v>808</v>
      </c>
      <c r="D117" s="48" t="s">
        <v>262</v>
      </c>
      <c r="E117" s="48" t="s">
        <v>256</v>
      </c>
      <c r="F117" s="48" t="s">
        <v>809</v>
      </c>
      <c r="G117" s="48" t="s">
        <v>256</v>
      </c>
      <c r="H117" s="47">
        <v>767</v>
      </c>
      <c r="I117" s="47" t="str">
        <f>VLOOKUP(H117,[2]Places!$B$8:$C$929,2,FALSE)</f>
        <v>St-Calixte</v>
      </c>
      <c r="J117" s="47">
        <v>52</v>
      </c>
      <c r="K117" s="47" t="str">
        <f>IF(ISERROR(VLOOKUP(J117,[2]ProvStates!$B$8:$D$95,3,FALSE)),"",VLOOKUP(J117,[2]ProvStates!$B$8:$D$95,3,FALSE))</f>
        <v>Quebec</v>
      </c>
      <c r="L117" s="48" t="s">
        <v>810</v>
      </c>
      <c r="M117" s="48" t="s">
        <v>811</v>
      </c>
      <c r="N117" s="47">
        <v>3</v>
      </c>
      <c r="O117" s="47" t="str">
        <f>VLOOKUP(N117,'[2]Other Data'!$B$8:$C$13,2,FALSE)</f>
        <v>Canada</v>
      </c>
      <c r="P117" s="47">
        <v>112</v>
      </c>
      <c r="Q117" s="48" t="s">
        <v>812</v>
      </c>
      <c r="R117" s="47">
        <v>1</v>
      </c>
      <c r="S117" s="5" t="str">
        <f>VLOOKUP(R117,'[2]Other Data'!$B$29:$C$33,2,FALSE)</f>
        <v>COD</v>
      </c>
    </row>
    <row r="118" spans="2:19" x14ac:dyDescent="0.3">
      <c r="B118" s="47">
        <v>113</v>
      </c>
      <c r="C118" s="48" t="s">
        <v>813</v>
      </c>
      <c r="D118" s="48" t="s">
        <v>262</v>
      </c>
      <c r="E118" s="48" t="s">
        <v>256</v>
      </c>
      <c r="F118" s="48" t="s">
        <v>814</v>
      </c>
      <c r="G118" s="48" t="s">
        <v>256</v>
      </c>
      <c r="H118" s="47">
        <v>251</v>
      </c>
      <c r="I118" s="47" t="str">
        <f>VLOOKUP(H118,[2]Places!$B$8:$C$929,2,FALSE)</f>
        <v>Fort Coulonce</v>
      </c>
      <c r="J118" s="47">
        <v>52</v>
      </c>
      <c r="K118" s="47" t="str">
        <f>IF(ISERROR(VLOOKUP(J118,[2]ProvStates!$B$8:$D$95,3,FALSE)),"",VLOOKUP(J118,[2]ProvStates!$B$8:$D$95,3,FALSE))</f>
        <v>Quebec</v>
      </c>
      <c r="L118" s="48" t="s">
        <v>815</v>
      </c>
      <c r="M118" s="48" t="s">
        <v>816</v>
      </c>
      <c r="N118" s="47">
        <v>3</v>
      </c>
      <c r="O118" s="47" t="str">
        <f>VLOOKUP(N118,'[2]Other Data'!$B$8:$C$13,2,FALSE)</f>
        <v>Canada</v>
      </c>
      <c r="P118" s="47">
        <v>112</v>
      </c>
      <c r="Q118" s="48" t="s">
        <v>817</v>
      </c>
      <c r="R118" s="47">
        <v>1</v>
      </c>
      <c r="S118" s="5" t="str">
        <f>VLOOKUP(R118,'[2]Other Data'!$B$29:$C$33,2,FALSE)</f>
        <v>COD</v>
      </c>
    </row>
    <row r="119" spans="2:19" x14ac:dyDescent="0.3">
      <c r="B119" s="47">
        <v>115</v>
      </c>
      <c r="C119" s="48" t="s">
        <v>818</v>
      </c>
      <c r="D119" s="48" t="s">
        <v>256</v>
      </c>
      <c r="E119" s="48" t="s">
        <v>256</v>
      </c>
      <c r="F119" s="48" t="s">
        <v>819</v>
      </c>
      <c r="G119" s="48" t="s">
        <v>256</v>
      </c>
      <c r="H119" s="47">
        <v>754</v>
      </c>
      <c r="I119" s="47" t="str">
        <f>VLOOKUP(H119,[2]Places!$B$8:$C$929,2,FALSE)</f>
        <v>St. Jean Sur Richelieu</v>
      </c>
      <c r="J119" s="47">
        <v>52</v>
      </c>
      <c r="K119" s="47" t="str">
        <f>IF(ISERROR(VLOOKUP(J119,[2]ProvStates!$B$8:$D$95,3,FALSE)),"",VLOOKUP(J119,[2]ProvStates!$B$8:$D$95,3,FALSE))</f>
        <v>Quebec</v>
      </c>
      <c r="L119" s="48" t="s">
        <v>820</v>
      </c>
      <c r="M119" s="48" t="s">
        <v>821</v>
      </c>
      <c r="N119" s="47">
        <v>3</v>
      </c>
      <c r="O119" s="47" t="str">
        <f>VLOOKUP(N119,'[2]Other Data'!$B$8:$C$13,2,FALSE)</f>
        <v>Canada</v>
      </c>
      <c r="P119" s="47">
        <v>112</v>
      </c>
      <c r="Q119" s="48" t="s">
        <v>822</v>
      </c>
      <c r="R119" s="47">
        <v>1</v>
      </c>
      <c r="S119" s="5" t="str">
        <f>VLOOKUP(R119,'[2]Other Data'!$B$29:$C$33,2,FALSE)</f>
        <v>COD</v>
      </c>
    </row>
    <row r="120" spans="2:19" x14ac:dyDescent="0.3">
      <c r="B120" s="47">
        <v>116</v>
      </c>
      <c r="C120" s="48" t="s">
        <v>823</v>
      </c>
      <c r="D120" s="48" t="s">
        <v>262</v>
      </c>
      <c r="E120" s="48" t="s">
        <v>256</v>
      </c>
      <c r="F120" s="48" t="s">
        <v>824</v>
      </c>
      <c r="G120" s="48" t="s">
        <v>256</v>
      </c>
      <c r="H120" s="47">
        <v>419</v>
      </c>
      <c r="I120" s="47" t="str">
        <f>VLOOKUP(H120,[2]Places!$B$8:$C$929,2,FALSE)</f>
        <v>Longueuil</v>
      </c>
      <c r="J120" s="47">
        <v>52</v>
      </c>
      <c r="K120" s="47" t="str">
        <f>IF(ISERROR(VLOOKUP(J120,[2]ProvStates!$B$8:$D$95,3,FALSE)),"",VLOOKUP(J120,[2]ProvStates!$B$8:$D$95,3,FALSE))</f>
        <v>Quebec</v>
      </c>
      <c r="L120" s="48" t="s">
        <v>825</v>
      </c>
      <c r="M120" s="48" t="s">
        <v>826</v>
      </c>
      <c r="N120" s="47">
        <v>3</v>
      </c>
      <c r="O120" s="47" t="str">
        <f>VLOOKUP(N120,'[2]Other Data'!$B$8:$C$13,2,FALSE)</f>
        <v>Canada</v>
      </c>
      <c r="P120" s="47">
        <v>112</v>
      </c>
      <c r="Q120" s="48" t="s">
        <v>827</v>
      </c>
      <c r="R120" s="47">
        <v>1</v>
      </c>
      <c r="S120" s="5" t="str">
        <f>VLOOKUP(R120,'[2]Other Data'!$B$29:$C$33,2,FALSE)</f>
        <v>COD</v>
      </c>
    </row>
    <row r="121" spans="2:19" x14ac:dyDescent="0.3">
      <c r="B121" s="47">
        <v>117</v>
      </c>
      <c r="C121" s="48" t="s">
        <v>828</v>
      </c>
      <c r="D121" s="48" t="s">
        <v>256</v>
      </c>
      <c r="E121" s="48" t="s">
        <v>256</v>
      </c>
      <c r="F121" s="48" t="s">
        <v>829</v>
      </c>
      <c r="G121" s="48" t="s">
        <v>256</v>
      </c>
      <c r="H121" s="47">
        <v>128</v>
      </c>
      <c r="I121" s="47" t="str">
        <f>VLOOKUP(H121,[2]Places!$B$8:$C$929,2,FALSE)</f>
        <v>Chateauguay</v>
      </c>
      <c r="J121" s="47">
        <v>52</v>
      </c>
      <c r="K121" s="47" t="str">
        <f>IF(ISERROR(VLOOKUP(J121,[2]ProvStates!$B$8:$D$95,3,FALSE)),"",VLOOKUP(J121,[2]ProvStates!$B$8:$D$95,3,FALSE))</f>
        <v>Quebec</v>
      </c>
      <c r="L121" s="48" t="s">
        <v>830</v>
      </c>
      <c r="M121" s="48" t="s">
        <v>831</v>
      </c>
      <c r="N121" s="47">
        <v>3</v>
      </c>
      <c r="O121" s="47" t="str">
        <f>VLOOKUP(N121,'[2]Other Data'!$B$8:$C$13,2,FALSE)</f>
        <v>Canada</v>
      </c>
      <c r="P121" s="47">
        <v>112</v>
      </c>
      <c r="Q121" s="48" t="s">
        <v>832</v>
      </c>
      <c r="R121" s="47">
        <v>1</v>
      </c>
      <c r="S121" s="5" t="str">
        <f>VLOOKUP(R121,'[2]Other Data'!$B$29:$C$33,2,FALSE)</f>
        <v>COD</v>
      </c>
    </row>
    <row r="122" spans="2:19" x14ac:dyDescent="0.3">
      <c r="B122" s="47">
        <v>118</v>
      </c>
      <c r="C122" s="48" t="s">
        <v>833</v>
      </c>
      <c r="D122" s="48" t="s">
        <v>256</v>
      </c>
      <c r="E122" s="48" t="s">
        <v>256</v>
      </c>
      <c r="F122" s="48" t="s">
        <v>834</v>
      </c>
      <c r="G122" s="48" t="s">
        <v>256</v>
      </c>
      <c r="H122" s="47">
        <v>381</v>
      </c>
      <c r="I122" s="47" t="str">
        <f>VLOOKUP(H122,[2]Places!$B$8:$C$929,2,FALSE)</f>
        <v>Lachenaie</v>
      </c>
      <c r="J122" s="47">
        <v>52</v>
      </c>
      <c r="K122" s="47" t="str">
        <f>IF(ISERROR(VLOOKUP(J122,[2]ProvStates!$B$8:$D$95,3,FALSE)),"",VLOOKUP(J122,[2]ProvStates!$B$8:$D$95,3,FALSE))</f>
        <v>Quebec</v>
      </c>
      <c r="L122" s="48" t="s">
        <v>835</v>
      </c>
      <c r="M122" s="48" t="s">
        <v>836</v>
      </c>
      <c r="N122" s="47">
        <v>3</v>
      </c>
      <c r="O122" s="47" t="str">
        <f>VLOOKUP(N122,'[2]Other Data'!$B$8:$C$13,2,FALSE)</f>
        <v>Canada</v>
      </c>
      <c r="P122" s="47">
        <v>112</v>
      </c>
      <c r="Q122" s="48" t="s">
        <v>837</v>
      </c>
      <c r="R122" s="47">
        <v>1</v>
      </c>
      <c r="S122" s="5" t="str">
        <f>VLOOKUP(R122,'[2]Other Data'!$B$29:$C$33,2,FALSE)</f>
        <v>COD</v>
      </c>
    </row>
    <row r="123" spans="2:19" x14ac:dyDescent="0.3">
      <c r="B123" s="47">
        <v>119</v>
      </c>
      <c r="C123" s="48" t="s">
        <v>838</v>
      </c>
      <c r="D123" s="48" t="s">
        <v>256</v>
      </c>
      <c r="E123" s="48" t="s">
        <v>256</v>
      </c>
      <c r="F123" s="48" t="s">
        <v>839</v>
      </c>
      <c r="G123" s="48" t="s">
        <v>256</v>
      </c>
      <c r="H123" s="47">
        <v>756</v>
      </c>
      <c r="I123" s="47" t="str">
        <f>VLOOKUP(H123,[2]Places!$B$8:$C$929,2,FALSE)</f>
        <v>St. Lazare</v>
      </c>
      <c r="J123" s="47">
        <v>52</v>
      </c>
      <c r="K123" s="47" t="str">
        <f>IF(ISERROR(VLOOKUP(J123,[2]ProvStates!$B$8:$D$95,3,FALSE)),"",VLOOKUP(J123,[2]ProvStates!$B$8:$D$95,3,FALSE))</f>
        <v>Quebec</v>
      </c>
      <c r="L123" s="48" t="s">
        <v>840</v>
      </c>
      <c r="M123" s="48" t="s">
        <v>841</v>
      </c>
      <c r="N123" s="47">
        <v>3</v>
      </c>
      <c r="O123" s="47" t="str">
        <f>VLOOKUP(N123,'[2]Other Data'!$B$8:$C$13,2,FALSE)</f>
        <v>Canada</v>
      </c>
      <c r="P123" s="47">
        <v>112</v>
      </c>
      <c r="Q123" s="48" t="s">
        <v>842</v>
      </c>
      <c r="R123" s="47">
        <v>1</v>
      </c>
      <c r="S123" s="5" t="str">
        <f>VLOOKUP(R123,'[2]Other Data'!$B$29:$C$33,2,FALSE)</f>
        <v>COD</v>
      </c>
    </row>
    <row r="124" spans="2:19" x14ac:dyDescent="0.3">
      <c r="B124" s="47">
        <v>120</v>
      </c>
      <c r="C124" s="48" t="s">
        <v>843</v>
      </c>
      <c r="D124" s="48" t="s">
        <v>256</v>
      </c>
      <c r="E124" s="48" t="s">
        <v>256</v>
      </c>
      <c r="F124" s="48" t="s">
        <v>844</v>
      </c>
      <c r="G124" s="48" t="s">
        <v>256</v>
      </c>
      <c r="H124" s="47">
        <v>269</v>
      </c>
      <c r="I124" s="47" t="str">
        <f>VLOOKUP(H124,[2]Places!$B$8:$C$929,2,FALSE)</f>
        <v>Gatineau</v>
      </c>
      <c r="J124" s="47">
        <v>52</v>
      </c>
      <c r="K124" s="47" t="str">
        <f>IF(ISERROR(VLOOKUP(J124,[2]ProvStates!$B$8:$D$95,3,FALSE)),"",VLOOKUP(J124,[2]ProvStates!$B$8:$D$95,3,FALSE))</f>
        <v>Quebec</v>
      </c>
      <c r="L124" s="48" t="s">
        <v>845</v>
      </c>
      <c r="M124" s="48" t="s">
        <v>846</v>
      </c>
      <c r="N124" s="47">
        <v>3</v>
      </c>
      <c r="O124" s="47" t="str">
        <f>VLOOKUP(N124,'[2]Other Data'!$B$8:$C$13,2,FALSE)</f>
        <v>Canada</v>
      </c>
      <c r="P124" s="47">
        <v>112</v>
      </c>
      <c r="Q124" s="48" t="s">
        <v>847</v>
      </c>
      <c r="R124" s="47">
        <v>1</v>
      </c>
      <c r="S124" s="5" t="str">
        <f>VLOOKUP(R124,'[2]Other Data'!$B$29:$C$33,2,FALSE)</f>
        <v>COD</v>
      </c>
    </row>
    <row r="125" spans="2:19" x14ac:dyDescent="0.3">
      <c r="B125" s="47">
        <v>121</v>
      </c>
      <c r="C125" s="48" t="s">
        <v>848</v>
      </c>
      <c r="D125" s="48" t="s">
        <v>262</v>
      </c>
      <c r="E125" s="48" t="s">
        <v>256</v>
      </c>
      <c r="F125" s="48" t="s">
        <v>849</v>
      </c>
      <c r="G125" s="48" t="s">
        <v>256</v>
      </c>
      <c r="H125" s="47">
        <v>333</v>
      </c>
      <c r="I125" s="47" t="str">
        <f>VLOOKUP(H125,[2]Places!$B$8:$C$929,2,FALSE)</f>
        <v>Hull</v>
      </c>
      <c r="J125" s="47">
        <v>52</v>
      </c>
      <c r="K125" s="47" t="str">
        <f>IF(ISERROR(VLOOKUP(J125,[2]ProvStates!$B$8:$D$95,3,FALSE)),"",VLOOKUP(J125,[2]ProvStates!$B$8:$D$95,3,FALSE))</f>
        <v>Quebec</v>
      </c>
      <c r="L125" s="48" t="s">
        <v>850</v>
      </c>
      <c r="M125" s="48" t="s">
        <v>851</v>
      </c>
      <c r="N125" s="47">
        <v>3</v>
      </c>
      <c r="O125" s="47" t="str">
        <f>VLOOKUP(N125,'[2]Other Data'!$B$8:$C$13,2,FALSE)</f>
        <v>Canada</v>
      </c>
      <c r="P125" s="47">
        <v>112</v>
      </c>
      <c r="Q125" s="48" t="s">
        <v>852</v>
      </c>
      <c r="R125" s="47">
        <v>1</v>
      </c>
      <c r="S125" s="5" t="str">
        <f>VLOOKUP(R125,'[2]Other Data'!$B$29:$C$33,2,FALSE)</f>
        <v>COD</v>
      </c>
    </row>
    <row r="126" spans="2:19" x14ac:dyDescent="0.3">
      <c r="B126" s="47">
        <v>122</v>
      </c>
      <c r="C126" s="48" t="s">
        <v>853</v>
      </c>
      <c r="D126" s="48" t="s">
        <v>256</v>
      </c>
      <c r="E126" s="48" t="s">
        <v>256</v>
      </c>
      <c r="F126" s="48" t="s">
        <v>854</v>
      </c>
      <c r="G126" s="48" t="s">
        <v>256</v>
      </c>
      <c r="H126" s="47">
        <v>269</v>
      </c>
      <c r="I126" s="47" t="str">
        <f>VLOOKUP(H126,[2]Places!$B$8:$C$929,2,FALSE)</f>
        <v>Gatineau</v>
      </c>
      <c r="J126" s="47">
        <v>52</v>
      </c>
      <c r="K126" s="47" t="str">
        <f>IF(ISERROR(VLOOKUP(J126,[2]ProvStates!$B$8:$D$95,3,FALSE)),"",VLOOKUP(J126,[2]ProvStates!$B$8:$D$95,3,FALSE))</f>
        <v>Quebec</v>
      </c>
      <c r="L126" s="48" t="s">
        <v>855</v>
      </c>
      <c r="M126" s="48" t="s">
        <v>856</v>
      </c>
      <c r="N126" s="47">
        <v>3</v>
      </c>
      <c r="O126" s="47" t="str">
        <f>VLOOKUP(N126,'[2]Other Data'!$B$8:$C$13,2,FALSE)</f>
        <v>Canada</v>
      </c>
      <c r="P126" s="47">
        <v>112</v>
      </c>
      <c r="Q126" s="48" t="s">
        <v>857</v>
      </c>
      <c r="R126" s="47">
        <v>1</v>
      </c>
      <c r="S126" s="5" t="str">
        <f>VLOOKUP(R126,'[2]Other Data'!$B$29:$C$33,2,FALSE)</f>
        <v>COD</v>
      </c>
    </row>
    <row r="127" spans="2:19" x14ac:dyDescent="0.3">
      <c r="B127" s="47">
        <v>123</v>
      </c>
      <c r="C127" s="48" t="s">
        <v>858</v>
      </c>
      <c r="D127" s="48" t="s">
        <v>262</v>
      </c>
      <c r="E127" s="48" t="s">
        <v>256</v>
      </c>
      <c r="F127" s="48" t="s">
        <v>859</v>
      </c>
      <c r="G127" s="48" t="s">
        <v>256</v>
      </c>
      <c r="H127" s="47">
        <v>135</v>
      </c>
      <c r="I127" s="47" t="str">
        <f>VLOOKUP(H127,[2]Places!$B$8:$C$929,2,FALSE)</f>
        <v>Chesterville</v>
      </c>
      <c r="J127" s="47">
        <v>48</v>
      </c>
      <c r="K127" s="47" t="str">
        <f>IF(ISERROR(VLOOKUP(J127,[2]ProvStates!$B$8:$D$95,3,FALSE)),"",VLOOKUP(J127,[2]ProvStates!$B$8:$D$95,3,FALSE))</f>
        <v>Ontario</v>
      </c>
      <c r="L127" s="48" t="s">
        <v>860</v>
      </c>
      <c r="M127" s="48" t="s">
        <v>861</v>
      </c>
      <c r="N127" s="47">
        <v>3</v>
      </c>
      <c r="O127" s="47" t="str">
        <f>VLOOKUP(N127,'[2]Other Data'!$B$8:$C$13,2,FALSE)</f>
        <v>Canada</v>
      </c>
      <c r="P127" s="47">
        <v>22</v>
      </c>
      <c r="Q127" s="48" t="s">
        <v>256</v>
      </c>
      <c r="R127" s="47">
        <v>1</v>
      </c>
      <c r="S127" s="5" t="str">
        <f>VLOOKUP(R127,'[2]Other Data'!$B$29:$C$33,2,FALSE)</f>
        <v>COD</v>
      </c>
    </row>
    <row r="128" spans="2:19" x14ac:dyDescent="0.3">
      <c r="B128" s="47">
        <v>124</v>
      </c>
      <c r="C128" s="48" t="s">
        <v>862</v>
      </c>
      <c r="D128" s="48" t="s">
        <v>863</v>
      </c>
      <c r="E128" s="48" t="s">
        <v>864</v>
      </c>
      <c r="F128" s="48" t="s">
        <v>865</v>
      </c>
      <c r="G128" s="48" t="s">
        <v>256</v>
      </c>
      <c r="H128" s="47">
        <v>732</v>
      </c>
      <c r="I128" s="47" t="str">
        <f>VLOOKUP(H128,[2]Places!$B$8:$C$929,2,FALSE)</f>
        <v>South Lancaster</v>
      </c>
      <c r="J128" s="47">
        <v>48</v>
      </c>
      <c r="K128" s="47" t="str">
        <f>IF(ISERROR(VLOOKUP(J128,[2]ProvStates!$B$8:$D$95,3,FALSE)),"",VLOOKUP(J128,[2]ProvStates!$B$8:$D$95,3,FALSE))</f>
        <v>Ontario</v>
      </c>
      <c r="L128" s="48" t="s">
        <v>866</v>
      </c>
      <c r="M128" s="48" t="s">
        <v>867</v>
      </c>
      <c r="N128" s="47">
        <v>3</v>
      </c>
      <c r="O128" s="47" t="str">
        <f>VLOOKUP(N128,'[2]Other Data'!$B$8:$C$13,2,FALSE)</f>
        <v>Canada</v>
      </c>
      <c r="P128" s="47">
        <v>22</v>
      </c>
      <c r="Q128" s="48" t="s">
        <v>868</v>
      </c>
      <c r="R128" s="47">
        <v>1</v>
      </c>
      <c r="S128" s="5" t="str">
        <f>VLOOKUP(R128,'[2]Other Data'!$B$29:$C$33,2,FALSE)</f>
        <v>COD</v>
      </c>
    </row>
    <row r="129" spans="2:19" x14ac:dyDescent="0.3">
      <c r="B129" s="47">
        <v>125</v>
      </c>
      <c r="C129" s="48" t="s">
        <v>869</v>
      </c>
      <c r="D129" s="48" t="s">
        <v>262</v>
      </c>
      <c r="E129" s="48" t="s">
        <v>870</v>
      </c>
      <c r="F129" s="48" t="s">
        <v>871</v>
      </c>
      <c r="G129" s="48" t="s">
        <v>256</v>
      </c>
      <c r="H129" s="47">
        <v>898</v>
      </c>
      <c r="I129" s="47" t="str">
        <f>VLOOKUP(H129,[2]Places!$B$8:$C$929,2,FALSE)</f>
        <v>Wincheaster</v>
      </c>
      <c r="J129" s="47">
        <v>48</v>
      </c>
      <c r="K129" s="47" t="str">
        <f>IF(ISERROR(VLOOKUP(J129,[2]ProvStates!$B$8:$D$95,3,FALSE)),"",VLOOKUP(J129,[2]ProvStates!$B$8:$D$95,3,FALSE))</f>
        <v>Ontario</v>
      </c>
      <c r="L129" s="48" t="s">
        <v>872</v>
      </c>
      <c r="M129" s="48" t="s">
        <v>873</v>
      </c>
      <c r="N129" s="47">
        <v>3</v>
      </c>
      <c r="O129" s="47" t="str">
        <f>VLOOKUP(N129,'[2]Other Data'!$B$8:$C$13,2,FALSE)</f>
        <v>Canada</v>
      </c>
      <c r="P129" s="47">
        <v>22</v>
      </c>
      <c r="Q129" s="48" t="s">
        <v>874</v>
      </c>
      <c r="R129" s="47">
        <v>1</v>
      </c>
      <c r="S129" s="5" t="str">
        <f>VLOOKUP(R129,'[2]Other Data'!$B$29:$C$33,2,FALSE)</f>
        <v>COD</v>
      </c>
    </row>
    <row r="130" spans="2:19" x14ac:dyDescent="0.3">
      <c r="B130" s="47">
        <v>126</v>
      </c>
      <c r="C130" s="48" t="s">
        <v>875</v>
      </c>
      <c r="D130" s="48" t="s">
        <v>256</v>
      </c>
      <c r="E130" s="48" t="s">
        <v>876</v>
      </c>
      <c r="F130" s="48" t="s">
        <v>256</v>
      </c>
      <c r="G130" s="48" t="s">
        <v>256</v>
      </c>
      <c r="H130" s="47">
        <v>733</v>
      </c>
      <c r="I130" s="47" t="str">
        <f>VLOOKUP(H130,[2]Places!$B$8:$C$929,2,FALSE)</f>
        <v>South Mountain</v>
      </c>
      <c r="J130" s="47">
        <v>48</v>
      </c>
      <c r="K130" s="47" t="str">
        <f>IF(ISERROR(VLOOKUP(J130,[2]ProvStates!$B$8:$D$95,3,FALSE)),"",VLOOKUP(J130,[2]ProvStates!$B$8:$D$95,3,FALSE))</f>
        <v>Ontario</v>
      </c>
      <c r="L130" s="48" t="s">
        <v>877</v>
      </c>
      <c r="M130" s="48" t="s">
        <v>878</v>
      </c>
      <c r="N130" s="47">
        <v>3</v>
      </c>
      <c r="O130" s="47" t="str">
        <f>VLOOKUP(N130,'[2]Other Data'!$B$8:$C$13,2,FALSE)</f>
        <v>Canada</v>
      </c>
      <c r="P130" s="47">
        <v>22</v>
      </c>
      <c r="Q130" s="48" t="s">
        <v>879</v>
      </c>
      <c r="R130" s="47">
        <v>1</v>
      </c>
      <c r="S130" s="5" t="str">
        <f>VLOOKUP(R130,'[2]Other Data'!$B$29:$C$33,2,FALSE)</f>
        <v>COD</v>
      </c>
    </row>
    <row r="131" spans="2:19" x14ac:dyDescent="0.3">
      <c r="B131" s="47">
        <v>127</v>
      </c>
      <c r="C131" s="48" t="s">
        <v>880</v>
      </c>
      <c r="D131" s="48" t="s">
        <v>256</v>
      </c>
      <c r="E131" s="48" t="s">
        <v>256</v>
      </c>
      <c r="F131" s="48" t="s">
        <v>881</v>
      </c>
      <c r="G131" s="48" t="s">
        <v>256</v>
      </c>
      <c r="H131" s="47">
        <v>885</v>
      </c>
      <c r="I131" s="47" t="str">
        <f>VLOOKUP(H131,[2]Places!$B$8:$C$929,2,FALSE)</f>
        <v>Westport</v>
      </c>
      <c r="J131" s="47">
        <v>48</v>
      </c>
      <c r="K131" s="47" t="str">
        <f>IF(ISERROR(VLOOKUP(J131,[2]ProvStates!$B$8:$D$95,3,FALSE)),"",VLOOKUP(J131,[2]ProvStates!$B$8:$D$95,3,FALSE))</f>
        <v>Ontario</v>
      </c>
      <c r="L131" s="48" t="s">
        <v>882</v>
      </c>
      <c r="M131" s="48" t="s">
        <v>883</v>
      </c>
      <c r="N131" s="47">
        <v>3</v>
      </c>
      <c r="O131" s="47" t="str">
        <f>VLOOKUP(N131,'[2]Other Data'!$B$8:$C$13,2,FALSE)</f>
        <v>Canada</v>
      </c>
      <c r="P131" s="47">
        <v>22</v>
      </c>
      <c r="Q131" s="48" t="s">
        <v>884</v>
      </c>
      <c r="R131" s="47">
        <v>1</v>
      </c>
      <c r="S131" s="5" t="str">
        <f>VLOOKUP(R131,'[2]Other Data'!$B$29:$C$33,2,FALSE)</f>
        <v>COD</v>
      </c>
    </row>
    <row r="132" spans="2:19" x14ac:dyDescent="0.3">
      <c r="B132" s="47">
        <v>128</v>
      </c>
      <c r="C132" s="48" t="s">
        <v>885</v>
      </c>
      <c r="D132" s="48" t="s">
        <v>256</v>
      </c>
      <c r="E132" s="48" t="s">
        <v>886</v>
      </c>
      <c r="F132" s="48" t="s">
        <v>887</v>
      </c>
      <c r="G132" s="48" t="s">
        <v>256</v>
      </c>
      <c r="H132" s="47">
        <v>43</v>
      </c>
      <c r="I132" s="47" t="str">
        <f>VLOOKUP(H132,[2]Places!$B$8:$C$929,2,FALSE)</f>
        <v>Barry's Bay</v>
      </c>
      <c r="J132" s="47">
        <v>48</v>
      </c>
      <c r="K132" s="47" t="str">
        <f>IF(ISERROR(VLOOKUP(J132,[2]ProvStates!$B$8:$D$95,3,FALSE)),"",VLOOKUP(J132,[2]ProvStates!$B$8:$D$95,3,FALSE))</f>
        <v>Ontario</v>
      </c>
      <c r="L132" s="48" t="s">
        <v>888</v>
      </c>
      <c r="M132" s="48" t="s">
        <v>889</v>
      </c>
      <c r="N132" s="47">
        <v>3</v>
      </c>
      <c r="O132" s="47" t="str">
        <f>VLOOKUP(N132,'[2]Other Data'!$B$8:$C$13,2,FALSE)</f>
        <v>Canada</v>
      </c>
      <c r="P132" s="47">
        <v>22</v>
      </c>
      <c r="Q132" s="48" t="s">
        <v>890</v>
      </c>
      <c r="R132" s="47">
        <v>1</v>
      </c>
      <c r="S132" s="5" t="str">
        <f>VLOOKUP(R132,'[2]Other Data'!$B$29:$C$33,2,FALSE)</f>
        <v>COD</v>
      </c>
    </row>
    <row r="133" spans="2:19" x14ac:dyDescent="0.3">
      <c r="B133" s="47">
        <v>129</v>
      </c>
      <c r="C133" s="48" t="s">
        <v>891</v>
      </c>
      <c r="D133" s="48" t="s">
        <v>256</v>
      </c>
      <c r="E133" s="48" t="s">
        <v>892</v>
      </c>
      <c r="F133" s="48" t="s">
        <v>893</v>
      </c>
      <c r="G133" s="48" t="s">
        <v>256</v>
      </c>
      <c r="H133" s="47">
        <v>68</v>
      </c>
      <c r="I133" s="47" t="str">
        <f>VLOOKUP(H133,[2]Places!$B$8:$C$929,2,FALSE)</f>
        <v>Bloomfield</v>
      </c>
      <c r="J133" s="47">
        <v>48</v>
      </c>
      <c r="K133" s="47" t="str">
        <f>IF(ISERROR(VLOOKUP(J133,[2]ProvStates!$B$8:$D$95,3,FALSE)),"",VLOOKUP(J133,[2]ProvStates!$B$8:$D$95,3,FALSE))</f>
        <v>Ontario</v>
      </c>
      <c r="L133" s="48" t="s">
        <v>894</v>
      </c>
      <c r="M133" s="48" t="s">
        <v>895</v>
      </c>
      <c r="N133" s="47">
        <v>3</v>
      </c>
      <c r="O133" s="47" t="str">
        <f>VLOOKUP(N133,'[2]Other Data'!$B$8:$C$13,2,FALSE)</f>
        <v>Canada</v>
      </c>
      <c r="P133" s="47">
        <v>22</v>
      </c>
      <c r="Q133" s="48" t="s">
        <v>896</v>
      </c>
      <c r="R133" s="47">
        <v>1</v>
      </c>
      <c r="S133" s="5" t="str">
        <f>VLOOKUP(R133,'[2]Other Data'!$B$29:$C$33,2,FALSE)</f>
        <v>COD</v>
      </c>
    </row>
    <row r="134" spans="2:19" x14ac:dyDescent="0.3">
      <c r="B134" s="47">
        <v>130</v>
      </c>
      <c r="C134" s="48" t="s">
        <v>897</v>
      </c>
      <c r="D134" s="48" t="s">
        <v>262</v>
      </c>
      <c r="E134" s="48" t="s">
        <v>256</v>
      </c>
      <c r="F134" s="48" t="s">
        <v>898</v>
      </c>
      <c r="G134" s="48" t="s">
        <v>256</v>
      </c>
      <c r="H134" s="47">
        <v>21</v>
      </c>
      <c r="I134" s="47" t="str">
        <f>VLOOKUP(H134,[2]Places!$B$8:$C$929,2,FALSE)</f>
        <v>Apsley</v>
      </c>
      <c r="J134" s="47">
        <v>48</v>
      </c>
      <c r="K134" s="47" t="str">
        <f>IF(ISERROR(VLOOKUP(J134,[2]ProvStates!$B$8:$D$95,3,FALSE)),"",VLOOKUP(J134,[2]ProvStates!$B$8:$D$95,3,FALSE))</f>
        <v>Ontario</v>
      </c>
      <c r="L134" s="48" t="s">
        <v>899</v>
      </c>
      <c r="M134" s="48" t="s">
        <v>900</v>
      </c>
      <c r="N134" s="47">
        <v>3</v>
      </c>
      <c r="O134" s="47" t="str">
        <f>VLOOKUP(N134,'[2]Other Data'!$B$8:$C$13,2,FALSE)</f>
        <v>Canada</v>
      </c>
      <c r="P134" s="47">
        <v>22</v>
      </c>
      <c r="Q134" s="48" t="s">
        <v>901</v>
      </c>
      <c r="R134" s="47">
        <v>1</v>
      </c>
      <c r="S134" s="5" t="str">
        <f>VLOOKUP(R134,'[2]Other Data'!$B$29:$C$33,2,FALSE)</f>
        <v>COD</v>
      </c>
    </row>
    <row r="135" spans="2:19" x14ac:dyDescent="0.3">
      <c r="B135" s="47">
        <v>131</v>
      </c>
      <c r="C135" s="48" t="s">
        <v>902</v>
      </c>
      <c r="D135" s="48" t="s">
        <v>256</v>
      </c>
      <c r="E135" s="48" t="s">
        <v>903</v>
      </c>
      <c r="F135" s="48" t="s">
        <v>904</v>
      </c>
      <c r="G135" s="48" t="s">
        <v>256</v>
      </c>
      <c r="H135" s="47">
        <v>21</v>
      </c>
      <c r="I135" s="47" t="str">
        <f>VLOOKUP(H135,[2]Places!$B$8:$C$929,2,FALSE)</f>
        <v>Apsley</v>
      </c>
      <c r="J135" s="47">
        <v>48</v>
      </c>
      <c r="K135" s="47" t="str">
        <f>IF(ISERROR(VLOOKUP(J135,[2]ProvStates!$B$8:$D$95,3,FALSE)),"",VLOOKUP(J135,[2]ProvStates!$B$8:$D$95,3,FALSE))</f>
        <v>Ontario</v>
      </c>
      <c r="L135" s="48" t="s">
        <v>899</v>
      </c>
      <c r="M135" s="48" t="s">
        <v>900</v>
      </c>
      <c r="N135" s="47">
        <v>3</v>
      </c>
      <c r="O135" s="47" t="str">
        <f>VLOOKUP(N135,'[2]Other Data'!$B$8:$C$13,2,FALSE)</f>
        <v>Canada</v>
      </c>
      <c r="P135" s="47">
        <v>22</v>
      </c>
      <c r="Q135" s="48" t="s">
        <v>905</v>
      </c>
      <c r="R135" s="47">
        <v>1</v>
      </c>
      <c r="S135" s="5" t="str">
        <f>VLOOKUP(R135,'[2]Other Data'!$B$29:$C$33,2,FALSE)</f>
        <v>COD</v>
      </c>
    </row>
    <row r="136" spans="2:19" x14ac:dyDescent="0.3">
      <c r="B136" s="47">
        <v>132</v>
      </c>
      <c r="C136" s="48" t="s">
        <v>906</v>
      </c>
      <c r="D136" s="48" t="s">
        <v>256</v>
      </c>
      <c r="E136" s="48" t="s">
        <v>907</v>
      </c>
      <c r="F136" s="48" t="s">
        <v>908</v>
      </c>
      <c r="G136" s="48" t="s">
        <v>256</v>
      </c>
      <c r="H136" s="47">
        <v>314</v>
      </c>
      <c r="I136" s="47" t="str">
        <f>VLOOKUP(H136,[2]Places!$B$8:$C$929,2,FALSE)</f>
        <v>Hastings</v>
      </c>
      <c r="J136" s="47">
        <v>48</v>
      </c>
      <c r="K136" s="47" t="str">
        <f>IF(ISERROR(VLOOKUP(J136,[2]ProvStates!$B$8:$D$95,3,FALSE)),"",VLOOKUP(J136,[2]ProvStates!$B$8:$D$95,3,FALSE))</f>
        <v>Ontario</v>
      </c>
      <c r="L136" s="48" t="s">
        <v>909</v>
      </c>
      <c r="M136" s="48" t="s">
        <v>910</v>
      </c>
      <c r="N136" s="47">
        <v>3</v>
      </c>
      <c r="O136" s="47" t="str">
        <f>VLOOKUP(N136,'[2]Other Data'!$B$8:$C$13,2,FALSE)</f>
        <v>Canada</v>
      </c>
      <c r="P136" s="47">
        <v>22</v>
      </c>
      <c r="Q136" s="48" t="s">
        <v>911</v>
      </c>
      <c r="R136" s="47">
        <v>1</v>
      </c>
      <c r="S136" s="5" t="str">
        <f>VLOOKUP(R136,'[2]Other Data'!$B$29:$C$33,2,FALSE)</f>
        <v>COD</v>
      </c>
    </row>
    <row r="137" spans="2:19" x14ac:dyDescent="0.3">
      <c r="B137" s="47">
        <v>133</v>
      </c>
      <c r="C137" s="48" t="s">
        <v>912</v>
      </c>
      <c r="D137" s="48" t="s">
        <v>262</v>
      </c>
      <c r="E137" s="48" t="s">
        <v>913</v>
      </c>
      <c r="F137" s="48" t="s">
        <v>914</v>
      </c>
      <c r="G137" s="48" t="s">
        <v>256</v>
      </c>
      <c r="H137" s="47">
        <v>316</v>
      </c>
      <c r="I137" s="47" t="str">
        <f>VLOOKUP(H137,[2]Places!$B$8:$C$929,2,FALSE)</f>
        <v>Havelock</v>
      </c>
      <c r="J137" s="47">
        <v>48</v>
      </c>
      <c r="K137" s="47" t="str">
        <f>IF(ISERROR(VLOOKUP(J137,[2]ProvStates!$B$8:$D$95,3,FALSE)),"",VLOOKUP(J137,[2]ProvStates!$B$8:$D$95,3,FALSE))</f>
        <v>Ontario</v>
      </c>
      <c r="L137" s="48" t="s">
        <v>915</v>
      </c>
      <c r="M137" s="48" t="s">
        <v>916</v>
      </c>
      <c r="N137" s="47">
        <v>3</v>
      </c>
      <c r="O137" s="47" t="str">
        <f>VLOOKUP(N137,'[2]Other Data'!$B$8:$C$13,2,FALSE)</f>
        <v>Canada</v>
      </c>
      <c r="P137" s="47">
        <v>22</v>
      </c>
      <c r="Q137" s="48" t="s">
        <v>917</v>
      </c>
      <c r="R137" s="47">
        <v>1</v>
      </c>
      <c r="S137" s="5" t="str">
        <f>VLOOKUP(R137,'[2]Other Data'!$B$29:$C$33,2,FALSE)</f>
        <v>COD</v>
      </c>
    </row>
    <row r="138" spans="2:19" x14ac:dyDescent="0.3">
      <c r="B138" s="47">
        <v>134</v>
      </c>
      <c r="C138" s="48" t="s">
        <v>918</v>
      </c>
      <c r="D138" s="48" t="s">
        <v>256</v>
      </c>
      <c r="E138" s="48" t="s">
        <v>256</v>
      </c>
      <c r="F138" s="48" t="s">
        <v>919</v>
      </c>
      <c r="G138" s="48" t="s">
        <v>256</v>
      </c>
      <c r="H138" s="47">
        <v>71</v>
      </c>
      <c r="I138" s="47" t="str">
        <f>VLOOKUP(H138,[2]Places!$B$8:$C$929,2,FALSE)</f>
        <v>Bobcaygeon</v>
      </c>
      <c r="J138" s="47">
        <v>48</v>
      </c>
      <c r="K138" s="47" t="str">
        <f>IF(ISERROR(VLOOKUP(J138,[2]ProvStates!$B$8:$D$95,3,FALSE)),"",VLOOKUP(J138,[2]ProvStates!$B$8:$D$95,3,FALSE))</f>
        <v>Ontario</v>
      </c>
      <c r="L138" s="48" t="s">
        <v>920</v>
      </c>
      <c r="M138" s="48" t="s">
        <v>921</v>
      </c>
      <c r="N138" s="47">
        <v>3</v>
      </c>
      <c r="O138" s="47" t="str">
        <f>VLOOKUP(N138,'[2]Other Data'!$B$8:$C$13,2,FALSE)</f>
        <v>Canada</v>
      </c>
      <c r="P138" s="47">
        <v>22</v>
      </c>
      <c r="Q138" s="48" t="s">
        <v>922</v>
      </c>
      <c r="R138" s="47">
        <v>1</v>
      </c>
      <c r="S138" s="5" t="str">
        <f>VLOOKUP(R138,'[2]Other Data'!$B$29:$C$33,2,FALSE)</f>
        <v>COD</v>
      </c>
    </row>
    <row r="139" spans="2:19" x14ac:dyDescent="0.3">
      <c r="B139" s="47">
        <v>135</v>
      </c>
      <c r="C139" s="48" t="s">
        <v>923</v>
      </c>
      <c r="D139" s="48" t="s">
        <v>262</v>
      </c>
      <c r="E139" s="48" t="s">
        <v>924</v>
      </c>
      <c r="F139" s="48" t="s">
        <v>925</v>
      </c>
      <c r="G139" s="48" t="s">
        <v>256</v>
      </c>
      <c r="H139" s="47">
        <v>149</v>
      </c>
      <c r="I139" s="47" t="str">
        <f>VLOOKUP(H139,[2]Places!$B$8:$C$929,2,FALSE)</f>
        <v>Coboconk</v>
      </c>
      <c r="J139" s="47">
        <v>48</v>
      </c>
      <c r="K139" s="47" t="str">
        <f>IF(ISERROR(VLOOKUP(J139,[2]ProvStates!$B$8:$D$95,3,FALSE)),"",VLOOKUP(J139,[2]ProvStates!$B$8:$D$95,3,FALSE))</f>
        <v>Ontario</v>
      </c>
      <c r="L139" s="48" t="s">
        <v>926</v>
      </c>
      <c r="M139" s="48" t="s">
        <v>927</v>
      </c>
      <c r="N139" s="47">
        <v>3</v>
      </c>
      <c r="O139" s="47" t="str">
        <f>VLOOKUP(N139,'[2]Other Data'!$B$8:$C$13,2,FALSE)</f>
        <v>Canada</v>
      </c>
      <c r="P139" s="47">
        <v>22</v>
      </c>
      <c r="Q139" s="48" t="s">
        <v>256</v>
      </c>
      <c r="R139" s="47">
        <v>1</v>
      </c>
      <c r="S139" s="5" t="str">
        <f>VLOOKUP(R139,'[2]Other Data'!$B$29:$C$33,2,FALSE)</f>
        <v>COD</v>
      </c>
    </row>
    <row r="140" spans="2:19" x14ac:dyDescent="0.3">
      <c r="B140" s="47">
        <v>136</v>
      </c>
      <c r="C140" s="48" t="s">
        <v>928</v>
      </c>
      <c r="D140" s="48" t="s">
        <v>256</v>
      </c>
      <c r="E140" s="48" t="s">
        <v>929</v>
      </c>
      <c r="F140" s="48" t="s">
        <v>930</v>
      </c>
      <c r="G140" s="48" t="s">
        <v>256</v>
      </c>
      <c r="H140" s="47">
        <v>302</v>
      </c>
      <c r="I140" s="47" t="str">
        <f>VLOOKUP(H140,[2]Places!$B$8:$C$929,2,FALSE)</f>
        <v>Haliburton</v>
      </c>
      <c r="J140" s="47">
        <v>48</v>
      </c>
      <c r="K140" s="47" t="str">
        <f>IF(ISERROR(VLOOKUP(J140,[2]ProvStates!$B$8:$D$95,3,FALSE)),"",VLOOKUP(J140,[2]ProvStates!$B$8:$D$95,3,FALSE))</f>
        <v>Ontario</v>
      </c>
      <c r="L140" s="48" t="s">
        <v>931</v>
      </c>
      <c r="M140" s="48" t="s">
        <v>932</v>
      </c>
      <c r="N140" s="47">
        <v>3</v>
      </c>
      <c r="O140" s="47" t="str">
        <f>VLOOKUP(N140,'[2]Other Data'!$B$8:$C$13,2,FALSE)</f>
        <v>Canada</v>
      </c>
      <c r="P140" s="47">
        <v>22</v>
      </c>
      <c r="Q140" s="48" t="s">
        <v>933</v>
      </c>
      <c r="R140" s="47">
        <v>1</v>
      </c>
      <c r="S140" s="5" t="str">
        <f>VLOOKUP(R140,'[2]Other Data'!$B$29:$C$33,2,FALSE)</f>
        <v>COD</v>
      </c>
    </row>
    <row r="141" spans="2:19" x14ac:dyDescent="0.3">
      <c r="B141" s="47">
        <v>137</v>
      </c>
      <c r="C141" s="48" t="s">
        <v>934</v>
      </c>
      <c r="D141" s="48" t="s">
        <v>262</v>
      </c>
      <c r="E141" s="48" t="s">
        <v>256</v>
      </c>
      <c r="F141" s="48" t="s">
        <v>935</v>
      </c>
      <c r="G141" s="48" t="s">
        <v>256</v>
      </c>
      <c r="H141" s="47">
        <v>577</v>
      </c>
      <c r="I141" s="47" t="str">
        <f>VLOOKUP(H141,[2]Places!$B$8:$C$929,2,FALSE)</f>
        <v>Ottawa</v>
      </c>
      <c r="J141" s="47">
        <v>48</v>
      </c>
      <c r="K141" s="47" t="str">
        <f>IF(ISERROR(VLOOKUP(J141,[2]ProvStates!$B$8:$D$95,3,FALSE)),"",VLOOKUP(J141,[2]ProvStates!$B$8:$D$95,3,FALSE))</f>
        <v>Ontario</v>
      </c>
      <c r="L141" s="48" t="s">
        <v>936</v>
      </c>
      <c r="M141" s="48" t="s">
        <v>937</v>
      </c>
      <c r="N141" s="47">
        <v>3</v>
      </c>
      <c r="O141" s="47" t="str">
        <f>VLOOKUP(N141,'[2]Other Data'!$B$8:$C$13,2,FALSE)</f>
        <v>Canada</v>
      </c>
      <c r="P141" s="47">
        <v>22</v>
      </c>
      <c r="Q141" s="48" t="s">
        <v>938</v>
      </c>
      <c r="R141" s="47">
        <v>1</v>
      </c>
      <c r="S141" s="5" t="str">
        <f>VLOOKUP(R141,'[2]Other Data'!$B$29:$C$33,2,FALSE)</f>
        <v>COD</v>
      </c>
    </row>
    <row r="142" spans="2:19" x14ac:dyDescent="0.3">
      <c r="B142" s="47">
        <v>138</v>
      </c>
      <c r="C142" s="48" t="s">
        <v>939</v>
      </c>
      <c r="D142" s="48" t="s">
        <v>256</v>
      </c>
      <c r="E142" s="48" t="s">
        <v>256</v>
      </c>
      <c r="F142" s="48" t="s">
        <v>940</v>
      </c>
      <c r="G142" s="48" t="s">
        <v>256</v>
      </c>
      <c r="H142" s="47">
        <v>573</v>
      </c>
      <c r="I142" s="47" t="str">
        <f>VLOOKUP(H142,[2]Places!$B$8:$C$929,2,FALSE)</f>
        <v>Orleans</v>
      </c>
      <c r="J142" s="47">
        <v>48</v>
      </c>
      <c r="K142" s="47" t="str">
        <f>IF(ISERROR(VLOOKUP(J142,[2]ProvStates!$B$8:$D$95,3,FALSE)),"",VLOOKUP(J142,[2]ProvStates!$B$8:$D$95,3,FALSE))</f>
        <v>Ontario</v>
      </c>
      <c r="L142" s="48" t="s">
        <v>941</v>
      </c>
      <c r="M142" s="48" t="s">
        <v>942</v>
      </c>
      <c r="N142" s="47">
        <v>3</v>
      </c>
      <c r="O142" s="47" t="str">
        <f>VLOOKUP(N142,'[2]Other Data'!$B$8:$C$13,2,FALSE)</f>
        <v>Canada</v>
      </c>
      <c r="P142" s="47">
        <v>22</v>
      </c>
      <c r="Q142" s="48" t="s">
        <v>256</v>
      </c>
      <c r="R142" s="47">
        <v>1</v>
      </c>
      <c r="S142" s="5" t="str">
        <f>VLOOKUP(R142,'[2]Other Data'!$B$29:$C$33,2,FALSE)</f>
        <v>COD</v>
      </c>
    </row>
    <row r="143" spans="2:19" x14ac:dyDescent="0.3">
      <c r="B143" s="47">
        <v>139</v>
      </c>
      <c r="C143" s="48" t="s">
        <v>943</v>
      </c>
      <c r="D143" s="48" t="s">
        <v>262</v>
      </c>
      <c r="E143" s="48" t="s">
        <v>256</v>
      </c>
      <c r="F143" s="48" t="s">
        <v>944</v>
      </c>
      <c r="G143" s="48" t="s">
        <v>256</v>
      </c>
      <c r="H143" s="47">
        <v>273</v>
      </c>
      <c r="I143" s="47" t="str">
        <f>VLOOKUP(H143,[2]Places!$B$8:$C$929,2,FALSE)</f>
        <v>Gloucester</v>
      </c>
      <c r="J143" s="47">
        <v>48</v>
      </c>
      <c r="K143" s="47" t="str">
        <f>IF(ISERROR(VLOOKUP(J143,[2]ProvStates!$B$8:$D$95,3,FALSE)),"",VLOOKUP(J143,[2]ProvStates!$B$8:$D$95,3,FALSE))</f>
        <v>Ontario</v>
      </c>
      <c r="L143" s="48" t="s">
        <v>945</v>
      </c>
      <c r="M143" s="48" t="s">
        <v>946</v>
      </c>
      <c r="N143" s="47">
        <v>3</v>
      </c>
      <c r="O143" s="47" t="str">
        <f>VLOOKUP(N143,'[2]Other Data'!$B$8:$C$13,2,FALSE)</f>
        <v>Canada</v>
      </c>
      <c r="P143" s="47">
        <v>22</v>
      </c>
      <c r="Q143" s="48" t="s">
        <v>947</v>
      </c>
      <c r="R143" s="47">
        <v>1</v>
      </c>
      <c r="S143" s="5" t="str">
        <f>VLOOKUP(R143,'[2]Other Data'!$B$29:$C$33,2,FALSE)</f>
        <v>COD</v>
      </c>
    </row>
    <row r="144" spans="2:19" x14ac:dyDescent="0.3">
      <c r="B144" s="47">
        <v>140</v>
      </c>
      <c r="C144" s="48" t="s">
        <v>948</v>
      </c>
      <c r="D144" s="48" t="s">
        <v>256</v>
      </c>
      <c r="E144" s="48" t="s">
        <v>256</v>
      </c>
      <c r="F144" s="48" t="s">
        <v>949</v>
      </c>
      <c r="G144" s="48" t="s">
        <v>256</v>
      </c>
      <c r="H144" s="47">
        <v>577</v>
      </c>
      <c r="I144" s="47" t="str">
        <f>VLOOKUP(H144,[2]Places!$B$8:$C$929,2,FALSE)</f>
        <v>Ottawa</v>
      </c>
      <c r="J144" s="47">
        <v>48</v>
      </c>
      <c r="K144" s="47" t="str">
        <f>IF(ISERROR(VLOOKUP(J144,[2]ProvStates!$B$8:$D$95,3,FALSE)),"",VLOOKUP(J144,[2]ProvStates!$B$8:$D$95,3,FALSE))</f>
        <v>Ontario</v>
      </c>
      <c r="L144" s="48" t="s">
        <v>950</v>
      </c>
      <c r="M144" s="48" t="s">
        <v>951</v>
      </c>
      <c r="N144" s="47">
        <v>3</v>
      </c>
      <c r="O144" s="47" t="str">
        <f>VLOOKUP(N144,'[2]Other Data'!$B$8:$C$13,2,FALSE)</f>
        <v>Canada</v>
      </c>
      <c r="P144" s="47">
        <v>22</v>
      </c>
      <c r="Q144" s="48" t="s">
        <v>952</v>
      </c>
      <c r="R144" s="47">
        <v>1</v>
      </c>
      <c r="S144" s="5" t="str">
        <f>VLOOKUP(R144,'[2]Other Data'!$B$29:$C$33,2,FALSE)</f>
        <v>COD</v>
      </c>
    </row>
    <row r="145" spans="2:19" x14ac:dyDescent="0.3">
      <c r="B145" s="47">
        <v>141</v>
      </c>
      <c r="C145" s="48" t="s">
        <v>953</v>
      </c>
      <c r="D145" s="48" t="s">
        <v>256</v>
      </c>
      <c r="E145" s="48" t="s">
        <v>256</v>
      </c>
      <c r="F145" s="48" t="s">
        <v>954</v>
      </c>
      <c r="G145" s="48" t="s">
        <v>256</v>
      </c>
      <c r="H145" s="47">
        <v>577</v>
      </c>
      <c r="I145" s="47" t="str">
        <f>VLOOKUP(H145,[2]Places!$B$8:$C$929,2,FALSE)</f>
        <v>Ottawa</v>
      </c>
      <c r="J145" s="47">
        <v>48</v>
      </c>
      <c r="K145" s="47" t="str">
        <f>IF(ISERROR(VLOOKUP(J145,[2]ProvStates!$B$8:$D$95,3,FALSE)),"",VLOOKUP(J145,[2]ProvStates!$B$8:$D$95,3,FALSE))</f>
        <v>Ontario</v>
      </c>
      <c r="L145" s="48" t="s">
        <v>955</v>
      </c>
      <c r="M145" s="48" t="s">
        <v>956</v>
      </c>
      <c r="N145" s="47">
        <v>3</v>
      </c>
      <c r="O145" s="47" t="str">
        <f>VLOOKUP(N145,'[2]Other Data'!$B$8:$C$13,2,FALSE)</f>
        <v>Canada</v>
      </c>
      <c r="P145" s="47">
        <v>22</v>
      </c>
      <c r="Q145" s="48" t="s">
        <v>957</v>
      </c>
      <c r="R145" s="47">
        <v>1</v>
      </c>
      <c r="S145" s="5" t="str">
        <f>VLOOKUP(R145,'[2]Other Data'!$B$29:$C$33,2,FALSE)</f>
        <v>COD</v>
      </c>
    </row>
    <row r="146" spans="2:19" x14ac:dyDescent="0.3">
      <c r="B146" s="47">
        <v>142</v>
      </c>
      <c r="C146" s="48" t="s">
        <v>958</v>
      </c>
      <c r="D146" s="48" t="s">
        <v>262</v>
      </c>
      <c r="E146" s="48" t="s">
        <v>256</v>
      </c>
      <c r="F146" s="48" t="s">
        <v>959</v>
      </c>
      <c r="G146" s="48" t="s">
        <v>256</v>
      </c>
      <c r="H146" s="47">
        <v>577</v>
      </c>
      <c r="I146" s="47" t="str">
        <f>VLOOKUP(H146,[2]Places!$B$8:$C$929,2,FALSE)</f>
        <v>Ottawa</v>
      </c>
      <c r="J146" s="47">
        <v>48</v>
      </c>
      <c r="K146" s="47" t="str">
        <f>IF(ISERROR(VLOOKUP(J146,[2]ProvStates!$B$8:$D$95,3,FALSE)),"",VLOOKUP(J146,[2]ProvStates!$B$8:$D$95,3,FALSE))</f>
        <v>Ontario</v>
      </c>
      <c r="L146" s="48" t="s">
        <v>960</v>
      </c>
      <c r="M146" s="48" t="s">
        <v>961</v>
      </c>
      <c r="N146" s="47">
        <v>3</v>
      </c>
      <c r="O146" s="47" t="str">
        <f>VLOOKUP(N146,'[2]Other Data'!$B$8:$C$13,2,FALSE)</f>
        <v>Canada</v>
      </c>
      <c r="P146" s="47">
        <v>22</v>
      </c>
      <c r="Q146" s="48" t="s">
        <v>962</v>
      </c>
      <c r="R146" s="47">
        <v>1</v>
      </c>
      <c r="S146" s="5" t="str">
        <f>VLOOKUP(R146,'[2]Other Data'!$B$29:$C$33,2,FALSE)</f>
        <v>COD</v>
      </c>
    </row>
    <row r="147" spans="2:19" x14ac:dyDescent="0.3">
      <c r="B147" s="47">
        <v>143</v>
      </c>
      <c r="C147" s="48" t="s">
        <v>963</v>
      </c>
      <c r="D147" s="48" t="s">
        <v>262</v>
      </c>
      <c r="E147" s="48" t="s">
        <v>256</v>
      </c>
      <c r="F147" s="48" t="s">
        <v>964</v>
      </c>
      <c r="G147" s="48" t="s">
        <v>965</v>
      </c>
      <c r="H147" s="47">
        <v>577</v>
      </c>
      <c r="I147" s="47" t="str">
        <f>VLOOKUP(H147,[2]Places!$B$8:$C$929,2,FALSE)</f>
        <v>Ottawa</v>
      </c>
      <c r="J147" s="47">
        <v>48</v>
      </c>
      <c r="K147" s="47" t="str">
        <f>IF(ISERROR(VLOOKUP(J147,[2]ProvStates!$B$8:$D$95,3,FALSE)),"",VLOOKUP(J147,[2]ProvStates!$B$8:$D$95,3,FALSE))</f>
        <v>Ontario</v>
      </c>
      <c r="L147" s="48" t="s">
        <v>966</v>
      </c>
      <c r="M147" s="48" t="s">
        <v>967</v>
      </c>
      <c r="N147" s="47">
        <v>3</v>
      </c>
      <c r="O147" s="47" t="str">
        <f>VLOOKUP(N147,'[2]Other Data'!$B$8:$C$13,2,FALSE)</f>
        <v>Canada</v>
      </c>
      <c r="P147" s="47">
        <v>22</v>
      </c>
      <c r="Q147" s="48" t="s">
        <v>968</v>
      </c>
      <c r="R147" s="47">
        <v>1</v>
      </c>
      <c r="S147" s="5" t="str">
        <f>VLOOKUP(R147,'[2]Other Data'!$B$29:$C$33,2,FALSE)</f>
        <v>COD</v>
      </c>
    </row>
    <row r="148" spans="2:19" x14ac:dyDescent="0.3">
      <c r="B148" s="47">
        <v>144</v>
      </c>
      <c r="C148" s="48" t="s">
        <v>969</v>
      </c>
      <c r="D148" s="48" t="s">
        <v>262</v>
      </c>
      <c r="E148" s="48" t="s">
        <v>256</v>
      </c>
      <c r="F148" s="48" t="s">
        <v>970</v>
      </c>
      <c r="G148" s="48" t="s">
        <v>256</v>
      </c>
      <c r="H148" s="47">
        <v>577</v>
      </c>
      <c r="I148" s="47" t="str">
        <f>VLOOKUP(H148,[2]Places!$B$8:$C$929,2,FALSE)</f>
        <v>Ottawa</v>
      </c>
      <c r="J148" s="47">
        <v>48</v>
      </c>
      <c r="K148" s="47" t="str">
        <f>IF(ISERROR(VLOOKUP(J148,[2]ProvStates!$B$8:$D$95,3,FALSE)),"",VLOOKUP(J148,[2]ProvStates!$B$8:$D$95,3,FALSE))</f>
        <v>Ontario</v>
      </c>
      <c r="L148" s="48" t="s">
        <v>971</v>
      </c>
      <c r="M148" s="48" t="s">
        <v>972</v>
      </c>
      <c r="N148" s="47">
        <v>3</v>
      </c>
      <c r="O148" s="47" t="str">
        <f>VLOOKUP(N148,'[2]Other Data'!$B$8:$C$13,2,FALSE)</f>
        <v>Canada</v>
      </c>
      <c r="P148" s="47">
        <v>22</v>
      </c>
      <c r="Q148" s="48" t="s">
        <v>973</v>
      </c>
      <c r="R148" s="47">
        <v>1</v>
      </c>
      <c r="S148" s="5" t="str">
        <f>VLOOKUP(R148,'[2]Other Data'!$B$29:$C$33,2,FALSE)</f>
        <v>COD</v>
      </c>
    </row>
    <row r="149" spans="2:19" x14ac:dyDescent="0.3">
      <c r="B149" s="47">
        <v>145</v>
      </c>
      <c r="C149" s="48" t="s">
        <v>974</v>
      </c>
      <c r="D149" s="48" t="s">
        <v>256</v>
      </c>
      <c r="E149" s="48" t="s">
        <v>256</v>
      </c>
      <c r="F149" s="48" t="s">
        <v>970</v>
      </c>
      <c r="G149" s="48" t="s">
        <v>256</v>
      </c>
      <c r="H149" s="47">
        <v>577</v>
      </c>
      <c r="I149" s="47" t="str">
        <f>VLOOKUP(H149,[2]Places!$B$8:$C$929,2,FALSE)</f>
        <v>Ottawa</v>
      </c>
      <c r="J149" s="47">
        <v>48</v>
      </c>
      <c r="K149" s="47" t="str">
        <f>IF(ISERROR(VLOOKUP(J149,[2]ProvStates!$B$8:$D$95,3,FALSE)),"",VLOOKUP(J149,[2]ProvStates!$B$8:$D$95,3,FALSE))</f>
        <v>Ontario</v>
      </c>
      <c r="L149" s="48" t="s">
        <v>971</v>
      </c>
      <c r="M149" s="48" t="s">
        <v>972</v>
      </c>
      <c r="N149" s="47">
        <v>3</v>
      </c>
      <c r="O149" s="47" t="str">
        <f>VLOOKUP(N149,'[2]Other Data'!$B$8:$C$13,2,FALSE)</f>
        <v>Canada</v>
      </c>
      <c r="P149" s="47">
        <v>22</v>
      </c>
      <c r="Q149" s="48" t="s">
        <v>975</v>
      </c>
      <c r="R149" s="47">
        <v>1</v>
      </c>
      <c r="S149" s="5" t="str">
        <f>VLOOKUP(R149,'[2]Other Data'!$B$29:$C$33,2,FALSE)</f>
        <v>COD</v>
      </c>
    </row>
    <row r="150" spans="2:19" x14ac:dyDescent="0.3">
      <c r="B150" s="47">
        <v>146</v>
      </c>
      <c r="C150" s="48" t="s">
        <v>976</v>
      </c>
      <c r="D150" s="48" t="s">
        <v>262</v>
      </c>
      <c r="E150" s="48" t="s">
        <v>256</v>
      </c>
      <c r="F150" s="48" t="s">
        <v>977</v>
      </c>
      <c r="G150" s="48" t="s">
        <v>256</v>
      </c>
      <c r="H150" s="47">
        <v>577</v>
      </c>
      <c r="I150" s="47" t="str">
        <f>VLOOKUP(H150,[2]Places!$B$8:$C$929,2,FALSE)</f>
        <v>Ottawa</v>
      </c>
      <c r="J150" s="47">
        <v>48</v>
      </c>
      <c r="K150" s="47" t="str">
        <f>IF(ISERROR(VLOOKUP(J150,[2]ProvStates!$B$8:$D$95,3,FALSE)),"",VLOOKUP(J150,[2]ProvStates!$B$8:$D$95,3,FALSE))</f>
        <v>Ontario</v>
      </c>
      <c r="L150" s="48" t="s">
        <v>978</v>
      </c>
      <c r="M150" s="48" t="s">
        <v>979</v>
      </c>
      <c r="N150" s="47">
        <v>3</v>
      </c>
      <c r="O150" s="47" t="str">
        <f>VLOOKUP(N150,'[2]Other Data'!$B$8:$C$13,2,FALSE)</f>
        <v>Canada</v>
      </c>
      <c r="P150" s="47">
        <v>22</v>
      </c>
      <c r="Q150" s="48" t="s">
        <v>980</v>
      </c>
      <c r="R150" s="47">
        <v>1</v>
      </c>
      <c r="S150" s="5" t="str">
        <f>VLOOKUP(R150,'[2]Other Data'!$B$29:$C$33,2,FALSE)</f>
        <v>COD</v>
      </c>
    </row>
    <row r="151" spans="2:19" x14ac:dyDescent="0.3">
      <c r="B151" s="47">
        <v>147</v>
      </c>
      <c r="C151" s="48" t="s">
        <v>981</v>
      </c>
      <c r="D151" s="48" t="s">
        <v>256</v>
      </c>
      <c r="E151" s="48" t="s">
        <v>256</v>
      </c>
      <c r="F151" s="48" t="s">
        <v>982</v>
      </c>
      <c r="G151" s="48" t="s">
        <v>256</v>
      </c>
      <c r="H151" s="47">
        <v>507</v>
      </c>
      <c r="I151" s="47" t="str">
        <f>VLOOKUP(H151,[2]Places!$B$8:$C$929,2,FALSE)</f>
        <v>Nepean</v>
      </c>
      <c r="J151" s="47">
        <v>48</v>
      </c>
      <c r="K151" s="47" t="str">
        <f>IF(ISERROR(VLOOKUP(J151,[2]ProvStates!$B$8:$D$95,3,FALSE)),"",VLOOKUP(J151,[2]ProvStates!$B$8:$D$95,3,FALSE))</f>
        <v>Ontario</v>
      </c>
      <c r="L151" s="48" t="s">
        <v>983</v>
      </c>
      <c r="M151" s="48" t="s">
        <v>984</v>
      </c>
      <c r="N151" s="47">
        <v>3</v>
      </c>
      <c r="O151" s="47" t="str">
        <f>VLOOKUP(N151,'[2]Other Data'!$B$8:$C$13,2,FALSE)</f>
        <v>Canada</v>
      </c>
      <c r="P151" s="47">
        <v>22</v>
      </c>
      <c r="Q151" s="48" t="s">
        <v>985</v>
      </c>
      <c r="R151" s="47">
        <v>1</v>
      </c>
      <c r="S151" s="5" t="str">
        <f>VLOOKUP(R151,'[2]Other Data'!$B$29:$C$33,2,FALSE)</f>
        <v>COD</v>
      </c>
    </row>
    <row r="152" spans="2:19" x14ac:dyDescent="0.3">
      <c r="B152" s="47">
        <v>148</v>
      </c>
      <c r="C152" s="48" t="s">
        <v>963</v>
      </c>
      <c r="D152" s="48" t="s">
        <v>262</v>
      </c>
      <c r="E152" s="48" t="s">
        <v>256</v>
      </c>
      <c r="F152" s="48" t="s">
        <v>986</v>
      </c>
      <c r="G152" s="48" t="s">
        <v>256</v>
      </c>
      <c r="H152" s="47">
        <v>360</v>
      </c>
      <c r="I152" s="47" t="str">
        <f>VLOOKUP(H152,[2]Places!$B$8:$C$929,2,FALSE)</f>
        <v>Kanata</v>
      </c>
      <c r="J152" s="47">
        <v>48</v>
      </c>
      <c r="K152" s="47" t="str">
        <f>IF(ISERROR(VLOOKUP(J152,[2]ProvStates!$B$8:$D$95,3,FALSE)),"",VLOOKUP(J152,[2]ProvStates!$B$8:$D$95,3,FALSE))</f>
        <v>Ontario</v>
      </c>
      <c r="L152" s="48" t="s">
        <v>987</v>
      </c>
      <c r="M152" s="48" t="s">
        <v>988</v>
      </c>
      <c r="N152" s="47">
        <v>3</v>
      </c>
      <c r="O152" s="47" t="str">
        <f>VLOOKUP(N152,'[2]Other Data'!$B$8:$C$13,2,FALSE)</f>
        <v>Canada</v>
      </c>
      <c r="P152" s="47">
        <v>22</v>
      </c>
      <c r="Q152" s="48" t="s">
        <v>256</v>
      </c>
      <c r="R152" s="47">
        <v>1</v>
      </c>
      <c r="S152" s="5" t="str">
        <f>VLOOKUP(R152,'[2]Other Data'!$B$29:$C$33,2,FALSE)</f>
        <v>COD</v>
      </c>
    </row>
    <row r="153" spans="2:19" x14ac:dyDescent="0.3">
      <c r="B153" s="47">
        <v>149</v>
      </c>
      <c r="C153" s="48" t="s">
        <v>989</v>
      </c>
      <c r="D153" s="48" t="s">
        <v>990</v>
      </c>
      <c r="E153" s="48" t="s">
        <v>256</v>
      </c>
      <c r="F153" s="48" t="s">
        <v>991</v>
      </c>
      <c r="G153" s="48" t="s">
        <v>256</v>
      </c>
      <c r="H153" s="47">
        <v>770</v>
      </c>
      <c r="I153" s="47" t="str">
        <f>VLOOKUP(H153,[2]Places!$B$8:$C$929,2,FALSE)</f>
        <v>Stittsville, ON K2S 2E4 Canada</v>
      </c>
      <c r="J153" s="47">
        <v>48</v>
      </c>
      <c r="K153" s="47" t="str">
        <f>IF(ISERROR(VLOOKUP(J153,[2]ProvStates!$B$8:$D$95,3,FALSE)),"",VLOOKUP(J153,[2]ProvStates!$B$8:$D$95,3,FALSE))</f>
        <v>Ontario</v>
      </c>
      <c r="L153" s="48" t="s">
        <v>992</v>
      </c>
      <c r="M153" s="48" t="s">
        <v>993</v>
      </c>
      <c r="N153" s="47">
        <v>3</v>
      </c>
      <c r="O153" s="47" t="str">
        <f>VLOOKUP(N153,'[2]Other Data'!$B$8:$C$13,2,FALSE)</f>
        <v>Canada</v>
      </c>
      <c r="P153" s="47">
        <v>22</v>
      </c>
      <c r="Q153" s="48" t="s">
        <v>994</v>
      </c>
      <c r="R153" s="47">
        <v>1</v>
      </c>
      <c r="S153" s="5" t="str">
        <f>VLOOKUP(R153,'[2]Other Data'!$B$29:$C$33,2,FALSE)</f>
        <v>COD</v>
      </c>
    </row>
    <row r="154" spans="2:19" x14ac:dyDescent="0.3">
      <c r="B154" s="47">
        <v>150</v>
      </c>
      <c r="C154" s="48" t="s">
        <v>995</v>
      </c>
      <c r="D154" s="48" t="s">
        <v>256</v>
      </c>
      <c r="E154" s="48" t="s">
        <v>256</v>
      </c>
      <c r="F154" s="48" t="s">
        <v>996</v>
      </c>
      <c r="G154" s="48" t="s">
        <v>256</v>
      </c>
      <c r="H154" s="47">
        <v>167</v>
      </c>
      <c r="I154" s="47" t="str">
        <f>VLOOKUP(H154,[2]Places!$B$8:$C$929,2,FALSE)</f>
        <v>Cornwall</v>
      </c>
      <c r="J154" s="47">
        <v>48</v>
      </c>
      <c r="K154" s="47" t="str">
        <f>IF(ISERROR(VLOOKUP(J154,[2]ProvStates!$B$8:$D$95,3,FALSE)),"",VLOOKUP(J154,[2]ProvStates!$B$8:$D$95,3,FALSE))</f>
        <v>Ontario</v>
      </c>
      <c r="L154" s="48" t="s">
        <v>997</v>
      </c>
      <c r="M154" s="48" t="s">
        <v>998</v>
      </c>
      <c r="N154" s="47">
        <v>3</v>
      </c>
      <c r="O154" s="47" t="str">
        <f>VLOOKUP(N154,'[2]Other Data'!$B$8:$C$13,2,FALSE)</f>
        <v>Canada</v>
      </c>
      <c r="P154" s="47">
        <v>22</v>
      </c>
      <c r="Q154" s="48" t="s">
        <v>999</v>
      </c>
      <c r="R154" s="47">
        <v>1</v>
      </c>
      <c r="S154" s="5" t="str">
        <f>VLOOKUP(R154,'[2]Other Data'!$B$29:$C$33,2,FALSE)</f>
        <v>COD</v>
      </c>
    </row>
    <row r="155" spans="2:19" x14ac:dyDescent="0.3">
      <c r="B155" s="47">
        <v>151</v>
      </c>
      <c r="C155" s="48" t="s">
        <v>1000</v>
      </c>
      <c r="D155" s="48" t="s">
        <v>262</v>
      </c>
      <c r="E155" s="48" t="s">
        <v>256</v>
      </c>
      <c r="F155" s="48" t="s">
        <v>1001</v>
      </c>
      <c r="G155" s="48" t="s">
        <v>256</v>
      </c>
      <c r="H155" s="47">
        <v>87</v>
      </c>
      <c r="I155" s="47" t="str">
        <f>VLOOKUP(H155,[2]Places!$B$8:$C$929,2,FALSE)</f>
        <v>Brockville</v>
      </c>
      <c r="J155" s="47">
        <v>48</v>
      </c>
      <c r="K155" s="47" t="str">
        <f>IF(ISERROR(VLOOKUP(J155,[2]ProvStates!$B$8:$D$95,3,FALSE)),"",VLOOKUP(J155,[2]ProvStates!$B$8:$D$95,3,FALSE))</f>
        <v>Ontario</v>
      </c>
      <c r="L155" s="48" t="s">
        <v>1002</v>
      </c>
      <c r="M155" s="48" t="s">
        <v>1003</v>
      </c>
      <c r="N155" s="47">
        <v>3</v>
      </c>
      <c r="O155" s="47" t="str">
        <f>VLOOKUP(N155,'[2]Other Data'!$B$8:$C$13,2,FALSE)</f>
        <v>Canada</v>
      </c>
      <c r="P155" s="47">
        <v>22</v>
      </c>
      <c r="Q155" s="48" t="s">
        <v>256</v>
      </c>
      <c r="R155" s="47">
        <v>1</v>
      </c>
      <c r="S155" s="5" t="str">
        <f>VLOOKUP(R155,'[2]Other Data'!$B$29:$C$33,2,FALSE)</f>
        <v>COD</v>
      </c>
    </row>
    <row r="156" spans="2:19" x14ac:dyDescent="0.3">
      <c r="B156" s="47">
        <v>152</v>
      </c>
      <c r="C156" s="48" t="s">
        <v>1004</v>
      </c>
      <c r="D156" s="48" t="s">
        <v>262</v>
      </c>
      <c r="E156" s="48" t="s">
        <v>256</v>
      </c>
      <c r="F156" s="48" t="s">
        <v>1005</v>
      </c>
      <c r="G156" s="48" t="s">
        <v>256</v>
      </c>
      <c r="H156" s="47">
        <v>115</v>
      </c>
      <c r="I156" s="47" t="str">
        <f>VLOOKUP(H156,[2]Places!$B$8:$C$929,2,FALSE)</f>
        <v>CARLTON PLACE</v>
      </c>
      <c r="J156" s="47">
        <v>48</v>
      </c>
      <c r="K156" s="47" t="str">
        <f>IF(ISERROR(VLOOKUP(J156,[2]ProvStates!$B$8:$D$95,3,FALSE)),"",VLOOKUP(J156,[2]ProvStates!$B$8:$D$95,3,FALSE))</f>
        <v>Ontario</v>
      </c>
      <c r="L156" s="48" t="s">
        <v>1006</v>
      </c>
      <c r="M156" s="48" t="s">
        <v>1007</v>
      </c>
      <c r="N156" s="47">
        <v>3</v>
      </c>
      <c r="O156" s="47" t="str">
        <f>VLOOKUP(N156,'[2]Other Data'!$B$8:$C$13,2,FALSE)</f>
        <v>Canada</v>
      </c>
      <c r="P156" s="47">
        <v>22</v>
      </c>
      <c r="Q156" s="48" t="s">
        <v>1008</v>
      </c>
      <c r="R156" s="47">
        <v>1</v>
      </c>
      <c r="S156" s="5" t="str">
        <f>VLOOKUP(R156,'[2]Other Data'!$B$29:$C$33,2,FALSE)</f>
        <v>COD</v>
      </c>
    </row>
    <row r="157" spans="2:19" x14ac:dyDescent="0.3">
      <c r="B157" s="47">
        <v>153</v>
      </c>
      <c r="C157" s="48" t="s">
        <v>1009</v>
      </c>
      <c r="D157" s="48" t="s">
        <v>256</v>
      </c>
      <c r="E157" s="48" t="s">
        <v>256</v>
      </c>
      <c r="F157" s="48" t="s">
        <v>1010</v>
      </c>
      <c r="G157" s="48" t="s">
        <v>256</v>
      </c>
      <c r="H157" s="47">
        <v>596</v>
      </c>
      <c r="I157" s="47" t="str">
        <f>VLOOKUP(H157,[2]Places!$B$8:$C$929,2,FALSE)</f>
        <v>Perth</v>
      </c>
      <c r="J157" s="47">
        <v>48</v>
      </c>
      <c r="K157" s="47" t="str">
        <f>IF(ISERROR(VLOOKUP(J157,[2]ProvStates!$B$8:$D$95,3,FALSE)),"",VLOOKUP(J157,[2]ProvStates!$B$8:$D$95,3,FALSE))</f>
        <v>Ontario</v>
      </c>
      <c r="L157" s="48" t="s">
        <v>1011</v>
      </c>
      <c r="M157" s="48" t="s">
        <v>1012</v>
      </c>
      <c r="N157" s="47">
        <v>3</v>
      </c>
      <c r="O157" s="47" t="str">
        <f>VLOOKUP(N157,'[2]Other Data'!$B$8:$C$13,2,FALSE)</f>
        <v>Canada</v>
      </c>
      <c r="P157" s="47">
        <v>22</v>
      </c>
      <c r="Q157" s="48" t="s">
        <v>1013</v>
      </c>
      <c r="R157" s="47">
        <v>1</v>
      </c>
      <c r="S157" s="5" t="str">
        <f>VLOOKUP(R157,'[2]Other Data'!$B$29:$C$33,2,FALSE)</f>
        <v>COD</v>
      </c>
    </row>
    <row r="158" spans="2:19" x14ac:dyDescent="0.3">
      <c r="B158" s="47">
        <v>154</v>
      </c>
      <c r="C158" s="48" t="s">
        <v>1014</v>
      </c>
      <c r="D158" s="48" t="s">
        <v>256</v>
      </c>
      <c r="E158" s="48" t="s">
        <v>256</v>
      </c>
      <c r="F158" s="48" t="s">
        <v>1015</v>
      </c>
      <c r="G158" s="48" t="s">
        <v>256</v>
      </c>
      <c r="H158" s="47">
        <v>596</v>
      </c>
      <c r="I158" s="47" t="str">
        <f>VLOOKUP(H158,[2]Places!$B$8:$C$929,2,FALSE)</f>
        <v>Perth</v>
      </c>
      <c r="J158" s="47">
        <v>48</v>
      </c>
      <c r="K158" s="47" t="str">
        <f>IF(ISERROR(VLOOKUP(J158,[2]ProvStates!$B$8:$D$95,3,FALSE)),"",VLOOKUP(J158,[2]ProvStates!$B$8:$D$95,3,FALSE))</f>
        <v>Ontario</v>
      </c>
      <c r="L158" s="48" t="s">
        <v>1016</v>
      </c>
      <c r="M158" s="48" t="s">
        <v>1017</v>
      </c>
      <c r="N158" s="47">
        <v>3</v>
      </c>
      <c r="O158" s="47" t="str">
        <f>VLOOKUP(N158,'[2]Other Data'!$B$8:$C$13,2,FALSE)</f>
        <v>Canada</v>
      </c>
      <c r="P158" s="47">
        <v>22</v>
      </c>
      <c r="Q158" s="48" t="s">
        <v>256</v>
      </c>
      <c r="R158" s="47">
        <v>1</v>
      </c>
      <c r="S158" s="5" t="str">
        <f>VLOOKUP(R158,'[2]Other Data'!$B$29:$C$33,2,FALSE)</f>
        <v>COD</v>
      </c>
    </row>
    <row r="159" spans="2:19" x14ac:dyDescent="0.3">
      <c r="B159" s="47">
        <v>155</v>
      </c>
      <c r="C159" s="48" t="s">
        <v>1018</v>
      </c>
      <c r="D159" s="48" t="s">
        <v>256</v>
      </c>
      <c r="E159" s="48" t="s">
        <v>256</v>
      </c>
      <c r="F159" s="48" t="s">
        <v>1019</v>
      </c>
      <c r="G159" s="48" t="s">
        <v>256</v>
      </c>
      <c r="H159" s="47">
        <v>371</v>
      </c>
      <c r="I159" s="47" t="str">
        <f>VLOOKUP(H159,[2]Places!$B$8:$C$929,2,FALSE)</f>
        <v>Kingston</v>
      </c>
      <c r="J159" s="47">
        <v>48</v>
      </c>
      <c r="K159" s="47" t="str">
        <f>IF(ISERROR(VLOOKUP(J159,[2]ProvStates!$B$8:$D$95,3,FALSE)),"",VLOOKUP(J159,[2]ProvStates!$B$8:$D$95,3,FALSE))</f>
        <v>Ontario</v>
      </c>
      <c r="L159" s="48" t="s">
        <v>1020</v>
      </c>
      <c r="M159" s="48" t="s">
        <v>1021</v>
      </c>
      <c r="N159" s="47">
        <v>3</v>
      </c>
      <c r="O159" s="47" t="str">
        <f>VLOOKUP(N159,'[2]Other Data'!$B$8:$C$13,2,FALSE)</f>
        <v>Canada</v>
      </c>
      <c r="P159" s="47">
        <v>22</v>
      </c>
      <c r="Q159" s="48" t="s">
        <v>1022</v>
      </c>
      <c r="R159" s="47">
        <v>1</v>
      </c>
      <c r="S159" s="5" t="str">
        <f>VLOOKUP(R159,'[2]Other Data'!$B$29:$C$33,2,FALSE)</f>
        <v>COD</v>
      </c>
    </row>
    <row r="160" spans="2:19" x14ac:dyDescent="0.3">
      <c r="B160" s="47">
        <v>156</v>
      </c>
      <c r="C160" s="48" t="s">
        <v>1023</v>
      </c>
      <c r="D160" s="48" t="s">
        <v>262</v>
      </c>
      <c r="E160" s="48" t="s">
        <v>256</v>
      </c>
      <c r="F160" s="48" t="s">
        <v>1024</v>
      </c>
      <c r="G160" s="48" t="s">
        <v>256</v>
      </c>
      <c r="H160" s="47">
        <v>371</v>
      </c>
      <c r="I160" s="47" t="str">
        <f>VLOOKUP(H160,[2]Places!$B$8:$C$929,2,FALSE)</f>
        <v>Kingston</v>
      </c>
      <c r="J160" s="47">
        <v>48</v>
      </c>
      <c r="K160" s="47" t="str">
        <f>IF(ISERROR(VLOOKUP(J160,[2]ProvStates!$B$8:$D$95,3,FALSE)),"",VLOOKUP(J160,[2]ProvStates!$B$8:$D$95,3,FALSE))</f>
        <v>Ontario</v>
      </c>
      <c r="L160" s="48" t="s">
        <v>1025</v>
      </c>
      <c r="M160" s="48" t="s">
        <v>1026</v>
      </c>
      <c r="N160" s="47">
        <v>3</v>
      </c>
      <c r="O160" s="47" t="str">
        <f>VLOOKUP(N160,'[2]Other Data'!$B$8:$C$13,2,FALSE)</f>
        <v>Canada</v>
      </c>
      <c r="P160" s="47">
        <v>22</v>
      </c>
      <c r="Q160" s="48" t="s">
        <v>1027</v>
      </c>
      <c r="R160" s="47">
        <v>1</v>
      </c>
      <c r="S160" s="5" t="str">
        <f>VLOOKUP(R160,'[2]Other Data'!$B$29:$C$33,2,FALSE)</f>
        <v>COD</v>
      </c>
    </row>
    <row r="161" spans="2:19" x14ac:dyDescent="0.3">
      <c r="B161" s="47">
        <v>157</v>
      </c>
      <c r="C161" s="48" t="s">
        <v>1028</v>
      </c>
      <c r="D161" s="48" t="s">
        <v>262</v>
      </c>
      <c r="E161" s="48" t="s">
        <v>256</v>
      </c>
      <c r="F161" s="48" t="s">
        <v>1029</v>
      </c>
      <c r="G161" s="48" t="s">
        <v>256</v>
      </c>
      <c r="H161" s="47">
        <v>371</v>
      </c>
      <c r="I161" s="47" t="str">
        <f>VLOOKUP(H161,[2]Places!$B$8:$C$929,2,FALSE)</f>
        <v>Kingston</v>
      </c>
      <c r="J161" s="47">
        <v>48</v>
      </c>
      <c r="K161" s="47" t="str">
        <f>IF(ISERROR(VLOOKUP(J161,[2]ProvStates!$B$8:$D$95,3,FALSE)),"",VLOOKUP(J161,[2]ProvStates!$B$8:$D$95,3,FALSE))</f>
        <v>Ontario</v>
      </c>
      <c r="L161" s="48" t="s">
        <v>1030</v>
      </c>
      <c r="M161" s="48" t="s">
        <v>1031</v>
      </c>
      <c r="N161" s="47">
        <v>3</v>
      </c>
      <c r="O161" s="47" t="str">
        <f>VLOOKUP(N161,'[2]Other Data'!$B$8:$C$13,2,FALSE)</f>
        <v>Canada</v>
      </c>
      <c r="P161" s="47">
        <v>22</v>
      </c>
      <c r="Q161" s="48" t="s">
        <v>1032</v>
      </c>
      <c r="R161" s="47">
        <v>1</v>
      </c>
      <c r="S161" s="5" t="str">
        <f>VLOOKUP(R161,'[2]Other Data'!$B$29:$C$33,2,FALSE)</f>
        <v>COD</v>
      </c>
    </row>
    <row r="162" spans="2:19" x14ac:dyDescent="0.3">
      <c r="B162" s="47">
        <v>158</v>
      </c>
      <c r="C162" s="48" t="s">
        <v>1033</v>
      </c>
      <c r="D162" s="48" t="s">
        <v>256</v>
      </c>
      <c r="E162" s="48" t="s">
        <v>256</v>
      </c>
      <c r="F162" s="48" t="s">
        <v>1034</v>
      </c>
      <c r="G162" s="48" t="s">
        <v>256</v>
      </c>
      <c r="H162" s="47">
        <v>371</v>
      </c>
      <c r="I162" s="47" t="str">
        <f>VLOOKUP(H162,[2]Places!$B$8:$C$929,2,FALSE)</f>
        <v>Kingston</v>
      </c>
      <c r="J162" s="47">
        <v>48</v>
      </c>
      <c r="K162" s="47" t="str">
        <f>IF(ISERROR(VLOOKUP(J162,[2]ProvStates!$B$8:$D$95,3,FALSE)),"",VLOOKUP(J162,[2]ProvStates!$B$8:$D$95,3,FALSE))</f>
        <v>Ontario</v>
      </c>
      <c r="L162" s="48" t="s">
        <v>1035</v>
      </c>
      <c r="M162" s="48" t="s">
        <v>1036</v>
      </c>
      <c r="N162" s="47">
        <v>3</v>
      </c>
      <c r="O162" s="47" t="str">
        <f>VLOOKUP(N162,'[2]Other Data'!$B$8:$C$13,2,FALSE)</f>
        <v>Canada</v>
      </c>
      <c r="P162" s="47">
        <v>22</v>
      </c>
      <c r="Q162" s="48" t="s">
        <v>1037</v>
      </c>
      <c r="R162" s="47">
        <v>1</v>
      </c>
      <c r="S162" s="5" t="str">
        <f>VLOOKUP(R162,'[2]Other Data'!$B$29:$C$33,2,FALSE)</f>
        <v>COD</v>
      </c>
    </row>
    <row r="163" spans="2:19" x14ac:dyDescent="0.3">
      <c r="B163" s="47">
        <v>159</v>
      </c>
      <c r="C163" s="48" t="s">
        <v>1038</v>
      </c>
      <c r="D163" s="48" t="s">
        <v>262</v>
      </c>
      <c r="E163" s="48" t="s">
        <v>256</v>
      </c>
      <c r="F163" s="48" t="s">
        <v>1039</v>
      </c>
      <c r="G163" s="48" t="s">
        <v>256</v>
      </c>
      <c r="H163" s="47">
        <v>371</v>
      </c>
      <c r="I163" s="47" t="str">
        <f>VLOOKUP(H163,[2]Places!$B$8:$C$929,2,FALSE)</f>
        <v>Kingston</v>
      </c>
      <c r="J163" s="47">
        <v>48</v>
      </c>
      <c r="K163" s="47" t="str">
        <f>IF(ISERROR(VLOOKUP(J163,[2]ProvStates!$B$8:$D$95,3,FALSE)),"",VLOOKUP(J163,[2]ProvStates!$B$8:$D$95,3,FALSE))</f>
        <v>Ontario</v>
      </c>
      <c r="L163" s="48" t="s">
        <v>1035</v>
      </c>
      <c r="M163" s="48" t="s">
        <v>1036</v>
      </c>
      <c r="N163" s="47">
        <v>3</v>
      </c>
      <c r="O163" s="47" t="str">
        <f>VLOOKUP(N163,'[2]Other Data'!$B$8:$C$13,2,FALSE)</f>
        <v>Canada</v>
      </c>
      <c r="P163" s="47">
        <v>22</v>
      </c>
      <c r="Q163" s="48" t="s">
        <v>1040</v>
      </c>
      <c r="R163" s="47">
        <v>1</v>
      </c>
      <c r="S163" s="5" t="str">
        <f>VLOOKUP(R163,'[2]Other Data'!$B$29:$C$33,2,FALSE)</f>
        <v>COD</v>
      </c>
    </row>
    <row r="164" spans="2:19" x14ac:dyDescent="0.3">
      <c r="B164" s="47">
        <v>160</v>
      </c>
      <c r="C164" s="48" t="s">
        <v>1041</v>
      </c>
      <c r="D164" s="48" t="s">
        <v>256</v>
      </c>
      <c r="E164" s="48" t="s">
        <v>256</v>
      </c>
      <c r="F164" s="48" t="s">
        <v>1042</v>
      </c>
      <c r="G164" s="48" t="s">
        <v>256</v>
      </c>
      <c r="H164" s="47">
        <v>371</v>
      </c>
      <c r="I164" s="47" t="str">
        <f>VLOOKUP(H164,[2]Places!$B$8:$C$929,2,FALSE)</f>
        <v>Kingston</v>
      </c>
      <c r="J164" s="47">
        <v>48</v>
      </c>
      <c r="K164" s="47" t="str">
        <f>IF(ISERROR(VLOOKUP(J164,[2]ProvStates!$B$8:$D$95,3,FALSE)),"",VLOOKUP(J164,[2]ProvStates!$B$8:$D$95,3,FALSE))</f>
        <v>Ontario</v>
      </c>
      <c r="L164" s="48" t="s">
        <v>1043</v>
      </c>
      <c r="M164" s="48" t="s">
        <v>1044</v>
      </c>
      <c r="N164" s="47">
        <v>3</v>
      </c>
      <c r="O164" s="47" t="str">
        <f>VLOOKUP(N164,'[2]Other Data'!$B$8:$C$13,2,FALSE)</f>
        <v>Canada</v>
      </c>
      <c r="P164" s="47">
        <v>22</v>
      </c>
      <c r="Q164" s="48" t="s">
        <v>1045</v>
      </c>
      <c r="R164" s="47">
        <v>1</v>
      </c>
      <c r="S164" s="5" t="str">
        <f>VLOOKUP(R164,'[2]Other Data'!$B$29:$C$33,2,FALSE)</f>
        <v>COD</v>
      </c>
    </row>
    <row r="165" spans="2:19" x14ac:dyDescent="0.3">
      <c r="B165" s="47">
        <v>161</v>
      </c>
      <c r="C165" s="48" t="s">
        <v>1046</v>
      </c>
      <c r="D165" s="48" t="s">
        <v>256</v>
      </c>
      <c r="E165" s="48" t="s">
        <v>256</v>
      </c>
      <c r="F165" s="48" t="s">
        <v>1047</v>
      </c>
      <c r="G165" s="48" t="s">
        <v>1048</v>
      </c>
      <c r="H165" s="47">
        <v>371</v>
      </c>
      <c r="I165" s="47" t="str">
        <f>VLOOKUP(H165,[2]Places!$B$8:$C$929,2,FALSE)</f>
        <v>Kingston</v>
      </c>
      <c r="J165" s="47">
        <v>48</v>
      </c>
      <c r="K165" s="47" t="str">
        <f>IF(ISERROR(VLOOKUP(J165,[2]ProvStates!$B$8:$D$95,3,FALSE)),"",VLOOKUP(J165,[2]ProvStates!$B$8:$D$95,3,FALSE))</f>
        <v>Ontario</v>
      </c>
      <c r="L165" s="48" t="s">
        <v>1049</v>
      </c>
      <c r="M165" s="48" t="s">
        <v>1050</v>
      </c>
      <c r="N165" s="47">
        <v>3</v>
      </c>
      <c r="O165" s="47" t="str">
        <f>VLOOKUP(N165,'[2]Other Data'!$B$8:$C$13,2,FALSE)</f>
        <v>Canada</v>
      </c>
      <c r="P165" s="47">
        <v>22</v>
      </c>
      <c r="Q165" s="48" t="s">
        <v>256</v>
      </c>
      <c r="R165" s="47">
        <v>1</v>
      </c>
      <c r="S165" s="5" t="str">
        <f>VLOOKUP(R165,'[2]Other Data'!$B$29:$C$33,2,FALSE)</f>
        <v>COD</v>
      </c>
    </row>
    <row r="166" spans="2:19" x14ac:dyDescent="0.3">
      <c r="B166" s="47">
        <v>162</v>
      </c>
      <c r="C166" s="48" t="s">
        <v>1051</v>
      </c>
      <c r="D166" s="48" t="s">
        <v>256</v>
      </c>
      <c r="E166" s="48" t="s">
        <v>256</v>
      </c>
      <c r="F166" s="48" t="s">
        <v>1052</v>
      </c>
      <c r="G166" s="48" t="s">
        <v>256</v>
      </c>
      <c r="H166" s="47">
        <v>652</v>
      </c>
      <c r="I166" s="47" t="str">
        <f>VLOOKUP(H166,[2]Places!$B$8:$C$929,2,FALSE)</f>
        <v>Renfrew</v>
      </c>
      <c r="J166" s="47">
        <v>48</v>
      </c>
      <c r="K166" s="47" t="str">
        <f>IF(ISERROR(VLOOKUP(J166,[2]ProvStates!$B$8:$D$95,3,FALSE)),"",VLOOKUP(J166,[2]ProvStates!$B$8:$D$95,3,FALSE))</f>
        <v>Ontario</v>
      </c>
      <c r="L166" s="48" t="s">
        <v>1053</v>
      </c>
      <c r="M166" s="48" t="s">
        <v>1054</v>
      </c>
      <c r="N166" s="47">
        <v>3</v>
      </c>
      <c r="O166" s="47" t="str">
        <f>VLOOKUP(N166,'[2]Other Data'!$B$8:$C$13,2,FALSE)</f>
        <v>Canada</v>
      </c>
      <c r="P166" s="47">
        <v>22</v>
      </c>
      <c r="Q166" s="48" t="s">
        <v>256</v>
      </c>
      <c r="R166" s="47">
        <v>1</v>
      </c>
      <c r="S166" s="5" t="str">
        <f>VLOOKUP(R166,'[2]Other Data'!$B$29:$C$33,2,FALSE)</f>
        <v>COD</v>
      </c>
    </row>
    <row r="167" spans="2:19" x14ac:dyDescent="0.3">
      <c r="B167" s="47">
        <v>163</v>
      </c>
      <c r="C167" s="48" t="s">
        <v>1055</v>
      </c>
      <c r="D167" s="48" t="s">
        <v>262</v>
      </c>
      <c r="E167" s="48" t="s">
        <v>256</v>
      </c>
      <c r="F167" s="48" t="s">
        <v>1056</v>
      </c>
      <c r="G167" s="48" t="s">
        <v>1057</v>
      </c>
      <c r="H167" s="47">
        <v>61</v>
      </c>
      <c r="I167" s="47" t="str">
        <f>VLOOKUP(H167,[2]Places!$B$8:$C$929,2,FALSE)</f>
        <v>Belleville</v>
      </c>
      <c r="J167" s="47">
        <v>48</v>
      </c>
      <c r="K167" s="47" t="str">
        <f>IF(ISERROR(VLOOKUP(J167,[2]ProvStates!$B$8:$D$95,3,FALSE)),"",VLOOKUP(J167,[2]ProvStates!$B$8:$D$95,3,FALSE))</f>
        <v>Ontario</v>
      </c>
      <c r="L167" s="48" t="s">
        <v>1058</v>
      </c>
      <c r="M167" s="48" t="s">
        <v>1059</v>
      </c>
      <c r="N167" s="47">
        <v>3</v>
      </c>
      <c r="O167" s="47" t="str">
        <f>VLOOKUP(N167,'[2]Other Data'!$B$8:$C$13,2,FALSE)</f>
        <v>Canada</v>
      </c>
      <c r="P167" s="47">
        <v>22</v>
      </c>
      <c r="Q167" s="48" t="s">
        <v>1060</v>
      </c>
      <c r="R167" s="47">
        <v>1</v>
      </c>
      <c r="S167" s="5" t="str">
        <f>VLOOKUP(R167,'[2]Other Data'!$B$29:$C$33,2,FALSE)</f>
        <v>COD</v>
      </c>
    </row>
    <row r="168" spans="2:19" x14ac:dyDescent="0.3">
      <c r="B168" s="47">
        <v>164</v>
      </c>
      <c r="C168" s="48" t="s">
        <v>1061</v>
      </c>
      <c r="D168" s="48" t="s">
        <v>256</v>
      </c>
      <c r="E168" s="48" t="s">
        <v>256</v>
      </c>
      <c r="F168" s="48" t="s">
        <v>1062</v>
      </c>
      <c r="G168" s="48" t="s">
        <v>256</v>
      </c>
      <c r="H168" s="47">
        <v>61</v>
      </c>
      <c r="I168" s="47" t="str">
        <f>VLOOKUP(H168,[2]Places!$B$8:$C$929,2,FALSE)</f>
        <v>Belleville</v>
      </c>
      <c r="J168" s="47">
        <v>48</v>
      </c>
      <c r="K168" s="47" t="str">
        <f>IF(ISERROR(VLOOKUP(J168,[2]ProvStates!$B$8:$D$95,3,FALSE)),"",VLOOKUP(J168,[2]ProvStates!$B$8:$D$95,3,FALSE))</f>
        <v>Ontario</v>
      </c>
      <c r="L168" s="48" t="s">
        <v>1063</v>
      </c>
      <c r="M168" s="48" t="s">
        <v>1064</v>
      </c>
      <c r="N168" s="47">
        <v>3</v>
      </c>
      <c r="O168" s="47" t="str">
        <f>VLOOKUP(N168,'[2]Other Data'!$B$8:$C$13,2,FALSE)</f>
        <v>Canada</v>
      </c>
      <c r="P168" s="47">
        <v>22</v>
      </c>
      <c r="Q168" s="48" t="s">
        <v>1065</v>
      </c>
      <c r="R168" s="47">
        <v>1</v>
      </c>
      <c r="S168" s="5" t="str">
        <f>VLOOKUP(R168,'[2]Other Data'!$B$29:$C$33,2,FALSE)</f>
        <v>COD</v>
      </c>
    </row>
    <row r="169" spans="2:19" x14ac:dyDescent="0.3">
      <c r="B169" s="47">
        <v>165</v>
      </c>
      <c r="C169" s="48" t="s">
        <v>1066</v>
      </c>
      <c r="D169" s="48" t="s">
        <v>256</v>
      </c>
      <c r="E169" s="48" t="s">
        <v>256</v>
      </c>
      <c r="F169" s="48" t="s">
        <v>1067</v>
      </c>
      <c r="G169" s="48" t="s">
        <v>1068</v>
      </c>
      <c r="H169" s="47">
        <v>61</v>
      </c>
      <c r="I169" s="47" t="str">
        <f>VLOOKUP(H169,[2]Places!$B$8:$C$929,2,FALSE)</f>
        <v>Belleville</v>
      </c>
      <c r="J169" s="47">
        <v>48</v>
      </c>
      <c r="K169" s="47" t="str">
        <f>IF(ISERROR(VLOOKUP(J169,[2]ProvStates!$B$8:$D$95,3,FALSE)),"",VLOOKUP(J169,[2]ProvStates!$B$8:$D$95,3,FALSE))</f>
        <v>Ontario</v>
      </c>
      <c r="L169" s="48" t="s">
        <v>1069</v>
      </c>
      <c r="M169" s="48" t="s">
        <v>1070</v>
      </c>
      <c r="N169" s="47">
        <v>3</v>
      </c>
      <c r="O169" s="47" t="str">
        <f>VLOOKUP(N169,'[2]Other Data'!$B$8:$C$13,2,FALSE)</f>
        <v>Canada</v>
      </c>
      <c r="P169" s="47">
        <v>22</v>
      </c>
      <c r="Q169" s="48" t="s">
        <v>1071</v>
      </c>
      <c r="R169" s="47">
        <v>1</v>
      </c>
      <c r="S169" s="5" t="str">
        <f>VLOOKUP(R169,'[2]Other Data'!$B$29:$C$33,2,FALSE)</f>
        <v>COD</v>
      </c>
    </row>
    <row r="170" spans="2:19" x14ac:dyDescent="0.3">
      <c r="B170" s="47">
        <v>166</v>
      </c>
      <c r="C170" s="48" t="s">
        <v>1072</v>
      </c>
      <c r="D170" s="48" t="s">
        <v>256</v>
      </c>
      <c r="E170" s="48" t="s">
        <v>256</v>
      </c>
      <c r="F170" s="48" t="s">
        <v>1073</v>
      </c>
      <c r="G170" s="48" t="s">
        <v>256</v>
      </c>
      <c r="H170" s="47">
        <v>821</v>
      </c>
      <c r="I170" s="47" t="str">
        <f>VLOOKUP(H170,[2]Places!$B$8:$C$929,2,FALSE)</f>
        <v>Trenton</v>
      </c>
      <c r="J170" s="47">
        <v>48</v>
      </c>
      <c r="K170" s="47" t="str">
        <f>IF(ISERROR(VLOOKUP(J170,[2]ProvStates!$B$8:$D$95,3,FALSE)),"",VLOOKUP(J170,[2]ProvStates!$B$8:$D$95,3,FALSE))</f>
        <v>Ontario</v>
      </c>
      <c r="L170" s="48" t="s">
        <v>1074</v>
      </c>
      <c r="M170" s="48" t="s">
        <v>1075</v>
      </c>
      <c r="N170" s="47">
        <v>3</v>
      </c>
      <c r="O170" s="47" t="str">
        <f>VLOOKUP(N170,'[2]Other Data'!$B$8:$C$13,2,FALSE)</f>
        <v>Canada</v>
      </c>
      <c r="P170" s="47">
        <v>22</v>
      </c>
      <c r="Q170" s="48" t="s">
        <v>1076</v>
      </c>
      <c r="R170" s="47">
        <v>1</v>
      </c>
      <c r="S170" s="5" t="str">
        <f>VLOOKUP(R170,'[2]Other Data'!$B$29:$C$33,2,FALSE)</f>
        <v>COD</v>
      </c>
    </row>
    <row r="171" spans="2:19" x14ac:dyDescent="0.3">
      <c r="B171" s="47">
        <v>167</v>
      </c>
      <c r="C171" s="48" t="s">
        <v>1077</v>
      </c>
      <c r="D171" s="48" t="s">
        <v>256</v>
      </c>
      <c r="E171" s="48" t="s">
        <v>256</v>
      </c>
      <c r="F171" s="48" t="s">
        <v>1078</v>
      </c>
      <c r="G171" s="48" t="s">
        <v>256</v>
      </c>
      <c r="H171" s="47">
        <v>597</v>
      </c>
      <c r="I171" s="47" t="str">
        <f>VLOOKUP(H171,[2]Places!$B$8:$C$929,2,FALSE)</f>
        <v>Peterborough</v>
      </c>
      <c r="J171" s="47">
        <v>48</v>
      </c>
      <c r="K171" s="47" t="str">
        <f>IF(ISERROR(VLOOKUP(J171,[2]ProvStates!$B$8:$D$95,3,FALSE)),"",VLOOKUP(J171,[2]ProvStates!$B$8:$D$95,3,FALSE))</f>
        <v>Ontario</v>
      </c>
      <c r="L171" s="48" t="s">
        <v>1079</v>
      </c>
      <c r="M171" s="48" t="s">
        <v>1080</v>
      </c>
      <c r="N171" s="47">
        <v>3</v>
      </c>
      <c r="O171" s="47" t="str">
        <f>VLOOKUP(N171,'[2]Other Data'!$B$8:$C$13,2,FALSE)</f>
        <v>Canada</v>
      </c>
      <c r="P171" s="47">
        <v>22</v>
      </c>
      <c r="Q171" s="48" t="s">
        <v>1081</v>
      </c>
      <c r="R171" s="47">
        <v>1</v>
      </c>
      <c r="S171" s="5" t="str">
        <f>VLOOKUP(R171,'[2]Other Data'!$B$29:$C$33,2,FALSE)</f>
        <v>COD</v>
      </c>
    </row>
    <row r="172" spans="2:19" x14ac:dyDescent="0.3">
      <c r="B172" s="47">
        <v>168</v>
      </c>
      <c r="C172" s="48" t="s">
        <v>1082</v>
      </c>
      <c r="D172" s="48" t="s">
        <v>256</v>
      </c>
      <c r="E172" s="48" t="s">
        <v>256</v>
      </c>
      <c r="F172" s="48" t="s">
        <v>1083</v>
      </c>
      <c r="G172" s="48" t="s">
        <v>256</v>
      </c>
      <c r="H172" s="47">
        <v>597</v>
      </c>
      <c r="I172" s="47" t="str">
        <f>VLOOKUP(H172,[2]Places!$B$8:$C$929,2,FALSE)</f>
        <v>Peterborough</v>
      </c>
      <c r="J172" s="47">
        <v>48</v>
      </c>
      <c r="K172" s="47" t="str">
        <f>IF(ISERROR(VLOOKUP(J172,[2]ProvStates!$B$8:$D$95,3,FALSE)),"",VLOOKUP(J172,[2]ProvStates!$B$8:$D$95,3,FALSE))</f>
        <v>Ontario</v>
      </c>
      <c r="L172" s="48" t="s">
        <v>1084</v>
      </c>
      <c r="M172" s="48" t="s">
        <v>1085</v>
      </c>
      <c r="N172" s="47">
        <v>3</v>
      </c>
      <c r="O172" s="47" t="str">
        <f>VLOOKUP(N172,'[2]Other Data'!$B$8:$C$13,2,FALSE)</f>
        <v>Canada</v>
      </c>
      <c r="P172" s="47">
        <v>22</v>
      </c>
      <c r="Q172" s="48" t="s">
        <v>1086</v>
      </c>
      <c r="R172" s="47">
        <v>1</v>
      </c>
      <c r="S172" s="5" t="str">
        <f>VLOOKUP(R172,'[2]Other Data'!$B$29:$C$33,2,FALSE)</f>
        <v>COD</v>
      </c>
    </row>
    <row r="173" spans="2:19" x14ac:dyDescent="0.3">
      <c r="B173" s="47">
        <v>169</v>
      </c>
      <c r="C173" s="48" t="s">
        <v>1087</v>
      </c>
      <c r="D173" s="48" t="s">
        <v>256</v>
      </c>
      <c r="E173" s="48" t="s">
        <v>256</v>
      </c>
      <c r="F173" s="48" t="s">
        <v>1088</v>
      </c>
      <c r="G173" s="48" t="s">
        <v>256</v>
      </c>
      <c r="H173" s="47">
        <v>597</v>
      </c>
      <c r="I173" s="47" t="str">
        <f>VLOOKUP(H173,[2]Places!$B$8:$C$929,2,FALSE)</f>
        <v>Peterborough</v>
      </c>
      <c r="J173" s="47">
        <v>48</v>
      </c>
      <c r="K173" s="47" t="str">
        <f>IF(ISERROR(VLOOKUP(J173,[2]ProvStates!$B$8:$D$95,3,FALSE)),"",VLOOKUP(J173,[2]ProvStates!$B$8:$D$95,3,FALSE))</f>
        <v>Ontario</v>
      </c>
      <c r="L173" s="48" t="s">
        <v>1089</v>
      </c>
      <c r="M173" s="48" t="s">
        <v>1090</v>
      </c>
      <c r="N173" s="47">
        <v>3</v>
      </c>
      <c r="O173" s="47" t="str">
        <f>VLOOKUP(N173,'[2]Other Data'!$B$8:$C$13,2,FALSE)</f>
        <v>Canada</v>
      </c>
      <c r="P173" s="47">
        <v>22</v>
      </c>
      <c r="Q173" s="48" t="s">
        <v>1091</v>
      </c>
      <c r="R173" s="47">
        <v>1</v>
      </c>
      <c r="S173" s="5" t="str">
        <f>VLOOKUP(R173,'[2]Other Data'!$B$29:$C$33,2,FALSE)</f>
        <v>COD</v>
      </c>
    </row>
    <row r="174" spans="2:19" x14ac:dyDescent="0.3">
      <c r="B174" s="47">
        <v>170</v>
      </c>
      <c r="C174" s="48" t="s">
        <v>1092</v>
      </c>
      <c r="D174" s="48" t="s">
        <v>262</v>
      </c>
      <c r="E174" s="48" t="s">
        <v>256</v>
      </c>
      <c r="F174" s="48" t="s">
        <v>1093</v>
      </c>
      <c r="G174" s="48" t="s">
        <v>256</v>
      </c>
      <c r="H174" s="47">
        <v>227</v>
      </c>
      <c r="I174" s="47" t="str">
        <f>VLOOKUP(H174,[2]Places!$B$8:$C$929,2,FALSE)</f>
        <v>Ennismore</v>
      </c>
      <c r="J174" s="47">
        <v>48</v>
      </c>
      <c r="K174" s="47" t="str">
        <f>IF(ISERROR(VLOOKUP(J174,[2]ProvStates!$B$8:$D$95,3,FALSE)),"",VLOOKUP(J174,[2]ProvStates!$B$8:$D$95,3,FALSE))</f>
        <v>Ontario</v>
      </c>
      <c r="L174" s="48" t="s">
        <v>1094</v>
      </c>
      <c r="M174" s="48" t="s">
        <v>1095</v>
      </c>
      <c r="N174" s="47">
        <v>3</v>
      </c>
      <c r="O174" s="47" t="str">
        <f>VLOOKUP(N174,'[2]Other Data'!$B$8:$C$13,2,FALSE)</f>
        <v>Canada</v>
      </c>
      <c r="P174" s="47">
        <v>22</v>
      </c>
      <c r="Q174" s="48" t="s">
        <v>1096</v>
      </c>
      <c r="R174" s="47">
        <v>1</v>
      </c>
      <c r="S174" s="5" t="str">
        <f>VLOOKUP(R174,'[2]Other Data'!$B$29:$C$33,2,FALSE)</f>
        <v>COD</v>
      </c>
    </row>
    <row r="175" spans="2:19" x14ac:dyDescent="0.3">
      <c r="B175" s="47">
        <v>171</v>
      </c>
      <c r="C175" s="48" t="s">
        <v>1097</v>
      </c>
      <c r="D175" s="48" t="s">
        <v>256</v>
      </c>
      <c r="E175" s="48" t="s">
        <v>256</v>
      </c>
      <c r="F175" s="48" t="s">
        <v>1098</v>
      </c>
      <c r="G175" s="48" t="s">
        <v>1099</v>
      </c>
      <c r="H175" s="47">
        <v>597</v>
      </c>
      <c r="I175" s="47" t="str">
        <f>VLOOKUP(H175,[2]Places!$B$8:$C$929,2,FALSE)</f>
        <v>Peterborough</v>
      </c>
      <c r="J175" s="47">
        <v>48</v>
      </c>
      <c r="K175" s="47" t="str">
        <f>IF(ISERROR(VLOOKUP(J175,[2]ProvStates!$B$8:$D$95,3,FALSE)),"",VLOOKUP(J175,[2]ProvStates!$B$8:$D$95,3,FALSE))</f>
        <v>Ontario</v>
      </c>
      <c r="L175" s="48" t="s">
        <v>1100</v>
      </c>
      <c r="M175" s="48" t="s">
        <v>1101</v>
      </c>
      <c r="N175" s="47">
        <v>3</v>
      </c>
      <c r="O175" s="47" t="str">
        <f>VLOOKUP(N175,'[2]Other Data'!$B$8:$C$13,2,FALSE)</f>
        <v>Canada</v>
      </c>
      <c r="P175" s="47">
        <v>22</v>
      </c>
      <c r="Q175" s="48" t="s">
        <v>256</v>
      </c>
      <c r="R175" s="47">
        <v>1</v>
      </c>
      <c r="S175" s="5" t="str">
        <f>VLOOKUP(R175,'[2]Other Data'!$B$29:$C$33,2,FALSE)</f>
        <v>COD</v>
      </c>
    </row>
    <row r="176" spans="2:19" x14ac:dyDescent="0.3">
      <c r="B176" s="47">
        <v>172</v>
      </c>
      <c r="C176" s="48" t="s">
        <v>1102</v>
      </c>
      <c r="D176" s="48" t="s">
        <v>256</v>
      </c>
      <c r="E176" s="48" t="s">
        <v>256</v>
      </c>
      <c r="F176" s="48" t="s">
        <v>1103</v>
      </c>
      <c r="G176" s="48" t="s">
        <v>256</v>
      </c>
      <c r="H176" s="47">
        <v>408</v>
      </c>
      <c r="I176" s="47" t="str">
        <f>VLOOKUP(H176,[2]Places!$B$8:$C$929,2,FALSE)</f>
        <v>Lindsay</v>
      </c>
      <c r="J176" s="47">
        <v>48</v>
      </c>
      <c r="K176" s="47" t="str">
        <f>IF(ISERROR(VLOOKUP(J176,[2]ProvStates!$B$8:$D$95,3,FALSE)),"",VLOOKUP(J176,[2]ProvStates!$B$8:$D$95,3,FALSE))</f>
        <v>Ontario</v>
      </c>
      <c r="L176" s="48" t="s">
        <v>1104</v>
      </c>
      <c r="M176" s="48" t="s">
        <v>1105</v>
      </c>
      <c r="N176" s="47">
        <v>3</v>
      </c>
      <c r="O176" s="47" t="str">
        <f>VLOOKUP(N176,'[2]Other Data'!$B$8:$C$13,2,FALSE)</f>
        <v>Canada</v>
      </c>
      <c r="P176" s="47">
        <v>22</v>
      </c>
      <c r="Q176" s="48" t="s">
        <v>1106</v>
      </c>
      <c r="R176" s="47">
        <v>1</v>
      </c>
      <c r="S176" s="5" t="str">
        <f>VLOOKUP(R176,'[2]Other Data'!$B$29:$C$33,2,FALSE)</f>
        <v>COD</v>
      </c>
    </row>
    <row r="177" spans="2:19" x14ac:dyDescent="0.3">
      <c r="B177" s="47">
        <v>173</v>
      </c>
      <c r="C177" s="48" t="s">
        <v>1107</v>
      </c>
      <c r="D177" s="48" t="s">
        <v>262</v>
      </c>
      <c r="E177" s="48" t="s">
        <v>1108</v>
      </c>
      <c r="F177" s="48" t="s">
        <v>1109</v>
      </c>
      <c r="G177" s="48" t="s">
        <v>256</v>
      </c>
      <c r="H177" s="47">
        <v>348</v>
      </c>
      <c r="I177" s="47" t="str">
        <f>VLOOKUP(H177,[2]Places!$B$8:$C$929,2,FALSE)</f>
        <v>Jackson's Point</v>
      </c>
      <c r="J177" s="47">
        <v>48</v>
      </c>
      <c r="K177" s="47" t="str">
        <f>IF(ISERROR(VLOOKUP(J177,[2]ProvStates!$B$8:$D$95,3,FALSE)),"",VLOOKUP(J177,[2]ProvStates!$B$8:$D$95,3,FALSE))</f>
        <v>Ontario</v>
      </c>
      <c r="L177" s="48" t="s">
        <v>1110</v>
      </c>
      <c r="M177" s="48" t="s">
        <v>1111</v>
      </c>
      <c r="N177" s="47">
        <v>3</v>
      </c>
      <c r="O177" s="47" t="str">
        <f>VLOOKUP(N177,'[2]Other Data'!$B$8:$C$13,2,FALSE)</f>
        <v>Canada</v>
      </c>
      <c r="P177" s="47">
        <v>22</v>
      </c>
      <c r="Q177" s="48" t="s">
        <v>1112</v>
      </c>
      <c r="R177" s="47">
        <v>1</v>
      </c>
      <c r="S177" s="5" t="str">
        <f>VLOOKUP(R177,'[2]Other Data'!$B$29:$C$33,2,FALSE)</f>
        <v>COD</v>
      </c>
    </row>
    <row r="178" spans="2:19" x14ac:dyDescent="0.3">
      <c r="B178" s="47">
        <v>174</v>
      </c>
      <c r="C178" s="48" t="s">
        <v>1113</v>
      </c>
      <c r="D178" s="48" t="s">
        <v>256</v>
      </c>
      <c r="E178" s="48" t="s">
        <v>256</v>
      </c>
      <c r="F178" s="48" t="s">
        <v>1114</v>
      </c>
      <c r="G178" s="48" t="s">
        <v>256</v>
      </c>
      <c r="H178" s="47">
        <v>493</v>
      </c>
      <c r="I178" s="47" t="str">
        <f>VLOOKUP(H178,[2]Places!$B$8:$C$929,2,FALSE)</f>
        <v>Mt. Albert</v>
      </c>
      <c r="J178" s="47">
        <v>48</v>
      </c>
      <c r="K178" s="47" t="str">
        <f>IF(ISERROR(VLOOKUP(J178,[2]ProvStates!$B$8:$D$95,3,FALSE)),"",VLOOKUP(J178,[2]ProvStates!$B$8:$D$95,3,FALSE))</f>
        <v>Ontario</v>
      </c>
      <c r="L178" s="48" t="s">
        <v>1115</v>
      </c>
      <c r="M178" s="48" t="s">
        <v>1116</v>
      </c>
      <c r="N178" s="47">
        <v>3</v>
      </c>
      <c r="O178" s="47" t="str">
        <f>VLOOKUP(N178,'[2]Other Data'!$B$8:$C$13,2,FALSE)</f>
        <v>Canada</v>
      </c>
      <c r="P178" s="47">
        <v>22</v>
      </c>
      <c r="Q178" s="48" t="s">
        <v>1117</v>
      </c>
      <c r="R178" s="47">
        <v>1</v>
      </c>
      <c r="S178" s="5" t="str">
        <f>VLOOKUP(R178,'[2]Other Data'!$B$29:$C$33,2,FALSE)</f>
        <v>COD</v>
      </c>
    </row>
    <row r="179" spans="2:19" x14ac:dyDescent="0.3">
      <c r="B179" s="47">
        <v>175</v>
      </c>
      <c r="C179" s="48" t="s">
        <v>1118</v>
      </c>
      <c r="D179" s="48" t="s">
        <v>256</v>
      </c>
      <c r="E179" s="48" t="s">
        <v>1119</v>
      </c>
      <c r="F179" s="48" t="s">
        <v>1120</v>
      </c>
      <c r="G179" s="48" t="s">
        <v>256</v>
      </c>
      <c r="H179" s="47">
        <v>377</v>
      </c>
      <c r="I179" s="47" t="str">
        <f>VLOOKUP(H179,[2]Places!$B$8:$C$929,2,FALSE)</f>
        <v>Kleinburg</v>
      </c>
      <c r="J179" s="47">
        <v>48</v>
      </c>
      <c r="K179" s="47" t="str">
        <f>IF(ISERROR(VLOOKUP(J179,[2]ProvStates!$B$8:$D$95,3,FALSE)),"",VLOOKUP(J179,[2]ProvStates!$B$8:$D$95,3,FALSE))</f>
        <v>Ontario</v>
      </c>
      <c r="L179" s="48" t="s">
        <v>1121</v>
      </c>
      <c r="M179" s="48" t="s">
        <v>1122</v>
      </c>
      <c r="N179" s="47">
        <v>3</v>
      </c>
      <c r="O179" s="47" t="str">
        <f>VLOOKUP(N179,'[2]Other Data'!$B$8:$C$13,2,FALSE)</f>
        <v>Canada</v>
      </c>
      <c r="P179" s="47">
        <v>22</v>
      </c>
      <c r="Q179" s="48" t="s">
        <v>1123</v>
      </c>
      <c r="R179" s="47">
        <v>1</v>
      </c>
      <c r="S179" s="5" t="str">
        <f>VLOOKUP(R179,'[2]Other Data'!$B$29:$C$33,2,FALSE)</f>
        <v>COD</v>
      </c>
    </row>
    <row r="180" spans="2:19" x14ac:dyDescent="0.3">
      <c r="B180" s="47">
        <v>176</v>
      </c>
      <c r="C180" s="48" t="s">
        <v>1124</v>
      </c>
      <c r="D180" s="48" t="s">
        <v>256</v>
      </c>
      <c r="E180" s="48" t="s">
        <v>256</v>
      </c>
      <c r="F180" s="48" t="s">
        <v>1125</v>
      </c>
      <c r="G180" s="48" t="s">
        <v>256</v>
      </c>
      <c r="H180" s="47">
        <v>223</v>
      </c>
      <c r="I180" s="47" t="str">
        <f>VLOOKUP(H180,[2]Places!$B$8:$C$929,2,FALSE)</f>
        <v>Elmvale</v>
      </c>
      <c r="J180" s="47">
        <v>48</v>
      </c>
      <c r="K180" s="47" t="str">
        <f>IF(ISERROR(VLOOKUP(J180,[2]ProvStates!$B$8:$D$95,3,FALSE)),"",VLOOKUP(J180,[2]ProvStates!$B$8:$D$95,3,FALSE))</f>
        <v>Ontario</v>
      </c>
      <c r="L180" s="48" t="s">
        <v>1126</v>
      </c>
      <c r="M180" s="48" t="s">
        <v>1127</v>
      </c>
      <c r="N180" s="47">
        <v>3</v>
      </c>
      <c r="O180" s="47" t="str">
        <f>VLOOKUP(N180,'[2]Other Data'!$B$8:$C$13,2,FALSE)</f>
        <v>Canada</v>
      </c>
      <c r="P180" s="47">
        <v>22</v>
      </c>
      <c r="Q180" s="48" t="s">
        <v>1128</v>
      </c>
      <c r="R180" s="47">
        <v>1</v>
      </c>
      <c r="S180" s="5" t="str">
        <f>VLOOKUP(R180,'[2]Other Data'!$B$29:$C$33,2,FALSE)</f>
        <v>COD</v>
      </c>
    </row>
    <row r="181" spans="2:19" x14ac:dyDescent="0.3">
      <c r="B181" s="47">
        <v>177</v>
      </c>
      <c r="C181" s="48" t="s">
        <v>1129</v>
      </c>
      <c r="D181" s="48" t="s">
        <v>256</v>
      </c>
      <c r="E181" s="48" t="s">
        <v>256</v>
      </c>
      <c r="F181" s="48" t="s">
        <v>1130</v>
      </c>
      <c r="G181" s="48" t="s">
        <v>256</v>
      </c>
      <c r="H181" s="47">
        <v>766</v>
      </c>
      <c r="I181" s="47" t="str">
        <f>VLOOKUP(H181,[2]Places!$B$8:$C$929,2,FALSE)</f>
        <v>STAYNER</v>
      </c>
      <c r="J181" s="47">
        <v>48</v>
      </c>
      <c r="K181" s="47" t="str">
        <f>IF(ISERROR(VLOOKUP(J181,[2]ProvStates!$B$8:$D$95,3,FALSE)),"",VLOOKUP(J181,[2]ProvStates!$B$8:$D$95,3,FALSE))</f>
        <v>Ontario</v>
      </c>
      <c r="L181" s="48" t="s">
        <v>1131</v>
      </c>
      <c r="M181" s="48" t="s">
        <v>1132</v>
      </c>
      <c r="N181" s="47">
        <v>3</v>
      </c>
      <c r="O181" s="47" t="str">
        <f>VLOOKUP(N181,'[2]Other Data'!$B$8:$C$13,2,FALSE)</f>
        <v>Canada</v>
      </c>
      <c r="P181" s="47">
        <v>22</v>
      </c>
      <c r="Q181" s="48" t="s">
        <v>1133</v>
      </c>
      <c r="R181" s="47">
        <v>1</v>
      </c>
      <c r="S181" s="5" t="str">
        <f>VLOOKUP(R181,'[2]Other Data'!$B$29:$C$33,2,FALSE)</f>
        <v>COD</v>
      </c>
    </row>
    <row r="182" spans="2:19" x14ac:dyDescent="0.3">
      <c r="B182" s="47">
        <v>178</v>
      </c>
      <c r="C182" s="48" t="s">
        <v>1134</v>
      </c>
      <c r="D182" s="48" t="s">
        <v>256</v>
      </c>
      <c r="E182" s="48" t="s">
        <v>256</v>
      </c>
      <c r="F182" s="48" t="s">
        <v>1135</v>
      </c>
      <c r="G182" s="48" t="s">
        <v>256</v>
      </c>
      <c r="H182" s="47">
        <v>58</v>
      </c>
      <c r="I182" s="47" t="str">
        <f>VLOOKUP(H182,[2]Places!$B$8:$C$929,2,FALSE)</f>
        <v>Belfountain</v>
      </c>
      <c r="J182" s="47">
        <v>48</v>
      </c>
      <c r="K182" s="47" t="str">
        <f>IF(ISERROR(VLOOKUP(J182,[2]ProvStates!$B$8:$D$95,3,FALSE)),"",VLOOKUP(J182,[2]ProvStates!$B$8:$D$95,3,FALSE))</f>
        <v>Ontario</v>
      </c>
      <c r="L182" s="48" t="s">
        <v>1136</v>
      </c>
      <c r="M182" s="48" t="s">
        <v>1137</v>
      </c>
      <c r="N182" s="47">
        <v>3</v>
      </c>
      <c r="O182" s="47" t="str">
        <f>VLOOKUP(N182,'[2]Other Data'!$B$8:$C$13,2,FALSE)</f>
        <v>Canada</v>
      </c>
      <c r="P182" s="47">
        <v>22</v>
      </c>
      <c r="Q182" s="48" t="s">
        <v>1138</v>
      </c>
      <c r="R182" s="47">
        <v>1</v>
      </c>
      <c r="S182" s="5" t="str">
        <f>VLOOKUP(R182,'[2]Other Data'!$B$29:$C$33,2,FALSE)</f>
        <v>COD</v>
      </c>
    </row>
    <row r="183" spans="2:19" x14ac:dyDescent="0.3">
      <c r="B183" s="47">
        <v>179</v>
      </c>
      <c r="C183" s="48" t="s">
        <v>1139</v>
      </c>
      <c r="D183" s="48" t="s">
        <v>262</v>
      </c>
      <c r="E183" s="48" t="s">
        <v>256</v>
      </c>
      <c r="F183" s="48" t="s">
        <v>1140</v>
      </c>
      <c r="G183" s="48" t="s">
        <v>256</v>
      </c>
      <c r="H183" s="47">
        <v>101</v>
      </c>
      <c r="I183" s="47" t="str">
        <f>VLOOKUP(H183,[2]Places!$B$8:$C$929,2,FALSE)</f>
        <v>Caledon East</v>
      </c>
      <c r="J183" s="47">
        <v>48</v>
      </c>
      <c r="K183" s="47" t="str">
        <f>IF(ISERROR(VLOOKUP(J183,[2]ProvStates!$B$8:$D$95,3,FALSE)),"",VLOOKUP(J183,[2]ProvStates!$B$8:$D$95,3,FALSE))</f>
        <v>Ontario</v>
      </c>
      <c r="L183" s="48" t="s">
        <v>1141</v>
      </c>
      <c r="M183" s="48" t="s">
        <v>1142</v>
      </c>
      <c r="N183" s="47">
        <v>3</v>
      </c>
      <c r="O183" s="47" t="str">
        <f>VLOOKUP(N183,'[2]Other Data'!$B$8:$C$13,2,FALSE)</f>
        <v>Canada</v>
      </c>
      <c r="P183" s="47">
        <v>22</v>
      </c>
      <c r="Q183" s="48" t="s">
        <v>1143</v>
      </c>
      <c r="R183" s="47">
        <v>1</v>
      </c>
      <c r="S183" s="5" t="str">
        <f>VLOOKUP(R183,'[2]Other Data'!$B$29:$C$33,2,FALSE)</f>
        <v>COD</v>
      </c>
    </row>
    <row r="184" spans="2:19" x14ac:dyDescent="0.3">
      <c r="B184" s="47">
        <v>180</v>
      </c>
      <c r="C184" s="48" t="s">
        <v>1144</v>
      </c>
      <c r="D184" s="48" t="s">
        <v>256</v>
      </c>
      <c r="E184" s="48" t="s">
        <v>256</v>
      </c>
      <c r="F184" s="48" t="s">
        <v>1145</v>
      </c>
      <c r="G184" s="48" t="s">
        <v>256</v>
      </c>
      <c r="H184" s="47">
        <v>711</v>
      </c>
      <c r="I184" s="47" t="str">
        <f>VLOOKUP(H184,[2]Places!$B$8:$C$929,2,FALSE)</f>
        <v>Shelburne</v>
      </c>
      <c r="J184" s="47">
        <v>48</v>
      </c>
      <c r="K184" s="47" t="str">
        <f>IF(ISERROR(VLOOKUP(J184,[2]ProvStates!$B$8:$D$95,3,FALSE)),"",VLOOKUP(J184,[2]ProvStates!$B$8:$D$95,3,FALSE))</f>
        <v>Ontario</v>
      </c>
      <c r="L184" s="48" t="s">
        <v>1146</v>
      </c>
      <c r="M184" s="48" t="s">
        <v>1147</v>
      </c>
      <c r="N184" s="47">
        <v>3</v>
      </c>
      <c r="O184" s="47" t="str">
        <f>VLOOKUP(N184,'[2]Other Data'!$B$8:$C$13,2,FALSE)</f>
        <v>Canada</v>
      </c>
      <c r="P184" s="47">
        <v>22</v>
      </c>
      <c r="Q184" s="48" t="s">
        <v>1148</v>
      </c>
      <c r="R184" s="47">
        <v>1</v>
      </c>
      <c r="S184" s="5" t="str">
        <f>VLOOKUP(R184,'[2]Other Data'!$B$29:$C$33,2,FALSE)</f>
        <v>COD</v>
      </c>
    </row>
    <row r="185" spans="2:19" x14ac:dyDescent="0.3">
      <c r="B185" s="47">
        <v>181</v>
      </c>
      <c r="C185" s="48" t="s">
        <v>1149</v>
      </c>
      <c r="D185" s="48" t="s">
        <v>256</v>
      </c>
      <c r="E185" s="48" t="s">
        <v>256</v>
      </c>
      <c r="F185" s="48" t="s">
        <v>1150</v>
      </c>
      <c r="G185" s="48" t="s">
        <v>256</v>
      </c>
      <c r="H185" s="47">
        <v>711</v>
      </c>
      <c r="I185" s="47" t="str">
        <f>VLOOKUP(H185,[2]Places!$B$8:$C$929,2,FALSE)</f>
        <v>Shelburne</v>
      </c>
      <c r="J185" s="47">
        <v>48</v>
      </c>
      <c r="K185" s="47" t="str">
        <f>IF(ISERROR(VLOOKUP(J185,[2]ProvStates!$B$8:$D$95,3,FALSE)),"",VLOOKUP(J185,[2]ProvStates!$B$8:$D$95,3,FALSE))</f>
        <v>Ontario</v>
      </c>
      <c r="L185" s="48" t="s">
        <v>1151</v>
      </c>
      <c r="M185" s="48" t="s">
        <v>1152</v>
      </c>
      <c r="N185" s="47">
        <v>3</v>
      </c>
      <c r="O185" s="47" t="str">
        <f>VLOOKUP(N185,'[2]Other Data'!$B$8:$C$13,2,FALSE)</f>
        <v>Canada</v>
      </c>
      <c r="P185" s="47">
        <v>22</v>
      </c>
      <c r="Q185" s="48" t="s">
        <v>256</v>
      </c>
      <c r="R185" s="47">
        <v>1</v>
      </c>
      <c r="S185" s="5" t="str">
        <f>VLOOKUP(R185,'[2]Other Data'!$B$29:$C$33,2,FALSE)</f>
        <v>COD</v>
      </c>
    </row>
    <row r="186" spans="2:19" x14ac:dyDescent="0.3">
      <c r="B186" s="47">
        <v>182</v>
      </c>
      <c r="C186" s="48" t="s">
        <v>1153</v>
      </c>
      <c r="D186" s="48" t="s">
        <v>256</v>
      </c>
      <c r="E186" s="48" t="s">
        <v>256</v>
      </c>
      <c r="F186" s="48" t="s">
        <v>1154</v>
      </c>
      <c r="G186" s="48" t="s">
        <v>256</v>
      </c>
      <c r="H186" s="47">
        <v>847</v>
      </c>
      <c r="I186" s="47" t="str">
        <f>VLOOKUP(H186,[2]Places!$B$8:$C$929,2,FALSE)</f>
        <v>Vineland</v>
      </c>
      <c r="J186" s="47">
        <v>48</v>
      </c>
      <c r="K186" s="47" t="str">
        <f>IF(ISERROR(VLOOKUP(J186,[2]ProvStates!$B$8:$D$95,3,FALSE)),"",VLOOKUP(J186,[2]ProvStates!$B$8:$D$95,3,FALSE))</f>
        <v>Ontario</v>
      </c>
      <c r="L186" s="48" t="s">
        <v>1155</v>
      </c>
      <c r="M186" s="48" t="s">
        <v>1156</v>
      </c>
      <c r="N186" s="47">
        <v>3</v>
      </c>
      <c r="O186" s="47" t="str">
        <f>VLOOKUP(N186,'[2]Other Data'!$B$8:$C$13,2,FALSE)</f>
        <v>Canada</v>
      </c>
      <c r="P186" s="47">
        <v>22</v>
      </c>
      <c r="Q186" s="48" t="s">
        <v>1157</v>
      </c>
      <c r="R186" s="47">
        <v>1</v>
      </c>
      <c r="S186" s="5" t="str">
        <f>VLOOKUP(R186,'[2]Other Data'!$B$29:$C$33,2,FALSE)</f>
        <v>COD</v>
      </c>
    </row>
    <row r="187" spans="2:19" x14ac:dyDescent="0.3">
      <c r="B187" s="47">
        <v>183</v>
      </c>
      <c r="C187" s="48" t="s">
        <v>1158</v>
      </c>
      <c r="D187" s="48" t="s">
        <v>256</v>
      </c>
      <c r="E187" s="48" t="s">
        <v>256</v>
      </c>
      <c r="F187" s="48" t="s">
        <v>1159</v>
      </c>
      <c r="G187" s="48" t="s">
        <v>256</v>
      </c>
      <c r="H187" s="47">
        <v>847</v>
      </c>
      <c r="I187" s="47" t="str">
        <f>VLOOKUP(H187,[2]Places!$B$8:$C$929,2,FALSE)</f>
        <v>Vineland</v>
      </c>
      <c r="J187" s="47">
        <v>48</v>
      </c>
      <c r="K187" s="47" t="str">
        <f>IF(ISERROR(VLOOKUP(J187,[2]ProvStates!$B$8:$D$95,3,FALSE)),"",VLOOKUP(J187,[2]ProvStates!$B$8:$D$95,3,FALSE))</f>
        <v>Ontario</v>
      </c>
      <c r="L187" s="48" t="s">
        <v>1155</v>
      </c>
      <c r="M187" s="48" t="s">
        <v>1156</v>
      </c>
      <c r="N187" s="47">
        <v>3</v>
      </c>
      <c r="O187" s="47" t="str">
        <f>VLOOKUP(N187,'[2]Other Data'!$B$8:$C$13,2,FALSE)</f>
        <v>Canada</v>
      </c>
      <c r="P187" s="47">
        <v>22</v>
      </c>
      <c r="Q187" s="48" t="s">
        <v>1160</v>
      </c>
      <c r="R187" s="47">
        <v>1</v>
      </c>
      <c r="S187" s="5" t="str">
        <f>VLOOKUP(R187,'[2]Other Data'!$B$29:$C$33,2,FALSE)</f>
        <v>COD</v>
      </c>
    </row>
    <row r="188" spans="2:19" x14ac:dyDescent="0.3">
      <c r="B188" s="47">
        <v>184</v>
      </c>
      <c r="C188" s="48" t="s">
        <v>1161</v>
      </c>
      <c r="D188" s="48" t="s">
        <v>262</v>
      </c>
      <c r="E188" s="48" t="s">
        <v>256</v>
      </c>
      <c r="F188" s="48" t="s">
        <v>1162</v>
      </c>
      <c r="G188" s="48" t="s">
        <v>256</v>
      </c>
      <c r="H188" s="47">
        <v>866</v>
      </c>
      <c r="I188" s="47" t="str">
        <f>VLOOKUP(H188,[2]Places!$B$8:$C$929,2,FALSE)</f>
        <v>Waterdown</v>
      </c>
      <c r="J188" s="47">
        <v>48</v>
      </c>
      <c r="K188" s="47" t="str">
        <f>IF(ISERROR(VLOOKUP(J188,[2]ProvStates!$B$8:$D$95,3,FALSE)),"",VLOOKUP(J188,[2]ProvStates!$B$8:$D$95,3,FALSE))</f>
        <v>Ontario</v>
      </c>
      <c r="L188" s="48" t="s">
        <v>1163</v>
      </c>
      <c r="M188" s="48" t="s">
        <v>1164</v>
      </c>
      <c r="N188" s="47">
        <v>3</v>
      </c>
      <c r="O188" s="47" t="str">
        <f>VLOOKUP(N188,'[2]Other Data'!$B$8:$C$13,2,FALSE)</f>
        <v>Canada</v>
      </c>
      <c r="P188" s="47">
        <v>22</v>
      </c>
      <c r="Q188" s="48" t="s">
        <v>1165</v>
      </c>
      <c r="R188" s="47">
        <v>1</v>
      </c>
      <c r="S188" s="5" t="str">
        <f>VLOOKUP(R188,'[2]Other Data'!$B$29:$C$33,2,FALSE)</f>
        <v>COD</v>
      </c>
    </row>
    <row r="189" spans="2:19" x14ac:dyDescent="0.3">
      <c r="B189" s="47">
        <v>185</v>
      </c>
      <c r="C189" s="48" t="s">
        <v>1166</v>
      </c>
      <c r="D189" s="48" t="s">
        <v>256</v>
      </c>
      <c r="E189" s="48" t="s">
        <v>256</v>
      </c>
      <c r="F189" s="48" t="s">
        <v>1167</v>
      </c>
      <c r="G189" s="48" t="s">
        <v>256</v>
      </c>
      <c r="H189" s="47">
        <v>866</v>
      </c>
      <c r="I189" s="47" t="str">
        <f>VLOOKUP(H189,[2]Places!$B$8:$C$929,2,FALSE)</f>
        <v>Waterdown</v>
      </c>
      <c r="J189" s="47">
        <v>48</v>
      </c>
      <c r="K189" s="47" t="str">
        <f>IF(ISERROR(VLOOKUP(J189,[2]ProvStates!$B$8:$D$95,3,FALSE)),"",VLOOKUP(J189,[2]ProvStates!$B$8:$D$95,3,FALSE))</f>
        <v>Ontario</v>
      </c>
      <c r="L189" s="48" t="s">
        <v>1168</v>
      </c>
      <c r="M189" s="48" t="s">
        <v>1169</v>
      </c>
      <c r="N189" s="47">
        <v>3</v>
      </c>
      <c r="O189" s="47" t="str">
        <f>VLOOKUP(N189,'[2]Other Data'!$B$8:$C$13,2,FALSE)</f>
        <v>Canada</v>
      </c>
      <c r="P189" s="47">
        <v>22</v>
      </c>
      <c r="Q189" s="48" t="s">
        <v>1170</v>
      </c>
      <c r="R189" s="47">
        <v>1</v>
      </c>
      <c r="S189" s="5" t="str">
        <f>VLOOKUP(R189,'[2]Other Data'!$B$29:$C$33,2,FALSE)</f>
        <v>COD</v>
      </c>
    </row>
    <row r="190" spans="2:19" x14ac:dyDescent="0.3">
      <c r="B190" s="47">
        <v>186</v>
      </c>
      <c r="C190" s="48" t="s">
        <v>1171</v>
      </c>
      <c r="D190" s="48" t="s">
        <v>262</v>
      </c>
      <c r="E190" s="48" t="s">
        <v>1172</v>
      </c>
      <c r="F190" s="48" t="s">
        <v>1173</v>
      </c>
      <c r="G190" s="48" t="s">
        <v>256</v>
      </c>
      <c r="H190" s="47">
        <v>530</v>
      </c>
      <c r="I190" s="47" t="str">
        <f>VLOOKUP(H190,[2]Places!$B$8:$C$929,2,FALSE)</f>
        <v>Niagara On The Lake</v>
      </c>
      <c r="J190" s="47">
        <v>48</v>
      </c>
      <c r="K190" s="47" t="str">
        <f>IF(ISERROR(VLOOKUP(J190,[2]ProvStates!$B$8:$D$95,3,FALSE)),"",VLOOKUP(J190,[2]ProvStates!$B$8:$D$95,3,FALSE))</f>
        <v>Ontario</v>
      </c>
      <c r="L190" s="48" t="s">
        <v>1174</v>
      </c>
      <c r="M190" s="48" t="s">
        <v>1175</v>
      </c>
      <c r="N190" s="47">
        <v>3</v>
      </c>
      <c r="O190" s="47" t="str">
        <f>VLOOKUP(N190,'[2]Other Data'!$B$8:$C$13,2,FALSE)</f>
        <v>Canada</v>
      </c>
      <c r="P190" s="47">
        <v>22</v>
      </c>
      <c r="Q190" s="48" t="s">
        <v>1176</v>
      </c>
      <c r="R190" s="47">
        <v>1</v>
      </c>
      <c r="S190" s="5" t="str">
        <f>VLOOKUP(R190,'[2]Other Data'!$B$29:$C$33,2,FALSE)</f>
        <v>COD</v>
      </c>
    </row>
    <row r="191" spans="2:19" x14ac:dyDescent="0.3">
      <c r="B191" s="47">
        <v>187</v>
      </c>
      <c r="C191" s="48" t="s">
        <v>1177</v>
      </c>
      <c r="D191" s="48" t="s">
        <v>256</v>
      </c>
      <c r="E191" s="48" t="s">
        <v>1178</v>
      </c>
      <c r="F191" s="48" t="s">
        <v>1179</v>
      </c>
      <c r="G191" s="48" t="s">
        <v>256</v>
      </c>
      <c r="H191" s="47">
        <v>531</v>
      </c>
      <c r="I191" s="47" t="str">
        <f>VLOOKUP(H191,[2]Places!$B$8:$C$929,2,FALSE)</f>
        <v>Niagara-On-The-Lake</v>
      </c>
      <c r="J191" s="47">
        <v>48</v>
      </c>
      <c r="K191" s="47" t="str">
        <f>IF(ISERROR(VLOOKUP(J191,[2]ProvStates!$B$8:$D$95,3,FALSE)),"",VLOOKUP(J191,[2]ProvStates!$B$8:$D$95,3,FALSE))</f>
        <v>Ontario</v>
      </c>
      <c r="L191" s="48" t="s">
        <v>1174</v>
      </c>
      <c r="M191" s="48" t="s">
        <v>1180</v>
      </c>
      <c r="N191" s="47">
        <v>3</v>
      </c>
      <c r="O191" s="47" t="str">
        <f>VLOOKUP(N191,'[2]Other Data'!$B$8:$C$13,2,FALSE)</f>
        <v>Canada</v>
      </c>
      <c r="P191" s="47">
        <v>22</v>
      </c>
      <c r="Q191" s="48" t="s">
        <v>1181</v>
      </c>
      <c r="R191" s="47">
        <v>1</v>
      </c>
      <c r="S191" s="5" t="str">
        <f>VLOOKUP(R191,'[2]Other Data'!$B$29:$C$33,2,FALSE)</f>
        <v>COD</v>
      </c>
    </row>
    <row r="192" spans="2:19" x14ac:dyDescent="0.3">
      <c r="B192" s="47">
        <v>188</v>
      </c>
      <c r="C192" s="48" t="s">
        <v>1182</v>
      </c>
      <c r="D192" s="48" t="s">
        <v>262</v>
      </c>
      <c r="E192" s="48" t="s">
        <v>1172</v>
      </c>
      <c r="F192" s="48" t="s">
        <v>1173</v>
      </c>
      <c r="G192" s="48" t="s">
        <v>256</v>
      </c>
      <c r="H192" s="47">
        <v>533</v>
      </c>
      <c r="I192" s="47" t="str">
        <f>VLOOKUP(H192,[2]Places!$B$8:$C$929,2,FALSE)</f>
        <v>Niagra On The Lake</v>
      </c>
      <c r="J192" s="47">
        <v>48</v>
      </c>
      <c r="K192" s="47" t="str">
        <f>IF(ISERROR(VLOOKUP(J192,[2]ProvStates!$B$8:$D$95,3,FALSE)),"",VLOOKUP(J192,[2]ProvStates!$B$8:$D$95,3,FALSE))</f>
        <v>Ontario</v>
      </c>
      <c r="L192" s="48" t="s">
        <v>1174</v>
      </c>
      <c r="M192" s="48" t="s">
        <v>1183</v>
      </c>
      <c r="N192" s="47">
        <v>3</v>
      </c>
      <c r="O192" s="47" t="str">
        <f>VLOOKUP(N192,'[2]Other Data'!$B$8:$C$13,2,FALSE)</f>
        <v>Canada</v>
      </c>
      <c r="P192" s="47">
        <v>22</v>
      </c>
      <c r="Q192" s="48" t="s">
        <v>1184</v>
      </c>
      <c r="R192" s="47">
        <v>1</v>
      </c>
      <c r="S192" s="5" t="str">
        <f>VLOOKUP(R192,'[2]Other Data'!$B$29:$C$33,2,FALSE)</f>
        <v>COD</v>
      </c>
    </row>
    <row r="193" spans="2:19" x14ac:dyDescent="0.3">
      <c r="B193" s="47">
        <v>189</v>
      </c>
      <c r="C193" s="48" t="s">
        <v>1185</v>
      </c>
      <c r="D193" s="48" t="s">
        <v>262</v>
      </c>
      <c r="E193" s="48" t="s">
        <v>256</v>
      </c>
      <c r="F193" s="48" t="s">
        <v>1186</v>
      </c>
      <c r="G193" s="48" t="s">
        <v>256</v>
      </c>
      <c r="H193" s="47">
        <v>171</v>
      </c>
      <c r="I193" s="47" t="str">
        <f>VLOOKUP(H193,[2]Places!$B$8:$C$929,2,FALSE)</f>
        <v>Courtice</v>
      </c>
      <c r="J193" s="47">
        <v>48</v>
      </c>
      <c r="K193" s="47" t="str">
        <f>IF(ISERROR(VLOOKUP(J193,[2]ProvStates!$B$8:$D$95,3,FALSE)),"",VLOOKUP(J193,[2]ProvStates!$B$8:$D$95,3,FALSE))</f>
        <v>Ontario</v>
      </c>
      <c r="L193" s="48" t="s">
        <v>1187</v>
      </c>
      <c r="M193" s="48" t="s">
        <v>1188</v>
      </c>
      <c r="N193" s="47">
        <v>3</v>
      </c>
      <c r="O193" s="47" t="str">
        <f>VLOOKUP(N193,'[2]Other Data'!$B$8:$C$13,2,FALSE)</f>
        <v>Canada</v>
      </c>
      <c r="P193" s="47">
        <v>22</v>
      </c>
      <c r="Q193" s="48" t="s">
        <v>1189</v>
      </c>
      <c r="R193" s="47">
        <v>1</v>
      </c>
      <c r="S193" s="5" t="str">
        <f>VLOOKUP(R193,'[2]Other Data'!$B$29:$C$33,2,FALSE)</f>
        <v>COD</v>
      </c>
    </row>
    <row r="194" spans="2:19" x14ac:dyDescent="0.3">
      <c r="B194" s="47">
        <v>190</v>
      </c>
      <c r="C194" s="48" t="s">
        <v>1190</v>
      </c>
      <c r="D194" s="48" t="s">
        <v>262</v>
      </c>
      <c r="E194" s="48" t="s">
        <v>256</v>
      </c>
      <c r="F194" s="48" t="s">
        <v>1191</v>
      </c>
      <c r="G194" s="48" t="s">
        <v>256</v>
      </c>
      <c r="H194" s="47">
        <v>575</v>
      </c>
      <c r="I194" s="47" t="str">
        <f>VLOOKUP(H194,[2]Places!$B$8:$C$929,2,FALSE)</f>
        <v>Oshawa</v>
      </c>
      <c r="J194" s="47">
        <v>48</v>
      </c>
      <c r="K194" s="47" t="str">
        <f>IF(ISERROR(VLOOKUP(J194,[2]ProvStates!$B$8:$D$95,3,FALSE)),"",VLOOKUP(J194,[2]ProvStates!$B$8:$D$95,3,FALSE))</f>
        <v>Ontario</v>
      </c>
      <c r="L194" s="48" t="s">
        <v>1192</v>
      </c>
      <c r="M194" s="48" t="s">
        <v>1193</v>
      </c>
      <c r="N194" s="47">
        <v>3</v>
      </c>
      <c r="O194" s="47" t="str">
        <f>VLOOKUP(N194,'[2]Other Data'!$B$8:$C$13,2,FALSE)</f>
        <v>Canada</v>
      </c>
      <c r="P194" s="47">
        <v>22</v>
      </c>
      <c r="Q194" s="48" t="s">
        <v>1194</v>
      </c>
      <c r="R194" s="47">
        <v>1</v>
      </c>
      <c r="S194" s="5" t="str">
        <f>VLOOKUP(R194,'[2]Other Data'!$B$29:$C$33,2,FALSE)</f>
        <v>COD</v>
      </c>
    </row>
    <row r="195" spans="2:19" x14ac:dyDescent="0.3">
      <c r="B195" s="47">
        <v>191</v>
      </c>
      <c r="C195" s="48" t="s">
        <v>1195</v>
      </c>
      <c r="D195" s="48" t="s">
        <v>262</v>
      </c>
      <c r="E195" s="48" t="s">
        <v>256</v>
      </c>
      <c r="F195" s="48" t="s">
        <v>1196</v>
      </c>
      <c r="G195" s="48" t="s">
        <v>256</v>
      </c>
      <c r="H195" s="47">
        <v>575</v>
      </c>
      <c r="I195" s="47" t="str">
        <f>VLOOKUP(H195,[2]Places!$B$8:$C$929,2,FALSE)</f>
        <v>Oshawa</v>
      </c>
      <c r="J195" s="47">
        <v>48</v>
      </c>
      <c r="K195" s="47" t="str">
        <f>IF(ISERROR(VLOOKUP(J195,[2]ProvStates!$B$8:$D$95,3,FALSE)),"",VLOOKUP(J195,[2]ProvStates!$B$8:$D$95,3,FALSE))</f>
        <v>Ontario</v>
      </c>
      <c r="L195" s="48" t="s">
        <v>1197</v>
      </c>
      <c r="M195" s="48" t="s">
        <v>1198</v>
      </c>
      <c r="N195" s="47">
        <v>3</v>
      </c>
      <c r="O195" s="47" t="str">
        <f>VLOOKUP(N195,'[2]Other Data'!$B$8:$C$13,2,FALSE)</f>
        <v>Canada</v>
      </c>
      <c r="P195" s="47">
        <v>22</v>
      </c>
      <c r="Q195" s="48" t="s">
        <v>256</v>
      </c>
      <c r="R195" s="47">
        <v>1</v>
      </c>
      <c r="S195" s="5" t="str">
        <f>VLOOKUP(R195,'[2]Other Data'!$B$29:$C$33,2,FALSE)</f>
        <v>COD</v>
      </c>
    </row>
    <row r="196" spans="2:19" x14ac:dyDescent="0.3">
      <c r="B196" s="47">
        <v>192</v>
      </c>
      <c r="C196" s="48" t="s">
        <v>1199</v>
      </c>
      <c r="D196" s="48" t="s">
        <v>262</v>
      </c>
      <c r="E196" s="48" t="s">
        <v>256</v>
      </c>
      <c r="F196" s="48" t="s">
        <v>1200</v>
      </c>
      <c r="G196" s="48" t="s">
        <v>256</v>
      </c>
      <c r="H196" s="47">
        <v>575</v>
      </c>
      <c r="I196" s="47" t="str">
        <f>VLOOKUP(H196,[2]Places!$B$8:$C$929,2,FALSE)</f>
        <v>Oshawa</v>
      </c>
      <c r="J196" s="47">
        <v>48</v>
      </c>
      <c r="K196" s="47" t="str">
        <f>IF(ISERROR(VLOOKUP(J196,[2]ProvStates!$B$8:$D$95,3,FALSE)),"",VLOOKUP(J196,[2]ProvStates!$B$8:$D$95,3,FALSE))</f>
        <v>Ontario</v>
      </c>
      <c r="L196" s="48" t="s">
        <v>1201</v>
      </c>
      <c r="M196" s="48" t="s">
        <v>1202</v>
      </c>
      <c r="N196" s="47">
        <v>3</v>
      </c>
      <c r="O196" s="47" t="str">
        <f>VLOOKUP(N196,'[2]Other Data'!$B$8:$C$13,2,FALSE)</f>
        <v>Canada</v>
      </c>
      <c r="P196" s="47">
        <v>22</v>
      </c>
      <c r="Q196" s="48" t="s">
        <v>1203</v>
      </c>
      <c r="R196" s="47">
        <v>1</v>
      </c>
      <c r="S196" s="5" t="str">
        <f>VLOOKUP(R196,'[2]Other Data'!$B$29:$C$33,2,FALSE)</f>
        <v>COD</v>
      </c>
    </row>
    <row r="197" spans="2:19" x14ac:dyDescent="0.3">
      <c r="B197" s="47">
        <v>193</v>
      </c>
      <c r="C197" s="48" t="s">
        <v>1204</v>
      </c>
      <c r="D197" s="48" t="s">
        <v>262</v>
      </c>
      <c r="E197" s="48" t="s">
        <v>256</v>
      </c>
      <c r="F197" s="48" t="s">
        <v>1205</v>
      </c>
      <c r="G197" s="48" t="s">
        <v>256</v>
      </c>
      <c r="H197" s="47">
        <v>891</v>
      </c>
      <c r="I197" s="47" t="str">
        <f>VLOOKUP(H197,[2]Places!$B$8:$C$929,2,FALSE)</f>
        <v>Whitby</v>
      </c>
      <c r="J197" s="47">
        <v>48</v>
      </c>
      <c r="K197" s="47" t="str">
        <f>IF(ISERROR(VLOOKUP(J197,[2]ProvStates!$B$8:$D$95,3,FALSE)),"",VLOOKUP(J197,[2]ProvStates!$B$8:$D$95,3,FALSE))</f>
        <v>Ontario</v>
      </c>
      <c r="L197" s="48" t="s">
        <v>1206</v>
      </c>
      <c r="M197" s="48" t="s">
        <v>1207</v>
      </c>
      <c r="N197" s="47">
        <v>3</v>
      </c>
      <c r="O197" s="47" t="str">
        <f>VLOOKUP(N197,'[2]Other Data'!$B$8:$C$13,2,FALSE)</f>
        <v>Canada</v>
      </c>
      <c r="P197" s="47">
        <v>22</v>
      </c>
      <c r="Q197" s="48" t="s">
        <v>1208</v>
      </c>
      <c r="R197" s="47">
        <v>1</v>
      </c>
      <c r="S197" s="5" t="str">
        <f>VLOOKUP(R197,'[2]Other Data'!$B$29:$C$33,2,FALSE)</f>
        <v>COD</v>
      </c>
    </row>
    <row r="198" spans="2:19" x14ac:dyDescent="0.3">
      <c r="B198" s="47">
        <v>194</v>
      </c>
      <c r="C198" s="48" t="s">
        <v>1209</v>
      </c>
      <c r="D198" s="48" t="s">
        <v>262</v>
      </c>
      <c r="E198" s="48" t="s">
        <v>256</v>
      </c>
      <c r="F198" s="48" t="s">
        <v>1210</v>
      </c>
      <c r="G198" s="48" t="s">
        <v>256</v>
      </c>
      <c r="H198" s="47">
        <v>891</v>
      </c>
      <c r="I198" s="47" t="str">
        <f>VLOOKUP(H198,[2]Places!$B$8:$C$929,2,FALSE)</f>
        <v>Whitby</v>
      </c>
      <c r="J198" s="47">
        <v>48</v>
      </c>
      <c r="K198" s="47" t="str">
        <f>IF(ISERROR(VLOOKUP(J198,[2]ProvStates!$B$8:$D$95,3,FALSE)),"",VLOOKUP(J198,[2]ProvStates!$B$8:$D$95,3,FALSE))</f>
        <v>Ontario</v>
      </c>
      <c r="L198" s="48" t="s">
        <v>1211</v>
      </c>
      <c r="M198" s="48" t="s">
        <v>1212</v>
      </c>
      <c r="N198" s="47">
        <v>3</v>
      </c>
      <c r="O198" s="47" t="str">
        <f>VLOOKUP(N198,'[2]Other Data'!$B$8:$C$13,2,FALSE)</f>
        <v>Canada</v>
      </c>
      <c r="P198" s="47">
        <v>22</v>
      </c>
      <c r="Q198" s="48" t="s">
        <v>1213</v>
      </c>
      <c r="R198" s="47">
        <v>1</v>
      </c>
      <c r="S198" s="5" t="str">
        <f>VLOOKUP(R198,'[2]Other Data'!$B$29:$C$33,2,FALSE)</f>
        <v>COD</v>
      </c>
    </row>
    <row r="199" spans="2:19" x14ac:dyDescent="0.3">
      <c r="B199" s="47">
        <v>195</v>
      </c>
      <c r="C199" s="48" t="s">
        <v>1214</v>
      </c>
      <c r="D199" s="48" t="s">
        <v>262</v>
      </c>
      <c r="E199" s="48" t="s">
        <v>256</v>
      </c>
      <c r="F199" s="48" t="s">
        <v>1215</v>
      </c>
      <c r="G199" s="48" t="s">
        <v>256</v>
      </c>
      <c r="H199" s="47">
        <v>891</v>
      </c>
      <c r="I199" s="47" t="str">
        <f>VLOOKUP(H199,[2]Places!$B$8:$C$929,2,FALSE)</f>
        <v>Whitby</v>
      </c>
      <c r="J199" s="47">
        <v>48</v>
      </c>
      <c r="K199" s="47" t="str">
        <f>IF(ISERROR(VLOOKUP(J199,[2]ProvStates!$B$8:$D$95,3,FALSE)),"",VLOOKUP(J199,[2]ProvStates!$B$8:$D$95,3,FALSE))</f>
        <v>Ontario</v>
      </c>
      <c r="L199" s="48" t="s">
        <v>1216</v>
      </c>
      <c r="M199" s="48" t="s">
        <v>1217</v>
      </c>
      <c r="N199" s="47">
        <v>3</v>
      </c>
      <c r="O199" s="47" t="str">
        <f>VLOOKUP(N199,'[2]Other Data'!$B$8:$C$13,2,FALSE)</f>
        <v>Canada</v>
      </c>
      <c r="P199" s="47">
        <v>22</v>
      </c>
      <c r="Q199" s="48" t="s">
        <v>1218</v>
      </c>
      <c r="R199" s="47">
        <v>1</v>
      </c>
      <c r="S199" s="5" t="str">
        <f>VLOOKUP(R199,'[2]Other Data'!$B$29:$C$33,2,FALSE)</f>
        <v>COD</v>
      </c>
    </row>
    <row r="200" spans="2:19" x14ac:dyDescent="0.3">
      <c r="B200" s="47">
        <v>196</v>
      </c>
      <c r="C200" s="48" t="s">
        <v>1219</v>
      </c>
      <c r="D200" s="48" t="s">
        <v>262</v>
      </c>
      <c r="E200" s="48" t="s">
        <v>256</v>
      </c>
      <c r="F200" s="48" t="s">
        <v>1220</v>
      </c>
      <c r="G200" s="48" t="s">
        <v>256</v>
      </c>
      <c r="H200" s="47">
        <v>891</v>
      </c>
      <c r="I200" s="47" t="str">
        <f>VLOOKUP(H200,[2]Places!$B$8:$C$929,2,FALSE)</f>
        <v>Whitby</v>
      </c>
      <c r="J200" s="47">
        <v>48</v>
      </c>
      <c r="K200" s="47" t="str">
        <f>IF(ISERROR(VLOOKUP(J200,[2]ProvStates!$B$8:$D$95,3,FALSE)),"",VLOOKUP(J200,[2]ProvStates!$B$8:$D$95,3,FALSE))</f>
        <v>Ontario</v>
      </c>
      <c r="L200" s="48" t="s">
        <v>1221</v>
      </c>
      <c r="M200" s="48" t="s">
        <v>1222</v>
      </c>
      <c r="N200" s="47">
        <v>3</v>
      </c>
      <c r="O200" s="47" t="str">
        <f>VLOOKUP(N200,'[2]Other Data'!$B$8:$C$13,2,FALSE)</f>
        <v>Canada</v>
      </c>
      <c r="P200" s="47">
        <v>22</v>
      </c>
      <c r="Q200" s="48" t="s">
        <v>1223</v>
      </c>
      <c r="R200" s="47">
        <v>1</v>
      </c>
      <c r="S200" s="5" t="str">
        <f>VLOOKUP(R200,'[2]Other Data'!$B$29:$C$33,2,FALSE)</f>
        <v>COD</v>
      </c>
    </row>
    <row r="201" spans="2:19" x14ac:dyDescent="0.3">
      <c r="B201" s="47">
        <v>197</v>
      </c>
      <c r="C201" s="48" t="s">
        <v>1224</v>
      </c>
      <c r="D201" s="48" t="s">
        <v>262</v>
      </c>
      <c r="E201" s="48" t="s">
        <v>256</v>
      </c>
      <c r="F201" s="48" t="s">
        <v>1225</v>
      </c>
      <c r="G201" s="48" t="s">
        <v>256</v>
      </c>
      <c r="H201" s="47">
        <v>3</v>
      </c>
      <c r="I201" s="47" t="str">
        <f>VLOOKUP(H201,[2]Places!$B$8:$C$929,2,FALSE)</f>
        <v>Ajax</v>
      </c>
      <c r="J201" s="47">
        <v>48</v>
      </c>
      <c r="K201" s="47" t="str">
        <f>IF(ISERROR(VLOOKUP(J201,[2]ProvStates!$B$8:$D$95,3,FALSE)),"",VLOOKUP(J201,[2]ProvStates!$B$8:$D$95,3,FALSE))</f>
        <v>Ontario</v>
      </c>
      <c r="L201" s="48" t="s">
        <v>1226</v>
      </c>
      <c r="M201" s="48" t="s">
        <v>1227</v>
      </c>
      <c r="N201" s="47">
        <v>3</v>
      </c>
      <c r="O201" s="47" t="str">
        <f>VLOOKUP(N201,'[2]Other Data'!$B$8:$C$13,2,FALSE)</f>
        <v>Canada</v>
      </c>
      <c r="P201" s="47">
        <v>22</v>
      </c>
      <c r="Q201" s="48" t="s">
        <v>1228</v>
      </c>
      <c r="R201" s="47">
        <v>1</v>
      </c>
      <c r="S201" s="5" t="str">
        <f>VLOOKUP(R201,'[2]Other Data'!$B$29:$C$33,2,FALSE)</f>
        <v>COD</v>
      </c>
    </row>
    <row r="202" spans="2:19" x14ac:dyDescent="0.3">
      <c r="B202" s="47">
        <v>198</v>
      </c>
      <c r="C202" s="48" t="s">
        <v>1229</v>
      </c>
      <c r="D202" s="48" t="s">
        <v>262</v>
      </c>
      <c r="E202" s="48" t="s">
        <v>256</v>
      </c>
      <c r="F202" s="48" t="s">
        <v>1230</v>
      </c>
      <c r="G202" s="48" t="s">
        <v>256</v>
      </c>
      <c r="H202" s="47">
        <v>3</v>
      </c>
      <c r="I202" s="47" t="str">
        <f>VLOOKUP(H202,[2]Places!$B$8:$C$929,2,FALSE)</f>
        <v>Ajax</v>
      </c>
      <c r="J202" s="47">
        <v>48</v>
      </c>
      <c r="K202" s="47" t="str">
        <f>IF(ISERROR(VLOOKUP(J202,[2]ProvStates!$B$8:$D$95,3,FALSE)),"",VLOOKUP(J202,[2]ProvStates!$B$8:$D$95,3,FALSE))</f>
        <v>Ontario</v>
      </c>
      <c r="L202" s="48" t="s">
        <v>1231</v>
      </c>
      <c r="M202" s="48" t="s">
        <v>1232</v>
      </c>
      <c r="N202" s="47">
        <v>3</v>
      </c>
      <c r="O202" s="47" t="str">
        <f>VLOOKUP(N202,'[2]Other Data'!$B$8:$C$13,2,FALSE)</f>
        <v>Canada</v>
      </c>
      <c r="P202" s="47">
        <v>22</v>
      </c>
      <c r="Q202" s="48" t="s">
        <v>1233</v>
      </c>
      <c r="R202" s="47">
        <v>1</v>
      </c>
      <c r="S202" s="5" t="str">
        <f>VLOOKUP(R202,'[2]Other Data'!$B$29:$C$33,2,FALSE)</f>
        <v>COD</v>
      </c>
    </row>
    <row r="203" spans="2:19" x14ac:dyDescent="0.3">
      <c r="B203" s="47">
        <v>199</v>
      </c>
      <c r="C203" s="48" t="s">
        <v>1234</v>
      </c>
      <c r="D203" s="48" t="s">
        <v>1235</v>
      </c>
      <c r="E203" s="48" t="s">
        <v>256</v>
      </c>
      <c r="F203" s="48" t="s">
        <v>1236</v>
      </c>
      <c r="G203" s="48" t="s">
        <v>1237</v>
      </c>
      <c r="H203" s="47">
        <v>3</v>
      </c>
      <c r="I203" s="47" t="str">
        <f>VLOOKUP(H203,[2]Places!$B$8:$C$929,2,FALSE)</f>
        <v>Ajax</v>
      </c>
      <c r="J203" s="47">
        <v>48</v>
      </c>
      <c r="K203" s="47" t="str">
        <f>IF(ISERROR(VLOOKUP(J203,[2]ProvStates!$B$8:$D$95,3,FALSE)),"",VLOOKUP(J203,[2]ProvStates!$B$8:$D$95,3,FALSE))</f>
        <v>Ontario</v>
      </c>
      <c r="L203" s="48" t="s">
        <v>1238</v>
      </c>
      <c r="M203" s="48" t="s">
        <v>1239</v>
      </c>
      <c r="N203" s="47">
        <v>3</v>
      </c>
      <c r="O203" s="47" t="str">
        <f>VLOOKUP(N203,'[2]Other Data'!$B$8:$C$13,2,FALSE)</f>
        <v>Canada</v>
      </c>
      <c r="P203" s="47">
        <v>22</v>
      </c>
      <c r="Q203" s="48" t="s">
        <v>1240</v>
      </c>
      <c r="R203" s="47">
        <v>1</v>
      </c>
      <c r="S203" s="5" t="str">
        <f>VLOOKUP(R203,'[2]Other Data'!$B$29:$C$33,2,FALSE)</f>
        <v>COD</v>
      </c>
    </row>
    <row r="204" spans="2:19" x14ac:dyDescent="0.3">
      <c r="B204" s="47">
        <v>200</v>
      </c>
      <c r="C204" s="48" t="s">
        <v>1241</v>
      </c>
      <c r="D204" s="48" t="s">
        <v>262</v>
      </c>
      <c r="E204" s="48" t="s">
        <v>256</v>
      </c>
      <c r="F204" s="48" t="s">
        <v>1242</v>
      </c>
      <c r="G204" s="48" t="s">
        <v>256</v>
      </c>
      <c r="H204" s="47">
        <v>3</v>
      </c>
      <c r="I204" s="47" t="str">
        <f>VLOOKUP(H204,[2]Places!$B$8:$C$929,2,FALSE)</f>
        <v>Ajax</v>
      </c>
      <c r="J204" s="47">
        <v>48</v>
      </c>
      <c r="K204" s="47" t="str">
        <f>IF(ISERROR(VLOOKUP(J204,[2]ProvStates!$B$8:$D$95,3,FALSE)),"",VLOOKUP(J204,[2]ProvStates!$B$8:$D$95,3,FALSE))</f>
        <v>Ontario</v>
      </c>
      <c r="L204" s="48" t="s">
        <v>1243</v>
      </c>
      <c r="M204" s="48" t="s">
        <v>1244</v>
      </c>
      <c r="N204" s="47">
        <v>3</v>
      </c>
      <c r="O204" s="47" t="str">
        <f>VLOOKUP(N204,'[2]Other Data'!$B$8:$C$13,2,FALSE)</f>
        <v>Canada</v>
      </c>
      <c r="P204" s="47">
        <v>22</v>
      </c>
      <c r="Q204" s="48" t="s">
        <v>1245</v>
      </c>
      <c r="R204" s="47">
        <v>1</v>
      </c>
      <c r="S204" s="5" t="str">
        <f>VLOOKUP(R204,'[2]Other Data'!$B$29:$C$33,2,FALSE)</f>
        <v>COD</v>
      </c>
    </row>
    <row r="205" spans="2:19" x14ac:dyDescent="0.3">
      <c r="B205" s="47">
        <v>201</v>
      </c>
      <c r="C205" s="48" t="s">
        <v>1246</v>
      </c>
      <c r="D205" s="48" t="s">
        <v>262</v>
      </c>
      <c r="E205" s="48" t="s">
        <v>256</v>
      </c>
      <c r="F205" s="48" t="s">
        <v>1247</v>
      </c>
      <c r="G205" s="48" t="s">
        <v>1248</v>
      </c>
      <c r="H205" s="47">
        <v>3</v>
      </c>
      <c r="I205" s="47" t="str">
        <f>VLOOKUP(H205,[2]Places!$B$8:$C$929,2,FALSE)</f>
        <v>Ajax</v>
      </c>
      <c r="J205" s="47">
        <v>48</v>
      </c>
      <c r="K205" s="47" t="str">
        <f>IF(ISERROR(VLOOKUP(J205,[2]ProvStates!$B$8:$D$95,3,FALSE)),"",VLOOKUP(J205,[2]ProvStates!$B$8:$D$95,3,FALSE))</f>
        <v>Ontario</v>
      </c>
      <c r="L205" s="48" t="s">
        <v>1249</v>
      </c>
      <c r="M205" s="48" t="s">
        <v>1250</v>
      </c>
      <c r="N205" s="47">
        <v>3</v>
      </c>
      <c r="O205" s="47" t="str">
        <f>VLOOKUP(N205,'[2]Other Data'!$B$8:$C$13,2,FALSE)</f>
        <v>Canada</v>
      </c>
      <c r="P205" s="47">
        <v>22</v>
      </c>
      <c r="Q205" s="48" t="s">
        <v>1251</v>
      </c>
      <c r="R205" s="47">
        <v>1</v>
      </c>
      <c r="S205" s="5" t="str">
        <f>VLOOKUP(R205,'[2]Other Data'!$B$29:$C$33,2,FALSE)</f>
        <v>COD</v>
      </c>
    </row>
    <row r="206" spans="2:19" x14ac:dyDescent="0.3">
      <c r="B206" s="47">
        <v>202</v>
      </c>
      <c r="C206" s="48" t="s">
        <v>1252</v>
      </c>
      <c r="D206" s="48" t="s">
        <v>262</v>
      </c>
      <c r="E206" s="48" t="s">
        <v>256</v>
      </c>
      <c r="F206" s="48" t="s">
        <v>1253</v>
      </c>
      <c r="G206" s="48" t="s">
        <v>1254</v>
      </c>
      <c r="H206" s="47">
        <v>3</v>
      </c>
      <c r="I206" s="47" t="str">
        <f>VLOOKUP(H206,[2]Places!$B$8:$C$929,2,FALSE)</f>
        <v>Ajax</v>
      </c>
      <c r="J206" s="47">
        <v>48</v>
      </c>
      <c r="K206" s="47" t="str">
        <f>IF(ISERROR(VLOOKUP(J206,[2]ProvStates!$B$8:$D$95,3,FALSE)),"",VLOOKUP(J206,[2]ProvStates!$B$8:$D$95,3,FALSE))</f>
        <v>Ontario</v>
      </c>
      <c r="L206" s="48" t="s">
        <v>1249</v>
      </c>
      <c r="M206" s="48" t="s">
        <v>1250</v>
      </c>
      <c r="N206" s="47">
        <v>3</v>
      </c>
      <c r="O206" s="47" t="str">
        <f>VLOOKUP(N206,'[2]Other Data'!$B$8:$C$13,2,FALSE)</f>
        <v>Canada</v>
      </c>
      <c r="P206" s="47">
        <v>22</v>
      </c>
      <c r="Q206" s="48" t="s">
        <v>256</v>
      </c>
      <c r="R206" s="47">
        <v>1</v>
      </c>
      <c r="S206" s="5" t="str">
        <f>VLOOKUP(R206,'[2]Other Data'!$B$29:$C$33,2,FALSE)</f>
        <v>COD</v>
      </c>
    </row>
    <row r="207" spans="2:19" x14ac:dyDescent="0.3">
      <c r="B207" s="47">
        <v>203</v>
      </c>
      <c r="C207" s="48" t="s">
        <v>1255</v>
      </c>
      <c r="D207" s="48" t="s">
        <v>256</v>
      </c>
      <c r="E207" s="48" t="s">
        <v>256</v>
      </c>
      <c r="F207" s="48" t="s">
        <v>1256</v>
      </c>
      <c r="G207" s="48" t="s">
        <v>256</v>
      </c>
      <c r="H207" s="47">
        <v>3</v>
      </c>
      <c r="I207" s="47" t="str">
        <f>VLOOKUP(H207,[2]Places!$B$8:$C$929,2,FALSE)</f>
        <v>Ajax</v>
      </c>
      <c r="J207" s="47">
        <v>48</v>
      </c>
      <c r="K207" s="47" t="str">
        <f>IF(ISERROR(VLOOKUP(J207,[2]ProvStates!$B$8:$D$95,3,FALSE)),"",VLOOKUP(J207,[2]ProvStates!$B$8:$D$95,3,FALSE))</f>
        <v>Ontario</v>
      </c>
      <c r="L207" s="48" t="s">
        <v>1257</v>
      </c>
      <c r="M207" s="48" t="s">
        <v>1258</v>
      </c>
      <c r="N207" s="47">
        <v>3</v>
      </c>
      <c r="O207" s="47" t="str">
        <f>VLOOKUP(N207,'[2]Other Data'!$B$8:$C$13,2,FALSE)</f>
        <v>Canada</v>
      </c>
      <c r="P207" s="47">
        <v>22</v>
      </c>
      <c r="Q207" s="48" t="s">
        <v>1259</v>
      </c>
      <c r="R207" s="47">
        <v>1</v>
      </c>
      <c r="S207" s="5" t="str">
        <f>VLOOKUP(R207,'[2]Other Data'!$B$29:$C$33,2,FALSE)</f>
        <v>COD</v>
      </c>
    </row>
    <row r="208" spans="2:19" x14ac:dyDescent="0.3">
      <c r="B208" s="47">
        <v>204</v>
      </c>
      <c r="C208" s="48" t="s">
        <v>1260</v>
      </c>
      <c r="D208" s="48" t="s">
        <v>256</v>
      </c>
      <c r="E208" s="48" t="s">
        <v>256</v>
      </c>
      <c r="F208" s="48" t="s">
        <v>1261</v>
      </c>
      <c r="G208" s="48" t="s">
        <v>256</v>
      </c>
      <c r="H208" s="47">
        <v>3</v>
      </c>
      <c r="I208" s="47" t="str">
        <f>VLOOKUP(H208,[2]Places!$B$8:$C$929,2,FALSE)</f>
        <v>Ajax</v>
      </c>
      <c r="J208" s="47">
        <v>48</v>
      </c>
      <c r="K208" s="47" t="str">
        <f>IF(ISERROR(VLOOKUP(J208,[2]ProvStates!$B$8:$D$95,3,FALSE)),"",VLOOKUP(J208,[2]ProvStates!$B$8:$D$95,3,FALSE))</f>
        <v>Ontario</v>
      </c>
      <c r="L208" s="48" t="s">
        <v>1257</v>
      </c>
      <c r="M208" s="48" t="s">
        <v>1258</v>
      </c>
      <c r="N208" s="47">
        <v>3</v>
      </c>
      <c r="O208" s="47" t="str">
        <f>VLOOKUP(N208,'[2]Other Data'!$B$8:$C$13,2,FALSE)</f>
        <v>Canada</v>
      </c>
      <c r="P208" s="47">
        <v>22</v>
      </c>
      <c r="Q208" s="48" t="s">
        <v>1262</v>
      </c>
      <c r="R208" s="47">
        <v>1</v>
      </c>
      <c r="S208" s="5" t="str">
        <f>VLOOKUP(R208,'[2]Other Data'!$B$29:$C$33,2,FALSE)</f>
        <v>COD</v>
      </c>
    </row>
    <row r="209" spans="2:19" x14ac:dyDescent="0.3">
      <c r="B209" s="47">
        <v>205</v>
      </c>
      <c r="C209" s="48" t="s">
        <v>1263</v>
      </c>
      <c r="D209" s="48" t="s">
        <v>256</v>
      </c>
      <c r="E209" s="48" t="s">
        <v>1264</v>
      </c>
      <c r="F209" s="48" t="s">
        <v>1265</v>
      </c>
      <c r="G209" s="48" t="s">
        <v>256</v>
      </c>
      <c r="H209" s="47">
        <v>532</v>
      </c>
      <c r="I209" s="47" t="str">
        <f>VLOOKUP(H209,[2]Places!$B$8:$C$929,2,FALSE)</f>
        <v>Niagra Falls</v>
      </c>
      <c r="J209" s="47">
        <v>48</v>
      </c>
      <c r="K209" s="47" t="str">
        <f>IF(ISERROR(VLOOKUP(J209,[2]ProvStates!$B$8:$D$95,3,FALSE)),"",VLOOKUP(J209,[2]ProvStates!$B$8:$D$95,3,FALSE))</f>
        <v>Ontario</v>
      </c>
      <c r="L209" s="48" t="s">
        <v>1266</v>
      </c>
      <c r="M209" s="48" t="s">
        <v>1267</v>
      </c>
      <c r="N209" s="47">
        <v>3</v>
      </c>
      <c r="O209" s="47" t="str">
        <f>VLOOKUP(N209,'[2]Other Data'!$B$8:$C$13,2,FALSE)</f>
        <v>Canada</v>
      </c>
      <c r="P209" s="47">
        <v>22</v>
      </c>
      <c r="Q209" s="48" t="s">
        <v>256</v>
      </c>
      <c r="R209" s="47">
        <v>1</v>
      </c>
      <c r="S209" s="5" t="str">
        <f>VLOOKUP(R209,'[2]Other Data'!$B$29:$C$33,2,FALSE)</f>
        <v>COD</v>
      </c>
    </row>
    <row r="210" spans="2:19" x14ac:dyDescent="0.3">
      <c r="B210" s="47">
        <v>206</v>
      </c>
      <c r="C210" s="48" t="s">
        <v>1268</v>
      </c>
      <c r="D210" s="48" t="s">
        <v>256</v>
      </c>
      <c r="E210" s="48" t="s">
        <v>256</v>
      </c>
      <c r="F210" s="48" t="s">
        <v>1269</v>
      </c>
      <c r="G210" s="48" t="s">
        <v>256</v>
      </c>
      <c r="H210" s="47">
        <v>529</v>
      </c>
      <c r="I210" s="47" t="str">
        <f>VLOOKUP(H210,[2]Places!$B$8:$C$929,2,FALSE)</f>
        <v>Niagara Falls</v>
      </c>
      <c r="J210" s="47">
        <v>48</v>
      </c>
      <c r="K210" s="47" t="str">
        <f>IF(ISERROR(VLOOKUP(J210,[2]ProvStates!$B$8:$D$95,3,FALSE)),"",VLOOKUP(J210,[2]ProvStates!$B$8:$D$95,3,FALSE))</f>
        <v>Ontario</v>
      </c>
      <c r="L210" s="48" t="s">
        <v>1270</v>
      </c>
      <c r="M210" s="48" t="s">
        <v>1271</v>
      </c>
      <c r="N210" s="47">
        <v>3</v>
      </c>
      <c r="O210" s="47" t="str">
        <f>VLOOKUP(N210,'[2]Other Data'!$B$8:$C$13,2,FALSE)</f>
        <v>Canada</v>
      </c>
      <c r="P210" s="47">
        <v>22</v>
      </c>
      <c r="Q210" s="48" t="s">
        <v>1272</v>
      </c>
      <c r="R210" s="47">
        <v>1</v>
      </c>
      <c r="S210" s="5" t="str">
        <f>VLOOKUP(R210,'[2]Other Data'!$B$29:$C$33,2,FALSE)</f>
        <v>COD</v>
      </c>
    </row>
    <row r="211" spans="2:19" x14ac:dyDescent="0.3">
      <c r="B211" s="47">
        <v>207</v>
      </c>
      <c r="C211" s="48" t="s">
        <v>1273</v>
      </c>
      <c r="D211" s="48" t="s">
        <v>256</v>
      </c>
      <c r="E211" s="48" t="s">
        <v>256</v>
      </c>
      <c r="F211" s="48" t="s">
        <v>1274</v>
      </c>
      <c r="G211" s="48" t="s">
        <v>256</v>
      </c>
      <c r="H211" s="47">
        <v>529</v>
      </c>
      <c r="I211" s="47" t="str">
        <f>VLOOKUP(H211,[2]Places!$B$8:$C$929,2,FALSE)</f>
        <v>Niagara Falls</v>
      </c>
      <c r="J211" s="47">
        <v>48</v>
      </c>
      <c r="K211" s="47" t="str">
        <f>IF(ISERROR(VLOOKUP(J211,[2]ProvStates!$B$8:$D$95,3,FALSE)),"",VLOOKUP(J211,[2]ProvStates!$B$8:$D$95,3,FALSE))</f>
        <v>Ontario</v>
      </c>
      <c r="L211" s="48" t="s">
        <v>1275</v>
      </c>
      <c r="M211" s="48" t="s">
        <v>1276</v>
      </c>
      <c r="N211" s="47">
        <v>3</v>
      </c>
      <c r="O211" s="47" t="str">
        <f>VLOOKUP(N211,'[2]Other Data'!$B$8:$C$13,2,FALSE)</f>
        <v>Canada</v>
      </c>
      <c r="P211" s="47">
        <v>22</v>
      </c>
      <c r="Q211" s="48" t="s">
        <v>1277</v>
      </c>
      <c r="R211" s="47">
        <v>1</v>
      </c>
      <c r="S211" s="5" t="str">
        <f>VLOOKUP(R211,'[2]Other Data'!$B$29:$C$33,2,FALSE)</f>
        <v>COD</v>
      </c>
    </row>
    <row r="212" spans="2:19" x14ac:dyDescent="0.3">
      <c r="B212" s="47">
        <v>208</v>
      </c>
      <c r="C212" s="48" t="s">
        <v>1278</v>
      </c>
      <c r="D212" s="48" t="s">
        <v>256</v>
      </c>
      <c r="E212" s="48" t="s">
        <v>256</v>
      </c>
      <c r="F212" s="48" t="s">
        <v>1279</v>
      </c>
      <c r="G212" s="48" t="s">
        <v>256</v>
      </c>
      <c r="H212" s="47">
        <v>501</v>
      </c>
      <c r="I212" s="47" t="str">
        <f>VLOOKUP(H212,[2]Places!$B$8:$C$929,2,FALSE)</f>
        <v>Naigara Falls</v>
      </c>
      <c r="J212" s="47">
        <v>48</v>
      </c>
      <c r="K212" s="47" t="str">
        <f>IF(ISERROR(VLOOKUP(J212,[2]ProvStates!$B$8:$D$95,3,FALSE)),"",VLOOKUP(J212,[2]ProvStates!$B$8:$D$95,3,FALSE))</f>
        <v>Ontario</v>
      </c>
      <c r="L212" s="48" t="s">
        <v>1280</v>
      </c>
      <c r="M212" s="48" t="s">
        <v>1281</v>
      </c>
      <c r="N212" s="47">
        <v>3</v>
      </c>
      <c r="O212" s="47" t="str">
        <f>VLOOKUP(N212,'[2]Other Data'!$B$8:$C$13,2,FALSE)</f>
        <v>Canada</v>
      </c>
      <c r="P212" s="47">
        <v>22</v>
      </c>
      <c r="Q212" s="48" t="s">
        <v>1282</v>
      </c>
      <c r="R212" s="47">
        <v>1</v>
      </c>
      <c r="S212" s="5" t="str">
        <f>VLOOKUP(R212,'[2]Other Data'!$B$29:$C$33,2,FALSE)</f>
        <v>COD</v>
      </c>
    </row>
    <row r="213" spans="2:19" x14ac:dyDescent="0.3">
      <c r="B213" s="47">
        <v>209</v>
      </c>
      <c r="C213" s="48" t="s">
        <v>1283</v>
      </c>
      <c r="D213" s="48" t="s">
        <v>256</v>
      </c>
      <c r="E213" s="48" t="s">
        <v>256</v>
      </c>
      <c r="F213" s="48" t="s">
        <v>1284</v>
      </c>
      <c r="G213" s="48" t="s">
        <v>256</v>
      </c>
      <c r="H213" s="47">
        <v>529</v>
      </c>
      <c r="I213" s="47" t="str">
        <f>VLOOKUP(H213,[2]Places!$B$8:$C$929,2,FALSE)</f>
        <v>Niagara Falls</v>
      </c>
      <c r="J213" s="47">
        <v>48</v>
      </c>
      <c r="K213" s="47" t="str">
        <f>IF(ISERROR(VLOOKUP(J213,[2]ProvStates!$B$8:$D$95,3,FALSE)),"",VLOOKUP(J213,[2]ProvStates!$B$8:$D$95,3,FALSE))</f>
        <v>Ontario</v>
      </c>
      <c r="L213" s="48" t="s">
        <v>1285</v>
      </c>
      <c r="M213" s="48" t="s">
        <v>1286</v>
      </c>
      <c r="N213" s="47">
        <v>3</v>
      </c>
      <c r="O213" s="47" t="str">
        <f>VLOOKUP(N213,'[2]Other Data'!$B$8:$C$13,2,FALSE)</f>
        <v>Canada</v>
      </c>
      <c r="P213" s="47">
        <v>22</v>
      </c>
      <c r="Q213" s="48" t="s">
        <v>1287</v>
      </c>
      <c r="R213" s="47">
        <v>1</v>
      </c>
      <c r="S213" s="5" t="str">
        <f>VLOOKUP(R213,'[2]Other Data'!$B$29:$C$33,2,FALSE)</f>
        <v>COD</v>
      </c>
    </row>
    <row r="214" spans="2:19" x14ac:dyDescent="0.3">
      <c r="B214" s="47">
        <v>210</v>
      </c>
      <c r="C214" s="48" t="s">
        <v>1288</v>
      </c>
      <c r="D214" s="48" t="s">
        <v>262</v>
      </c>
      <c r="E214" s="48" t="s">
        <v>256</v>
      </c>
      <c r="F214" s="48" t="s">
        <v>1289</v>
      </c>
      <c r="G214" s="48" t="s">
        <v>256</v>
      </c>
      <c r="H214" s="47">
        <v>740</v>
      </c>
      <c r="I214" s="47" t="str">
        <f>VLOOKUP(H214,[2]Places!$B$8:$C$929,2,FALSE)</f>
        <v>St Catherines</v>
      </c>
      <c r="J214" s="47">
        <v>48</v>
      </c>
      <c r="K214" s="47" t="str">
        <f>IF(ISERROR(VLOOKUP(J214,[2]ProvStates!$B$8:$D$95,3,FALSE)),"",VLOOKUP(J214,[2]ProvStates!$B$8:$D$95,3,FALSE))</f>
        <v>Ontario</v>
      </c>
      <c r="L214" s="48" t="s">
        <v>1290</v>
      </c>
      <c r="M214" s="48" t="s">
        <v>1291</v>
      </c>
      <c r="N214" s="47">
        <v>3</v>
      </c>
      <c r="O214" s="47" t="str">
        <f>VLOOKUP(N214,'[2]Other Data'!$B$8:$C$13,2,FALSE)</f>
        <v>Canada</v>
      </c>
      <c r="P214" s="47">
        <v>22</v>
      </c>
      <c r="Q214" s="48" t="s">
        <v>1292</v>
      </c>
      <c r="R214" s="47">
        <v>1</v>
      </c>
      <c r="S214" s="5" t="str">
        <f>VLOOKUP(R214,'[2]Other Data'!$B$29:$C$33,2,FALSE)</f>
        <v>COD</v>
      </c>
    </row>
    <row r="215" spans="2:19" x14ac:dyDescent="0.3">
      <c r="B215" s="47">
        <v>211</v>
      </c>
      <c r="C215" s="48" t="s">
        <v>1293</v>
      </c>
      <c r="D215" s="48" t="s">
        <v>256</v>
      </c>
      <c r="E215" s="48" t="s">
        <v>256</v>
      </c>
      <c r="F215" s="48" t="s">
        <v>1294</v>
      </c>
      <c r="G215" s="48" t="s">
        <v>256</v>
      </c>
      <c r="H215" s="47">
        <v>740</v>
      </c>
      <c r="I215" s="47" t="str">
        <f>VLOOKUP(H215,[2]Places!$B$8:$C$929,2,FALSE)</f>
        <v>St Catherines</v>
      </c>
      <c r="J215" s="47">
        <v>48</v>
      </c>
      <c r="K215" s="47" t="str">
        <f>IF(ISERROR(VLOOKUP(J215,[2]ProvStates!$B$8:$D$95,3,FALSE)),"",VLOOKUP(J215,[2]ProvStates!$B$8:$D$95,3,FALSE))</f>
        <v>Ontario</v>
      </c>
      <c r="L215" s="48" t="s">
        <v>1295</v>
      </c>
      <c r="M215" s="48" t="s">
        <v>1296</v>
      </c>
      <c r="N215" s="47">
        <v>3</v>
      </c>
      <c r="O215" s="47" t="str">
        <f>VLOOKUP(N215,'[2]Other Data'!$B$8:$C$13,2,FALSE)</f>
        <v>Canada</v>
      </c>
      <c r="P215" s="47">
        <v>22</v>
      </c>
      <c r="Q215" s="48" t="s">
        <v>1297</v>
      </c>
      <c r="R215" s="47">
        <v>1</v>
      </c>
      <c r="S215" s="5" t="str">
        <f>VLOOKUP(R215,'[2]Other Data'!$B$29:$C$33,2,FALSE)</f>
        <v>COD</v>
      </c>
    </row>
    <row r="216" spans="2:19" x14ac:dyDescent="0.3">
      <c r="B216" s="47">
        <v>212</v>
      </c>
      <c r="C216" s="48" t="s">
        <v>1298</v>
      </c>
      <c r="D216" s="48" t="s">
        <v>262</v>
      </c>
      <c r="E216" s="48" t="s">
        <v>256</v>
      </c>
      <c r="F216" s="48" t="s">
        <v>1299</v>
      </c>
      <c r="G216" s="48" t="s">
        <v>256</v>
      </c>
      <c r="H216" s="47">
        <v>765</v>
      </c>
      <c r="I216" s="47" t="str">
        <f>VLOOKUP(H216,[2]Places!$B$8:$C$929,2,FALSE)</f>
        <v>St.Catherines</v>
      </c>
      <c r="J216" s="47">
        <v>48</v>
      </c>
      <c r="K216" s="47" t="str">
        <f>IF(ISERROR(VLOOKUP(J216,[2]ProvStates!$B$8:$D$95,3,FALSE)),"",VLOOKUP(J216,[2]ProvStates!$B$8:$D$95,3,FALSE))</f>
        <v>Ontario</v>
      </c>
      <c r="L216" s="48" t="s">
        <v>1300</v>
      </c>
      <c r="M216" s="48" t="s">
        <v>1301</v>
      </c>
      <c r="N216" s="47">
        <v>3</v>
      </c>
      <c r="O216" s="47" t="str">
        <f>VLOOKUP(N216,'[2]Other Data'!$B$8:$C$13,2,FALSE)</f>
        <v>Canada</v>
      </c>
      <c r="P216" s="47">
        <v>22</v>
      </c>
      <c r="Q216" s="48" t="s">
        <v>1302</v>
      </c>
      <c r="R216" s="47">
        <v>1</v>
      </c>
      <c r="S216" s="5" t="str">
        <f>VLOOKUP(R216,'[2]Other Data'!$B$29:$C$33,2,FALSE)</f>
        <v>COD</v>
      </c>
    </row>
    <row r="217" spans="2:19" x14ac:dyDescent="0.3">
      <c r="B217" s="47">
        <v>213</v>
      </c>
      <c r="C217" s="48" t="s">
        <v>1303</v>
      </c>
      <c r="D217" s="48" t="s">
        <v>256</v>
      </c>
      <c r="E217" s="48" t="s">
        <v>1304</v>
      </c>
      <c r="F217" s="48" t="s">
        <v>1305</v>
      </c>
      <c r="G217" s="48" t="s">
        <v>256</v>
      </c>
      <c r="H217" s="47">
        <v>740</v>
      </c>
      <c r="I217" s="47" t="str">
        <f>VLOOKUP(H217,[2]Places!$B$8:$C$929,2,FALSE)</f>
        <v>St Catherines</v>
      </c>
      <c r="J217" s="47">
        <v>48</v>
      </c>
      <c r="K217" s="47" t="str">
        <f>IF(ISERROR(VLOOKUP(J217,[2]ProvStates!$B$8:$D$95,3,FALSE)),"",VLOOKUP(J217,[2]ProvStates!$B$8:$D$95,3,FALSE))</f>
        <v>Ontario</v>
      </c>
      <c r="L217" s="48" t="s">
        <v>1306</v>
      </c>
      <c r="M217" s="48" t="s">
        <v>1307</v>
      </c>
      <c r="N217" s="47">
        <v>3</v>
      </c>
      <c r="O217" s="47" t="str">
        <f>VLOOKUP(N217,'[2]Other Data'!$B$8:$C$13,2,FALSE)</f>
        <v>Canada</v>
      </c>
      <c r="P217" s="47">
        <v>22</v>
      </c>
      <c r="Q217" s="48" t="s">
        <v>1308</v>
      </c>
      <c r="R217" s="47">
        <v>1</v>
      </c>
      <c r="S217" s="5" t="str">
        <f>VLOOKUP(R217,'[2]Other Data'!$B$29:$C$33,2,FALSE)</f>
        <v>COD</v>
      </c>
    </row>
    <row r="218" spans="2:19" x14ac:dyDescent="0.3">
      <c r="B218" s="47">
        <v>214</v>
      </c>
      <c r="C218" s="48" t="s">
        <v>1309</v>
      </c>
      <c r="D218" s="48" t="s">
        <v>262</v>
      </c>
      <c r="E218" s="48" t="s">
        <v>256</v>
      </c>
      <c r="F218" s="48" t="s">
        <v>1310</v>
      </c>
      <c r="G218" s="48" t="s">
        <v>256</v>
      </c>
      <c r="H218" s="47">
        <v>750</v>
      </c>
      <c r="I218" s="47" t="str">
        <f>VLOOKUP(H218,[2]Places!$B$8:$C$929,2,FALSE)</f>
        <v>St. Catharines</v>
      </c>
      <c r="J218" s="47">
        <v>48</v>
      </c>
      <c r="K218" s="47" t="str">
        <f>IF(ISERROR(VLOOKUP(J218,[2]ProvStates!$B$8:$D$95,3,FALSE)),"",VLOOKUP(J218,[2]ProvStates!$B$8:$D$95,3,FALSE))</f>
        <v>Ontario</v>
      </c>
      <c r="L218" s="48" t="s">
        <v>1311</v>
      </c>
      <c r="M218" s="48" t="s">
        <v>1312</v>
      </c>
      <c r="N218" s="47">
        <v>3</v>
      </c>
      <c r="O218" s="47" t="str">
        <f>VLOOKUP(N218,'[2]Other Data'!$B$8:$C$13,2,FALSE)</f>
        <v>Canada</v>
      </c>
      <c r="P218" s="47">
        <v>22</v>
      </c>
      <c r="Q218" s="48" t="s">
        <v>1313</v>
      </c>
      <c r="R218" s="47">
        <v>1</v>
      </c>
      <c r="S218" s="5" t="str">
        <f>VLOOKUP(R218,'[2]Other Data'!$B$29:$C$33,2,FALSE)</f>
        <v>COD</v>
      </c>
    </row>
    <row r="219" spans="2:19" x14ac:dyDescent="0.3">
      <c r="B219" s="47">
        <v>215</v>
      </c>
      <c r="C219" s="48" t="s">
        <v>1314</v>
      </c>
      <c r="D219" s="48" t="s">
        <v>256</v>
      </c>
      <c r="E219" s="48" t="s">
        <v>256</v>
      </c>
      <c r="F219" s="48" t="s">
        <v>1315</v>
      </c>
      <c r="G219" s="48" t="s">
        <v>256</v>
      </c>
      <c r="H219" s="47">
        <v>751</v>
      </c>
      <c r="I219" s="47" t="str">
        <f>VLOOKUP(H219,[2]Places!$B$8:$C$929,2,FALSE)</f>
        <v>St. Catherines</v>
      </c>
      <c r="J219" s="47">
        <v>48</v>
      </c>
      <c r="K219" s="47" t="str">
        <f>IF(ISERROR(VLOOKUP(J219,[2]ProvStates!$B$8:$D$95,3,FALSE)),"",VLOOKUP(J219,[2]ProvStates!$B$8:$D$95,3,FALSE))</f>
        <v>Ontario</v>
      </c>
      <c r="L219" s="48" t="s">
        <v>1316</v>
      </c>
      <c r="M219" s="48" t="s">
        <v>1317</v>
      </c>
      <c r="N219" s="47">
        <v>3</v>
      </c>
      <c r="O219" s="47" t="str">
        <f>VLOOKUP(N219,'[2]Other Data'!$B$8:$C$13,2,FALSE)</f>
        <v>Canada</v>
      </c>
      <c r="P219" s="47">
        <v>22</v>
      </c>
      <c r="Q219" s="48" t="s">
        <v>1318</v>
      </c>
      <c r="R219" s="47">
        <v>1</v>
      </c>
      <c r="S219" s="5" t="str">
        <f>VLOOKUP(R219,'[2]Other Data'!$B$29:$C$33,2,FALSE)</f>
        <v>COD</v>
      </c>
    </row>
    <row r="220" spans="2:19" x14ac:dyDescent="0.3">
      <c r="B220" s="47">
        <v>216</v>
      </c>
      <c r="C220" s="48" t="s">
        <v>1319</v>
      </c>
      <c r="D220" s="48" t="s">
        <v>262</v>
      </c>
      <c r="E220" s="48" t="s">
        <v>256</v>
      </c>
      <c r="F220" s="48" t="s">
        <v>1320</v>
      </c>
      <c r="G220" s="48" t="s">
        <v>256</v>
      </c>
      <c r="H220" s="47">
        <v>805</v>
      </c>
      <c r="I220" s="47" t="str">
        <f>VLOOKUP(H220,[2]Places!$B$8:$C$929,2,FALSE)</f>
        <v>Thorold</v>
      </c>
      <c r="J220" s="47">
        <v>48</v>
      </c>
      <c r="K220" s="47" t="str">
        <f>IF(ISERROR(VLOOKUP(J220,[2]ProvStates!$B$8:$D$95,3,FALSE)),"",VLOOKUP(J220,[2]ProvStates!$B$8:$D$95,3,FALSE))</f>
        <v>Ontario</v>
      </c>
      <c r="L220" s="48" t="s">
        <v>1321</v>
      </c>
      <c r="M220" s="48" t="s">
        <v>1322</v>
      </c>
      <c r="N220" s="47">
        <v>3</v>
      </c>
      <c r="O220" s="47" t="str">
        <f>VLOOKUP(N220,'[2]Other Data'!$B$8:$C$13,2,FALSE)</f>
        <v>Canada</v>
      </c>
      <c r="P220" s="47">
        <v>22</v>
      </c>
      <c r="Q220" s="48" t="s">
        <v>1323</v>
      </c>
      <c r="R220" s="47">
        <v>1</v>
      </c>
      <c r="S220" s="5" t="str">
        <f>VLOOKUP(R220,'[2]Other Data'!$B$29:$C$33,2,FALSE)</f>
        <v>COD</v>
      </c>
    </row>
    <row r="221" spans="2:19" x14ac:dyDescent="0.3">
      <c r="B221" s="47">
        <v>217</v>
      </c>
      <c r="C221" s="48" t="s">
        <v>1324</v>
      </c>
      <c r="D221" s="48" t="s">
        <v>256</v>
      </c>
      <c r="E221" s="48" t="s">
        <v>256</v>
      </c>
      <c r="F221" s="48" t="s">
        <v>1325</v>
      </c>
      <c r="G221" s="48" t="s">
        <v>256</v>
      </c>
      <c r="H221" s="47">
        <v>874</v>
      </c>
      <c r="I221" s="47" t="str">
        <f>VLOOKUP(H221,[2]Places!$B$8:$C$929,2,FALSE)</f>
        <v>Welland</v>
      </c>
      <c r="J221" s="47">
        <v>48</v>
      </c>
      <c r="K221" s="47" t="str">
        <f>IF(ISERROR(VLOOKUP(J221,[2]ProvStates!$B$8:$D$95,3,FALSE)),"",VLOOKUP(J221,[2]ProvStates!$B$8:$D$95,3,FALSE))</f>
        <v>Ontario</v>
      </c>
      <c r="L221" s="48" t="s">
        <v>1326</v>
      </c>
      <c r="M221" s="48" t="s">
        <v>1327</v>
      </c>
      <c r="N221" s="47">
        <v>3</v>
      </c>
      <c r="O221" s="47" t="str">
        <f>VLOOKUP(N221,'[2]Other Data'!$B$8:$C$13,2,FALSE)</f>
        <v>Canada</v>
      </c>
      <c r="P221" s="47">
        <v>22</v>
      </c>
      <c r="Q221" s="48" t="s">
        <v>1328</v>
      </c>
      <c r="R221" s="47">
        <v>1</v>
      </c>
      <c r="S221" s="5" t="str">
        <f>VLOOKUP(R221,'[2]Other Data'!$B$29:$C$33,2,FALSE)</f>
        <v>COD</v>
      </c>
    </row>
    <row r="222" spans="2:19" x14ac:dyDescent="0.3">
      <c r="B222" s="47">
        <v>218</v>
      </c>
      <c r="C222" s="48" t="s">
        <v>1329</v>
      </c>
      <c r="D222" s="48" t="s">
        <v>262</v>
      </c>
      <c r="E222" s="48" t="s">
        <v>256</v>
      </c>
      <c r="F222" s="48" t="s">
        <v>1330</v>
      </c>
      <c r="G222" s="48" t="s">
        <v>256</v>
      </c>
      <c r="H222" s="47">
        <v>874</v>
      </c>
      <c r="I222" s="47" t="str">
        <f>VLOOKUP(H222,[2]Places!$B$8:$C$929,2,FALSE)</f>
        <v>Welland</v>
      </c>
      <c r="J222" s="47">
        <v>48</v>
      </c>
      <c r="K222" s="47" t="str">
        <f>IF(ISERROR(VLOOKUP(J222,[2]ProvStates!$B$8:$D$95,3,FALSE)),"",VLOOKUP(J222,[2]ProvStates!$B$8:$D$95,3,FALSE))</f>
        <v>Ontario</v>
      </c>
      <c r="L222" s="48" t="s">
        <v>1331</v>
      </c>
      <c r="M222" s="48" t="s">
        <v>1332</v>
      </c>
      <c r="N222" s="47">
        <v>3</v>
      </c>
      <c r="O222" s="47" t="str">
        <f>VLOOKUP(N222,'[2]Other Data'!$B$8:$C$13,2,FALSE)</f>
        <v>Canada</v>
      </c>
      <c r="P222" s="47">
        <v>22</v>
      </c>
      <c r="Q222" s="48" t="s">
        <v>1333</v>
      </c>
      <c r="R222" s="47">
        <v>1</v>
      </c>
      <c r="S222" s="5" t="str">
        <f>VLOOKUP(R222,'[2]Other Data'!$B$29:$C$33,2,FALSE)</f>
        <v>COD</v>
      </c>
    </row>
    <row r="223" spans="2:19" x14ac:dyDescent="0.3">
      <c r="B223" s="47">
        <v>219</v>
      </c>
      <c r="C223" s="48" t="s">
        <v>1334</v>
      </c>
      <c r="D223" s="48" t="s">
        <v>256</v>
      </c>
      <c r="E223" s="48" t="s">
        <v>256</v>
      </c>
      <c r="F223" s="48" t="s">
        <v>1335</v>
      </c>
      <c r="G223" s="48" t="s">
        <v>256</v>
      </c>
      <c r="H223" s="47">
        <v>618</v>
      </c>
      <c r="I223" s="47" t="str">
        <f>VLOOKUP(H223,[2]Places!$B$8:$C$929,2,FALSE)</f>
        <v>Port Colborne</v>
      </c>
      <c r="J223" s="47">
        <v>48</v>
      </c>
      <c r="K223" s="47" t="str">
        <f>IF(ISERROR(VLOOKUP(J223,[2]ProvStates!$B$8:$D$95,3,FALSE)),"",VLOOKUP(J223,[2]ProvStates!$B$8:$D$95,3,FALSE))</f>
        <v>Ontario</v>
      </c>
      <c r="L223" s="48" t="s">
        <v>1336</v>
      </c>
      <c r="M223" s="48" t="s">
        <v>1337</v>
      </c>
      <c r="N223" s="47">
        <v>3</v>
      </c>
      <c r="O223" s="47" t="str">
        <f>VLOOKUP(N223,'[2]Other Data'!$B$8:$C$13,2,FALSE)</f>
        <v>Canada</v>
      </c>
      <c r="P223" s="47">
        <v>22</v>
      </c>
      <c r="Q223" s="48" t="s">
        <v>1338</v>
      </c>
      <c r="R223" s="47">
        <v>1</v>
      </c>
      <c r="S223" s="5" t="str">
        <f>VLOOKUP(R223,'[2]Other Data'!$B$29:$C$33,2,FALSE)</f>
        <v>COD</v>
      </c>
    </row>
    <row r="224" spans="2:19" x14ac:dyDescent="0.3">
      <c r="B224" s="47">
        <v>220</v>
      </c>
      <c r="C224" s="48" t="s">
        <v>1339</v>
      </c>
      <c r="D224" s="48" t="s">
        <v>262</v>
      </c>
      <c r="E224" s="48" t="s">
        <v>256</v>
      </c>
      <c r="F224" s="48" t="s">
        <v>1340</v>
      </c>
      <c r="G224" s="48" t="s">
        <v>256</v>
      </c>
      <c r="H224" s="47">
        <v>618</v>
      </c>
      <c r="I224" s="47" t="str">
        <f>VLOOKUP(H224,[2]Places!$B$8:$C$929,2,FALSE)</f>
        <v>Port Colborne</v>
      </c>
      <c r="J224" s="47">
        <v>48</v>
      </c>
      <c r="K224" s="47" t="str">
        <f>IF(ISERROR(VLOOKUP(J224,[2]ProvStates!$B$8:$D$95,3,FALSE)),"",VLOOKUP(J224,[2]ProvStates!$B$8:$D$95,3,FALSE))</f>
        <v>Ontario</v>
      </c>
      <c r="L224" s="48" t="s">
        <v>1341</v>
      </c>
      <c r="M224" s="48" t="s">
        <v>1342</v>
      </c>
      <c r="N224" s="47">
        <v>3</v>
      </c>
      <c r="O224" s="47" t="str">
        <f>VLOOKUP(N224,'[2]Other Data'!$B$8:$C$13,2,FALSE)</f>
        <v>Canada</v>
      </c>
      <c r="P224" s="47">
        <v>22</v>
      </c>
      <c r="Q224" s="48" t="s">
        <v>1343</v>
      </c>
      <c r="R224" s="47">
        <v>1</v>
      </c>
      <c r="S224" s="5" t="str">
        <f>VLOOKUP(R224,'[2]Other Data'!$B$29:$C$33,2,FALSE)</f>
        <v>COD</v>
      </c>
    </row>
    <row r="225" spans="2:19" x14ac:dyDescent="0.3">
      <c r="B225" s="47">
        <v>221</v>
      </c>
      <c r="C225" s="48" t="s">
        <v>1344</v>
      </c>
      <c r="D225" s="48" t="s">
        <v>262</v>
      </c>
      <c r="E225" s="48" t="s">
        <v>256</v>
      </c>
      <c r="F225" s="48" t="s">
        <v>1345</v>
      </c>
      <c r="G225" s="48" t="s">
        <v>256</v>
      </c>
      <c r="H225" s="47">
        <v>619</v>
      </c>
      <c r="I225" s="47" t="str">
        <f>VLOOKUP(H225,[2]Places!$B$8:$C$929,2,FALSE)</f>
        <v>Port Colbourne</v>
      </c>
      <c r="J225" s="47">
        <v>48</v>
      </c>
      <c r="K225" s="47" t="str">
        <f>IF(ISERROR(VLOOKUP(J225,[2]ProvStates!$B$8:$D$95,3,FALSE)),"",VLOOKUP(J225,[2]ProvStates!$B$8:$D$95,3,FALSE))</f>
        <v>Ontario</v>
      </c>
      <c r="L225" s="48" t="s">
        <v>1346</v>
      </c>
      <c r="M225" s="48" t="s">
        <v>1347</v>
      </c>
      <c r="N225" s="47">
        <v>3</v>
      </c>
      <c r="O225" s="47" t="str">
        <f>VLOOKUP(N225,'[2]Other Data'!$B$8:$C$13,2,FALSE)</f>
        <v>Canada</v>
      </c>
      <c r="P225" s="47">
        <v>22</v>
      </c>
      <c r="Q225" s="48" t="s">
        <v>1348</v>
      </c>
      <c r="R225" s="47">
        <v>1</v>
      </c>
      <c r="S225" s="5" t="str">
        <f>VLOOKUP(R225,'[2]Other Data'!$B$29:$C$33,2,FALSE)</f>
        <v>COD</v>
      </c>
    </row>
    <row r="226" spans="2:19" x14ac:dyDescent="0.3">
      <c r="B226" s="47">
        <v>222</v>
      </c>
      <c r="C226" s="48" t="s">
        <v>1349</v>
      </c>
      <c r="D226" s="48" t="s">
        <v>256</v>
      </c>
      <c r="E226" s="48" t="s">
        <v>256</v>
      </c>
      <c r="F226" s="48" t="s">
        <v>1350</v>
      </c>
      <c r="G226" s="48" t="s">
        <v>256</v>
      </c>
      <c r="H226" s="47">
        <v>446</v>
      </c>
      <c r="I226" s="47" t="str">
        <f>VLOOKUP(H226,[2]Places!$B$8:$C$929,2,FALSE)</f>
        <v>Markham</v>
      </c>
      <c r="J226" s="47">
        <v>48</v>
      </c>
      <c r="K226" s="47" t="str">
        <f>IF(ISERROR(VLOOKUP(J226,[2]ProvStates!$B$8:$D$95,3,FALSE)),"",VLOOKUP(J226,[2]ProvStates!$B$8:$D$95,3,FALSE))</f>
        <v>Ontario</v>
      </c>
      <c r="L226" s="48" t="s">
        <v>1351</v>
      </c>
      <c r="M226" s="48" t="s">
        <v>1352</v>
      </c>
      <c r="N226" s="47">
        <v>3</v>
      </c>
      <c r="O226" s="47" t="str">
        <f>VLOOKUP(N226,'[2]Other Data'!$B$8:$C$13,2,FALSE)</f>
        <v>Canada</v>
      </c>
      <c r="P226" s="47">
        <v>22</v>
      </c>
      <c r="Q226" s="48" t="s">
        <v>1353</v>
      </c>
      <c r="R226" s="47">
        <v>1</v>
      </c>
      <c r="S226" s="5" t="str">
        <f>VLOOKUP(R226,'[2]Other Data'!$B$29:$C$33,2,FALSE)</f>
        <v>COD</v>
      </c>
    </row>
    <row r="227" spans="2:19" x14ac:dyDescent="0.3">
      <c r="B227" s="47">
        <v>223</v>
      </c>
      <c r="C227" s="48" t="s">
        <v>1354</v>
      </c>
      <c r="D227" s="48" t="s">
        <v>262</v>
      </c>
      <c r="E227" s="48" t="s">
        <v>256</v>
      </c>
      <c r="F227" s="48" t="s">
        <v>1355</v>
      </c>
      <c r="G227" s="48" t="s">
        <v>256</v>
      </c>
      <c r="H227" s="47">
        <v>446</v>
      </c>
      <c r="I227" s="47" t="str">
        <f>VLOOKUP(H227,[2]Places!$B$8:$C$929,2,FALSE)</f>
        <v>Markham</v>
      </c>
      <c r="J227" s="47">
        <v>48</v>
      </c>
      <c r="K227" s="47" t="str">
        <f>IF(ISERROR(VLOOKUP(J227,[2]ProvStates!$B$8:$D$95,3,FALSE)),"",VLOOKUP(J227,[2]ProvStates!$B$8:$D$95,3,FALSE))</f>
        <v>Ontario</v>
      </c>
      <c r="L227" s="48" t="s">
        <v>1356</v>
      </c>
      <c r="M227" s="48" t="s">
        <v>1357</v>
      </c>
      <c r="N227" s="47">
        <v>3</v>
      </c>
      <c r="O227" s="47" t="str">
        <f>VLOOKUP(N227,'[2]Other Data'!$B$8:$C$13,2,FALSE)</f>
        <v>Canada</v>
      </c>
      <c r="P227" s="47">
        <v>22</v>
      </c>
      <c r="Q227" s="48" t="s">
        <v>1358</v>
      </c>
      <c r="R227" s="47">
        <v>1</v>
      </c>
      <c r="S227" s="5" t="str">
        <f>VLOOKUP(R227,'[2]Other Data'!$B$29:$C$33,2,FALSE)</f>
        <v>COD</v>
      </c>
    </row>
    <row r="228" spans="2:19" x14ac:dyDescent="0.3">
      <c r="B228" s="47">
        <v>224</v>
      </c>
      <c r="C228" s="48" t="s">
        <v>1359</v>
      </c>
      <c r="D228" s="48" t="s">
        <v>256</v>
      </c>
      <c r="E228" s="48" t="s">
        <v>256</v>
      </c>
      <c r="F228" s="48" t="s">
        <v>1360</v>
      </c>
      <c r="G228" s="48" t="s">
        <v>256</v>
      </c>
      <c r="H228" s="47">
        <v>832</v>
      </c>
      <c r="I228" s="47" t="str">
        <f>VLOOKUP(H228,[2]Places!$B$8:$C$929,2,FALSE)</f>
        <v>Unionville</v>
      </c>
      <c r="J228" s="47">
        <v>48</v>
      </c>
      <c r="K228" s="47" t="str">
        <f>IF(ISERROR(VLOOKUP(J228,[2]ProvStates!$B$8:$D$95,3,FALSE)),"",VLOOKUP(J228,[2]ProvStates!$B$8:$D$95,3,FALSE))</f>
        <v>Ontario</v>
      </c>
      <c r="L228" s="48" t="s">
        <v>1361</v>
      </c>
      <c r="M228" s="48" t="s">
        <v>1362</v>
      </c>
      <c r="N228" s="47">
        <v>3</v>
      </c>
      <c r="O228" s="47" t="str">
        <f>VLOOKUP(N228,'[2]Other Data'!$B$8:$C$13,2,FALSE)</f>
        <v>Canada</v>
      </c>
      <c r="P228" s="47">
        <v>22</v>
      </c>
      <c r="Q228" s="48" t="s">
        <v>1363</v>
      </c>
      <c r="R228" s="47">
        <v>1</v>
      </c>
      <c r="S228" s="5" t="str">
        <f>VLOOKUP(R228,'[2]Other Data'!$B$29:$C$33,2,FALSE)</f>
        <v>COD</v>
      </c>
    </row>
    <row r="229" spans="2:19" x14ac:dyDescent="0.3">
      <c r="B229" s="47">
        <v>225</v>
      </c>
      <c r="C229" s="48" t="s">
        <v>1364</v>
      </c>
      <c r="D229" s="48" t="s">
        <v>256</v>
      </c>
      <c r="E229" s="48" t="s">
        <v>256</v>
      </c>
      <c r="F229" s="48" t="s">
        <v>1365</v>
      </c>
      <c r="G229" s="48" t="s">
        <v>256</v>
      </c>
      <c r="H229" s="47">
        <v>446</v>
      </c>
      <c r="I229" s="47" t="str">
        <f>VLOOKUP(H229,[2]Places!$B$8:$C$929,2,FALSE)</f>
        <v>Markham</v>
      </c>
      <c r="J229" s="47">
        <v>48</v>
      </c>
      <c r="K229" s="47" t="str">
        <f>IF(ISERROR(VLOOKUP(J229,[2]ProvStates!$B$8:$D$95,3,FALSE)),"",VLOOKUP(J229,[2]ProvStates!$B$8:$D$95,3,FALSE))</f>
        <v>Ontario</v>
      </c>
      <c r="L229" s="48" t="s">
        <v>1366</v>
      </c>
      <c r="M229" s="48" t="s">
        <v>1367</v>
      </c>
      <c r="N229" s="47">
        <v>3</v>
      </c>
      <c r="O229" s="47" t="str">
        <f>VLOOKUP(N229,'[2]Other Data'!$B$8:$C$13,2,FALSE)</f>
        <v>Canada</v>
      </c>
      <c r="P229" s="47">
        <v>22</v>
      </c>
      <c r="Q229" s="48" t="s">
        <v>1368</v>
      </c>
      <c r="R229" s="47">
        <v>1</v>
      </c>
      <c r="S229" s="5" t="str">
        <f>VLOOKUP(R229,'[2]Other Data'!$B$29:$C$33,2,FALSE)</f>
        <v>COD</v>
      </c>
    </row>
    <row r="230" spans="2:19" x14ac:dyDescent="0.3">
      <c r="B230" s="47">
        <v>226</v>
      </c>
      <c r="C230" s="48" t="s">
        <v>1369</v>
      </c>
      <c r="D230" s="48" t="s">
        <v>262</v>
      </c>
      <c r="E230" s="48" t="s">
        <v>256</v>
      </c>
      <c r="F230" s="48" t="s">
        <v>1370</v>
      </c>
      <c r="G230" s="48" t="s">
        <v>256</v>
      </c>
      <c r="H230" s="47">
        <v>446</v>
      </c>
      <c r="I230" s="47" t="str">
        <f>VLOOKUP(H230,[2]Places!$B$8:$C$929,2,FALSE)</f>
        <v>Markham</v>
      </c>
      <c r="J230" s="47">
        <v>48</v>
      </c>
      <c r="K230" s="47" t="str">
        <f>IF(ISERROR(VLOOKUP(J230,[2]ProvStates!$B$8:$D$95,3,FALSE)),"",VLOOKUP(J230,[2]ProvStates!$B$8:$D$95,3,FALSE))</f>
        <v>Ontario</v>
      </c>
      <c r="L230" s="48" t="s">
        <v>1371</v>
      </c>
      <c r="M230" s="48" t="s">
        <v>1372</v>
      </c>
      <c r="N230" s="47">
        <v>3</v>
      </c>
      <c r="O230" s="47" t="str">
        <f>VLOOKUP(N230,'[2]Other Data'!$B$8:$C$13,2,FALSE)</f>
        <v>Canada</v>
      </c>
      <c r="P230" s="47">
        <v>22</v>
      </c>
      <c r="Q230" s="48" t="s">
        <v>1373</v>
      </c>
      <c r="R230" s="47">
        <v>1</v>
      </c>
      <c r="S230" s="5" t="str">
        <f>VLOOKUP(R230,'[2]Other Data'!$B$29:$C$33,2,FALSE)</f>
        <v>COD</v>
      </c>
    </row>
    <row r="231" spans="2:19" x14ac:dyDescent="0.3">
      <c r="B231" s="47">
        <v>227</v>
      </c>
      <c r="C231" s="48" t="s">
        <v>1374</v>
      </c>
      <c r="D231" s="48" t="s">
        <v>256</v>
      </c>
      <c r="E231" s="48" t="s">
        <v>256</v>
      </c>
      <c r="F231" s="48" t="s">
        <v>1375</v>
      </c>
      <c r="G231" s="48" t="s">
        <v>256</v>
      </c>
      <c r="H231" s="47">
        <v>446</v>
      </c>
      <c r="I231" s="47" t="str">
        <f>VLOOKUP(H231,[2]Places!$B$8:$C$929,2,FALSE)</f>
        <v>Markham</v>
      </c>
      <c r="J231" s="47">
        <v>48</v>
      </c>
      <c r="K231" s="47" t="str">
        <f>IF(ISERROR(VLOOKUP(J231,[2]ProvStates!$B$8:$D$95,3,FALSE)),"",VLOOKUP(J231,[2]ProvStates!$B$8:$D$95,3,FALSE))</f>
        <v>Ontario</v>
      </c>
      <c r="L231" s="48" t="s">
        <v>1376</v>
      </c>
      <c r="M231" s="48" t="s">
        <v>1377</v>
      </c>
      <c r="N231" s="47">
        <v>3</v>
      </c>
      <c r="O231" s="47" t="str">
        <f>VLOOKUP(N231,'[2]Other Data'!$B$8:$C$13,2,FALSE)</f>
        <v>Canada</v>
      </c>
      <c r="P231" s="47">
        <v>22</v>
      </c>
      <c r="Q231" s="48" t="s">
        <v>1378</v>
      </c>
      <c r="R231" s="47">
        <v>1</v>
      </c>
      <c r="S231" s="5" t="str">
        <f>VLOOKUP(R231,'[2]Other Data'!$B$29:$C$33,2,FALSE)</f>
        <v>COD</v>
      </c>
    </row>
    <row r="232" spans="2:19" x14ac:dyDescent="0.3">
      <c r="B232" s="47">
        <v>228</v>
      </c>
      <c r="C232" s="48" t="s">
        <v>1379</v>
      </c>
      <c r="D232" s="48" t="s">
        <v>256</v>
      </c>
      <c r="E232" s="48" t="s">
        <v>256</v>
      </c>
      <c r="F232" s="48" t="s">
        <v>1380</v>
      </c>
      <c r="G232" s="48" t="s">
        <v>256</v>
      </c>
      <c r="H232" s="47">
        <v>571</v>
      </c>
      <c r="I232" s="47" t="str">
        <f>VLOOKUP(H232,[2]Places!$B$8:$C$929,2,FALSE)</f>
        <v>ORILLIA</v>
      </c>
      <c r="J232" s="47">
        <v>48</v>
      </c>
      <c r="K232" s="47" t="str">
        <f>IF(ISERROR(VLOOKUP(J232,[2]ProvStates!$B$8:$D$95,3,FALSE)),"",VLOOKUP(J232,[2]ProvStates!$B$8:$D$95,3,FALSE))</f>
        <v>Ontario</v>
      </c>
      <c r="L232" s="48" t="s">
        <v>1381</v>
      </c>
      <c r="M232" s="48" t="s">
        <v>1382</v>
      </c>
      <c r="N232" s="47">
        <v>3</v>
      </c>
      <c r="O232" s="47" t="str">
        <f>VLOOKUP(N232,'[2]Other Data'!$B$8:$C$13,2,FALSE)</f>
        <v>Canada</v>
      </c>
      <c r="P232" s="47">
        <v>22</v>
      </c>
      <c r="Q232" s="48" t="s">
        <v>1383</v>
      </c>
      <c r="R232" s="47">
        <v>1</v>
      </c>
      <c r="S232" s="5" t="str">
        <f>VLOOKUP(R232,'[2]Other Data'!$B$29:$C$33,2,FALSE)</f>
        <v>COD</v>
      </c>
    </row>
    <row r="233" spans="2:19" x14ac:dyDescent="0.3">
      <c r="B233" s="47">
        <v>229</v>
      </c>
      <c r="C233" s="48" t="s">
        <v>1384</v>
      </c>
      <c r="D233" s="48" t="s">
        <v>262</v>
      </c>
      <c r="E233" s="48" t="s">
        <v>256</v>
      </c>
      <c r="F233" s="48" t="s">
        <v>1385</v>
      </c>
      <c r="G233" s="48" t="s">
        <v>256</v>
      </c>
      <c r="H233" s="47">
        <v>571</v>
      </c>
      <c r="I233" s="47" t="str">
        <f>VLOOKUP(H233,[2]Places!$B$8:$C$929,2,FALSE)</f>
        <v>ORILLIA</v>
      </c>
      <c r="J233" s="47">
        <v>48</v>
      </c>
      <c r="K233" s="47" t="str">
        <f>IF(ISERROR(VLOOKUP(J233,[2]ProvStates!$B$8:$D$95,3,FALSE)),"",VLOOKUP(J233,[2]ProvStates!$B$8:$D$95,3,FALSE))</f>
        <v>Ontario</v>
      </c>
      <c r="L233" s="48" t="s">
        <v>1386</v>
      </c>
      <c r="M233" s="48" t="s">
        <v>1387</v>
      </c>
      <c r="N233" s="47">
        <v>3</v>
      </c>
      <c r="O233" s="47" t="str">
        <f>VLOOKUP(N233,'[2]Other Data'!$B$8:$C$13,2,FALSE)</f>
        <v>Canada</v>
      </c>
      <c r="P233" s="47">
        <v>22</v>
      </c>
      <c r="Q233" s="48" t="s">
        <v>1388</v>
      </c>
      <c r="R233" s="47">
        <v>1</v>
      </c>
      <c r="S233" s="5" t="str">
        <f>VLOOKUP(R233,'[2]Other Data'!$B$29:$C$33,2,FALSE)</f>
        <v>COD</v>
      </c>
    </row>
    <row r="234" spans="2:19" x14ac:dyDescent="0.3">
      <c r="B234" s="47">
        <v>230</v>
      </c>
      <c r="C234" s="48" t="s">
        <v>1389</v>
      </c>
      <c r="D234" s="48" t="s">
        <v>1390</v>
      </c>
      <c r="E234" s="48" t="s">
        <v>256</v>
      </c>
      <c r="F234" s="48" t="s">
        <v>1391</v>
      </c>
      <c r="G234" s="48" t="s">
        <v>256</v>
      </c>
      <c r="H234" s="47">
        <v>525</v>
      </c>
      <c r="I234" s="47" t="str">
        <f>VLOOKUP(H234,[2]Places!$B$8:$C$929,2,FALSE)</f>
        <v>Newmarket</v>
      </c>
      <c r="J234" s="47">
        <v>48</v>
      </c>
      <c r="K234" s="47" t="str">
        <f>IF(ISERROR(VLOOKUP(J234,[2]ProvStates!$B$8:$D$95,3,FALSE)),"",VLOOKUP(J234,[2]ProvStates!$B$8:$D$95,3,FALSE))</f>
        <v>Ontario</v>
      </c>
      <c r="L234" s="48" t="s">
        <v>1392</v>
      </c>
      <c r="M234" s="48" t="s">
        <v>1393</v>
      </c>
      <c r="N234" s="47">
        <v>3</v>
      </c>
      <c r="O234" s="47" t="str">
        <f>VLOOKUP(N234,'[2]Other Data'!$B$8:$C$13,2,FALSE)</f>
        <v>Canada</v>
      </c>
      <c r="P234" s="47">
        <v>22</v>
      </c>
      <c r="Q234" s="48" t="s">
        <v>1394</v>
      </c>
      <c r="R234" s="47">
        <v>1</v>
      </c>
      <c r="S234" s="5" t="str">
        <f>VLOOKUP(R234,'[2]Other Data'!$B$29:$C$33,2,FALSE)</f>
        <v>COD</v>
      </c>
    </row>
    <row r="235" spans="2:19" x14ac:dyDescent="0.3">
      <c r="B235" s="47">
        <v>231</v>
      </c>
      <c r="C235" s="48" t="s">
        <v>1395</v>
      </c>
      <c r="D235" s="48" t="s">
        <v>256</v>
      </c>
      <c r="E235" s="48" t="s">
        <v>256</v>
      </c>
      <c r="F235" s="48" t="s">
        <v>1396</v>
      </c>
      <c r="G235" s="48" t="s">
        <v>256</v>
      </c>
      <c r="H235" s="47">
        <v>525</v>
      </c>
      <c r="I235" s="47" t="str">
        <f>VLOOKUP(H235,[2]Places!$B$8:$C$929,2,FALSE)</f>
        <v>Newmarket</v>
      </c>
      <c r="J235" s="47">
        <v>48</v>
      </c>
      <c r="K235" s="47" t="str">
        <f>IF(ISERROR(VLOOKUP(J235,[2]ProvStates!$B$8:$D$95,3,FALSE)),"",VLOOKUP(J235,[2]ProvStates!$B$8:$D$95,3,FALSE))</f>
        <v>Ontario</v>
      </c>
      <c r="L235" s="48" t="s">
        <v>1397</v>
      </c>
      <c r="M235" s="48" t="s">
        <v>1398</v>
      </c>
      <c r="N235" s="47">
        <v>3</v>
      </c>
      <c r="O235" s="47" t="str">
        <f>VLOOKUP(N235,'[2]Other Data'!$B$8:$C$13,2,FALSE)</f>
        <v>Canada</v>
      </c>
      <c r="P235" s="47">
        <v>22</v>
      </c>
      <c r="Q235" s="48" t="s">
        <v>1399</v>
      </c>
      <c r="R235" s="47">
        <v>1</v>
      </c>
      <c r="S235" s="5" t="str">
        <f>VLOOKUP(R235,'[2]Other Data'!$B$29:$C$33,2,FALSE)</f>
        <v>COD</v>
      </c>
    </row>
    <row r="236" spans="2:19" x14ac:dyDescent="0.3">
      <c r="B236" s="47">
        <v>232</v>
      </c>
      <c r="C236" s="48" t="s">
        <v>1400</v>
      </c>
      <c r="D236" s="48" t="s">
        <v>256</v>
      </c>
      <c r="E236" s="48" t="s">
        <v>256</v>
      </c>
      <c r="F236" s="48" t="s">
        <v>1401</v>
      </c>
      <c r="G236" s="48" t="s">
        <v>1402</v>
      </c>
      <c r="H236" s="47">
        <v>525</v>
      </c>
      <c r="I236" s="47" t="str">
        <f>VLOOKUP(H236,[2]Places!$B$8:$C$929,2,FALSE)</f>
        <v>Newmarket</v>
      </c>
      <c r="J236" s="47">
        <v>48</v>
      </c>
      <c r="K236" s="47" t="str">
        <f>IF(ISERROR(VLOOKUP(J236,[2]ProvStates!$B$8:$D$95,3,FALSE)),"",VLOOKUP(J236,[2]ProvStates!$B$8:$D$95,3,FALSE))</f>
        <v>Ontario</v>
      </c>
      <c r="L236" s="48" t="s">
        <v>1403</v>
      </c>
      <c r="M236" s="48" t="s">
        <v>1404</v>
      </c>
      <c r="N236" s="47">
        <v>3</v>
      </c>
      <c r="O236" s="47" t="str">
        <f>VLOOKUP(N236,'[2]Other Data'!$B$8:$C$13,2,FALSE)</f>
        <v>Canada</v>
      </c>
      <c r="P236" s="47">
        <v>22</v>
      </c>
      <c r="Q236" s="48" t="s">
        <v>1405</v>
      </c>
      <c r="R236" s="47">
        <v>1</v>
      </c>
      <c r="S236" s="5" t="str">
        <f>VLOOKUP(R236,'[2]Other Data'!$B$29:$C$33,2,FALSE)</f>
        <v>COD</v>
      </c>
    </row>
    <row r="237" spans="2:19" x14ac:dyDescent="0.3">
      <c r="B237" s="47">
        <v>233</v>
      </c>
      <c r="C237" s="48" t="s">
        <v>1406</v>
      </c>
      <c r="D237" s="48" t="s">
        <v>262</v>
      </c>
      <c r="E237" s="48" t="s">
        <v>256</v>
      </c>
      <c r="F237" s="48" t="s">
        <v>1407</v>
      </c>
      <c r="G237" s="48" t="s">
        <v>256</v>
      </c>
      <c r="H237" s="47">
        <v>657</v>
      </c>
      <c r="I237" s="47" t="str">
        <f>VLOOKUP(H237,[2]Places!$B$8:$C$929,2,FALSE)</f>
        <v>Richmond Hill</v>
      </c>
      <c r="J237" s="47">
        <v>48</v>
      </c>
      <c r="K237" s="47" t="str">
        <f>IF(ISERROR(VLOOKUP(J237,[2]ProvStates!$B$8:$D$95,3,FALSE)),"",VLOOKUP(J237,[2]ProvStates!$B$8:$D$95,3,FALSE))</f>
        <v>Ontario</v>
      </c>
      <c r="L237" s="48" t="s">
        <v>1408</v>
      </c>
      <c r="M237" s="48" t="s">
        <v>1409</v>
      </c>
      <c r="N237" s="47">
        <v>3</v>
      </c>
      <c r="O237" s="47" t="str">
        <f>VLOOKUP(N237,'[2]Other Data'!$B$8:$C$13,2,FALSE)</f>
        <v>Canada</v>
      </c>
      <c r="P237" s="47">
        <v>22</v>
      </c>
      <c r="Q237" s="48" t="s">
        <v>1410</v>
      </c>
      <c r="R237" s="47">
        <v>1</v>
      </c>
      <c r="S237" s="5" t="str">
        <f>VLOOKUP(R237,'[2]Other Data'!$B$29:$C$33,2,FALSE)</f>
        <v>COD</v>
      </c>
    </row>
    <row r="238" spans="2:19" x14ac:dyDescent="0.3">
      <c r="B238" s="47">
        <v>234</v>
      </c>
      <c r="C238" s="48" t="s">
        <v>1411</v>
      </c>
      <c r="D238" s="48" t="s">
        <v>262</v>
      </c>
      <c r="E238" s="48" t="s">
        <v>256</v>
      </c>
      <c r="F238" s="48" t="s">
        <v>1412</v>
      </c>
      <c r="G238" s="48" t="s">
        <v>256</v>
      </c>
      <c r="H238" s="47">
        <v>657</v>
      </c>
      <c r="I238" s="47" t="str">
        <f>VLOOKUP(H238,[2]Places!$B$8:$C$929,2,FALSE)</f>
        <v>Richmond Hill</v>
      </c>
      <c r="J238" s="47">
        <v>48</v>
      </c>
      <c r="K238" s="47" t="str">
        <f>IF(ISERROR(VLOOKUP(J238,[2]ProvStates!$B$8:$D$95,3,FALSE)),"",VLOOKUP(J238,[2]ProvStates!$B$8:$D$95,3,FALSE))</f>
        <v>Ontario</v>
      </c>
      <c r="L238" s="48" t="s">
        <v>1413</v>
      </c>
      <c r="M238" s="48" t="s">
        <v>1414</v>
      </c>
      <c r="N238" s="47">
        <v>3</v>
      </c>
      <c r="O238" s="47" t="str">
        <f>VLOOKUP(N238,'[2]Other Data'!$B$8:$C$13,2,FALSE)</f>
        <v>Canada</v>
      </c>
      <c r="P238" s="47">
        <v>22</v>
      </c>
      <c r="Q238" s="48" t="s">
        <v>256</v>
      </c>
      <c r="R238" s="47">
        <v>1</v>
      </c>
      <c r="S238" s="5" t="str">
        <f>VLOOKUP(R238,'[2]Other Data'!$B$29:$C$33,2,FALSE)</f>
        <v>COD</v>
      </c>
    </row>
    <row r="239" spans="2:19" x14ac:dyDescent="0.3">
      <c r="B239" s="47">
        <v>235</v>
      </c>
      <c r="C239" s="48" t="s">
        <v>1415</v>
      </c>
      <c r="D239" s="48" t="s">
        <v>256</v>
      </c>
      <c r="E239" s="48" t="s">
        <v>256</v>
      </c>
      <c r="F239" s="48" t="s">
        <v>1416</v>
      </c>
      <c r="G239" s="48" t="s">
        <v>256</v>
      </c>
      <c r="H239" s="47">
        <v>657</v>
      </c>
      <c r="I239" s="47" t="str">
        <f>VLOOKUP(H239,[2]Places!$B$8:$C$929,2,FALSE)</f>
        <v>Richmond Hill</v>
      </c>
      <c r="J239" s="47">
        <v>48</v>
      </c>
      <c r="K239" s="47" t="str">
        <f>IF(ISERROR(VLOOKUP(J239,[2]ProvStates!$B$8:$D$95,3,FALSE)),"",VLOOKUP(J239,[2]ProvStates!$B$8:$D$95,3,FALSE))</f>
        <v>Ontario</v>
      </c>
      <c r="L239" s="48" t="s">
        <v>1417</v>
      </c>
      <c r="M239" s="48" t="s">
        <v>1418</v>
      </c>
      <c r="N239" s="47">
        <v>3</v>
      </c>
      <c r="O239" s="47" t="str">
        <f>VLOOKUP(N239,'[2]Other Data'!$B$8:$C$13,2,FALSE)</f>
        <v>Canada</v>
      </c>
      <c r="P239" s="47">
        <v>22</v>
      </c>
      <c r="Q239" s="48" t="s">
        <v>1419</v>
      </c>
      <c r="R239" s="47">
        <v>1</v>
      </c>
      <c r="S239" s="5" t="str">
        <f>VLOOKUP(R239,'[2]Other Data'!$B$29:$C$33,2,FALSE)</f>
        <v>COD</v>
      </c>
    </row>
    <row r="240" spans="2:19" x14ac:dyDescent="0.3">
      <c r="B240" s="47">
        <v>236</v>
      </c>
      <c r="C240" s="48" t="s">
        <v>1420</v>
      </c>
      <c r="D240" s="48" t="s">
        <v>256</v>
      </c>
      <c r="E240" s="48" t="s">
        <v>256</v>
      </c>
      <c r="F240" s="48" t="s">
        <v>1421</v>
      </c>
      <c r="G240" s="48" t="s">
        <v>256</v>
      </c>
      <c r="H240" s="47">
        <v>30</v>
      </c>
      <c r="I240" s="47" t="str">
        <f>VLOOKUP(H240,[2]Places!$B$8:$C$929,2,FALSE)</f>
        <v>Aurora</v>
      </c>
      <c r="J240" s="47">
        <v>48</v>
      </c>
      <c r="K240" s="47" t="str">
        <f>IF(ISERROR(VLOOKUP(J240,[2]ProvStates!$B$8:$D$95,3,FALSE)),"",VLOOKUP(J240,[2]ProvStates!$B$8:$D$95,3,FALSE))</f>
        <v>Ontario</v>
      </c>
      <c r="L240" s="48" t="s">
        <v>1422</v>
      </c>
      <c r="M240" s="48" t="s">
        <v>1423</v>
      </c>
      <c r="N240" s="47">
        <v>3</v>
      </c>
      <c r="O240" s="47" t="str">
        <f>VLOOKUP(N240,'[2]Other Data'!$B$8:$C$13,2,FALSE)</f>
        <v>Canada</v>
      </c>
      <c r="P240" s="47">
        <v>22</v>
      </c>
      <c r="Q240" s="48" t="s">
        <v>1424</v>
      </c>
      <c r="R240" s="47">
        <v>1</v>
      </c>
      <c r="S240" s="5" t="str">
        <f>VLOOKUP(R240,'[2]Other Data'!$B$29:$C$33,2,FALSE)</f>
        <v>COD</v>
      </c>
    </row>
    <row r="241" spans="2:19" x14ac:dyDescent="0.3">
      <c r="B241" s="47">
        <v>237</v>
      </c>
      <c r="C241" s="48" t="s">
        <v>1425</v>
      </c>
      <c r="D241" s="48" t="s">
        <v>256</v>
      </c>
      <c r="E241" s="48" t="s">
        <v>256</v>
      </c>
      <c r="F241" s="48" t="s">
        <v>1426</v>
      </c>
      <c r="G241" s="48" t="s">
        <v>379</v>
      </c>
      <c r="H241" s="47">
        <v>30</v>
      </c>
      <c r="I241" s="47" t="str">
        <f>VLOOKUP(H241,[2]Places!$B$8:$C$929,2,FALSE)</f>
        <v>Aurora</v>
      </c>
      <c r="J241" s="47">
        <v>48</v>
      </c>
      <c r="K241" s="47" t="str">
        <f>IF(ISERROR(VLOOKUP(J241,[2]ProvStates!$B$8:$D$95,3,FALSE)),"",VLOOKUP(J241,[2]ProvStates!$B$8:$D$95,3,FALSE))</f>
        <v>Ontario</v>
      </c>
      <c r="L241" s="48" t="s">
        <v>1427</v>
      </c>
      <c r="M241" s="48" t="s">
        <v>1428</v>
      </c>
      <c r="N241" s="47">
        <v>3</v>
      </c>
      <c r="O241" s="47" t="str">
        <f>VLOOKUP(N241,'[2]Other Data'!$B$8:$C$13,2,FALSE)</f>
        <v>Canada</v>
      </c>
      <c r="P241" s="47">
        <v>22</v>
      </c>
      <c r="Q241" s="48" t="s">
        <v>1429</v>
      </c>
      <c r="R241" s="47">
        <v>1</v>
      </c>
      <c r="S241" s="5" t="str">
        <f>VLOOKUP(R241,'[2]Other Data'!$B$29:$C$33,2,FALSE)</f>
        <v>COD</v>
      </c>
    </row>
    <row r="242" spans="2:19" x14ac:dyDescent="0.3">
      <c r="B242" s="47">
        <v>238</v>
      </c>
      <c r="C242" s="48" t="s">
        <v>1430</v>
      </c>
      <c r="D242" s="48" t="s">
        <v>262</v>
      </c>
      <c r="E242" s="48" t="s">
        <v>256</v>
      </c>
      <c r="F242" s="48" t="s">
        <v>1431</v>
      </c>
      <c r="G242" s="48" t="s">
        <v>256</v>
      </c>
      <c r="H242" s="47">
        <v>837</v>
      </c>
      <c r="I242" s="47" t="str">
        <f>VLOOKUP(H242,[2]Places!$B$8:$C$929,2,FALSE)</f>
        <v>Vaughan</v>
      </c>
      <c r="J242" s="47">
        <v>48</v>
      </c>
      <c r="K242" s="47" t="str">
        <f>IF(ISERROR(VLOOKUP(J242,[2]ProvStates!$B$8:$D$95,3,FALSE)),"",VLOOKUP(J242,[2]ProvStates!$B$8:$D$95,3,FALSE))</f>
        <v>Ontario</v>
      </c>
      <c r="L242" s="48" t="s">
        <v>1432</v>
      </c>
      <c r="M242" s="48" t="s">
        <v>1433</v>
      </c>
      <c r="N242" s="47">
        <v>3</v>
      </c>
      <c r="O242" s="47" t="str">
        <f>VLOOKUP(N242,'[2]Other Data'!$B$8:$C$13,2,FALSE)</f>
        <v>Canada</v>
      </c>
      <c r="P242" s="47">
        <v>22</v>
      </c>
      <c r="Q242" s="48" t="s">
        <v>1434</v>
      </c>
      <c r="R242" s="47">
        <v>1</v>
      </c>
      <c r="S242" s="5" t="str">
        <f>VLOOKUP(R242,'[2]Other Data'!$B$29:$C$33,2,FALSE)</f>
        <v>COD</v>
      </c>
    </row>
    <row r="243" spans="2:19" x14ac:dyDescent="0.3">
      <c r="B243" s="47">
        <v>239</v>
      </c>
      <c r="C243" s="48" t="s">
        <v>1435</v>
      </c>
      <c r="D243" s="48" t="s">
        <v>256</v>
      </c>
      <c r="E243" s="48" t="s">
        <v>256</v>
      </c>
      <c r="F243" s="48" t="s">
        <v>1436</v>
      </c>
      <c r="G243" s="48" t="s">
        <v>1437</v>
      </c>
      <c r="H243" s="47">
        <v>162</v>
      </c>
      <c r="I243" s="47" t="str">
        <f>VLOOKUP(H243,[2]Places!$B$8:$C$929,2,FALSE)</f>
        <v>Concord</v>
      </c>
      <c r="J243" s="47">
        <v>48</v>
      </c>
      <c r="K243" s="47" t="str">
        <f>IF(ISERROR(VLOOKUP(J243,[2]ProvStates!$B$8:$D$95,3,FALSE)),"",VLOOKUP(J243,[2]ProvStates!$B$8:$D$95,3,FALSE))</f>
        <v>Ontario</v>
      </c>
      <c r="L243" s="48" t="s">
        <v>1438</v>
      </c>
      <c r="M243" s="48" t="s">
        <v>1439</v>
      </c>
      <c r="N243" s="47">
        <v>3</v>
      </c>
      <c r="O243" s="47" t="str">
        <f>VLOOKUP(N243,'[2]Other Data'!$B$8:$C$13,2,FALSE)</f>
        <v>Canada</v>
      </c>
      <c r="P243" s="47">
        <v>22</v>
      </c>
      <c r="Q243" s="48" t="s">
        <v>1440</v>
      </c>
      <c r="R243" s="47">
        <v>1</v>
      </c>
      <c r="S243" s="5" t="str">
        <f>VLOOKUP(R243,'[2]Other Data'!$B$29:$C$33,2,FALSE)</f>
        <v>COD</v>
      </c>
    </row>
    <row r="244" spans="2:19" x14ac:dyDescent="0.3">
      <c r="B244" s="47">
        <v>240</v>
      </c>
      <c r="C244" s="48" t="s">
        <v>1441</v>
      </c>
      <c r="D244" s="48" t="s">
        <v>256</v>
      </c>
      <c r="E244" s="48" t="s">
        <v>256</v>
      </c>
      <c r="F244" s="48" t="s">
        <v>1442</v>
      </c>
      <c r="G244" s="48" t="s">
        <v>256</v>
      </c>
      <c r="H244" s="47">
        <v>837</v>
      </c>
      <c r="I244" s="47" t="str">
        <f>VLOOKUP(H244,[2]Places!$B$8:$C$929,2,FALSE)</f>
        <v>Vaughan</v>
      </c>
      <c r="J244" s="47">
        <v>48</v>
      </c>
      <c r="K244" s="47" t="str">
        <f>IF(ISERROR(VLOOKUP(J244,[2]ProvStates!$B$8:$D$95,3,FALSE)),"",VLOOKUP(J244,[2]ProvStates!$B$8:$D$95,3,FALSE))</f>
        <v>Ontario</v>
      </c>
      <c r="L244" s="48" t="s">
        <v>1443</v>
      </c>
      <c r="M244" s="48" t="s">
        <v>1444</v>
      </c>
      <c r="N244" s="47">
        <v>3</v>
      </c>
      <c r="O244" s="47" t="str">
        <f>VLOOKUP(N244,'[2]Other Data'!$B$8:$C$13,2,FALSE)</f>
        <v>Canada</v>
      </c>
      <c r="P244" s="47">
        <v>22</v>
      </c>
      <c r="Q244" s="48" t="s">
        <v>1445</v>
      </c>
      <c r="R244" s="47">
        <v>1</v>
      </c>
      <c r="S244" s="5" t="str">
        <f>VLOOKUP(R244,'[2]Other Data'!$B$29:$C$33,2,FALSE)</f>
        <v>COD</v>
      </c>
    </row>
    <row r="245" spans="2:19" x14ac:dyDescent="0.3">
      <c r="B245" s="47">
        <v>241</v>
      </c>
      <c r="C245" s="48" t="s">
        <v>1446</v>
      </c>
      <c r="D245" s="48" t="s">
        <v>256</v>
      </c>
      <c r="E245" s="48" t="s">
        <v>256</v>
      </c>
      <c r="F245" s="48" t="s">
        <v>1447</v>
      </c>
      <c r="G245" s="48" t="s">
        <v>256</v>
      </c>
      <c r="H245" s="47">
        <v>837</v>
      </c>
      <c r="I245" s="47" t="str">
        <f>VLOOKUP(H245,[2]Places!$B$8:$C$929,2,FALSE)</f>
        <v>Vaughan</v>
      </c>
      <c r="J245" s="47">
        <v>48</v>
      </c>
      <c r="K245" s="47" t="str">
        <f>IF(ISERROR(VLOOKUP(J245,[2]ProvStates!$B$8:$D$95,3,FALSE)),"",VLOOKUP(J245,[2]ProvStates!$B$8:$D$95,3,FALSE))</f>
        <v>Ontario</v>
      </c>
      <c r="L245" s="48" t="s">
        <v>1443</v>
      </c>
      <c r="M245" s="48" t="s">
        <v>1444</v>
      </c>
      <c r="N245" s="47">
        <v>3</v>
      </c>
      <c r="O245" s="47" t="str">
        <f>VLOOKUP(N245,'[2]Other Data'!$B$8:$C$13,2,FALSE)</f>
        <v>Canada</v>
      </c>
      <c r="P245" s="47">
        <v>22</v>
      </c>
      <c r="Q245" s="48" t="s">
        <v>1448</v>
      </c>
      <c r="R245" s="47">
        <v>1</v>
      </c>
      <c r="S245" s="5" t="str">
        <f>VLOOKUP(R245,'[2]Other Data'!$B$29:$C$33,2,FALSE)</f>
        <v>COD</v>
      </c>
    </row>
    <row r="246" spans="2:19" x14ac:dyDescent="0.3">
      <c r="B246" s="47">
        <v>242</v>
      </c>
      <c r="C246" s="48" t="s">
        <v>1449</v>
      </c>
      <c r="D246" s="48" t="s">
        <v>256</v>
      </c>
      <c r="E246" s="48" t="s">
        <v>256</v>
      </c>
      <c r="F246" s="48" t="s">
        <v>1450</v>
      </c>
      <c r="G246" s="48" t="s">
        <v>256</v>
      </c>
      <c r="H246" s="47">
        <v>837</v>
      </c>
      <c r="I246" s="47" t="str">
        <f>VLOOKUP(H246,[2]Places!$B$8:$C$929,2,FALSE)</f>
        <v>Vaughan</v>
      </c>
      <c r="J246" s="47">
        <v>48</v>
      </c>
      <c r="K246" s="47" t="str">
        <f>IF(ISERROR(VLOOKUP(J246,[2]ProvStates!$B$8:$D$95,3,FALSE)),"",VLOOKUP(J246,[2]ProvStates!$B$8:$D$95,3,FALSE))</f>
        <v>Ontario</v>
      </c>
      <c r="L246" s="48" t="s">
        <v>1451</v>
      </c>
      <c r="M246" s="48" t="s">
        <v>1452</v>
      </c>
      <c r="N246" s="47">
        <v>3</v>
      </c>
      <c r="O246" s="47" t="str">
        <f>VLOOKUP(N246,'[2]Other Data'!$B$8:$C$13,2,FALSE)</f>
        <v>Canada</v>
      </c>
      <c r="P246" s="47">
        <v>22</v>
      </c>
      <c r="Q246" s="48" t="s">
        <v>1453</v>
      </c>
      <c r="R246" s="47">
        <v>1</v>
      </c>
      <c r="S246" s="5" t="str">
        <f>VLOOKUP(R246,'[2]Other Data'!$B$29:$C$33,2,FALSE)</f>
        <v>COD</v>
      </c>
    </row>
    <row r="247" spans="2:19" x14ac:dyDescent="0.3">
      <c r="B247" s="47">
        <v>243</v>
      </c>
      <c r="C247" s="48" t="s">
        <v>1454</v>
      </c>
      <c r="D247" s="48" t="s">
        <v>262</v>
      </c>
      <c r="E247" s="48" t="s">
        <v>256</v>
      </c>
      <c r="F247" s="48" t="s">
        <v>1455</v>
      </c>
      <c r="G247" s="48" t="s">
        <v>256</v>
      </c>
      <c r="H247" s="47">
        <v>162</v>
      </c>
      <c r="I247" s="47" t="str">
        <f>VLOOKUP(H247,[2]Places!$B$8:$C$929,2,FALSE)</f>
        <v>Concord</v>
      </c>
      <c r="J247" s="47">
        <v>48</v>
      </c>
      <c r="K247" s="47" t="str">
        <f>IF(ISERROR(VLOOKUP(J247,[2]ProvStates!$B$8:$D$95,3,FALSE)),"",VLOOKUP(J247,[2]ProvStates!$B$8:$D$95,3,FALSE))</f>
        <v>Ontario</v>
      </c>
      <c r="L247" s="48" t="s">
        <v>1456</v>
      </c>
      <c r="M247" s="48" t="s">
        <v>1457</v>
      </c>
      <c r="N247" s="47">
        <v>3</v>
      </c>
      <c r="O247" s="47" t="str">
        <f>VLOOKUP(N247,'[2]Other Data'!$B$8:$C$13,2,FALSE)</f>
        <v>Canada</v>
      </c>
      <c r="P247" s="47">
        <v>22</v>
      </c>
      <c r="Q247" s="48" t="s">
        <v>1458</v>
      </c>
      <c r="R247" s="47">
        <v>1</v>
      </c>
      <c r="S247" s="5" t="str">
        <f>VLOOKUP(R247,'[2]Other Data'!$B$29:$C$33,2,FALSE)</f>
        <v>COD</v>
      </c>
    </row>
    <row r="248" spans="2:19" x14ac:dyDescent="0.3">
      <c r="B248" s="47">
        <v>244</v>
      </c>
      <c r="C248" s="48" t="s">
        <v>1459</v>
      </c>
      <c r="D248" s="48" t="s">
        <v>256</v>
      </c>
      <c r="E248" s="48" t="s">
        <v>256</v>
      </c>
      <c r="F248" s="48" t="s">
        <v>1460</v>
      </c>
      <c r="G248" s="48" t="s">
        <v>1461</v>
      </c>
      <c r="H248" s="47">
        <v>837</v>
      </c>
      <c r="I248" s="47" t="str">
        <f>VLOOKUP(H248,[2]Places!$B$8:$C$929,2,FALSE)</f>
        <v>Vaughan</v>
      </c>
      <c r="J248" s="47">
        <v>48</v>
      </c>
      <c r="K248" s="47" t="str">
        <f>IF(ISERROR(VLOOKUP(J248,[2]ProvStates!$B$8:$D$95,3,FALSE)),"",VLOOKUP(J248,[2]ProvStates!$B$8:$D$95,3,FALSE))</f>
        <v>Ontario</v>
      </c>
      <c r="L248" s="48" t="s">
        <v>1462</v>
      </c>
      <c r="M248" s="48" t="s">
        <v>1463</v>
      </c>
      <c r="N248" s="47">
        <v>3</v>
      </c>
      <c r="O248" s="47" t="str">
        <f>VLOOKUP(N248,'[2]Other Data'!$B$8:$C$13,2,FALSE)</f>
        <v>Canada</v>
      </c>
      <c r="P248" s="47">
        <v>22</v>
      </c>
      <c r="Q248" s="48" t="s">
        <v>1464</v>
      </c>
      <c r="R248" s="47">
        <v>1</v>
      </c>
      <c r="S248" s="5" t="str">
        <f>VLOOKUP(R248,'[2]Other Data'!$B$29:$C$33,2,FALSE)</f>
        <v>COD</v>
      </c>
    </row>
    <row r="249" spans="2:19" x14ac:dyDescent="0.3">
      <c r="B249" s="47">
        <v>245</v>
      </c>
      <c r="C249" s="48" t="s">
        <v>1465</v>
      </c>
      <c r="D249" s="48" t="s">
        <v>262</v>
      </c>
      <c r="E249" s="48" t="s">
        <v>256</v>
      </c>
      <c r="F249" s="48" t="s">
        <v>1466</v>
      </c>
      <c r="G249" s="48" t="s">
        <v>256</v>
      </c>
      <c r="H249" s="47">
        <v>909</v>
      </c>
      <c r="I249" s="47" t="str">
        <f>VLOOKUP(H249,[2]Places!$B$8:$C$929,2,FALSE)</f>
        <v>Woodbridge</v>
      </c>
      <c r="J249" s="47">
        <v>48</v>
      </c>
      <c r="K249" s="47" t="str">
        <f>IF(ISERROR(VLOOKUP(J249,[2]ProvStates!$B$8:$D$95,3,FALSE)),"",VLOOKUP(J249,[2]ProvStates!$B$8:$D$95,3,FALSE))</f>
        <v>Ontario</v>
      </c>
      <c r="L249" s="48" t="s">
        <v>1467</v>
      </c>
      <c r="M249" s="48" t="s">
        <v>1468</v>
      </c>
      <c r="N249" s="47">
        <v>3</v>
      </c>
      <c r="O249" s="47" t="str">
        <f>VLOOKUP(N249,'[2]Other Data'!$B$8:$C$13,2,FALSE)</f>
        <v>Canada</v>
      </c>
      <c r="P249" s="47">
        <v>22</v>
      </c>
      <c r="Q249" s="48" t="s">
        <v>1469</v>
      </c>
      <c r="R249" s="47">
        <v>1</v>
      </c>
      <c r="S249" s="5" t="str">
        <f>VLOOKUP(R249,'[2]Other Data'!$B$29:$C$33,2,FALSE)</f>
        <v>COD</v>
      </c>
    </row>
    <row r="250" spans="2:19" x14ac:dyDescent="0.3">
      <c r="B250" s="47">
        <v>246</v>
      </c>
      <c r="C250" s="48" t="s">
        <v>1470</v>
      </c>
      <c r="D250" s="48" t="s">
        <v>262</v>
      </c>
      <c r="E250" s="48" t="s">
        <v>256</v>
      </c>
      <c r="F250" s="48" t="s">
        <v>1471</v>
      </c>
      <c r="G250" s="48" t="s">
        <v>256</v>
      </c>
      <c r="H250" s="47">
        <v>837</v>
      </c>
      <c r="I250" s="47" t="str">
        <f>VLOOKUP(H250,[2]Places!$B$8:$C$929,2,FALSE)</f>
        <v>Vaughan</v>
      </c>
      <c r="J250" s="47">
        <v>48</v>
      </c>
      <c r="K250" s="47" t="str">
        <f>IF(ISERROR(VLOOKUP(J250,[2]ProvStates!$B$8:$D$95,3,FALSE)),"",VLOOKUP(J250,[2]ProvStates!$B$8:$D$95,3,FALSE))</f>
        <v>Ontario</v>
      </c>
      <c r="L250" s="48" t="s">
        <v>1472</v>
      </c>
      <c r="M250" s="48" t="s">
        <v>1473</v>
      </c>
      <c r="N250" s="47">
        <v>3</v>
      </c>
      <c r="O250" s="47" t="str">
        <f>VLOOKUP(N250,'[2]Other Data'!$B$8:$C$13,2,FALSE)</f>
        <v>Canada</v>
      </c>
      <c r="P250" s="47">
        <v>22</v>
      </c>
      <c r="Q250" s="48" t="s">
        <v>1474</v>
      </c>
      <c r="R250" s="47">
        <v>1</v>
      </c>
      <c r="S250" s="5" t="str">
        <f>VLOOKUP(R250,'[2]Other Data'!$B$29:$C$33,2,FALSE)</f>
        <v>COD</v>
      </c>
    </row>
    <row r="251" spans="2:19" x14ac:dyDescent="0.3">
      <c r="B251" s="47">
        <v>247</v>
      </c>
      <c r="C251" s="48" t="s">
        <v>1475</v>
      </c>
      <c r="D251" s="48" t="s">
        <v>256</v>
      </c>
      <c r="E251" s="48" t="s">
        <v>256</v>
      </c>
      <c r="F251" s="48" t="s">
        <v>1476</v>
      </c>
      <c r="G251" s="48" t="s">
        <v>256</v>
      </c>
      <c r="H251" s="47">
        <v>42</v>
      </c>
      <c r="I251" s="47" t="str">
        <f>VLOOKUP(H251,[2]Places!$B$8:$C$929,2,FALSE)</f>
        <v>BARRIE</v>
      </c>
      <c r="J251" s="47">
        <v>48</v>
      </c>
      <c r="K251" s="47" t="str">
        <f>IF(ISERROR(VLOOKUP(J251,[2]ProvStates!$B$8:$D$95,3,FALSE)),"",VLOOKUP(J251,[2]ProvStates!$B$8:$D$95,3,FALSE))</f>
        <v>Ontario</v>
      </c>
      <c r="L251" s="48" t="s">
        <v>1477</v>
      </c>
      <c r="M251" s="48" t="s">
        <v>1478</v>
      </c>
      <c r="N251" s="47">
        <v>3</v>
      </c>
      <c r="O251" s="47" t="str">
        <f>VLOOKUP(N251,'[2]Other Data'!$B$8:$C$13,2,FALSE)</f>
        <v>Canada</v>
      </c>
      <c r="P251" s="47">
        <v>22</v>
      </c>
      <c r="Q251" s="48" t="s">
        <v>1479</v>
      </c>
      <c r="R251" s="47">
        <v>1</v>
      </c>
      <c r="S251" s="5" t="str">
        <f>VLOOKUP(R251,'[2]Other Data'!$B$29:$C$33,2,FALSE)</f>
        <v>COD</v>
      </c>
    </row>
    <row r="252" spans="2:19" x14ac:dyDescent="0.3">
      <c r="B252" s="47">
        <v>248</v>
      </c>
      <c r="C252" s="48" t="s">
        <v>1480</v>
      </c>
      <c r="D252" s="48" t="s">
        <v>262</v>
      </c>
      <c r="E252" s="48" t="s">
        <v>256</v>
      </c>
      <c r="F252" s="48" t="s">
        <v>1481</v>
      </c>
      <c r="G252" s="48" t="s">
        <v>1482</v>
      </c>
      <c r="H252" s="47">
        <v>42</v>
      </c>
      <c r="I252" s="47" t="str">
        <f>VLOOKUP(H252,[2]Places!$B$8:$C$929,2,FALSE)</f>
        <v>BARRIE</v>
      </c>
      <c r="J252" s="47">
        <v>48</v>
      </c>
      <c r="K252" s="47" t="str">
        <f>IF(ISERROR(VLOOKUP(J252,[2]ProvStates!$B$8:$D$95,3,FALSE)),"",VLOOKUP(J252,[2]ProvStates!$B$8:$D$95,3,FALSE))</f>
        <v>Ontario</v>
      </c>
      <c r="L252" s="48" t="s">
        <v>1483</v>
      </c>
      <c r="M252" s="48" t="s">
        <v>1484</v>
      </c>
      <c r="N252" s="47">
        <v>3</v>
      </c>
      <c r="O252" s="47" t="str">
        <f>VLOOKUP(N252,'[2]Other Data'!$B$8:$C$13,2,FALSE)</f>
        <v>Canada</v>
      </c>
      <c r="P252" s="47">
        <v>22</v>
      </c>
      <c r="Q252" s="48" t="s">
        <v>256</v>
      </c>
      <c r="R252" s="47">
        <v>1</v>
      </c>
      <c r="S252" s="5" t="str">
        <f>VLOOKUP(R252,'[2]Other Data'!$B$29:$C$33,2,FALSE)</f>
        <v>COD</v>
      </c>
    </row>
    <row r="253" spans="2:19" x14ac:dyDescent="0.3">
      <c r="B253" s="47">
        <v>249</v>
      </c>
      <c r="C253" s="48" t="s">
        <v>1485</v>
      </c>
      <c r="D253" s="48" t="s">
        <v>262</v>
      </c>
      <c r="E253" s="48" t="s">
        <v>256</v>
      </c>
      <c r="F253" s="48" t="s">
        <v>1486</v>
      </c>
      <c r="G253" s="48" t="s">
        <v>256</v>
      </c>
      <c r="H253" s="47">
        <v>42</v>
      </c>
      <c r="I253" s="47" t="str">
        <f>VLOOKUP(H253,[2]Places!$B$8:$C$929,2,FALSE)</f>
        <v>BARRIE</v>
      </c>
      <c r="J253" s="47">
        <v>48</v>
      </c>
      <c r="K253" s="47" t="str">
        <f>IF(ISERROR(VLOOKUP(J253,[2]ProvStates!$B$8:$D$95,3,FALSE)),"",VLOOKUP(J253,[2]ProvStates!$B$8:$D$95,3,FALSE))</f>
        <v>Ontario</v>
      </c>
      <c r="L253" s="48" t="s">
        <v>1487</v>
      </c>
      <c r="M253" s="48" t="s">
        <v>1488</v>
      </c>
      <c r="N253" s="47">
        <v>3</v>
      </c>
      <c r="O253" s="47" t="str">
        <f>VLOOKUP(N253,'[2]Other Data'!$B$8:$C$13,2,FALSE)</f>
        <v>Canada</v>
      </c>
      <c r="P253" s="47">
        <v>22</v>
      </c>
      <c r="Q253" s="48" t="s">
        <v>1489</v>
      </c>
      <c r="R253" s="47">
        <v>1</v>
      </c>
      <c r="S253" s="5" t="str">
        <f>VLOOKUP(R253,'[2]Other Data'!$B$29:$C$33,2,FALSE)</f>
        <v>COD</v>
      </c>
    </row>
    <row r="254" spans="2:19" x14ac:dyDescent="0.3">
      <c r="B254" s="47">
        <v>250</v>
      </c>
      <c r="C254" s="48" t="s">
        <v>1490</v>
      </c>
      <c r="D254" s="48" t="s">
        <v>262</v>
      </c>
      <c r="E254" s="48" t="s">
        <v>256</v>
      </c>
      <c r="F254" s="48" t="s">
        <v>1491</v>
      </c>
      <c r="G254" s="48" t="s">
        <v>256</v>
      </c>
      <c r="H254" s="47">
        <v>367</v>
      </c>
      <c r="I254" s="47" t="str">
        <f>VLOOKUP(H254,[2]Places!$B$8:$C$929,2,FALSE)</f>
        <v>Keswick</v>
      </c>
      <c r="J254" s="47">
        <v>48</v>
      </c>
      <c r="K254" s="47" t="str">
        <f>IF(ISERROR(VLOOKUP(J254,[2]ProvStates!$B$8:$D$95,3,FALSE)),"",VLOOKUP(J254,[2]ProvStates!$B$8:$D$95,3,FALSE))</f>
        <v>Ontario</v>
      </c>
      <c r="L254" s="48" t="s">
        <v>1492</v>
      </c>
      <c r="M254" s="48" t="s">
        <v>1493</v>
      </c>
      <c r="N254" s="47">
        <v>3</v>
      </c>
      <c r="O254" s="47" t="str">
        <f>VLOOKUP(N254,'[2]Other Data'!$B$8:$C$13,2,FALSE)</f>
        <v>Canada</v>
      </c>
      <c r="P254" s="47">
        <v>22</v>
      </c>
      <c r="Q254" s="48" t="s">
        <v>1494</v>
      </c>
      <c r="R254" s="47">
        <v>1</v>
      </c>
      <c r="S254" s="5" t="str">
        <f>VLOOKUP(R254,'[2]Other Data'!$B$29:$C$33,2,FALSE)</f>
        <v>COD</v>
      </c>
    </row>
    <row r="255" spans="2:19" x14ac:dyDescent="0.3">
      <c r="B255" s="47">
        <v>251</v>
      </c>
      <c r="C255" s="48" t="s">
        <v>1495</v>
      </c>
      <c r="D255" s="48" t="s">
        <v>262</v>
      </c>
      <c r="E255" s="48" t="s">
        <v>256</v>
      </c>
      <c r="F255" s="48" t="s">
        <v>1496</v>
      </c>
      <c r="G255" s="48" t="s">
        <v>256</v>
      </c>
      <c r="H255" s="47">
        <v>478</v>
      </c>
      <c r="I255" s="47" t="str">
        <f>VLOOKUP(H255,[2]Places!$B$8:$C$929,2,FALSE)</f>
        <v>Mississauga</v>
      </c>
      <c r="J255" s="47">
        <v>48</v>
      </c>
      <c r="K255" s="47" t="str">
        <f>IF(ISERROR(VLOOKUP(J255,[2]ProvStates!$B$8:$D$95,3,FALSE)),"",VLOOKUP(J255,[2]ProvStates!$B$8:$D$95,3,FALSE))</f>
        <v>Ontario</v>
      </c>
      <c r="L255" s="48" t="s">
        <v>1497</v>
      </c>
      <c r="M255" s="48" t="s">
        <v>1498</v>
      </c>
      <c r="N255" s="47">
        <v>3</v>
      </c>
      <c r="O255" s="47" t="str">
        <f>VLOOKUP(N255,'[2]Other Data'!$B$8:$C$13,2,FALSE)</f>
        <v>Canada</v>
      </c>
      <c r="P255" s="47">
        <v>22</v>
      </c>
      <c r="Q255" s="48" t="s">
        <v>1499</v>
      </c>
      <c r="R255" s="47">
        <v>1</v>
      </c>
      <c r="S255" s="5" t="str">
        <f>VLOOKUP(R255,'[2]Other Data'!$B$29:$C$33,2,FALSE)</f>
        <v>COD</v>
      </c>
    </row>
    <row r="256" spans="2:19" x14ac:dyDescent="0.3">
      <c r="B256" s="47">
        <v>252</v>
      </c>
      <c r="C256" s="48" t="s">
        <v>1500</v>
      </c>
      <c r="D256" s="48" t="s">
        <v>262</v>
      </c>
      <c r="E256" s="48" t="s">
        <v>256</v>
      </c>
      <c r="F256" s="48" t="s">
        <v>1501</v>
      </c>
      <c r="G256" s="48" t="s">
        <v>256</v>
      </c>
      <c r="H256" s="47">
        <v>478</v>
      </c>
      <c r="I256" s="47" t="str">
        <f>VLOOKUP(H256,[2]Places!$B$8:$C$929,2,FALSE)</f>
        <v>Mississauga</v>
      </c>
      <c r="J256" s="47">
        <v>48</v>
      </c>
      <c r="K256" s="47" t="str">
        <f>IF(ISERROR(VLOOKUP(J256,[2]ProvStates!$B$8:$D$95,3,FALSE)),"",VLOOKUP(J256,[2]ProvStates!$B$8:$D$95,3,FALSE))</f>
        <v>Ontario</v>
      </c>
      <c r="L256" s="48" t="s">
        <v>1502</v>
      </c>
      <c r="M256" s="48" t="s">
        <v>1503</v>
      </c>
      <c r="N256" s="47">
        <v>3</v>
      </c>
      <c r="O256" s="47" t="str">
        <f>VLOOKUP(N256,'[2]Other Data'!$B$8:$C$13,2,FALSE)</f>
        <v>Canada</v>
      </c>
      <c r="P256" s="47">
        <v>22</v>
      </c>
      <c r="Q256" s="48" t="s">
        <v>1504</v>
      </c>
      <c r="R256" s="47">
        <v>1</v>
      </c>
      <c r="S256" s="5" t="str">
        <f>VLOOKUP(R256,'[2]Other Data'!$B$29:$C$33,2,FALSE)</f>
        <v>COD</v>
      </c>
    </row>
    <row r="257" spans="2:19" x14ac:dyDescent="0.3">
      <c r="B257" s="47">
        <v>253</v>
      </c>
      <c r="C257" s="48" t="s">
        <v>1505</v>
      </c>
      <c r="D257" s="48" t="s">
        <v>256</v>
      </c>
      <c r="E257" s="48" t="s">
        <v>256</v>
      </c>
      <c r="F257" s="48" t="s">
        <v>1506</v>
      </c>
      <c r="G257" s="48" t="s">
        <v>1507</v>
      </c>
      <c r="H257" s="47">
        <v>478</v>
      </c>
      <c r="I257" s="47" t="str">
        <f>VLOOKUP(H257,[2]Places!$B$8:$C$929,2,FALSE)</f>
        <v>Mississauga</v>
      </c>
      <c r="J257" s="47">
        <v>48</v>
      </c>
      <c r="K257" s="47" t="str">
        <f>IF(ISERROR(VLOOKUP(J257,[2]ProvStates!$B$8:$D$95,3,FALSE)),"",VLOOKUP(J257,[2]ProvStates!$B$8:$D$95,3,FALSE))</f>
        <v>Ontario</v>
      </c>
      <c r="L257" s="48" t="s">
        <v>1508</v>
      </c>
      <c r="M257" s="48" t="s">
        <v>1509</v>
      </c>
      <c r="N257" s="47">
        <v>3</v>
      </c>
      <c r="O257" s="47" t="str">
        <f>VLOOKUP(N257,'[2]Other Data'!$B$8:$C$13,2,FALSE)</f>
        <v>Canada</v>
      </c>
      <c r="P257" s="47">
        <v>22</v>
      </c>
      <c r="Q257" s="48" t="s">
        <v>1510</v>
      </c>
      <c r="R257" s="47">
        <v>1</v>
      </c>
      <c r="S257" s="5" t="str">
        <f>VLOOKUP(R257,'[2]Other Data'!$B$29:$C$33,2,FALSE)</f>
        <v>COD</v>
      </c>
    </row>
    <row r="258" spans="2:19" x14ac:dyDescent="0.3">
      <c r="B258" s="47">
        <v>254</v>
      </c>
      <c r="C258" s="48" t="s">
        <v>1511</v>
      </c>
      <c r="D258" s="48" t="s">
        <v>256</v>
      </c>
      <c r="E258" s="48" t="s">
        <v>256</v>
      </c>
      <c r="F258" s="48" t="s">
        <v>1512</v>
      </c>
      <c r="G258" s="48" t="s">
        <v>256</v>
      </c>
      <c r="H258" s="47">
        <v>478</v>
      </c>
      <c r="I258" s="47" t="str">
        <f>VLOOKUP(H258,[2]Places!$B$8:$C$929,2,FALSE)</f>
        <v>Mississauga</v>
      </c>
      <c r="J258" s="47">
        <v>48</v>
      </c>
      <c r="K258" s="47" t="str">
        <f>IF(ISERROR(VLOOKUP(J258,[2]ProvStates!$B$8:$D$95,3,FALSE)),"",VLOOKUP(J258,[2]ProvStates!$B$8:$D$95,3,FALSE))</f>
        <v>Ontario</v>
      </c>
      <c r="L258" s="48" t="s">
        <v>1508</v>
      </c>
      <c r="M258" s="48" t="s">
        <v>1509</v>
      </c>
      <c r="N258" s="47">
        <v>3</v>
      </c>
      <c r="O258" s="47" t="str">
        <f>VLOOKUP(N258,'[2]Other Data'!$B$8:$C$13,2,FALSE)</f>
        <v>Canada</v>
      </c>
      <c r="P258" s="47">
        <v>22</v>
      </c>
      <c r="Q258" s="48" t="s">
        <v>1513</v>
      </c>
      <c r="R258" s="47">
        <v>1</v>
      </c>
      <c r="S258" s="5" t="str">
        <f>VLOOKUP(R258,'[2]Other Data'!$B$29:$C$33,2,FALSE)</f>
        <v>COD</v>
      </c>
    </row>
    <row r="259" spans="2:19" x14ac:dyDescent="0.3">
      <c r="B259" s="47">
        <v>255</v>
      </c>
      <c r="C259" s="48" t="s">
        <v>1514</v>
      </c>
      <c r="D259" s="48" t="s">
        <v>262</v>
      </c>
      <c r="E259" s="48" t="s">
        <v>256</v>
      </c>
      <c r="F259" s="48" t="s">
        <v>1515</v>
      </c>
      <c r="G259" s="48" t="s">
        <v>1516</v>
      </c>
      <c r="H259" s="47">
        <v>478</v>
      </c>
      <c r="I259" s="47" t="str">
        <f>VLOOKUP(H259,[2]Places!$B$8:$C$929,2,FALSE)</f>
        <v>Mississauga</v>
      </c>
      <c r="J259" s="47">
        <v>48</v>
      </c>
      <c r="K259" s="47" t="str">
        <f>IF(ISERROR(VLOOKUP(J259,[2]ProvStates!$B$8:$D$95,3,FALSE)),"",VLOOKUP(J259,[2]ProvStates!$B$8:$D$95,3,FALSE))</f>
        <v>Ontario</v>
      </c>
      <c r="L259" s="48" t="s">
        <v>1517</v>
      </c>
      <c r="M259" s="48" t="s">
        <v>1518</v>
      </c>
      <c r="N259" s="47">
        <v>3</v>
      </c>
      <c r="O259" s="47" t="str">
        <f>VLOOKUP(N259,'[2]Other Data'!$B$8:$C$13,2,FALSE)</f>
        <v>Canada</v>
      </c>
      <c r="P259" s="47">
        <v>22</v>
      </c>
      <c r="Q259" s="48" t="s">
        <v>1519</v>
      </c>
      <c r="R259" s="47">
        <v>1</v>
      </c>
      <c r="S259" s="5" t="str">
        <f>VLOOKUP(R259,'[2]Other Data'!$B$29:$C$33,2,FALSE)</f>
        <v>COD</v>
      </c>
    </row>
    <row r="260" spans="2:19" x14ac:dyDescent="0.3">
      <c r="B260" s="47">
        <v>256</v>
      </c>
      <c r="C260" s="48" t="s">
        <v>1520</v>
      </c>
      <c r="D260" s="48" t="s">
        <v>256</v>
      </c>
      <c r="E260" s="48" t="s">
        <v>256</v>
      </c>
      <c r="F260" s="48" t="s">
        <v>1521</v>
      </c>
      <c r="G260" s="48" t="s">
        <v>256</v>
      </c>
      <c r="H260" s="47">
        <v>478</v>
      </c>
      <c r="I260" s="47" t="str">
        <f>VLOOKUP(H260,[2]Places!$B$8:$C$929,2,FALSE)</f>
        <v>Mississauga</v>
      </c>
      <c r="J260" s="47">
        <v>48</v>
      </c>
      <c r="K260" s="47" t="str">
        <f>IF(ISERROR(VLOOKUP(J260,[2]ProvStates!$B$8:$D$95,3,FALSE)),"",VLOOKUP(J260,[2]ProvStates!$B$8:$D$95,3,FALSE))</f>
        <v>Ontario</v>
      </c>
      <c r="L260" s="48" t="s">
        <v>1522</v>
      </c>
      <c r="M260" s="48" t="s">
        <v>1523</v>
      </c>
      <c r="N260" s="47">
        <v>3</v>
      </c>
      <c r="O260" s="47" t="str">
        <f>VLOOKUP(N260,'[2]Other Data'!$B$8:$C$13,2,FALSE)</f>
        <v>Canada</v>
      </c>
      <c r="P260" s="47">
        <v>22</v>
      </c>
      <c r="Q260" s="48" t="s">
        <v>1524</v>
      </c>
      <c r="R260" s="47">
        <v>1</v>
      </c>
      <c r="S260" s="5" t="str">
        <f>VLOOKUP(R260,'[2]Other Data'!$B$29:$C$33,2,FALSE)</f>
        <v>COD</v>
      </c>
    </row>
    <row r="261" spans="2:19" x14ac:dyDescent="0.3">
      <c r="B261" s="47">
        <v>257</v>
      </c>
      <c r="C261" s="48" t="s">
        <v>1525</v>
      </c>
      <c r="D261" s="48" t="s">
        <v>262</v>
      </c>
      <c r="E261" s="48" t="s">
        <v>256</v>
      </c>
      <c r="F261" s="48" t="s">
        <v>1526</v>
      </c>
      <c r="G261" s="48" t="s">
        <v>1527</v>
      </c>
      <c r="H261" s="47">
        <v>478</v>
      </c>
      <c r="I261" s="47" t="str">
        <f>VLOOKUP(H261,[2]Places!$B$8:$C$929,2,FALSE)</f>
        <v>Mississauga</v>
      </c>
      <c r="J261" s="47">
        <v>48</v>
      </c>
      <c r="K261" s="47" t="str">
        <f>IF(ISERROR(VLOOKUP(J261,[2]ProvStates!$B$8:$D$95,3,FALSE)),"",VLOOKUP(J261,[2]ProvStates!$B$8:$D$95,3,FALSE))</f>
        <v>Ontario</v>
      </c>
      <c r="L261" s="48" t="s">
        <v>1528</v>
      </c>
      <c r="M261" s="48" t="s">
        <v>1529</v>
      </c>
      <c r="N261" s="47">
        <v>3</v>
      </c>
      <c r="O261" s="47" t="str">
        <f>VLOOKUP(N261,'[2]Other Data'!$B$8:$C$13,2,FALSE)</f>
        <v>Canada</v>
      </c>
      <c r="P261" s="47">
        <v>22</v>
      </c>
      <c r="Q261" s="48" t="s">
        <v>1530</v>
      </c>
      <c r="R261" s="47">
        <v>1</v>
      </c>
      <c r="S261" s="5" t="str">
        <f>VLOOKUP(R261,'[2]Other Data'!$B$29:$C$33,2,FALSE)</f>
        <v>COD</v>
      </c>
    </row>
    <row r="262" spans="2:19" x14ac:dyDescent="0.3">
      <c r="B262" s="47">
        <v>258</v>
      </c>
      <c r="C262" s="48" t="s">
        <v>1531</v>
      </c>
      <c r="D262" s="48" t="s">
        <v>262</v>
      </c>
      <c r="E262" s="48" t="s">
        <v>256</v>
      </c>
      <c r="F262" s="48" t="s">
        <v>1532</v>
      </c>
      <c r="G262" s="48" t="s">
        <v>1533</v>
      </c>
      <c r="H262" s="47">
        <v>478</v>
      </c>
      <c r="I262" s="47" t="str">
        <f>VLOOKUP(H262,[2]Places!$B$8:$C$929,2,FALSE)</f>
        <v>Mississauga</v>
      </c>
      <c r="J262" s="47">
        <v>48</v>
      </c>
      <c r="K262" s="47" t="str">
        <f>IF(ISERROR(VLOOKUP(J262,[2]ProvStates!$B$8:$D$95,3,FALSE)),"",VLOOKUP(J262,[2]ProvStates!$B$8:$D$95,3,FALSE))</f>
        <v>Ontario</v>
      </c>
      <c r="L262" s="48" t="s">
        <v>1534</v>
      </c>
      <c r="M262" s="48" t="s">
        <v>1535</v>
      </c>
      <c r="N262" s="47">
        <v>3</v>
      </c>
      <c r="O262" s="47" t="str">
        <f>VLOOKUP(N262,'[2]Other Data'!$B$8:$C$13,2,FALSE)</f>
        <v>Canada</v>
      </c>
      <c r="P262" s="47">
        <v>22</v>
      </c>
      <c r="Q262" s="48" t="s">
        <v>1536</v>
      </c>
      <c r="R262" s="47">
        <v>1</v>
      </c>
      <c r="S262" s="5" t="str">
        <f>VLOOKUP(R262,'[2]Other Data'!$B$29:$C$33,2,FALSE)</f>
        <v>COD</v>
      </c>
    </row>
    <row r="263" spans="2:19" x14ac:dyDescent="0.3">
      <c r="B263" s="47">
        <v>259</v>
      </c>
      <c r="C263" s="48" t="s">
        <v>1537</v>
      </c>
      <c r="D263" s="48" t="s">
        <v>262</v>
      </c>
      <c r="E263" s="48" t="s">
        <v>256</v>
      </c>
      <c r="F263" s="48" t="s">
        <v>1538</v>
      </c>
      <c r="G263" s="48" t="s">
        <v>256</v>
      </c>
      <c r="H263" s="47">
        <v>478</v>
      </c>
      <c r="I263" s="47" t="str">
        <f>VLOOKUP(H263,[2]Places!$B$8:$C$929,2,FALSE)</f>
        <v>Mississauga</v>
      </c>
      <c r="J263" s="47">
        <v>48</v>
      </c>
      <c r="K263" s="47" t="str">
        <f>IF(ISERROR(VLOOKUP(J263,[2]ProvStates!$B$8:$D$95,3,FALSE)),"",VLOOKUP(J263,[2]ProvStates!$B$8:$D$95,3,FALSE))</f>
        <v>Ontario</v>
      </c>
      <c r="L263" s="48" t="s">
        <v>1539</v>
      </c>
      <c r="M263" s="48" t="s">
        <v>1540</v>
      </c>
      <c r="N263" s="47">
        <v>3</v>
      </c>
      <c r="O263" s="47" t="str">
        <f>VLOOKUP(N263,'[2]Other Data'!$B$8:$C$13,2,FALSE)</f>
        <v>Canada</v>
      </c>
      <c r="P263" s="47">
        <v>22</v>
      </c>
      <c r="Q263" s="48" t="s">
        <v>1541</v>
      </c>
      <c r="R263" s="47">
        <v>1</v>
      </c>
      <c r="S263" s="5" t="str">
        <f>VLOOKUP(R263,'[2]Other Data'!$B$29:$C$33,2,FALSE)</f>
        <v>COD</v>
      </c>
    </row>
    <row r="264" spans="2:19" x14ac:dyDescent="0.3">
      <c r="B264" s="47">
        <v>260</v>
      </c>
      <c r="C264" s="48" t="s">
        <v>1542</v>
      </c>
      <c r="D264" s="48" t="s">
        <v>256</v>
      </c>
      <c r="E264" s="48" t="s">
        <v>256</v>
      </c>
      <c r="F264" s="48" t="s">
        <v>1543</v>
      </c>
      <c r="G264" s="48" t="s">
        <v>256</v>
      </c>
      <c r="H264" s="47">
        <v>478</v>
      </c>
      <c r="I264" s="47" t="str">
        <f>VLOOKUP(H264,[2]Places!$B$8:$C$929,2,FALSE)</f>
        <v>Mississauga</v>
      </c>
      <c r="J264" s="47">
        <v>48</v>
      </c>
      <c r="K264" s="47" t="str">
        <f>IF(ISERROR(VLOOKUP(J264,[2]ProvStates!$B$8:$D$95,3,FALSE)),"",VLOOKUP(J264,[2]ProvStates!$B$8:$D$95,3,FALSE))</f>
        <v>Ontario</v>
      </c>
      <c r="L264" s="48" t="s">
        <v>1544</v>
      </c>
      <c r="M264" s="48" t="s">
        <v>1545</v>
      </c>
      <c r="N264" s="47">
        <v>3</v>
      </c>
      <c r="O264" s="47" t="str">
        <f>VLOOKUP(N264,'[2]Other Data'!$B$8:$C$13,2,FALSE)</f>
        <v>Canada</v>
      </c>
      <c r="P264" s="47">
        <v>22</v>
      </c>
      <c r="Q264" s="48" t="s">
        <v>1546</v>
      </c>
      <c r="R264" s="47">
        <v>1</v>
      </c>
      <c r="S264" s="5" t="str">
        <f>VLOOKUP(R264,'[2]Other Data'!$B$29:$C$33,2,FALSE)</f>
        <v>COD</v>
      </c>
    </row>
    <row r="265" spans="2:19" x14ac:dyDescent="0.3">
      <c r="B265" s="47">
        <v>261</v>
      </c>
      <c r="C265" s="48" t="s">
        <v>1547</v>
      </c>
      <c r="D265" s="48" t="s">
        <v>262</v>
      </c>
      <c r="E265" s="48" t="s">
        <v>256</v>
      </c>
      <c r="F265" s="48" t="s">
        <v>1548</v>
      </c>
      <c r="G265" s="48" t="s">
        <v>1549</v>
      </c>
      <c r="H265" s="47">
        <v>478</v>
      </c>
      <c r="I265" s="47" t="str">
        <f>VLOOKUP(H265,[2]Places!$B$8:$C$929,2,FALSE)</f>
        <v>Mississauga</v>
      </c>
      <c r="J265" s="47">
        <v>48</v>
      </c>
      <c r="K265" s="47" t="str">
        <f>IF(ISERROR(VLOOKUP(J265,[2]ProvStates!$B$8:$D$95,3,FALSE)),"",VLOOKUP(J265,[2]ProvStates!$B$8:$D$95,3,FALSE))</f>
        <v>Ontario</v>
      </c>
      <c r="L265" s="48" t="s">
        <v>1550</v>
      </c>
      <c r="M265" s="48" t="s">
        <v>1551</v>
      </c>
      <c r="N265" s="47">
        <v>3</v>
      </c>
      <c r="O265" s="47" t="str">
        <f>VLOOKUP(N265,'[2]Other Data'!$B$8:$C$13,2,FALSE)</f>
        <v>Canada</v>
      </c>
      <c r="P265" s="47">
        <v>22</v>
      </c>
      <c r="Q265" s="48" t="s">
        <v>1552</v>
      </c>
      <c r="R265" s="47">
        <v>1</v>
      </c>
      <c r="S265" s="5" t="str">
        <f>VLOOKUP(R265,'[2]Other Data'!$B$29:$C$33,2,FALSE)</f>
        <v>COD</v>
      </c>
    </row>
    <row r="266" spans="2:19" x14ac:dyDescent="0.3">
      <c r="B266" s="47">
        <v>262</v>
      </c>
      <c r="C266" s="48" t="s">
        <v>1553</v>
      </c>
      <c r="D266" s="48" t="s">
        <v>256</v>
      </c>
      <c r="E266" s="48" t="s">
        <v>256</v>
      </c>
      <c r="F266" s="48" t="s">
        <v>1554</v>
      </c>
      <c r="G266" s="48" t="s">
        <v>256</v>
      </c>
      <c r="H266" s="47">
        <v>478</v>
      </c>
      <c r="I266" s="47" t="str">
        <f>VLOOKUP(H266,[2]Places!$B$8:$C$929,2,FALSE)</f>
        <v>Mississauga</v>
      </c>
      <c r="J266" s="47">
        <v>48</v>
      </c>
      <c r="K266" s="47" t="str">
        <f>IF(ISERROR(VLOOKUP(J266,[2]ProvStates!$B$8:$D$95,3,FALSE)),"",VLOOKUP(J266,[2]ProvStates!$B$8:$D$95,3,FALSE))</f>
        <v>Ontario</v>
      </c>
      <c r="L266" s="48" t="s">
        <v>1555</v>
      </c>
      <c r="M266" s="48" t="s">
        <v>1556</v>
      </c>
      <c r="N266" s="47">
        <v>3</v>
      </c>
      <c r="O266" s="47" t="str">
        <f>VLOOKUP(N266,'[2]Other Data'!$B$8:$C$13,2,FALSE)</f>
        <v>Canada</v>
      </c>
      <c r="P266" s="47">
        <v>22</v>
      </c>
      <c r="Q266" s="48" t="s">
        <v>1557</v>
      </c>
      <c r="R266" s="47">
        <v>1</v>
      </c>
      <c r="S266" s="5" t="str">
        <f>VLOOKUP(R266,'[2]Other Data'!$B$29:$C$33,2,FALSE)</f>
        <v>COD</v>
      </c>
    </row>
    <row r="267" spans="2:19" x14ac:dyDescent="0.3">
      <c r="B267" s="47">
        <v>263</v>
      </c>
      <c r="C267" s="48" t="s">
        <v>1558</v>
      </c>
      <c r="D267" s="48" t="s">
        <v>262</v>
      </c>
      <c r="E267" s="48" t="s">
        <v>256</v>
      </c>
      <c r="F267" s="48" t="s">
        <v>1559</v>
      </c>
      <c r="G267" s="48" t="s">
        <v>1560</v>
      </c>
      <c r="H267" s="47">
        <v>478</v>
      </c>
      <c r="I267" s="47" t="str">
        <f>VLOOKUP(H267,[2]Places!$B$8:$C$929,2,FALSE)</f>
        <v>Mississauga</v>
      </c>
      <c r="J267" s="47">
        <v>48</v>
      </c>
      <c r="K267" s="47" t="str">
        <f>IF(ISERROR(VLOOKUP(J267,[2]ProvStates!$B$8:$D$95,3,FALSE)),"",VLOOKUP(J267,[2]ProvStates!$B$8:$D$95,3,FALSE))</f>
        <v>Ontario</v>
      </c>
      <c r="L267" s="48" t="s">
        <v>1561</v>
      </c>
      <c r="M267" s="48" t="s">
        <v>1562</v>
      </c>
      <c r="N267" s="47">
        <v>3</v>
      </c>
      <c r="O267" s="47" t="str">
        <f>VLOOKUP(N267,'[2]Other Data'!$B$8:$C$13,2,FALSE)</f>
        <v>Canada</v>
      </c>
      <c r="P267" s="47">
        <v>22</v>
      </c>
      <c r="Q267" s="48" t="s">
        <v>1563</v>
      </c>
      <c r="R267" s="47">
        <v>1</v>
      </c>
      <c r="S267" s="5" t="str">
        <f>VLOOKUP(R267,'[2]Other Data'!$B$29:$C$33,2,FALSE)</f>
        <v>COD</v>
      </c>
    </row>
    <row r="268" spans="2:19" x14ac:dyDescent="0.3">
      <c r="B268" s="47">
        <v>264</v>
      </c>
      <c r="C268" s="48" t="s">
        <v>1564</v>
      </c>
      <c r="D268" s="48" t="s">
        <v>256</v>
      </c>
      <c r="E268" s="48" t="s">
        <v>256</v>
      </c>
      <c r="F268" s="48" t="s">
        <v>1565</v>
      </c>
      <c r="G268" s="48" t="s">
        <v>256</v>
      </c>
      <c r="H268" s="47">
        <v>478</v>
      </c>
      <c r="I268" s="47" t="str">
        <f>VLOOKUP(H268,[2]Places!$B$8:$C$929,2,FALSE)</f>
        <v>Mississauga</v>
      </c>
      <c r="J268" s="47">
        <v>48</v>
      </c>
      <c r="K268" s="47" t="str">
        <f>IF(ISERROR(VLOOKUP(J268,[2]ProvStates!$B$8:$D$95,3,FALSE)),"",VLOOKUP(J268,[2]ProvStates!$B$8:$D$95,3,FALSE))</f>
        <v>Ontario</v>
      </c>
      <c r="L268" s="48" t="s">
        <v>1566</v>
      </c>
      <c r="M268" s="48" t="s">
        <v>1567</v>
      </c>
      <c r="N268" s="47">
        <v>3</v>
      </c>
      <c r="O268" s="47" t="str">
        <f>VLOOKUP(N268,'[2]Other Data'!$B$8:$C$13,2,FALSE)</f>
        <v>Canada</v>
      </c>
      <c r="P268" s="47">
        <v>22</v>
      </c>
      <c r="Q268" s="48" t="s">
        <v>1568</v>
      </c>
      <c r="R268" s="47">
        <v>1</v>
      </c>
      <c r="S268" s="5" t="str">
        <f>VLOOKUP(R268,'[2]Other Data'!$B$29:$C$33,2,FALSE)</f>
        <v>COD</v>
      </c>
    </row>
    <row r="269" spans="2:19" x14ac:dyDescent="0.3">
      <c r="B269" s="47">
        <v>265</v>
      </c>
      <c r="C269" s="48" t="s">
        <v>1569</v>
      </c>
      <c r="D269" s="48" t="s">
        <v>262</v>
      </c>
      <c r="E269" s="48" t="s">
        <v>256</v>
      </c>
      <c r="F269" s="48" t="s">
        <v>1570</v>
      </c>
      <c r="G269" s="48" t="s">
        <v>1516</v>
      </c>
      <c r="H269" s="47">
        <v>478</v>
      </c>
      <c r="I269" s="47" t="str">
        <f>VLOOKUP(H269,[2]Places!$B$8:$C$929,2,FALSE)</f>
        <v>Mississauga</v>
      </c>
      <c r="J269" s="47">
        <v>48</v>
      </c>
      <c r="K269" s="47" t="str">
        <f>IF(ISERROR(VLOOKUP(J269,[2]ProvStates!$B$8:$D$95,3,FALSE)),"",VLOOKUP(J269,[2]ProvStates!$B$8:$D$95,3,FALSE))</f>
        <v>Ontario</v>
      </c>
      <c r="L269" s="48" t="s">
        <v>1571</v>
      </c>
      <c r="M269" s="48" t="s">
        <v>1572</v>
      </c>
      <c r="N269" s="47">
        <v>3</v>
      </c>
      <c r="O269" s="47" t="str">
        <f>VLOOKUP(N269,'[2]Other Data'!$B$8:$C$13,2,FALSE)</f>
        <v>Canada</v>
      </c>
      <c r="P269" s="47">
        <v>22</v>
      </c>
      <c r="Q269" s="48" t="s">
        <v>1573</v>
      </c>
      <c r="R269" s="47">
        <v>1</v>
      </c>
      <c r="S269" s="5" t="str">
        <f>VLOOKUP(R269,'[2]Other Data'!$B$29:$C$33,2,FALSE)</f>
        <v>COD</v>
      </c>
    </row>
    <row r="270" spans="2:19" x14ac:dyDescent="0.3">
      <c r="B270" s="47">
        <v>266</v>
      </c>
      <c r="C270" s="48" t="s">
        <v>1574</v>
      </c>
      <c r="D270" s="48" t="s">
        <v>262</v>
      </c>
      <c r="E270" s="48" t="s">
        <v>256</v>
      </c>
      <c r="F270" s="48" t="s">
        <v>1575</v>
      </c>
      <c r="G270" s="48" t="s">
        <v>1576</v>
      </c>
      <c r="H270" s="47">
        <v>478</v>
      </c>
      <c r="I270" s="47" t="str">
        <f>VLOOKUP(H270,[2]Places!$B$8:$C$929,2,FALSE)</f>
        <v>Mississauga</v>
      </c>
      <c r="J270" s="47">
        <v>48</v>
      </c>
      <c r="K270" s="47" t="str">
        <f>IF(ISERROR(VLOOKUP(J270,[2]ProvStates!$B$8:$D$95,3,FALSE)),"",VLOOKUP(J270,[2]ProvStates!$B$8:$D$95,3,FALSE))</f>
        <v>Ontario</v>
      </c>
      <c r="L270" s="48" t="s">
        <v>1577</v>
      </c>
      <c r="M270" s="48" t="s">
        <v>1578</v>
      </c>
      <c r="N270" s="47">
        <v>3</v>
      </c>
      <c r="O270" s="47" t="str">
        <f>VLOOKUP(N270,'[2]Other Data'!$B$8:$C$13,2,FALSE)</f>
        <v>Canada</v>
      </c>
      <c r="P270" s="47">
        <v>22</v>
      </c>
      <c r="Q270" s="48" t="s">
        <v>1579</v>
      </c>
      <c r="R270" s="47">
        <v>1</v>
      </c>
      <c r="S270" s="5" t="str">
        <f>VLOOKUP(R270,'[2]Other Data'!$B$29:$C$33,2,FALSE)</f>
        <v>COD</v>
      </c>
    </row>
    <row r="271" spans="2:19" x14ac:dyDescent="0.3">
      <c r="B271" s="47">
        <v>267</v>
      </c>
      <c r="C271" s="48" t="s">
        <v>1580</v>
      </c>
      <c r="D271" s="48" t="s">
        <v>256</v>
      </c>
      <c r="E271" s="48" t="s">
        <v>256</v>
      </c>
      <c r="F271" s="48" t="s">
        <v>1581</v>
      </c>
      <c r="G271" s="48" t="s">
        <v>1582</v>
      </c>
      <c r="H271" s="47">
        <v>478</v>
      </c>
      <c r="I271" s="47" t="str">
        <f>VLOOKUP(H271,[2]Places!$B$8:$C$929,2,FALSE)</f>
        <v>Mississauga</v>
      </c>
      <c r="J271" s="47">
        <v>48</v>
      </c>
      <c r="K271" s="47" t="str">
        <f>IF(ISERROR(VLOOKUP(J271,[2]ProvStates!$B$8:$D$95,3,FALSE)),"",VLOOKUP(J271,[2]ProvStates!$B$8:$D$95,3,FALSE))</f>
        <v>Ontario</v>
      </c>
      <c r="L271" s="48" t="s">
        <v>1583</v>
      </c>
      <c r="M271" s="48" t="s">
        <v>1584</v>
      </c>
      <c r="N271" s="47">
        <v>3</v>
      </c>
      <c r="O271" s="47" t="str">
        <f>VLOOKUP(N271,'[2]Other Data'!$B$8:$C$13,2,FALSE)</f>
        <v>Canada</v>
      </c>
      <c r="P271" s="47">
        <v>22</v>
      </c>
      <c r="Q271" s="48" t="s">
        <v>1585</v>
      </c>
      <c r="R271" s="47">
        <v>1</v>
      </c>
      <c r="S271" s="5" t="str">
        <f>VLOOKUP(R271,'[2]Other Data'!$B$29:$C$33,2,FALSE)</f>
        <v>COD</v>
      </c>
    </row>
    <row r="272" spans="2:19" x14ac:dyDescent="0.3">
      <c r="B272" s="47">
        <v>268</v>
      </c>
      <c r="C272" s="48" t="s">
        <v>1586</v>
      </c>
      <c r="D272" s="48" t="s">
        <v>256</v>
      </c>
      <c r="E272" s="48" t="s">
        <v>256</v>
      </c>
      <c r="F272" s="48" t="s">
        <v>1587</v>
      </c>
      <c r="G272" s="48" t="s">
        <v>1588</v>
      </c>
      <c r="H272" s="47">
        <v>478</v>
      </c>
      <c r="I272" s="47" t="str">
        <f>VLOOKUP(H272,[2]Places!$B$8:$C$929,2,FALSE)</f>
        <v>Mississauga</v>
      </c>
      <c r="J272" s="47">
        <v>48</v>
      </c>
      <c r="K272" s="47" t="str">
        <f>IF(ISERROR(VLOOKUP(J272,[2]ProvStates!$B$8:$D$95,3,FALSE)),"",VLOOKUP(J272,[2]ProvStates!$B$8:$D$95,3,FALSE))</f>
        <v>Ontario</v>
      </c>
      <c r="L272" s="48" t="s">
        <v>1583</v>
      </c>
      <c r="M272" s="48" t="s">
        <v>1584</v>
      </c>
      <c r="N272" s="47">
        <v>3</v>
      </c>
      <c r="O272" s="47" t="str">
        <f>VLOOKUP(N272,'[2]Other Data'!$B$8:$C$13,2,FALSE)</f>
        <v>Canada</v>
      </c>
      <c r="P272" s="47">
        <v>22</v>
      </c>
      <c r="Q272" s="48" t="s">
        <v>1589</v>
      </c>
      <c r="R272" s="47">
        <v>1</v>
      </c>
      <c r="S272" s="5" t="str">
        <f>VLOOKUP(R272,'[2]Other Data'!$B$29:$C$33,2,FALSE)</f>
        <v>COD</v>
      </c>
    </row>
    <row r="273" spans="2:19" x14ac:dyDescent="0.3">
      <c r="B273" s="47">
        <v>269</v>
      </c>
      <c r="C273" s="48" t="s">
        <v>1590</v>
      </c>
      <c r="D273" s="48" t="s">
        <v>262</v>
      </c>
      <c r="E273" s="48" t="s">
        <v>256</v>
      </c>
      <c r="F273" s="48" t="s">
        <v>1591</v>
      </c>
      <c r="G273" s="48" t="s">
        <v>256</v>
      </c>
      <c r="H273" s="47">
        <v>478</v>
      </c>
      <c r="I273" s="47" t="str">
        <f>VLOOKUP(H273,[2]Places!$B$8:$C$929,2,FALSE)</f>
        <v>Mississauga</v>
      </c>
      <c r="J273" s="47">
        <v>48</v>
      </c>
      <c r="K273" s="47" t="str">
        <f>IF(ISERROR(VLOOKUP(J273,[2]ProvStates!$B$8:$D$95,3,FALSE)),"",VLOOKUP(J273,[2]ProvStates!$B$8:$D$95,3,FALSE))</f>
        <v>Ontario</v>
      </c>
      <c r="L273" s="48" t="s">
        <v>1592</v>
      </c>
      <c r="M273" s="48" t="s">
        <v>1593</v>
      </c>
      <c r="N273" s="47">
        <v>3</v>
      </c>
      <c r="O273" s="47" t="str">
        <f>VLOOKUP(N273,'[2]Other Data'!$B$8:$C$13,2,FALSE)</f>
        <v>Canada</v>
      </c>
      <c r="P273" s="47">
        <v>22</v>
      </c>
      <c r="Q273" s="48" t="s">
        <v>1594</v>
      </c>
      <c r="R273" s="47">
        <v>1</v>
      </c>
      <c r="S273" s="5" t="str">
        <f>VLOOKUP(R273,'[2]Other Data'!$B$29:$C$33,2,FALSE)</f>
        <v>COD</v>
      </c>
    </row>
    <row r="274" spans="2:19" x14ac:dyDescent="0.3">
      <c r="B274" s="47">
        <v>270</v>
      </c>
      <c r="C274" s="48" t="s">
        <v>1595</v>
      </c>
      <c r="D274" s="48" t="s">
        <v>256</v>
      </c>
      <c r="E274" s="48" t="s">
        <v>256</v>
      </c>
      <c r="F274" s="48" t="s">
        <v>1596</v>
      </c>
      <c r="G274" s="48" t="s">
        <v>256</v>
      </c>
      <c r="H274" s="47">
        <v>477</v>
      </c>
      <c r="I274" s="47" t="str">
        <f>VLOOKUP(H274,[2]Places!$B$8:$C$929,2,FALSE)</f>
        <v>MISSISAUGA</v>
      </c>
      <c r="J274" s="47">
        <v>48</v>
      </c>
      <c r="K274" s="47" t="str">
        <f>IF(ISERROR(VLOOKUP(J274,[2]ProvStates!$B$8:$D$95,3,FALSE)),"",VLOOKUP(J274,[2]ProvStates!$B$8:$D$95,3,FALSE))</f>
        <v>Ontario</v>
      </c>
      <c r="L274" s="48" t="s">
        <v>1597</v>
      </c>
      <c r="M274" s="48" t="s">
        <v>1598</v>
      </c>
      <c r="N274" s="47">
        <v>3</v>
      </c>
      <c r="O274" s="47" t="str">
        <f>VLOOKUP(N274,'[2]Other Data'!$B$8:$C$13,2,FALSE)</f>
        <v>Canada</v>
      </c>
      <c r="P274" s="47">
        <v>22</v>
      </c>
      <c r="Q274" s="48" t="s">
        <v>1599</v>
      </c>
      <c r="R274" s="47">
        <v>1</v>
      </c>
      <c r="S274" s="5" t="str">
        <f>VLOOKUP(R274,'[2]Other Data'!$B$29:$C$33,2,FALSE)</f>
        <v>COD</v>
      </c>
    </row>
    <row r="275" spans="2:19" x14ac:dyDescent="0.3">
      <c r="B275" s="47">
        <v>271</v>
      </c>
      <c r="C275" s="48" t="s">
        <v>1600</v>
      </c>
      <c r="D275" s="48" t="s">
        <v>262</v>
      </c>
      <c r="E275" s="48" t="s">
        <v>256</v>
      </c>
      <c r="F275" s="48" t="s">
        <v>1601</v>
      </c>
      <c r="G275" s="48" t="s">
        <v>256</v>
      </c>
      <c r="H275" s="47">
        <v>478</v>
      </c>
      <c r="I275" s="47" t="str">
        <f>VLOOKUP(H275,[2]Places!$B$8:$C$929,2,FALSE)</f>
        <v>Mississauga</v>
      </c>
      <c r="J275" s="47">
        <v>48</v>
      </c>
      <c r="K275" s="47" t="str">
        <f>IF(ISERROR(VLOOKUP(J275,[2]ProvStates!$B$8:$D$95,3,FALSE)),"",VLOOKUP(J275,[2]ProvStates!$B$8:$D$95,3,FALSE))</f>
        <v>Ontario</v>
      </c>
      <c r="L275" s="48" t="s">
        <v>1602</v>
      </c>
      <c r="M275" s="48" t="s">
        <v>1603</v>
      </c>
      <c r="N275" s="47">
        <v>3</v>
      </c>
      <c r="O275" s="47" t="str">
        <f>VLOOKUP(N275,'[2]Other Data'!$B$8:$C$13,2,FALSE)</f>
        <v>Canada</v>
      </c>
      <c r="P275" s="47">
        <v>22</v>
      </c>
      <c r="Q275" s="48" t="s">
        <v>256</v>
      </c>
      <c r="R275" s="47">
        <v>1</v>
      </c>
      <c r="S275" s="5" t="str">
        <f>VLOOKUP(R275,'[2]Other Data'!$B$29:$C$33,2,FALSE)</f>
        <v>COD</v>
      </c>
    </row>
    <row r="276" spans="2:19" x14ac:dyDescent="0.3">
      <c r="B276" s="47">
        <v>272</v>
      </c>
      <c r="C276" s="48" t="s">
        <v>1604</v>
      </c>
      <c r="D276" s="48" t="s">
        <v>262</v>
      </c>
      <c r="E276" s="48" t="s">
        <v>256</v>
      </c>
      <c r="F276" s="48" t="s">
        <v>1605</v>
      </c>
      <c r="G276" s="48" t="s">
        <v>256</v>
      </c>
      <c r="H276" s="47">
        <v>478</v>
      </c>
      <c r="I276" s="47" t="str">
        <f>VLOOKUP(H276,[2]Places!$B$8:$C$929,2,FALSE)</f>
        <v>Mississauga</v>
      </c>
      <c r="J276" s="47">
        <v>48</v>
      </c>
      <c r="K276" s="47" t="str">
        <f>IF(ISERROR(VLOOKUP(J276,[2]ProvStates!$B$8:$D$95,3,FALSE)),"",VLOOKUP(J276,[2]ProvStates!$B$8:$D$95,3,FALSE))</f>
        <v>Ontario</v>
      </c>
      <c r="L276" s="48" t="s">
        <v>1606</v>
      </c>
      <c r="M276" s="48" t="s">
        <v>1607</v>
      </c>
      <c r="N276" s="47">
        <v>3</v>
      </c>
      <c r="O276" s="47" t="str">
        <f>VLOOKUP(N276,'[2]Other Data'!$B$8:$C$13,2,FALSE)</f>
        <v>Canada</v>
      </c>
      <c r="P276" s="47">
        <v>22</v>
      </c>
      <c r="Q276" s="48" t="s">
        <v>1608</v>
      </c>
      <c r="R276" s="47">
        <v>1</v>
      </c>
      <c r="S276" s="5" t="str">
        <f>VLOOKUP(R276,'[2]Other Data'!$B$29:$C$33,2,FALSE)</f>
        <v>COD</v>
      </c>
    </row>
    <row r="277" spans="2:19" x14ac:dyDescent="0.3">
      <c r="B277" s="47">
        <v>273</v>
      </c>
      <c r="C277" s="48" t="s">
        <v>1609</v>
      </c>
      <c r="D277" s="48" t="s">
        <v>262</v>
      </c>
      <c r="E277" s="48" t="s">
        <v>256</v>
      </c>
      <c r="F277" s="48" t="s">
        <v>1610</v>
      </c>
      <c r="G277" s="48" t="s">
        <v>1611</v>
      </c>
      <c r="H277" s="47">
        <v>554</v>
      </c>
      <c r="I277" s="47" t="str">
        <f>VLOOKUP(H277,[2]Places!$B$8:$C$929,2,FALSE)</f>
        <v>Oakville</v>
      </c>
      <c r="J277" s="47">
        <v>48</v>
      </c>
      <c r="K277" s="47" t="str">
        <f>IF(ISERROR(VLOOKUP(J277,[2]ProvStates!$B$8:$D$95,3,FALSE)),"",VLOOKUP(J277,[2]ProvStates!$B$8:$D$95,3,FALSE))</f>
        <v>Ontario</v>
      </c>
      <c r="L277" s="48" t="s">
        <v>1612</v>
      </c>
      <c r="M277" s="48" t="s">
        <v>1613</v>
      </c>
      <c r="N277" s="47">
        <v>3</v>
      </c>
      <c r="O277" s="47" t="str">
        <f>VLOOKUP(N277,'[2]Other Data'!$B$8:$C$13,2,FALSE)</f>
        <v>Canada</v>
      </c>
      <c r="P277" s="47">
        <v>22</v>
      </c>
      <c r="Q277" s="48" t="s">
        <v>1614</v>
      </c>
      <c r="R277" s="47">
        <v>1</v>
      </c>
      <c r="S277" s="5" t="str">
        <f>VLOOKUP(R277,'[2]Other Data'!$B$29:$C$33,2,FALSE)</f>
        <v>COD</v>
      </c>
    </row>
    <row r="278" spans="2:19" x14ac:dyDescent="0.3">
      <c r="B278" s="47">
        <v>274</v>
      </c>
      <c r="C278" s="48" t="s">
        <v>1615</v>
      </c>
      <c r="D278" s="48" t="s">
        <v>256</v>
      </c>
      <c r="E278" s="48" t="s">
        <v>256</v>
      </c>
      <c r="F278" s="48" t="s">
        <v>1616</v>
      </c>
      <c r="G278" s="48" t="s">
        <v>256</v>
      </c>
      <c r="H278" s="47">
        <v>554</v>
      </c>
      <c r="I278" s="47" t="str">
        <f>VLOOKUP(H278,[2]Places!$B$8:$C$929,2,FALSE)</f>
        <v>Oakville</v>
      </c>
      <c r="J278" s="47">
        <v>48</v>
      </c>
      <c r="K278" s="47" t="str">
        <f>IF(ISERROR(VLOOKUP(J278,[2]ProvStates!$B$8:$D$95,3,FALSE)),"",VLOOKUP(J278,[2]ProvStates!$B$8:$D$95,3,FALSE))</f>
        <v>Ontario</v>
      </c>
      <c r="L278" s="48" t="s">
        <v>1617</v>
      </c>
      <c r="M278" s="48" t="s">
        <v>1618</v>
      </c>
      <c r="N278" s="47">
        <v>3</v>
      </c>
      <c r="O278" s="47" t="str">
        <f>VLOOKUP(N278,'[2]Other Data'!$B$8:$C$13,2,FALSE)</f>
        <v>Canada</v>
      </c>
      <c r="P278" s="47">
        <v>22</v>
      </c>
      <c r="Q278" s="48" t="s">
        <v>1619</v>
      </c>
      <c r="R278" s="47">
        <v>1</v>
      </c>
      <c r="S278" s="5" t="str">
        <f>VLOOKUP(R278,'[2]Other Data'!$B$29:$C$33,2,FALSE)</f>
        <v>COD</v>
      </c>
    </row>
    <row r="279" spans="2:19" x14ac:dyDescent="0.3">
      <c r="B279" s="47">
        <v>275</v>
      </c>
      <c r="C279" s="48" t="s">
        <v>1620</v>
      </c>
      <c r="D279" s="48" t="s">
        <v>262</v>
      </c>
      <c r="E279" s="48" t="s">
        <v>256</v>
      </c>
      <c r="F279" s="48" t="s">
        <v>1621</v>
      </c>
      <c r="G279" s="48" t="s">
        <v>256</v>
      </c>
      <c r="H279" s="47">
        <v>554</v>
      </c>
      <c r="I279" s="47" t="str">
        <f>VLOOKUP(H279,[2]Places!$B$8:$C$929,2,FALSE)</f>
        <v>Oakville</v>
      </c>
      <c r="J279" s="47">
        <v>48</v>
      </c>
      <c r="K279" s="47" t="str">
        <f>IF(ISERROR(VLOOKUP(J279,[2]ProvStates!$B$8:$D$95,3,FALSE)),"",VLOOKUP(J279,[2]ProvStates!$B$8:$D$95,3,FALSE))</f>
        <v>Ontario</v>
      </c>
      <c r="L279" s="48" t="s">
        <v>1622</v>
      </c>
      <c r="M279" s="48" t="s">
        <v>1623</v>
      </c>
      <c r="N279" s="47">
        <v>3</v>
      </c>
      <c r="O279" s="47" t="str">
        <f>VLOOKUP(N279,'[2]Other Data'!$B$8:$C$13,2,FALSE)</f>
        <v>Canada</v>
      </c>
      <c r="P279" s="47">
        <v>22</v>
      </c>
      <c r="Q279" s="48" t="s">
        <v>1624</v>
      </c>
      <c r="R279" s="47">
        <v>1</v>
      </c>
      <c r="S279" s="5" t="str">
        <f>VLOOKUP(R279,'[2]Other Data'!$B$29:$C$33,2,FALSE)</f>
        <v>COD</v>
      </c>
    </row>
    <row r="280" spans="2:19" x14ac:dyDescent="0.3">
      <c r="B280" s="47">
        <v>276</v>
      </c>
      <c r="C280" s="48" t="s">
        <v>1625</v>
      </c>
      <c r="D280" s="48" t="s">
        <v>256</v>
      </c>
      <c r="E280" s="48" t="s">
        <v>256</v>
      </c>
      <c r="F280" s="48" t="s">
        <v>1626</v>
      </c>
      <c r="G280" s="48" t="s">
        <v>256</v>
      </c>
      <c r="H280" s="47">
        <v>554</v>
      </c>
      <c r="I280" s="47" t="str">
        <f>VLOOKUP(H280,[2]Places!$B$8:$C$929,2,FALSE)</f>
        <v>Oakville</v>
      </c>
      <c r="J280" s="47">
        <v>48</v>
      </c>
      <c r="K280" s="47" t="str">
        <f>IF(ISERROR(VLOOKUP(J280,[2]ProvStates!$B$8:$D$95,3,FALSE)),"",VLOOKUP(J280,[2]ProvStates!$B$8:$D$95,3,FALSE))</f>
        <v>Ontario</v>
      </c>
      <c r="L280" s="48" t="s">
        <v>1627</v>
      </c>
      <c r="M280" s="48" t="s">
        <v>1628</v>
      </c>
      <c r="N280" s="47">
        <v>3</v>
      </c>
      <c r="O280" s="47" t="str">
        <f>VLOOKUP(N280,'[2]Other Data'!$B$8:$C$13,2,FALSE)</f>
        <v>Canada</v>
      </c>
      <c r="P280" s="47">
        <v>22</v>
      </c>
      <c r="Q280" s="48" t="s">
        <v>1629</v>
      </c>
      <c r="R280" s="47">
        <v>1</v>
      </c>
      <c r="S280" s="5" t="str">
        <f>VLOOKUP(R280,'[2]Other Data'!$B$29:$C$33,2,FALSE)</f>
        <v>COD</v>
      </c>
    </row>
    <row r="281" spans="2:19" x14ac:dyDescent="0.3">
      <c r="B281" s="47">
        <v>277</v>
      </c>
      <c r="C281" s="48" t="s">
        <v>1630</v>
      </c>
      <c r="D281" s="48" t="s">
        <v>256</v>
      </c>
      <c r="E281" s="48" t="s">
        <v>256</v>
      </c>
      <c r="F281" s="48" t="s">
        <v>1631</v>
      </c>
      <c r="G281" s="48" t="s">
        <v>1632</v>
      </c>
      <c r="H281" s="47">
        <v>554</v>
      </c>
      <c r="I281" s="47" t="str">
        <f>VLOOKUP(H281,[2]Places!$B$8:$C$929,2,FALSE)</f>
        <v>Oakville</v>
      </c>
      <c r="J281" s="47">
        <v>48</v>
      </c>
      <c r="K281" s="47" t="str">
        <f>IF(ISERROR(VLOOKUP(J281,[2]ProvStates!$B$8:$D$95,3,FALSE)),"",VLOOKUP(J281,[2]ProvStates!$B$8:$D$95,3,FALSE))</f>
        <v>Ontario</v>
      </c>
      <c r="L281" s="48" t="s">
        <v>1633</v>
      </c>
      <c r="M281" s="48" t="s">
        <v>1634</v>
      </c>
      <c r="N281" s="47">
        <v>3</v>
      </c>
      <c r="O281" s="47" t="str">
        <f>VLOOKUP(N281,'[2]Other Data'!$B$8:$C$13,2,FALSE)</f>
        <v>Canada</v>
      </c>
      <c r="P281" s="47">
        <v>22</v>
      </c>
      <c r="Q281" s="48" t="s">
        <v>1635</v>
      </c>
      <c r="R281" s="47">
        <v>1</v>
      </c>
      <c r="S281" s="5" t="str">
        <f>VLOOKUP(R281,'[2]Other Data'!$B$29:$C$33,2,FALSE)</f>
        <v>COD</v>
      </c>
    </row>
    <row r="282" spans="2:19" x14ac:dyDescent="0.3">
      <c r="B282" s="47">
        <v>278</v>
      </c>
      <c r="C282" s="48" t="s">
        <v>1636</v>
      </c>
      <c r="D282" s="48" t="s">
        <v>256</v>
      </c>
      <c r="E282" s="48" t="s">
        <v>256</v>
      </c>
      <c r="F282" s="48" t="s">
        <v>1637</v>
      </c>
      <c r="G282" s="48" t="s">
        <v>256</v>
      </c>
      <c r="H282" s="47">
        <v>554</v>
      </c>
      <c r="I282" s="47" t="str">
        <f>VLOOKUP(H282,[2]Places!$B$8:$C$929,2,FALSE)</f>
        <v>Oakville</v>
      </c>
      <c r="J282" s="47">
        <v>48</v>
      </c>
      <c r="K282" s="47" t="str">
        <f>IF(ISERROR(VLOOKUP(J282,[2]ProvStates!$B$8:$D$95,3,FALSE)),"",VLOOKUP(J282,[2]ProvStates!$B$8:$D$95,3,FALSE))</f>
        <v>Ontario</v>
      </c>
      <c r="L282" s="48" t="s">
        <v>1638</v>
      </c>
      <c r="M282" s="48" t="s">
        <v>1639</v>
      </c>
      <c r="N282" s="47">
        <v>3</v>
      </c>
      <c r="O282" s="47" t="str">
        <f>VLOOKUP(N282,'[2]Other Data'!$B$8:$C$13,2,FALSE)</f>
        <v>Canada</v>
      </c>
      <c r="P282" s="47">
        <v>22</v>
      </c>
      <c r="Q282" s="48" t="s">
        <v>1640</v>
      </c>
      <c r="R282" s="47">
        <v>1</v>
      </c>
      <c r="S282" s="5" t="str">
        <f>VLOOKUP(R282,'[2]Other Data'!$B$29:$C$33,2,FALSE)</f>
        <v>COD</v>
      </c>
    </row>
    <row r="283" spans="2:19" x14ac:dyDescent="0.3">
      <c r="B283" s="47">
        <v>279</v>
      </c>
      <c r="C283" s="48" t="s">
        <v>1641</v>
      </c>
      <c r="D283" s="48" t="s">
        <v>256</v>
      </c>
      <c r="E283" s="48" t="s">
        <v>256</v>
      </c>
      <c r="F283" s="48" t="s">
        <v>1642</v>
      </c>
      <c r="G283" s="48" t="s">
        <v>256</v>
      </c>
      <c r="H283" s="47">
        <v>554</v>
      </c>
      <c r="I283" s="47" t="str">
        <f>VLOOKUP(H283,[2]Places!$B$8:$C$929,2,FALSE)</f>
        <v>Oakville</v>
      </c>
      <c r="J283" s="47">
        <v>48</v>
      </c>
      <c r="K283" s="47" t="str">
        <f>IF(ISERROR(VLOOKUP(J283,[2]ProvStates!$B$8:$D$95,3,FALSE)),"",VLOOKUP(J283,[2]ProvStates!$B$8:$D$95,3,FALSE))</f>
        <v>Ontario</v>
      </c>
      <c r="L283" s="48" t="s">
        <v>1643</v>
      </c>
      <c r="M283" s="48" t="s">
        <v>1644</v>
      </c>
      <c r="N283" s="47">
        <v>3</v>
      </c>
      <c r="O283" s="47" t="str">
        <f>VLOOKUP(N283,'[2]Other Data'!$B$8:$C$13,2,FALSE)</f>
        <v>Canada</v>
      </c>
      <c r="P283" s="47">
        <v>22</v>
      </c>
      <c r="Q283" s="48" t="s">
        <v>1645</v>
      </c>
      <c r="R283" s="47">
        <v>1</v>
      </c>
      <c r="S283" s="5" t="str">
        <f>VLOOKUP(R283,'[2]Other Data'!$B$29:$C$33,2,FALSE)</f>
        <v>COD</v>
      </c>
    </row>
    <row r="284" spans="2:19" x14ac:dyDescent="0.3">
      <c r="B284" s="47">
        <v>280</v>
      </c>
      <c r="C284" s="48" t="s">
        <v>1646</v>
      </c>
      <c r="D284" s="48" t="s">
        <v>256</v>
      </c>
      <c r="E284" s="48" t="s">
        <v>256</v>
      </c>
      <c r="F284" s="48" t="s">
        <v>1647</v>
      </c>
      <c r="G284" s="48" t="s">
        <v>1648</v>
      </c>
      <c r="H284" s="47">
        <v>554</v>
      </c>
      <c r="I284" s="47" t="str">
        <f>VLOOKUP(H284,[2]Places!$B$8:$C$929,2,FALSE)</f>
        <v>Oakville</v>
      </c>
      <c r="J284" s="47">
        <v>48</v>
      </c>
      <c r="K284" s="47" t="str">
        <f>IF(ISERROR(VLOOKUP(J284,[2]ProvStates!$B$8:$D$95,3,FALSE)),"",VLOOKUP(J284,[2]ProvStates!$B$8:$D$95,3,FALSE))</f>
        <v>Ontario</v>
      </c>
      <c r="L284" s="48" t="s">
        <v>1649</v>
      </c>
      <c r="M284" s="48" t="s">
        <v>1650</v>
      </c>
      <c r="N284" s="47">
        <v>3</v>
      </c>
      <c r="O284" s="47" t="str">
        <f>VLOOKUP(N284,'[2]Other Data'!$B$8:$C$13,2,FALSE)</f>
        <v>Canada</v>
      </c>
      <c r="P284" s="47">
        <v>22</v>
      </c>
      <c r="Q284" s="48" t="s">
        <v>256</v>
      </c>
      <c r="R284" s="47">
        <v>1</v>
      </c>
      <c r="S284" s="5" t="str">
        <f>VLOOKUP(R284,'[2]Other Data'!$B$29:$C$33,2,FALSE)</f>
        <v>COD</v>
      </c>
    </row>
    <row r="285" spans="2:19" x14ac:dyDescent="0.3">
      <c r="B285" s="47">
        <v>281</v>
      </c>
      <c r="C285" s="48" t="s">
        <v>1651</v>
      </c>
      <c r="D285" s="48" t="s">
        <v>262</v>
      </c>
      <c r="E285" s="48" t="s">
        <v>256</v>
      </c>
      <c r="F285" s="48" t="s">
        <v>1652</v>
      </c>
      <c r="G285" s="48" t="s">
        <v>256</v>
      </c>
      <c r="H285" s="47">
        <v>554</v>
      </c>
      <c r="I285" s="47" t="str">
        <f>VLOOKUP(H285,[2]Places!$B$8:$C$929,2,FALSE)</f>
        <v>Oakville</v>
      </c>
      <c r="J285" s="47">
        <v>48</v>
      </c>
      <c r="K285" s="47" t="str">
        <f>IF(ISERROR(VLOOKUP(J285,[2]ProvStates!$B$8:$D$95,3,FALSE)),"",VLOOKUP(J285,[2]ProvStates!$B$8:$D$95,3,FALSE))</f>
        <v>Ontario</v>
      </c>
      <c r="L285" s="48" t="s">
        <v>1653</v>
      </c>
      <c r="M285" s="48" t="s">
        <v>1654</v>
      </c>
      <c r="N285" s="47">
        <v>3</v>
      </c>
      <c r="O285" s="47" t="str">
        <f>VLOOKUP(N285,'[2]Other Data'!$B$8:$C$13,2,FALSE)</f>
        <v>Canada</v>
      </c>
      <c r="P285" s="47">
        <v>22</v>
      </c>
      <c r="Q285" s="48" t="s">
        <v>1655</v>
      </c>
      <c r="R285" s="47">
        <v>1</v>
      </c>
      <c r="S285" s="5" t="str">
        <f>VLOOKUP(R285,'[2]Other Data'!$B$29:$C$33,2,FALSE)</f>
        <v>COD</v>
      </c>
    </row>
    <row r="286" spans="2:19" x14ac:dyDescent="0.3">
      <c r="B286" s="47">
        <v>282</v>
      </c>
      <c r="C286" s="48" t="s">
        <v>1656</v>
      </c>
      <c r="D286" s="48" t="s">
        <v>262</v>
      </c>
      <c r="E286" s="48" t="s">
        <v>256</v>
      </c>
      <c r="F286" s="48" t="s">
        <v>1657</v>
      </c>
      <c r="G286" s="48" t="s">
        <v>1658</v>
      </c>
      <c r="H286" s="47">
        <v>554</v>
      </c>
      <c r="I286" s="47" t="str">
        <f>VLOOKUP(H286,[2]Places!$B$8:$C$929,2,FALSE)</f>
        <v>Oakville</v>
      </c>
      <c r="J286" s="47">
        <v>48</v>
      </c>
      <c r="K286" s="47" t="str">
        <f>IF(ISERROR(VLOOKUP(J286,[2]ProvStates!$B$8:$D$95,3,FALSE)),"",VLOOKUP(J286,[2]ProvStates!$B$8:$D$95,3,FALSE))</f>
        <v>Ontario</v>
      </c>
      <c r="L286" s="48" t="s">
        <v>1659</v>
      </c>
      <c r="M286" s="48" t="s">
        <v>1660</v>
      </c>
      <c r="N286" s="47">
        <v>3</v>
      </c>
      <c r="O286" s="47" t="str">
        <f>VLOOKUP(N286,'[2]Other Data'!$B$8:$C$13,2,FALSE)</f>
        <v>Canada</v>
      </c>
      <c r="P286" s="47">
        <v>22</v>
      </c>
      <c r="Q286" s="48" t="s">
        <v>1661</v>
      </c>
      <c r="R286" s="47">
        <v>1</v>
      </c>
      <c r="S286" s="5" t="str">
        <f>VLOOKUP(R286,'[2]Other Data'!$B$29:$C$33,2,FALSE)</f>
        <v>COD</v>
      </c>
    </row>
    <row r="287" spans="2:19" x14ac:dyDescent="0.3">
      <c r="B287" s="47">
        <v>283</v>
      </c>
      <c r="C287" s="48" t="s">
        <v>1662</v>
      </c>
      <c r="D287" s="48" t="s">
        <v>262</v>
      </c>
      <c r="E287" s="48" t="s">
        <v>256</v>
      </c>
      <c r="F287" s="48" t="s">
        <v>1663</v>
      </c>
      <c r="G287" s="48" t="s">
        <v>256</v>
      </c>
      <c r="H287" s="47">
        <v>554</v>
      </c>
      <c r="I287" s="47" t="str">
        <f>VLOOKUP(H287,[2]Places!$B$8:$C$929,2,FALSE)</f>
        <v>Oakville</v>
      </c>
      <c r="J287" s="47">
        <v>48</v>
      </c>
      <c r="K287" s="47" t="str">
        <f>IF(ISERROR(VLOOKUP(J287,[2]ProvStates!$B$8:$D$95,3,FALSE)),"",VLOOKUP(J287,[2]ProvStates!$B$8:$D$95,3,FALSE))</f>
        <v>Ontario</v>
      </c>
      <c r="L287" s="48" t="s">
        <v>1664</v>
      </c>
      <c r="M287" s="48" t="s">
        <v>1665</v>
      </c>
      <c r="N287" s="47">
        <v>3</v>
      </c>
      <c r="O287" s="47" t="str">
        <f>VLOOKUP(N287,'[2]Other Data'!$B$8:$C$13,2,FALSE)</f>
        <v>Canada</v>
      </c>
      <c r="P287" s="47">
        <v>22</v>
      </c>
      <c r="Q287" s="48" t="s">
        <v>1666</v>
      </c>
      <c r="R287" s="47">
        <v>1</v>
      </c>
      <c r="S287" s="5" t="str">
        <f>VLOOKUP(R287,'[2]Other Data'!$B$29:$C$33,2,FALSE)</f>
        <v>COD</v>
      </c>
    </row>
    <row r="288" spans="2:19" x14ac:dyDescent="0.3">
      <c r="B288" s="47">
        <v>284</v>
      </c>
      <c r="C288" s="48" t="s">
        <v>1667</v>
      </c>
      <c r="D288" s="48" t="s">
        <v>262</v>
      </c>
      <c r="E288" s="48" t="s">
        <v>256</v>
      </c>
      <c r="F288" s="48" t="s">
        <v>1668</v>
      </c>
      <c r="G288" s="48" t="s">
        <v>1669</v>
      </c>
      <c r="H288" s="47">
        <v>78</v>
      </c>
      <c r="I288" s="47" t="str">
        <f>VLOOKUP(H288,[2]Places!$B$8:$C$929,2,FALSE)</f>
        <v>Brampton</v>
      </c>
      <c r="J288" s="47">
        <v>48</v>
      </c>
      <c r="K288" s="47" t="str">
        <f>IF(ISERROR(VLOOKUP(J288,[2]ProvStates!$B$8:$D$95,3,FALSE)),"",VLOOKUP(J288,[2]ProvStates!$B$8:$D$95,3,FALSE))</f>
        <v>Ontario</v>
      </c>
      <c r="L288" s="48" t="s">
        <v>1670</v>
      </c>
      <c r="M288" s="48" t="s">
        <v>1671</v>
      </c>
      <c r="N288" s="47">
        <v>3</v>
      </c>
      <c r="O288" s="47" t="str">
        <f>VLOOKUP(N288,'[2]Other Data'!$B$8:$C$13,2,FALSE)</f>
        <v>Canada</v>
      </c>
      <c r="P288" s="47">
        <v>22</v>
      </c>
      <c r="Q288" s="48" t="s">
        <v>1672</v>
      </c>
      <c r="R288" s="47">
        <v>1</v>
      </c>
      <c r="S288" s="5" t="str">
        <f>VLOOKUP(R288,'[2]Other Data'!$B$29:$C$33,2,FALSE)</f>
        <v>COD</v>
      </c>
    </row>
    <row r="289" spans="2:19" x14ac:dyDescent="0.3">
      <c r="B289" s="47">
        <v>285</v>
      </c>
      <c r="C289" s="48" t="s">
        <v>1673</v>
      </c>
      <c r="D289" s="48" t="s">
        <v>262</v>
      </c>
      <c r="E289" s="48" t="s">
        <v>256</v>
      </c>
      <c r="F289" s="48" t="s">
        <v>1674</v>
      </c>
      <c r="G289" s="48" t="s">
        <v>1675</v>
      </c>
      <c r="H289" s="47">
        <v>78</v>
      </c>
      <c r="I289" s="47" t="str">
        <f>VLOOKUP(H289,[2]Places!$B$8:$C$929,2,FALSE)</f>
        <v>Brampton</v>
      </c>
      <c r="J289" s="47">
        <v>48</v>
      </c>
      <c r="K289" s="47" t="str">
        <f>IF(ISERROR(VLOOKUP(J289,[2]ProvStates!$B$8:$D$95,3,FALSE)),"",VLOOKUP(J289,[2]ProvStates!$B$8:$D$95,3,FALSE))</f>
        <v>Ontario</v>
      </c>
      <c r="L289" s="48" t="s">
        <v>1676</v>
      </c>
      <c r="M289" s="48" t="s">
        <v>1677</v>
      </c>
      <c r="N289" s="47">
        <v>3</v>
      </c>
      <c r="O289" s="47" t="str">
        <f>VLOOKUP(N289,'[2]Other Data'!$B$8:$C$13,2,FALSE)</f>
        <v>Canada</v>
      </c>
      <c r="P289" s="47">
        <v>22</v>
      </c>
      <c r="Q289" s="48" t="s">
        <v>1678</v>
      </c>
      <c r="R289" s="47">
        <v>1</v>
      </c>
      <c r="S289" s="5" t="str">
        <f>VLOOKUP(R289,'[2]Other Data'!$B$29:$C$33,2,FALSE)</f>
        <v>COD</v>
      </c>
    </row>
    <row r="290" spans="2:19" x14ac:dyDescent="0.3">
      <c r="B290" s="47">
        <v>286</v>
      </c>
      <c r="C290" s="48" t="s">
        <v>1679</v>
      </c>
      <c r="D290" s="48" t="s">
        <v>256</v>
      </c>
      <c r="E290" s="48" t="s">
        <v>256</v>
      </c>
      <c r="F290" s="48" t="s">
        <v>1680</v>
      </c>
      <c r="G290" s="48" t="s">
        <v>256</v>
      </c>
      <c r="H290" s="47">
        <v>78</v>
      </c>
      <c r="I290" s="47" t="str">
        <f>VLOOKUP(H290,[2]Places!$B$8:$C$929,2,FALSE)</f>
        <v>Brampton</v>
      </c>
      <c r="J290" s="47">
        <v>48</v>
      </c>
      <c r="K290" s="47" t="str">
        <f>IF(ISERROR(VLOOKUP(J290,[2]ProvStates!$B$8:$D$95,3,FALSE)),"",VLOOKUP(J290,[2]ProvStates!$B$8:$D$95,3,FALSE))</f>
        <v>Ontario</v>
      </c>
      <c r="L290" s="48" t="s">
        <v>1681</v>
      </c>
      <c r="M290" s="48" t="s">
        <v>1682</v>
      </c>
      <c r="N290" s="47">
        <v>3</v>
      </c>
      <c r="O290" s="47" t="str">
        <f>VLOOKUP(N290,'[2]Other Data'!$B$8:$C$13,2,FALSE)</f>
        <v>Canada</v>
      </c>
      <c r="P290" s="47">
        <v>22</v>
      </c>
      <c r="Q290" s="48" t="s">
        <v>1683</v>
      </c>
      <c r="R290" s="47">
        <v>1</v>
      </c>
      <c r="S290" s="5" t="str">
        <f>VLOOKUP(R290,'[2]Other Data'!$B$29:$C$33,2,FALSE)</f>
        <v>COD</v>
      </c>
    </row>
    <row r="291" spans="2:19" x14ac:dyDescent="0.3">
      <c r="B291" s="47">
        <v>287</v>
      </c>
      <c r="C291" s="48" t="s">
        <v>1684</v>
      </c>
      <c r="D291" s="48" t="s">
        <v>256</v>
      </c>
      <c r="E291" s="48" t="s">
        <v>256</v>
      </c>
      <c r="F291" s="48" t="s">
        <v>1685</v>
      </c>
      <c r="G291" s="48" t="s">
        <v>256</v>
      </c>
      <c r="H291" s="47">
        <v>78</v>
      </c>
      <c r="I291" s="47" t="str">
        <f>VLOOKUP(H291,[2]Places!$B$8:$C$929,2,FALSE)</f>
        <v>Brampton</v>
      </c>
      <c r="J291" s="47">
        <v>48</v>
      </c>
      <c r="K291" s="47" t="str">
        <f>IF(ISERROR(VLOOKUP(J291,[2]ProvStates!$B$8:$D$95,3,FALSE)),"",VLOOKUP(J291,[2]ProvStates!$B$8:$D$95,3,FALSE))</f>
        <v>Ontario</v>
      </c>
      <c r="L291" s="48" t="s">
        <v>1686</v>
      </c>
      <c r="M291" s="48" t="s">
        <v>1687</v>
      </c>
      <c r="N291" s="47">
        <v>3</v>
      </c>
      <c r="O291" s="47" t="str">
        <f>VLOOKUP(N291,'[2]Other Data'!$B$8:$C$13,2,FALSE)</f>
        <v>Canada</v>
      </c>
      <c r="P291" s="47">
        <v>22</v>
      </c>
      <c r="Q291" s="48" t="s">
        <v>1688</v>
      </c>
      <c r="R291" s="47">
        <v>1</v>
      </c>
      <c r="S291" s="5" t="str">
        <f>VLOOKUP(R291,'[2]Other Data'!$B$29:$C$33,2,FALSE)</f>
        <v>COD</v>
      </c>
    </row>
    <row r="292" spans="2:19" x14ac:dyDescent="0.3">
      <c r="B292" s="47">
        <v>288</v>
      </c>
      <c r="C292" s="48" t="s">
        <v>1689</v>
      </c>
      <c r="D292" s="48" t="s">
        <v>262</v>
      </c>
      <c r="E292" s="48" t="s">
        <v>256</v>
      </c>
      <c r="F292" s="48" t="s">
        <v>1690</v>
      </c>
      <c r="G292" s="48" t="s">
        <v>1691</v>
      </c>
      <c r="H292" s="47">
        <v>78</v>
      </c>
      <c r="I292" s="47" t="str">
        <f>VLOOKUP(H292,[2]Places!$B$8:$C$929,2,FALSE)</f>
        <v>Brampton</v>
      </c>
      <c r="J292" s="47">
        <v>48</v>
      </c>
      <c r="K292" s="47" t="str">
        <f>IF(ISERROR(VLOOKUP(J292,[2]ProvStates!$B$8:$D$95,3,FALSE)),"",VLOOKUP(J292,[2]ProvStates!$B$8:$D$95,3,FALSE))</f>
        <v>Ontario</v>
      </c>
      <c r="L292" s="48" t="s">
        <v>1692</v>
      </c>
      <c r="M292" s="48" t="s">
        <v>1693</v>
      </c>
      <c r="N292" s="47">
        <v>3</v>
      </c>
      <c r="O292" s="47" t="str">
        <f>VLOOKUP(N292,'[2]Other Data'!$B$8:$C$13,2,FALSE)</f>
        <v>Canada</v>
      </c>
      <c r="P292" s="47">
        <v>22</v>
      </c>
      <c r="Q292" s="48" t="s">
        <v>1694</v>
      </c>
      <c r="R292" s="47">
        <v>1</v>
      </c>
      <c r="S292" s="5" t="str">
        <f>VLOOKUP(R292,'[2]Other Data'!$B$29:$C$33,2,FALSE)</f>
        <v>COD</v>
      </c>
    </row>
    <row r="293" spans="2:19" x14ac:dyDescent="0.3">
      <c r="B293" s="47">
        <v>289</v>
      </c>
      <c r="C293" s="48" t="s">
        <v>1695</v>
      </c>
      <c r="D293" s="48" t="s">
        <v>1696</v>
      </c>
      <c r="E293" s="48" t="s">
        <v>256</v>
      </c>
      <c r="F293" s="48" t="s">
        <v>1697</v>
      </c>
      <c r="G293" s="48" t="s">
        <v>256</v>
      </c>
      <c r="H293" s="47">
        <v>78</v>
      </c>
      <c r="I293" s="47" t="str">
        <f>VLOOKUP(H293,[2]Places!$B$8:$C$929,2,FALSE)</f>
        <v>Brampton</v>
      </c>
      <c r="J293" s="47">
        <v>48</v>
      </c>
      <c r="K293" s="47" t="str">
        <f>IF(ISERROR(VLOOKUP(J293,[2]ProvStates!$B$8:$D$95,3,FALSE)),"",VLOOKUP(J293,[2]ProvStates!$B$8:$D$95,3,FALSE))</f>
        <v>Ontario</v>
      </c>
      <c r="L293" s="48" t="s">
        <v>1692</v>
      </c>
      <c r="M293" s="48" t="s">
        <v>1693</v>
      </c>
      <c r="N293" s="47">
        <v>3</v>
      </c>
      <c r="O293" s="47" t="str">
        <f>VLOOKUP(N293,'[2]Other Data'!$B$8:$C$13,2,FALSE)</f>
        <v>Canada</v>
      </c>
      <c r="P293" s="47">
        <v>22</v>
      </c>
      <c r="Q293" s="48" t="s">
        <v>1698</v>
      </c>
      <c r="R293" s="47">
        <v>1</v>
      </c>
      <c r="S293" s="5" t="str">
        <f>VLOOKUP(R293,'[2]Other Data'!$B$29:$C$33,2,FALSE)</f>
        <v>COD</v>
      </c>
    </row>
    <row r="294" spans="2:19" x14ac:dyDescent="0.3">
      <c r="B294" s="47">
        <v>290</v>
      </c>
      <c r="C294" s="48" t="s">
        <v>1699</v>
      </c>
      <c r="D294" s="48" t="s">
        <v>256</v>
      </c>
      <c r="E294" s="48" t="s">
        <v>256</v>
      </c>
      <c r="F294" s="48" t="s">
        <v>1700</v>
      </c>
      <c r="G294" s="48" t="s">
        <v>256</v>
      </c>
      <c r="H294" s="47">
        <v>78</v>
      </c>
      <c r="I294" s="47" t="str">
        <f>VLOOKUP(H294,[2]Places!$B$8:$C$929,2,FALSE)</f>
        <v>Brampton</v>
      </c>
      <c r="J294" s="47">
        <v>48</v>
      </c>
      <c r="K294" s="47" t="str">
        <f>IF(ISERROR(VLOOKUP(J294,[2]ProvStates!$B$8:$D$95,3,FALSE)),"",VLOOKUP(J294,[2]ProvStates!$B$8:$D$95,3,FALSE))</f>
        <v>Ontario</v>
      </c>
      <c r="L294" s="48" t="s">
        <v>1701</v>
      </c>
      <c r="M294" s="48" t="s">
        <v>1702</v>
      </c>
      <c r="N294" s="47">
        <v>3</v>
      </c>
      <c r="O294" s="47" t="str">
        <f>VLOOKUP(N294,'[2]Other Data'!$B$8:$C$13,2,FALSE)</f>
        <v>Canada</v>
      </c>
      <c r="P294" s="47">
        <v>22</v>
      </c>
      <c r="Q294" s="48" t="s">
        <v>256</v>
      </c>
      <c r="R294" s="47">
        <v>1</v>
      </c>
      <c r="S294" s="5" t="str">
        <f>VLOOKUP(R294,'[2]Other Data'!$B$29:$C$33,2,FALSE)</f>
        <v>COD</v>
      </c>
    </row>
    <row r="295" spans="2:19" x14ac:dyDescent="0.3">
      <c r="B295" s="47">
        <v>291</v>
      </c>
      <c r="C295" s="48" t="s">
        <v>1703</v>
      </c>
      <c r="D295" s="48" t="s">
        <v>262</v>
      </c>
      <c r="E295" s="48" t="s">
        <v>256</v>
      </c>
      <c r="F295" s="48" t="s">
        <v>1704</v>
      </c>
      <c r="G295" s="48" t="s">
        <v>256</v>
      </c>
      <c r="H295" s="47">
        <v>78</v>
      </c>
      <c r="I295" s="47" t="str">
        <f>VLOOKUP(H295,[2]Places!$B$8:$C$929,2,FALSE)</f>
        <v>Brampton</v>
      </c>
      <c r="J295" s="47">
        <v>48</v>
      </c>
      <c r="K295" s="47" t="str">
        <f>IF(ISERROR(VLOOKUP(J295,[2]ProvStates!$B$8:$D$95,3,FALSE)),"",VLOOKUP(J295,[2]ProvStates!$B$8:$D$95,3,FALSE))</f>
        <v>Ontario</v>
      </c>
      <c r="L295" s="48" t="s">
        <v>1705</v>
      </c>
      <c r="M295" s="48" t="s">
        <v>1706</v>
      </c>
      <c r="N295" s="47">
        <v>3</v>
      </c>
      <c r="O295" s="47" t="str">
        <f>VLOOKUP(N295,'[2]Other Data'!$B$8:$C$13,2,FALSE)</f>
        <v>Canada</v>
      </c>
      <c r="P295" s="47">
        <v>22</v>
      </c>
      <c r="Q295" s="48" t="s">
        <v>1707</v>
      </c>
      <c r="R295" s="47">
        <v>1</v>
      </c>
      <c r="S295" s="5" t="str">
        <f>VLOOKUP(R295,'[2]Other Data'!$B$29:$C$33,2,FALSE)</f>
        <v>COD</v>
      </c>
    </row>
    <row r="296" spans="2:19" x14ac:dyDescent="0.3">
      <c r="B296" s="47">
        <v>292</v>
      </c>
      <c r="C296" s="48" t="s">
        <v>1708</v>
      </c>
      <c r="D296" s="48" t="s">
        <v>262</v>
      </c>
      <c r="E296" s="48" t="s">
        <v>256</v>
      </c>
      <c r="F296" s="48" t="s">
        <v>1709</v>
      </c>
      <c r="G296" s="48" t="s">
        <v>1710</v>
      </c>
      <c r="H296" s="47">
        <v>78</v>
      </c>
      <c r="I296" s="47" t="str">
        <f>VLOOKUP(H296,[2]Places!$B$8:$C$929,2,FALSE)</f>
        <v>Brampton</v>
      </c>
      <c r="J296" s="47">
        <v>48</v>
      </c>
      <c r="K296" s="47" t="str">
        <f>IF(ISERROR(VLOOKUP(J296,[2]ProvStates!$B$8:$D$95,3,FALSE)),"",VLOOKUP(J296,[2]ProvStates!$B$8:$D$95,3,FALSE))</f>
        <v>Ontario</v>
      </c>
      <c r="L296" s="48" t="s">
        <v>1711</v>
      </c>
      <c r="M296" s="48" t="s">
        <v>1712</v>
      </c>
      <c r="N296" s="47">
        <v>3</v>
      </c>
      <c r="O296" s="47" t="str">
        <f>VLOOKUP(N296,'[2]Other Data'!$B$8:$C$13,2,FALSE)</f>
        <v>Canada</v>
      </c>
      <c r="P296" s="47">
        <v>22</v>
      </c>
      <c r="Q296" s="48" t="s">
        <v>1713</v>
      </c>
      <c r="R296" s="47">
        <v>1</v>
      </c>
      <c r="S296" s="5" t="str">
        <f>VLOOKUP(R296,'[2]Other Data'!$B$29:$C$33,2,FALSE)</f>
        <v>COD</v>
      </c>
    </row>
    <row r="297" spans="2:19" x14ac:dyDescent="0.3">
      <c r="B297" s="47">
        <v>293</v>
      </c>
      <c r="C297" s="48" t="s">
        <v>1714</v>
      </c>
      <c r="D297" s="48" t="s">
        <v>256</v>
      </c>
      <c r="E297" s="48" t="s">
        <v>256</v>
      </c>
      <c r="F297" s="48" t="s">
        <v>1715</v>
      </c>
      <c r="G297" s="48" t="s">
        <v>256</v>
      </c>
      <c r="H297" s="47">
        <v>101</v>
      </c>
      <c r="I297" s="47" t="str">
        <f>VLOOKUP(H297,[2]Places!$B$8:$C$929,2,FALSE)</f>
        <v>Caledon East</v>
      </c>
      <c r="J297" s="47">
        <v>48</v>
      </c>
      <c r="K297" s="47" t="str">
        <f>IF(ISERROR(VLOOKUP(J297,[2]ProvStates!$B$8:$D$95,3,FALSE)),"",VLOOKUP(J297,[2]ProvStates!$B$8:$D$95,3,FALSE))</f>
        <v>Ontario</v>
      </c>
      <c r="L297" s="48" t="s">
        <v>1716</v>
      </c>
      <c r="M297" s="48" t="s">
        <v>1717</v>
      </c>
      <c r="N297" s="47">
        <v>3</v>
      </c>
      <c r="O297" s="47" t="str">
        <f>VLOOKUP(N297,'[2]Other Data'!$B$8:$C$13,2,FALSE)</f>
        <v>Canada</v>
      </c>
      <c r="P297" s="47">
        <v>22</v>
      </c>
      <c r="Q297" s="48" t="s">
        <v>1718</v>
      </c>
      <c r="R297" s="47">
        <v>1</v>
      </c>
      <c r="S297" s="5" t="str">
        <f>VLOOKUP(R297,'[2]Other Data'!$B$29:$C$33,2,FALSE)</f>
        <v>COD</v>
      </c>
    </row>
    <row r="298" spans="2:19" x14ac:dyDescent="0.3">
      <c r="B298" s="47">
        <v>294</v>
      </c>
      <c r="C298" s="48" t="s">
        <v>1719</v>
      </c>
      <c r="D298" s="48" t="s">
        <v>256</v>
      </c>
      <c r="E298" s="48" t="s">
        <v>256</v>
      </c>
      <c r="F298" s="48" t="s">
        <v>1720</v>
      </c>
      <c r="G298" s="48" t="s">
        <v>1721</v>
      </c>
      <c r="H298" s="47">
        <v>72</v>
      </c>
      <c r="I298" s="47" t="str">
        <f>VLOOKUP(H298,[2]Places!$B$8:$C$929,2,FALSE)</f>
        <v>Bolton</v>
      </c>
      <c r="J298" s="47">
        <v>48</v>
      </c>
      <c r="K298" s="47" t="str">
        <f>IF(ISERROR(VLOOKUP(J298,[2]ProvStates!$B$8:$D$95,3,FALSE)),"",VLOOKUP(J298,[2]ProvStates!$B$8:$D$95,3,FALSE))</f>
        <v>Ontario</v>
      </c>
      <c r="L298" s="48" t="s">
        <v>1722</v>
      </c>
      <c r="M298" s="48" t="s">
        <v>1723</v>
      </c>
      <c r="N298" s="47">
        <v>3</v>
      </c>
      <c r="O298" s="47" t="str">
        <f>VLOOKUP(N298,'[2]Other Data'!$B$8:$C$13,2,FALSE)</f>
        <v>Canada</v>
      </c>
      <c r="P298" s="47">
        <v>22</v>
      </c>
      <c r="Q298" s="48" t="s">
        <v>1724</v>
      </c>
      <c r="R298" s="47">
        <v>1</v>
      </c>
      <c r="S298" s="5" t="str">
        <f>VLOOKUP(R298,'[2]Other Data'!$B$29:$C$33,2,FALSE)</f>
        <v>COD</v>
      </c>
    </row>
    <row r="299" spans="2:19" x14ac:dyDescent="0.3">
      <c r="B299" s="47">
        <v>295</v>
      </c>
      <c r="C299" s="48" t="s">
        <v>1725</v>
      </c>
      <c r="D299" s="48" t="s">
        <v>256</v>
      </c>
      <c r="E299" s="48" t="s">
        <v>256</v>
      </c>
      <c r="F299" s="48" t="s">
        <v>1726</v>
      </c>
      <c r="G299" s="48" t="s">
        <v>256</v>
      </c>
      <c r="H299" s="47">
        <v>270</v>
      </c>
      <c r="I299" s="47" t="str">
        <f>VLOOKUP(H299,[2]Places!$B$8:$C$929,2,FALSE)</f>
        <v>Georgetown</v>
      </c>
      <c r="J299" s="47">
        <v>48</v>
      </c>
      <c r="K299" s="47" t="str">
        <f>IF(ISERROR(VLOOKUP(J299,[2]ProvStates!$B$8:$D$95,3,FALSE)),"",VLOOKUP(J299,[2]ProvStates!$B$8:$D$95,3,FALSE))</f>
        <v>Ontario</v>
      </c>
      <c r="L299" s="48" t="s">
        <v>1727</v>
      </c>
      <c r="M299" s="48" t="s">
        <v>1728</v>
      </c>
      <c r="N299" s="47">
        <v>3</v>
      </c>
      <c r="O299" s="47" t="str">
        <f>VLOOKUP(N299,'[2]Other Data'!$B$8:$C$13,2,FALSE)</f>
        <v>Canada</v>
      </c>
      <c r="P299" s="47">
        <v>22</v>
      </c>
      <c r="Q299" s="48" t="s">
        <v>1729</v>
      </c>
      <c r="R299" s="47">
        <v>1</v>
      </c>
      <c r="S299" s="5" t="str">
        <f>VLOOKUP(R299,'[2]Other Data'!$B$29:$C$33,2,FALSE)</f>
        <v>COD</v>
      </c>
    </row>
    <row r="300" spans="2:19" x14ac:dyDescent="0.3">
      <c r="B300" s="47">
        <v>296</v>
      </c>
      <c r="C300" s="48" t="s">
        <v>1730</v>
      </c>
      <c r="D300" s="48" t="s">
        <v>262</v>
      </c>
      <c r="E300" s="48" t="s">
        <v>256</v>
      </c>
      <c r="F300" s="48" t="s">
        <v>1731</v>
      </c>
      <c r="G300" s="48" t="s">
        <v>1732</v>
      </c>
      <c r="H300" s="47">
        <v>97</v>
      </c>
      <c r="I300" s="47" t="str">
        <f>VLOOKUP(H300,[2]Places!$B$8:$C$929,2,FALSE)</f>
        <v>Burlington</v>
      </c>
      <c r="J300" s="47">
        <v>48</v>
      </c>
      <c r="K300" s="47" t="str">
        <f>IF(ISERROR(VLOOKUP(J300,[2]ProvStates!$B$8:$D$95,3,FALSE)),"",VLOOKUP(J300,[2]ProvStates!$B$8:$D$95,3,FALSE))</f>
        <v>Ontario</v>
      </c>
      <c r="L300" s="48" t="s">
        <v>1733</v>
      </c>
      <c r="M300" s="48" t="s">
        <v>1734</v>
      </c>
      <c r="N300" s="47">
        <v>3</v>
      </c>
      <c r="O300" s="47" t="str">
        <f>VLOOKUP(N300,'[2]Other Data'!$B$8:$C$13,2,FALSE)</f>
        <v>Canada</v>
      </c>
      <c r="P300" s="47">
        <v>22</v>
      </c>
      <c r="Q300" s="48" t="s">
        <v>1735</v>
      </c>
      <c r="R300" s="47">
        <v>1</v>
      </c>
      <c r="S300" s="5" t="str">
        <f>VLOOKUP(R300,'[2]Other Data'!$B$29:$C$33,2,FALSE)</f>
        <v>COD</v>
      </c>
    </row>
    <row r="301" spans="2:19" x14ac:dyDescent="0.3">
      <c r="B301" s="47">
        <v>297</v>
      </c>
      <c r="C301" s="48" t="s">
        <v>1736</v>
      </c>
      <c r="D301" s="48" t="s">
        <v>256</v>
      </c>
      <c r="E301" s="48" t="s">
        <v>256</v>
      </c>
      <c r="F301" s="48" t="s">
        <v>1737</v>
      </c>
      <c r="G301" s="48" t="s">
        <v>256</v>
      </c>
      <c r="H301" s="47">
        <v>97</v>
      </c>
      <c r="I301" s="47" t="str">
        <f>VLOOKUP(H301,[2]Places!$B$8:$C$929,2,FALSE)</f>
        <v>Burlington</v>
      </c>
      <c r="J301" s="47">
        <v>48</v>
      </c>
      <c r="K301" s="47" t="str">
        <f>IF(ISERROR(VLOOKUP(J301,[2]ProvStates!$B$8:$D$95,3,FALSE)),"",VLOOKUP(J301,[2]ProvStates!$B$8:$D$95,3,FALSE))</f>
        <v>Ontario</v>
      </c>
      <c r="L301" s="48" t="s">
        <v>1738</v>
      </c>
      <c r="M301" s="48" t="s">
        <v>1739</v>
      </c>
      <c r="N301" s="47">
        <v>3</v>
      </c>
      <c r="O301" s="47" t="str">
        <f>VLOOKUP(N301,'[2]Other Data'!$B$8:$C$13,2,FALSE)</f>
        <v>Canada</v>
      </c>
      <c r="P301" s="47">
        <v>22</v>
      </c>
      <c r="Q301" s="48" t="s">
        <v>1740</v>
      </c>
      <c r="R301" s="47">
        <v>1</v>
      </c>
      <c r="S301" s="5" t="str">
        <f>VLOOKUP(R301,'[2]Other Data'!$B$29:$C$33,2,FALSE)</f>
        <v>COD</v>
      </c>
    </row>
    <row r="302" spans="2:19" x14ac:dyDescent="0.3">
      <c r="B302" s="47">
        <v>298</v>
      </c>
      <c r="C302" s="48" t="s">
        <v>1741</v>
      </c>
      <c r="D302" s="48" t="s">
        <v>256</v>
      </c>
      <c r="E302" s="48" t="s">
        <v>256</v>
      </c>
      <c r="F302" s="48" t="s">
        <v>1742</v>
      </c>
      <c r="G302" s="48" t="s">
        <v>256</v>
      </c>
      <c r="H302" s="47">
        <v>97</v>
      </c>
      <c r="I302" s="47" t="str">
        <f>VLOOKUP(H302,[2]Places!$B$8:$C$929,2,FALSE)</f>
        <v>Burlington</v>
      </c>
      <c r="J302" s="47">
        <v>48</v>
      </c>
      <c r="K302" s="47" t="str">
        <f>IF(ISERROR(VLOOKUP(J302,[2]ProvStates!$B$8:$D$95,3,FALSE)),"",VLOOKUP(J302,[2]ProvStates!$B$8:$D$95,3,FALSE))</f>
        <v>Ontario</v>
      </c>
      <c r="L302" s="48" t="s">
        <v>1743</v>
      </c>
      <c r="M302" s="48" t="s">
        <v>1744</v>
      </c>
      <c r="N302" s="47">
        <v>3</v>
      </c>
      <c r="O302" s="47" t="str">
        <f>VLOOKUP(N302,'[2]Other Data'!$B$8:$C$13,2,FALSE)</f>
        <v>Canada</v>
      </c>
      <c r="P302" s="47">
        <v>22</v>
      </c>
      <c r="Q302" s="48" t="s">
        <v>1745</v>
      </c>
      <c r="R302" s="47">
        <v>1</v>
      </c>
      <c r="S302" s="5" t="str">
        <f>VLOOKUP(R302,'[2]Other Data'!$B$29:$C$33,2,FALSE)</f>
        <v>COD</v>
      </c>
    </row>
    <row r="303" spans="2:19" x14ac:dyDescent="0.3">
      <c r="B303" s="47">
        <v>299</v>
      </c>
      <c r="C303" s="48" t="s">
        <v>1746</v>
      </c>
      <c r="D303" s="48" t="s">
        <v>262</v>
      </c>
      <c r="E303" s="48" t="s">
        <v>256</v>
      </c>
      <c r="F303" s="48" t="s">
        <v>1747</v>
      </c>
      <c r="G303" s="48" t="s">
        <v>1748</v>
      </c>
      <c r="H303" s="47">
        <v>97</v>
      </c>
      <c r="I303" s="47" t="str">
        <f>VLOOKUP(H303,[2]Places!$B$8:$C$929,2,FALSE)</f>
        <v>Burlington</v>
      </c>
      <c r="J303" s="47">
        <v>48</v>
      </c>
      <c r="K303" s="47" t="str">
        <f>IF(ISERROR(VLOOKUP(J303,[2]ProvStates!$B$8:$D$95,3,FALSE)),"",VLOOKUP(J303,[2]ProvStates!$B$8:$D$95,3,FALSE))</f>
        <v>Ontario</v>
      </c>
      <c r="L303" s="48" t="s">
        <v>1749</v>
      </c>
      <c r="M303" s="48" t="s">
        <v>1750</v>
      </c>
      <c r="N303" s="47">
        <v>3</v>
      </c>
      <c r="O303" s="47" t="str">
        <f>VLOOKUP(N303,'[2]Other Data'!$B$8:$C$13,2,FALSE)</f>
        <v>Canada</v>
      </c>
      <c r="P303" s="47">
        <v>22</v>
      </c>
      <c r="Q303" s="48" t="s">
        <v>1751</v>
      </c>
      <c r="R303" s="47">
        <v>1</v>
      </c>
      <c r="S303" s="5" t="str">
        <f>VLOOKUP(R303,'[2]Other Data'!$B$29:$C$33,2,FALSE)</f>
        <v>COD</v>
      </c>
    </row>
    <row r="304" spans="2:19" x14ac:dyDescent="0.3">
      <c r="B304" s="47">
        <v>300</v>
      </c>
      <c r="C304" s="48" t="s">
        <v>1752</v>
      </c>
      <c r="D304" s="48" t="s">
        <v>262</v>
      </c>
      <c r="E304" s="48" t="s">
        <v>256</v>
      </c>
      <c r="F304" s="48" t="s">
        <v>1753</v>
      </c>
      <c r="G304" s="48" t="s">
        <v>256</v>
      </c>
      <c r="H304" s="47">
        <v>97</v>
      </c>
      <c r="I304" s="47" t="str">
        <f>VLOOKUP(H304,[2]Places!$B$8:$C$929,2,FALSE)</f>
        <v>Burlington</v>
      </c>
      <c r="J304" s="47">
        <v>48</v>
      </c>
      <c r="K304" s="47" t="str">
        <f>IF(ISERROR(VLOOKUP(J304,[2]ProvStates!$B$8:$D$95,3,FALSE)),"",VLOOKUP(J304,[2]ProvStates!$B$8:$D$95,3,FALSE))</f>
        <v>Ontario</v>
      </c>
      <c r="L304" s="48" t="s">
        <v>1754</v>
      </c>
      <c r="M304" s="48" t="s">
        <v>1755</v>
      </c>
      <c r="N304" s="47">
        <v>3</v>
      </c>
      <c r="O304" s="47" t="str">
        <f>VLOOKUP(N304,'[2]Other Data'!$B$8:$C$13,2,FALSE)</f>
        <v>Canada</v>
      </c>
      <c r="P304" s="47">
        <v>22</v>
      </c>
      <c r="Q304" s="48" t="s">
        <v>1756</v>
      </c>
      <c r="R304" s="47">
        <v>1</v>
      </c>
      <c r="S304" s="5" t="str">
        <f>VLOOKUP(R304,'[2]Other Data'!$B$29:$C$33,2,FALSE)</f>
        <v>COD</v>
      </c>
    </row>
    <row r="305" spans="2:19" x14ac:dyDescent="0.3">
      <c r="B305" s="47">
        <v>301</v>
      </c>
      <c r="C305" s="48" t="s">
        <v>1757</v>
      </c>
      <c r="D305" s="48" t="s">
        <v>262</v>
      </c>
      <c r="E305" s="48" t="s">
        <v>256</v>
      </c>
      <c r="F305" s="48" t="s">
        <v>1758</v>
      </c>
      <c r="G305" s="48" t="s">
        <v>256</v>
      </c>
      <c r="H305" s="47">
        <v>97</v>
      </c>
      <c r="I305" s="47" t="str">
        <f>VLOOKUP(H305,[2]Places!$B$8:$C$929,2,FALSE)</f>
        <v>Burlington</v>
      </c>
      <c r="J305" s="47">
        <v>48</v>
      </c>
      <c r="K305" s="47" t="str">
        <f>IF(ISERROR(VLOOKUP(J305,[2]ProvStates!$B$8:$D$95,3,FALSE)),"",VLOOKUP(J305,[2]ProvStates!$B$8:$D$95,3,FALSE))</f>
        <v>Ontario</v>
      </c>
      <c r="L305" s="48" t="s">
        <v>1759</v>
      </c>
      <c r="M305" s="48" t="s">
        <v>1760</v>
      </c>
      <c r="N305" s="47">
        <v>3</v>
      </c>
      <c r="O305" s="47" t="str">
        <f>VLOOKUP(N305,'[2]Other Data'!$B$8:$C$13,2,FALSE)</f>
        <v>Canada</v>
      </c>
      <c r="P305" s="47">
        <v>22</v>
      </c>
      <c r="Q305" s="48" t="s">
        <v>1761</v>
      </c>
      <c r="R305" s="47">
        <v>1</v>
      </c>
      <c r="S305" s="5" t="str">
        <f>VLOOKUP(R305,'[2]Other Data'!$B$29:$C$33,2,FALSE)</f>
        <v>COD</v>
      </c>
    </row>
    <row r="306" spans="2:19" x14ac:dyDescent="0.3">
      <c r="B306" s="47">
        <v>302</v>
      </c>
      <c r="C306" s="48" t="s">
        <v>1757</v>
      </c>
      <c r="D306" s="48" t="s">
        <v>256</v>
      </c>
      <c r="E306" s="48" t="s">
        <v>256</v>
      </c>
      <c r="F306" s="48" t="s">
        <v>1758</v>
      </c>
      <c r="G306" s="48" t="s">
        <v>256</v>
      </c>
      <c r="H306" s="47">
        <v>97</v>
      </c>
      <c r="I306" s="47" t="str">
        <f>VLOOKUP(H306,[2]Places!$B$8:$C$929,2,FALSE)</f>
        <v>Burlington</v>
      </c>
      <c r="J306" s="47">
        <v>48</v>
      </c>
      <c r="K306" s="47" t="str">
        <f>IF(ISERROR(VLOOKUP(J306,[2]ProvStates!$B$8:$D$95,3,FALSE)),"",VLOOKUP(J306,[2]ProvStates!$B$8:$D$95,3,FALSE))</f>
        <v>Ontario</v>
      </c>
      <c r="L306" s="48" t="s">
        <v>1759</v>
      </c>
      <c r="M306" s="48" t="s">
        <v>1760</v>
      </c>
      <c r="N306" s="47">
        <v>3</v>
      </c>
      <c r="O306" s="47" t="str">
        <f>VLOOKUP(N306,'[2]Other Data'!$B$8:$C$13,2,FALSE)</f>
        <v>Canada</v>
      </c>
      <c r="P306" s="47">
        <v>22</v>
      </c>
      <c r="Q306" s="48" t="s">
        <v>1762</v>
      </c>
      <c r="R306" s="47">
        <v>1</v>
      </c>
      <c r="S306" s="5" t="str">
        <f>VLOOKUP(R306,'[2]Other Data'!$B$29:$C$33,2,FALSE)</f>
        <v>COD</v>
      </c>
    </row>
    <row r="307" spans="2:19" x14ac:dyDescent="0.3">
      <c r="B307" s="47">
        <v>303</v>
      </c>
      <c r="C307" s="48" t="s">
        <v>1763</v>
      </c>
      <c r="D307" s="48" t="s">
        <v>256</v>
      </c>
      <c r="E307" s="48" t="s">
        <v>256</v>
      </c>
      <c r="F307" s="48" t="s">
        <v>1764</v>
      </c>
      <c r="G307" s="48" t="s">
        <v>1765</v>
      </c>
      <c r="H307" s="47">
        <v>97</v>
      </c>
      <c r="I307" s="47" t="str">
        <f>VLOOKUP(H307,[2]Places!$B$8:$C$929,2,FALSE)</f>
        <v>Burlington</v>
      </c>
      <c r="J307" s="47">
        <v>48</v>
      </c>
      <c r="K307" s="47" t="str">
        <f>IF(ISERROR(VLOOKUP(J307,[2]ProvStates!$B$8:$D$95,3,FALSE)),"",VLOOKUP(J307,[2]ProvStates!$B$8:$D$95,3,FALSE))</f>
        <v>Ontario</v>
      </c>
      <c r="L307" s="48" t="s">
        <v>1766</v>
      </c>
      <c r="M307" s="48" t="s">
        <v>1767</v>
      </c>
      <c r="N307" s="47">
        <v>3</v>
      </c>
      <c r="O307" s="47" t="str">
        <f>VLOOKUP(N307,'[2]Other Data'!$B$8:$C$13,2,FALSE)</f>
        <v>Canada</v>
      </c>
      <c r="P307" s="47">
        <v>22</v>
      </c>
      <c r="Q307" s="48" t="s">
        <v>1768</v>
      </c>
      <c r="R307" s="47">
        <v>1</v>
      </c>
      <c r="S307" s="5" t="str">
        <f>VLOOKUP(R307,'[2]Other Data'!$B$29:$C$33,2,FALSE)</f>
        <v>COD</v>
      </c>
    </row>
    <row r="308" spans="2:19" x14ac:dyDescent="0.3">
      <c r="B308" s="47">
        <v>304</v>
      </c>
      <c r="C308" s="48" t="s">
        <v>1769</v>
      </c>
      <c r="D308" s="48" t="s">
        <v>1770</v>
      </c>
      <c r="E308" s="48" t="s">
        <v>256</v>
      </c>
      <c r="F308" s="48" t="s">
        <v>1771</v>
      </c>
      <c r="G308" s="48" t="s">
        <v>256</v>
      </c>
      <c r="H308" s="47">
        <v>97</v>
      </c>
      <c r="I308" s="47" t="str">
        <f>VLOOKUP(H308,[2]Places!$B$8:$C$929,2,FALSE)</f>
        <v>Burlington</v>
      </c>
      <c r="J308" s="47">
        <v>48</v>
      </c>
      <c r="K308" s="47" t="str">
        <f>IF(ISERROR(VLOOKUP(J308,[2]ProvStates!$B$8:$D$95,3,FALSE)),"",VLOOKUP(J308,[2]ProvStates!$B$8:$D$95,3,FALSE))</f>
        <v>Ontario</v>
      </c>
      <c r="L308" s="48" t="s">
        <v>1772</v>
      </c>
      <c r="M308" s="48" t="s">
        <v>1773</v>
      </c>
      <c r="N308" s="47">
        <v>3</v>
      </c>
      <c r="O308" s="47" t="str">
        <f>VLOOKUP(N308,'[2]Other Data'!$B$8:$C$13,2,FALSE)</f>
        <v>Canada</v>
      </c>
      <c r="P308" s="47">
        <v>22</v>
      </c>
      <c r="Q308" s="48" t="s">
        <v>1774</v>
      </c>
      <c r="R308" s="47">
        <v>1</v>
      </c>
      <c r="S308" s="5" t="str">
        <f>VLOOKUP(R308,'[2]Other Data'!$B$29:$C$33,2,FALSE)</f>
        <v>COD</v>
      </c>
    </row>
    <row r="309" spans="2:19" x14ac:dyDescent="0.3">
      <c r="B309" s="47">
        <v>305</v>
      </c>
      <c r="C309" s="48" t="s">
        <v>953</v>
      </c>
      <c r="D309" s="48" t="s">
        <v>256</v>
      </c>
      <c r="E309" s="48" t="s">
        <v>256</v>
      </c>
      <c r="F309" s="48" t="s">
        <v>1775</v>
      </c>
      <c r="G309" s="48" t="s">
        <v>1776</v>
      </c>
      <c r="H309" s="47">
        <v>305</v>
      </c>
      <c r="I309" s="47" t="str">
        <f>VLOOKUP(H309,[2]Places!$B$8:$C$929,2,FALSE)</f>
        <v>Hamilton</v>
      </c>
      <c r="J309" s="47">
        <v>48</v>
      </c>
      <c r="K309" s="47" t="str">
        <f>IF(ISERROR(VLOOKUP(J309,[2]ProvStates!$B$8:$D$95,3,FALSE)),"",VLOOKUP(J309,[2]ProvStates!$B$8:$D$95,3,FALSE))</f>
        <v>Ontario</v>
      </c>
      <c r="L309" s="48" t="s">
        <v>1777</v>
      </c>
      <c r="M309" s="48" t="s">
        <v>1778</v>
      </c>
      <c r="N309" s="47">
        <v>3</v>
      </c>
      <c r="O309" s="47" t="str">
        <f>VLOOKUP(N309,'[2]Other Data'!$B$8:$C$13,2,FALSE)</f>
        <v>Canada</v>
      </c>
      <c r="P309" s="47">
        <v>22</v>
      </c>
      <c r="Q309" s="48" t="s">
        <v>1779</v>
      </c>
      <c r="R309" s="47">
        <v>1</v>
      </c>
      <c r="S309" s="5" t="str">
        <f>VLOOKUP(R309,'[2]Other Data'!$B$29:$C$33,2,FALSE)</f>
        <v>COD</v>
      </c>
    </row>
    <row r="310" spans="2:19" x14ac:dyDescent="0.3">
      <c r="B310" s="47">
        <v>306</v>
      </c>
      <c r="C310" s="48" t="s">
        <v>1780</v>
      </c>
      <c r="D310" s="48" t="s">
        <v>262</v>
      </c>
      <c r="E310" s="48" t="s">
        <v>256</v>
      </c>
      <c r="F310" s="48" t="s">
        <v>1781</v>
      </c>
      <c r="G310" s="48" t="s">
        <v>256</v>
      </c>
      <c r="H310" s="47">
        <v>305</v>
      </c>
      <c r="I310" s="47" t="str">
        <f>VLOOKUP(H310,[2]Places!$B$8:$C$929,2,FALSE)</f>
        <v>Hamilton</v>
      </c>
      <c r="J310" s="47">
        <v>48</v>
      </c>
      <c r="K310" s="47" t="str">
        <f>IF(ISERROR(VLOOKUP(J310,[2]ProvStates!$B$8:$D$95,3,FALSE)),"",VLOOKUP(J310,[2]ProvStates!$B$8:$D$95,3,FALSE))</f>
        <v>Ontario</v>
      </c>
      <c r="L310" s="48" t="s">
        <v>1782</v>
      </c>
      <c r="M310" s="48" t="s">
        <v>1783</v>
      </c>
      <c r="N310" s="47">
        <v>3</v>
      </c>
      <c r="O310" s="47" t="str">
        <f>VLOOKUP(N310,'[2]Other Data'!$B$8:$C$13,2,FALSE)</f>
        <v>Canada</v>
      </c>
      <c r="P310" s="47">
        <v>22</v>
      </c>
      <c r="Q310" s="48" t="s">
        <v>1784</v>
      </c>
      <c r="R310" s="47">
        <v>1</v>
      </c>
      <c r="S310" s="5" t="str">
        <f>VLOOKUP(R310,'[2]Other Data'!$B$29:$C$33,2,FALSE)</f>
        <v>COD</v>
      </c>
    </row>
    <row r="311" spans="2:19" x14ac:dyDescent="0.3">
      <c r="B311" s="47">
        <v>307</v>
      </c>
      <c r="C311" s="48" t="s">
        <v>1785</v>
      </c>
      <c r="D311" s="48" t="s">
        <v>262</v>
      </c>
      <c r="E311" s="48" t="s">
        <v>256</v>
      </c>
      <c r="F311" s="48" t="s">
        <v>1786</v>
      </c>
      <c r="G311" s="48" t="s">
        <v>256</v>
      </c>
      <c r="H311" s="47">
        <v>305</v>
      </c>
      <c r="I311" s="47" t="str">
        <f>VLOOKUP(H311,[2]Places!$B$8:$C$929,2,FALSE)</f>
        <v>Hamilton</v>
      </c>
      <c r="J311" s="47">
        <v>48</v>
      </c>
      <c r="K311" s="47" t="str">
        <f>IF(ISERROR(VLOOKUP(J311,[2]ProvStates!$B$8:$D$95,3,FALSE)),"",VLOOKUP(J311,[2]ProvStates!$B$8:$D$95,3,FALSE))</f>
        <v>Ontario</v>
      </c>
      <c r="L311" s="48" t="s">
        <v>1787</v>
      </c>
      <c r="M311" s="48" t="s">
        <v>1788</v>
      </c>
      <c r="N311" s="47">
        <v>3</v>
      </c>
      <c r="O311" s="47" t="str">
        <f>VLOOKUP(N311,'[2]Other Data'!$B$8:$C$13,2,FALSE)</f>
        <v>Canada</v>
      </c>
      <c r="P311" s="47">
        <v>22</v>
      </c>
      <c r="Q311" s="48" t="s">
        <v>1789</v>
      </c>
      <c r="R311" s="47">
        <v>1</v>
      </c>
      <c r="S311" s="5" t="str">
        <f>VLOOKUP(R311,'[2]Other Data'!$B$29:$C$33,2,FALSE)</f>
        <v>COD</v>
      </c>
    </row>
    <row r="312" spans="2:19" x14ac:dyDescent="0.3">
      <c r="B312" s="47">
        <v>308</v>
      </c>
      <c r="C312" s="48" t="s">
        <v>1785</v>
      </c>
      <c r="D312" s="48" t="s">
        <v>256</v>
      </c>
      <c r="E312" s="48" t="s">
        <v>256</v>
      </c>
      <c r="F312" s="48" t="s">
        <v>1786</v>
      </c>
      <c r="G312" s="48" t="s">
        <v>256</v>
      </c>
      <c r="H312" s="47">
        <v>305</v>
      </c>
      <c r="I312" s="47" t="str">
        <f>VLOOKUP(H312,[2]Places!$B$8:$C$929,2,FALSE)</f>
        <v>Hamilton</v>
      </c>
      <c r="J312" s="47">
        <v>48</v>
      </c>
      <c r="K312" s="47" t="str">
        <f>IF(ISERROR(VLOOKUP(J312,[2]ProvStates!$B$8:$D$95,3,FALSE)),"",VLOOKUP(J312,[2]ProvStates!$B$8:$D$95,3,FALSE))</f>
        <v>Ontario</v>
      </c>
      <c r="L312" s="48" t="s">
        <v>1787</v>
      </c>
      <c r="M312" s="48" t="s">
        <v>1788</v>
      </c>
      <c r="N312" s="47">
        <v>3</v>
      </c>
      <c r="O312" s="47" t="str">
        <f>VLOOKUP(N312,'[2]Other Data'!$B$8:$C$13,2,FALSE)</f>
        <v>Canada</v>
      </c>
      <c r="P312" s="47">
        <v>22</v>
      </c>
      <c r="Q312" s="48" t="s">
        <v>1790</v>
      </c>
      <c r="R312" s="47">
        <v>1</v>
      </c>
      <c r="S312" s="5" t="str">
        <f>VLOOKUP(R312,'[2]Other Data'!$B$29:$C$33,2,FALSE)</f>
        <v>COD</v>
      </c>
    </row>
    <row r="313" spans="2:19" x14ac:dyDescent="0.3">
      <c r="B313" s="47">
        <v>309</v>
      </c>
      <c r="C313" s="48" t="s">
        <v>1791</v>
      </c>
      <c r="D313" s="48" t="s">
        <v>262</v>
      </c>
      <c r="E313" s="48" t="s">
        <v>256</v>
      </c>
      <c r="F313" s="48" t="s">
        <v>1792</v>
      </c>
      <c r="G313" s="48" t="s">
        <v>256</v>
      </c>
      <c r="H313" s="47">
        <v>772</v>
      </c>
      <c r="I313" s="47" t="str">
        <f>VLOOKUP(H313,[2]Places!$B$8:$C$929,2,FALSE)</f>
        <v>Stoney Creek</v>
      </c>
      <c r="J313" s="47">
        <v>48</v>
      </c>
      <c r="K313" s="47" t="str">
        <f>IF(ISERROR(VLOOKUP(J313,[2]ProvStates!$B$8:$D$95,3,FALSE)),"",VLOOKUP(J313,[2]ProvStates!$B$8:$D$95,3,FALSE))</f>
        <v>Ontario</v>
      </c>
      <c r="L313" s="48" t="s">
        <v>1793</v>
      </c>
      <c r="M313" s="48" t="s">
        <v>1794</v>
      </c>
      <c r="N313" s="47">
        <v>3</v>
      </c>
      <c r="O313" s="47" t="str">
        <f>VLOOKUP(N313,'[2]Other Data'!$B$8:$C$13,2,FALSE)</f>
        <v>Canada</v>
      </c>
      <c r="P313" s="47">
        <v>22</v>
      </c>
      <c r="Q313" s="48" t="s">
        <v>1795</v>
      </c>
      <c r="R313" s="47">
        <v>1</v>
      </c>
      <c r="S313" s="5" t="str">
        <f>VLOOKUP(R313,'[2]Other Data'!$B$29:$C$33,2,FALSE)</f>
        <v>COD</v>
      </c>
    </row>
    <row r="314" spans="2:19" x14ac:dyDescent="0.3">
      <c r="B314" s="47">
        <v>310</v>
      </c>
      <c r="C314" s="48" t="s">
        <v>1785</v>
      </c>
      <c r="D314" s="48" t="s">
        <v>262</v>
      </c>
      <c r="E314" s="48" t="s">
        <v>256</v>
      </c>
      <c r="F314" s="48" t="s">
        <v>1796</v>
      </c>
      <c r="G314" s="48" t="s">
        <v>256</v>
      </c>
      <c r="H314" s="47">
        <v>305</v>
      </c>
      <c r="I314" s="47" t="str">
        <f>VLOOKUP(H314,[2]Places!$B$8:$C$929,2,FALSE)</f>
        <v>Hamilton</v>
      </c>
      <c r="J314" s="47">
        <v>48</v>
      </c>
      <c r="K314" s="47" t="str">
        <f>IF(ISERROR(VLOOKUP(J314,[2]ProvStates!$B$8:$D$95,3,FALSE)),"",VLOOKUP(J314,[2]ProvStates!$B$8:$D$95,3,FALSE))</f>
        <v>Ontario</v>
      </c>
      <c r="L314" s="48" t="s">
        <v>1797</v>
      </c>
      <c r="M314" s="48" t="s">
        <v>1798</v>
      </c>
      <c r="N314" s="47">
        <v>3</v>
      </c>
      <c r="O314" s="47" t="str">
        <f>VLOOKUP(N314,'[2]Other Data'!$B$8:$C$13,2,FALSE)</f>
        <v>Canada</v>
      </c>
      <c r="P314" s="47">
        <v>22</v>
      </c>
      <c r="Q314" s="48" t="s">
        <v>256</v>
      </c>
      <c r="R314" s="47">
        <v>1</v>
      </c>
      <c r="S314" s="5" t="str">
        <f>VLOOKUP(R314,'[2]Other Data'!$B$29:$C$33,2,FALSE)</f>
        <v>COD</v>
      </c>
    </row>
    <row r="315" spans="2:19" x14ac:dyDescent="0.3">
      <c r="B315" s="47">
        <v>311</v>
      </c>
      <c r="C315" s="48" t="s">
        <v>1799</v>
      </c>
      <c r="D315" s="48" t="s">
        <v>262</v>
      </c>
      <c r="E315" s="48" t="s">
        <v>256</v>
      </c>
      <c r="F315" s="48" t="s">
        <v>1800</v>
      </c>
      <c r="G315" s="48" t="s">
        <v>256</v>
      </c>
      <c r="H315" s="47">
        <v>305</v>
      </c>
      <c r="I315" s="47" t="str">
        <f>VLOOKUP(H315,[2]Places!$B$8:$C$929,2,FALSE)</f>
        <v>Hamilton</v>
      </c>
      <c r="J315" s="47">
        <v>48</v>
      </c>
      <c r="K315" s="47" t="str">
        <f>IF(ISERROR(VLOOKUP(J315,[2]ProvStates!$B$8:$D$95,3,FALSE)),"",VLOOKUP(J315,[2]ProvStates!$B$8:$D$95,3,FALSE))</f>
        <v>Ontario</v>
      </c>
      <c r="L315" s="48" t="s">
        <v>1801</v>
      </c>
      <c r="M315" s="48" t="s">
        <v>1802</v>
      </c>
      <c r="N315" s="47">
        <v>3</v>
      </c>
      <c r="O315" s="47" t="str">
        <f>VLOOKUP(N315,'[2]Other Data'!$B$8:$C$13,2,FALSE)</f>
        <v>Canada</v>
      </c>
      <c r="P315" s="47">
        <v>22</v>
      </c>
      <c r="Q315" s="48" t="s">
        <v>256</v>
      </c>
      <c r="R315" s="47">
        <v>1</v>
      </c>
      <c r="S315" s="5" t="str">
        <f>VLOOKUP(R315,'[2]Other Data'!$B$29:$C$33,2,FALSE)</f>
        <v>COD</v>
      </c>
    </row>
    <row r="316" spans="2:19" x14ac:dyDescent="0.3">
      <c r="B316" s="47">
        <v>312</v>
      </c>
      <c r="C316" s="48" t="s">
        <v>1803</v>
      </c>
      <c r="D316" s="48" t="s">
        <v>256</v>
      </c>
      <c r="E316" s="48" t="s">
        <v>256</v>
      </c>
      <c r="F316" s="48" t="s">
        <v>1804</v>
      </c>
      <c r="G316" s="48" t="s">
        <v>1805</v>
      </c>
      <c r="H316" s="47">
        <v>305</v>
      </c>
      <c r="I316" s="47" t="str">
        <f>VLOOKUP(H316,[2]Places!$B$8:$C$929,2,FALSE)</f>
        <v>Hamilton</v>
      </c>
      <c r="J316" s="47">
        <v>48</v>
      </c>
      <c r="K316" s="47" t="str">
        <f>IF(ISERROR(VLOOKUP(J316,[2]ProvStates!$B$8:$D$95,3,FALSE)),"",VLOOKUP(J316,[2]ProvStates!$B$8:$D$95,3,FALSE))</f>
        <v>Ontario</v>
      </c>
      <c r="L316" s="48" t="s">
        <v>1806</v>
      </c>
      <c r="M316" s="48" t="s">
        <v>1807</v>
      </c>
      <c r="N316" s="47">
        <v>3</v>
      </c>
      <c r="O316" s="47" t="str">
        <f>VLOOKUP(N316,'[2]Other Data'!$B$8:$C$13,2,FALSE)</f>
        <v>Canada</v>
      </c>
      <c r="P316" s="47">
        <v>22</v>
      </c>
      <c r="Q316" s="48" t="s">
        <v>1808</v>
      </c>
      <c r="R316" s="47">
        <v>1</v>
      </c>
      <c r="S316" s="5" t="str">
        <f>VLOOKUP(R316,'[2]Other Data'!$B$29:$C$33,2,FALSE)</f>
        <v>COD</v>
      </c>
    </row>
    <row r="317" spans="2:19" x14ac:dyDescent="0.3">
      <c r="B317" s="47">
        <v>313</v>
      </c>
      <c r="C317" s="48" t="s">
        <v>1809</v>
      </c>
      <c r="D317" s="48" t="s">
        <v>262</v>
      </c>
      <c r="E317" s="48" t="s">
        <v>256</v>
      </c>
      <c r="F317" s="48" t="s">
        <v>1810</v>
      </c>
      <c r="G317" s="48" t="s">
        <v>1811</v>
      </c>
      <c r="H317" s="47">
        <v>305</v>
      </c>
      <c r="I317" s="47" t="str">
        <f>VLOOKUP(H317,[2]Places!$B$8:$C$929,2,FALSE)</f>
        <v>Hamilton</v>
      </c>
      <c r="J317" s="47">
        <v>48</v>
      </c>
      <c r="K317" s="47" t="str">
        <f>IF(ISERROR(VLOOKUP(J317,[2]ProvStates!$B$8:$D$95,3,FALSE)),"",VLOOKUP(J317,[2]ProvStates!$B$8:$D$95,3,FALSE))</f>
        <v>Ontario</v>
      </c>
      <c r="L317" s="48" t="s">
        <v>1812</v>
      </c>
      <c r="M317" s="48" t="s">
        <v>1813</v>
      </c>
      <c r="N317" s="47">
        <v>3</v>
      </c>
      <c r="O317" s="47" t="str">
        <f>VLOOKUP(N317,'[2]Other Data'!$B$8:$C$13,2,FALSE)</f>
        <v>Canada</v>
      </c>
      <c r="P317" s="47">
        <v>22</v>
      </c>
      <c r="Q317" s="48" t="s">
        <v>1814</v>
      </c>
      <c r="R317" s="47">
        <v>1</v>
      </c>
      <c r="S317" s="5" t="str">
        <f>VLOOKUP(R317,'[2]Other Data'!$B$29:$C$33,2,FALSE)</f>
        <v>COD</v>
      </c>
    </row>
    <row r="318" spans="2:19" x14ac:dyDescent="0.3">
      <c r="B318" s="47">
        <v>314</v>
      </c>
      <c r="C318" s="48" t="s">
        <v>1815</v>
      </c>
      <c r="D318" s="48" t="s">
        <v>256</v>
      </c>
      <c r="E318" s="48" t="s">
        <v>256</v>
      </c>
      <c r="F318" s="48" t="s">
        <v>1816</v>
      </c>
      <c r="G318" s="48" t="s">
        <v>256</v>
      </c>
      <c r="H318" s="47">
        <v>305</v>
      </c>
      <c r="I318" s="47" t="str">
        <f>VLOOKUP(H318,[2]Places!$B$8:$C$929,2,FALSE)</f>
        <v>Hamilton</v>
      </c>
      <c r="J318" s="47">
        <v>48</v>
      </c>
      <c r="K318" s="47" t="str">
        <f>IF(ISERROR(VLOOKUP(J318,[2]ProvStates!$B$8:$D$95,3,FALSE)),"",VLOOKUP(J318,[2]ProvStates!$B$8:$D$95,3,FALSE))</f>
        <v>Ontario</v>
      </c>
      <c r="L318" s="48" t="s">
        <v>1817</v>
      </c>
      <c r="M318" s="48" t="s">
        <v>1818</v>
      </c>
      <c r="N318" s="47">
        <v>3</v>
      </c>
      <c r="O318" s="47" t="str">
        <f>VLOOKUP(N318,'[2]Other Data'!$B$8:$C$13,2,FALSE)</f>
        <v>Canada</v>
      </c>
      <c r="P318" s="47">
        <v>22</v>
      </c>
      <c r="Q318" s="48" t="s">
        <v>1819</v>
      </c>
      <c r="R318" s="47">
        <v>1</v>
      </c>
      <c r="S318" s="5" t="str">
        <f>VLOOKUP(R318,'[2]Other Data'!$B$29:$C$33,2,FALSE)</f>
        <v>COD</v>
      </c>
    </row>
    <row r="319" spans="2:19" x14ac:dyDescent="0.3">
      <c r="B319" s="47">
        <v>315</v>
      </c>
      <c r="C319" s="48" t="s">
        <v>1820</v>
      </c>
      <c r="D319" s="48" t="s">
        <v>256</v>
      </c>
      <c r="E319" s="48" t="s">
        <v>256</v>
      </c>
      <c r="F319" s="48" t="s">
        <v>1821</v>
      </c>
      <c r="G319" s="48" t="s">
        <v>256</v>
      </c>
      <c r="H319" s="47">
        <v>305</v>
      </c>
      <c r="I319" s="47" t="str">
        <f>VLOOKUP(H319,[2]Places!$B$8:$C$929,2,FALSE)</f>
        <v>Hamilton</v>
      </c>
      <c r="J319" s="47">
        <v>48</v>
      </c>
      <c r="K319" s="47" t="str">
        <f>IF(ISERROR(VLOOKUP(J319,[2]ProvStates!$B$8:$D$95,3,FALSE)),"",VLOOKUP(J319,[2]ProvStates!$B$8:$D$95,3,FALSE))</f>
        <v>Ontario</v>
      </c>
      <c r="L319" s="48" t="s">
        <v>1822</v>
      </c>
      <c r="M319" s="48" t="s">
        <v>1823</v>
      </c>
      <c r="N319" s="47">
        <v>3</v>
      </c>
      <c r="O319" s="47" t="str">
        <f>VLOOKUP(N319,'[2]Other Data'!$B$8:$C$13,2,FALSE)</f>
        <v>Canada</v>
      </c>
      <c r="P319" s="47">
        <v>22</v>
      </c>
      <c r="Q319" s="48" t="s">
        <v>1824</v>
      </c>
      <c r="R319" s="47">
        <v>1</v>
      </c>
      <c r="S319" s="5" t="str">
        <f>VLOOKUP(R319,'[2]Other Data'!$B$29:$C$33,2,FALSE)</f>
        <v>COD</v>
      </c>
    </row>
    <row r="320" spans="2:19" x14ac:dyDescent="0.3">
      <c r="B320" s="47">
        <v>316</v>
      </c>
      <c r="C320" s="48" t="s">
        <v>1785</v>
      </c>
      <c r="D320" s="48" t="s">
        <v>262</v>
      </c>
      <c r="E320" s="48" t="s">
        <v>256</v>
      </c>
      <c r="F320" s="48" t="s">
        <v>1825</v>
      </c>
      <c r="G320" s="48" t="s">
        <v>256</v>
      </c>
      <c r="H320" s="47">
        <v>305</v>
      </c>
      <c r="I320" s="47" t="str">
        <f>VLOOKUP(H320,[2]Places!$B$8:$C$929,2,FALSE)</f>
        <v>Hamilton</v>
      </c>
      <c r="J320" s="47">
        <v>48</v>
      </c>
      <c r="K320" s="47" t="str">
        <f>IF(ISERROR(VLOOKUP(J320,[2]ProvStates!$B$8:$D$95,3,FALSE)),"",VLOOKUP(J320,[2]ProvStates!$B$8:$D$95,3,FALSE))</f>
        <v>Ontario</v>
      </c>
      <c r="L320" s="48" t="s">
        <v>1826</v>
      </c>
      <c r="M320" s="48" t="s">
        <v>1827</v>
      </c>
      <c r="N320" s="47">
        <v>3</v>
      </c>
      <c r="O320" s="47" t="str">
        <f>VLOOKUP(N320,'[2]Other Data'!$B$8:$C$13,2,FALSE)</f>
        <v>Canada</v>
      </c>
      <c r="P320" s="47">
        <v>22</v>
      </c>
      <c r="Q320" s="48" t="s">
        <v>1828</v>
      </c>
      <c r="R320" s="47">
        <v>1</v>
      </c>
      <c r="S320" s="5" t="str">
        <f>VLOOKUP(R320,'[2]Other Data'!$B$29:$C$33,2,FALSE)</f>
        <v>COD</v>
      </c>
    </row>
    <row r="321" spans="2:19" x14ac:dyDescent="0.3">
      <c r="B321" s="47">
        <v>317</v>
      </c>
      <c r="C321" s="48" t="s">
        <v>1829</v>
      </c>
      <c r="D321" s="48" t="s">
        <v>256</v>
      </c>
      <c r="E321" s="48" t="s">
        <v>256</v>
      </c>
      <c r="F321" s="48" t="s">
        <v>1830</v>
      </c>
      <c r="G321" s="48" t="s">
        <v>256</v>
      </c>
      <c r="H321" s="47">
        <v>305</v>
      </c>
      <c r="I321" s="47" t="str">
        <f>VLOOKUP(H321,[2]Places!$B$8:$C$929,2,FALSE)</f>
        <v>Hamilton</v>
      </c>
      <c r="J321" s="47">
        <v>48</v>
      </c>
      <c r="K321" s="47" t="str">
        <f>IF(ISERROR(VLOOKUP(J321,[2]ProvStates!$B$8:$D$95,3,FALSE)),"",VLOOKUP(J321,[2]ProvStates!$B$8:$D$95,3,FALSE))</f>
        <v>Ontario</v>
      </c>
      <c r="L321" s="48" t="s">
        <v>1831</v>
      </c>
      <c r="M321" s="48" t="s">
        <v>1832</v>
      </c>
      <c r="N321" s="47">
        <v>3</v>
      </c>
      <c r="O321" s="47" t="str">
        <f>VLOOKUP(N321,'[2]Other Data'!$B$8:$C$13,2,FALSE)</f>
        <v>Canada</v>
      </c>
      <c r="P321" s="47">
        <v>22</v>
      </c>
      <c r="Q321" s="48" t="s">
        <v>1833</v>
      </c>
      <c r="R321" s="47">
        <v>1</v>
      </c>
      <c r="S321" s="5" t="str">
        <f>VLOOKUP(R321,'[2]Other Data'!$B$29:$C$33,2,FALSE)</f>
        <v>COD</v>
      </c>
    </row>
    <row r="322" spans="2:19" x14ac:dyDescent="0.3">
      <c r="B322" s="47">
        <v>318</v>
      </c>
      <c r="C322" s="48" t="s">
        <v>1834</v>
      </c>
      <c r="D322" s="48" t="s">
        <v>256</v>
      </c>
      <c r="E322" s="48" t="s">
        <v>256</v>
      </c>
      <c r="F322" s="48" t="s">
        <v>1835</v>
      </c>
      <c r="G322" s="48" t="s">
        <v>1836</v>
      </c>
      <c r="H322" s="47">
        <v>15</v>
      </c>
      <c r="I322" s="47" t="str">
        <f>VLOOKUP(H322,[2]Places!$B$8:$C$929,2,FALSE)</f>
        <v>Ancaster</v>
      </c>
      <c r="J322" s="47">
        <v>48</v>
      </c>
      <c r="K322" s="47" t="str">
        <f>IF(ISERROR(VLOOKUP(J322,[2]ProvStates!$B$8:$D$95,3,FALSE)),"",VLOOKUP(J322,[2]ProvStates!$B$8:$D$95,3,FALSE))</f>
        <v>Ontario</v>
      </c>
      <c r="L322" s="48" t="s">
        <v>1837</v>
      </c>
      <c r="M322" s="48" t="s">
        <v>1838</v>
      </c>
      <c r="N322" s="47">
        <v>3</v>
      </c>
      <c r="O322" s="47" t="str">
        <f>VLOOKUP(N322,'[2]Other Data'!$B$8:$C$13,2,FALSE)</f>
        <v>Canada</v>
      </c>
      <c r="P322" s="47">
        <v>22</v>
      </c>
      <c r="Q322" s="48" t="s">
        <v>1839</v>
      </c>
      <c r="R322" s="47">
        <v>1</v>
      </c>
      <c r="S322" s="5" t="str">
        <f>VLOOKUP(R322,'[2]Other Data'!$B$29:$C$33,2,FALSE)</f>
        <v>COD</v>
      </c>
    </row>
    <row r="323" spans="2:19" x14ac:dyDescent="0.3">
      <c r="B323" s="47">
        <v>319</v>
      </c>
      <c r="C323" s="48" t="s">
        <v>1840</v>
      </c>
      <c r="D323" s="48" t="s">
        <v>256</v>
      </c>
      <c r="E323" s="48" t="s">
        <v>256</v>
      </c>
      <c r="F323" s="48" t="s">
        <v>1841</v>
      </c>
      <c r="G323" s="48" t="s">
        <v>256</v>
      </c>
      <c r="H323" s="47">
        <v>206</v>
      </c>
      <c r="I323" s="47" t="str">
        <f>VLOOKUP(H323,[2]Places!$B$8:$C$929,2,FALSE)</f>
        <v>Dundas</v>
      </c>
      <c r="J323" s="47">
        <v>48</v>
      </c>
      <c r="K323" s="47" t="str">
        <f>IF(ISERROR(VLOOKUP(J323,[2]ProvStates!$B$8:$D$95,3,FALSE)),"",VLOOKUP(J323,[2]ProvStates!$B$8:$D$95,3,FALSE))</f>
        <v>Ontario</v>
      </c>
      <c r="L323" s="48" t="s">
        <v>1842</v>
      </c>
      <c r="M323" s="48" t="s">
        <v>1843</v>
      </c>
      <c r="N323" s="47">
        <v>3</v>
      </c>
      <c r="O323" s="47" t="str">
        <f>VLOOKUP(N323,'[2]Other Data'!$B$8:$C$13,2,FALSE)</f>
        <v>Canada</v>
      </c>
      <c r="P323" s="47">
        <v>22</v>
      </c>
      <c r="Q323" s="48" t="s">
        <v>1844</v>
      </c>
      <c r="R323" s="47">
        <v>1</v>
      </c>
      <c r="S323" s="5" t="str">
        <f>VLOOKUP(R323,'[2]Other Data'!$B$29:$C$33,2,FALSE)</f>
        <v>COD</v>
      </c>
    </row>
    <row r="324" spans="2:19" x14ac:dyDescent="0.3">
      <c r="B324" s="47">
        <v>320</v>
      </c>
      <c r="C324" s="48" t="s">
        <v>1845</v>
      </c>
      <c r="D324" s="48" t="s">
        <v>256</v>
      </c>
      <c r="E324" s="48" t="s">
        <v>1846</v>
      </c>
      <c r="F324" s="48" t="s">
        <v>1847</v>
      </c>
      <c r="G324" s="48" t="s">
        <v>256</v>
      </c>
      <c r="H324" s="47">
        <v>624</v>
      </c>
      <c r="I324" s="47" t="str">
        <f>VLOOKUP(H324,[2]Places!$B$8:$C$929,2,FALSE)</f>
        <v>Port Perry</v>
      </c>
      <c r="J324" s="47">
        <v>48</v>
      </c>
      <c r="K324" s="47" t="str">
        <f>IF(ISERROR(VLOOKUP(J324,[2]ProvStates!$B$8:$D$95,3,FALSE)),"",VLOOKUP(J324,[2]ProvStates!$B$8:$D$95,3,FALSE))</f>
        <v>Ontario</v>
      </c>
      <c r="L324" s="48" t="s">
        <v>1848</v>
      </c>
      <c r="M324" s="48" t="s">
        <v>1849</v>
      </c>
      <c r="N324" s="47">
        <v>3</v>
      </c>
      <c r="O324" s="47" t="str">
        <f>VLOOKUP(N324,'[2]Other Data'!$B$8:$C$13,2,FALSE)</f>
        <v>Canada</v>
      </c>
      <c r="P324" s="47">
        <v>22</v>
      </c>
      <c r="Q324" s="48" t="s">
        <v>1850</v>
      </c>
      <c r="R324" s="47">
        <v>1</v>
      </c>
      <c r="S324" s="5" t="str">
        <f>VLOOKUP(R324,'[2]Other Data'!$B$29:$C$33,2,FALSE)</f>
        <v>COD</v>
      </c>
    </row>
    <row r="325" spans="2:19" x14ac:dyDescent="0.3">
      <c r="B325" s="47">
        <v>321</v>
      </c>
      <c r="C325" s="48" t="s">
        <v>1851</v>
      </c>
      <c r="D325" s="48" t="s">
        <v>256</v>
      </c>
      <c r="E325" s="48" t="s">
        <v>256</v>
      </c>
      <c r="F325" s="48" t="s">
        <v>1852</v>
      </c>
      <c r="G325" s="48" t="s">
        <v>256</v>
      </c>
      <c r="H325" s="47">
        <v>624</v>
      </c>
      <c r="I325" s="47" t="str">
        <f>VLOOKUP(H325,[2]Places!$B$8:$C$929,2,FALSE)</f>
        <v>Port Perry</v>
      </c>
      <c r="J325" s="47">
        <v>48</v>
      </c>
      <c r="K325" s="47" t="str">
        <f>IF(ISERROR(VLOOKUP(J325,[2]ProvStates!$B$8:$D$95,3,FALSE)),"",VLOOKUP(J325,[2]ProvStates!$B$8:$D$95,3,FALSE))</f>
        <v>Ontario</v>
      </c>
      <c r="L325" s="48" t="s">
        <v>1853</v>
      </c>
      <c r="M325" s="48" t="s">
        <v>1854</v>
      </c>
      <c r="N325" s="47">
        <v>3</v>
      </c>
      <c r="O325" s="47" t="str">
        <f>VLOOKUP(N325,'[2]Other Data'!$B$8:$C$13,2,FALSE)</f>
        <v>Canada</v>
      </c>
      <c r="P325" s="47">
        <v>22</v>
      </c>
      <c r="Q325" s="48" t="s">
        <v>1855</v>
      </c>
      <c r="R325" s="47">
        <v>1</v>
      </c>
      <c r="S325" s="5" t="str">
        <f>VLOOKUP(R325,'[2]Other Data'!$B$29:$C$33,2,FALSE)</f>
        <v>COD</v>
      </c>
    </row>
    <row r="326" spans="2:19" x14ac:dyDescent="0.3">
      <c r="B326" s="47">
        <v>322</v>
      </c>
      <c r="C326" s="48" t="s">
        <v>1856</v>
      </c>
      <c r="D326" s="48" t="s">
        <v>256</v>
      </c>
      <c r="E326" s="48" t="s">
        <v>256</v>
      </c>
      <c r="F326" s="48" t="s">
        <v>1857</v>
      </c>
      <c r="G326" s="48" t="s">
        <v>256</v>
      </c>
      <c r="H326" s="47">
        <v>624</v>
      </c>
      <c r="I326" s="47" t="str">
        <f>VLOOKUP(H326,[2]Places!$B$8:$C$929,2,FALSE)</f>
        <v>Port Perry</v>
      </c>
      <c r="J326" s="47">
        <v>48</v>
      </c>
      <c r="K326" s="47" t="str">
        <f>IF(ISERROR(VLOOKUP(J326,[2]ProvStates!$B$8:$D$95,3,FALSE)),"",VLOOKUP(J326,[2]ProvStates!$B$8:$D$95,3,FALSE))</f>
        <v>Ontario</v>
      </c>
      <c r="L326" s="48" t="s">
        <v>1858</v>
      </c>
      <c r="M326" s="48" t="s">
        <v>1859</v>
      </c>
      <c r="N326" s="47">
        <v>3</v>
      </c>
      <c r="O326" s="47" t="str">
        <f>VLOOKUP(N326,'[2]Other Data'!$B$8:$C$13,2,FALSE)</f>
        <v>Canada</v>
      </c>
      <c r="P326" s="47">
        <v>22</v>
      </c>
      <c r="Q326" s="48" t="s">
        <v>1860</v>
      </c>
      <c r="R326" s="47">
        <v>1</v>
      </c>
      <c r="S326" s="5" t="str">
        <f>VLOOKUP(R326,'[2]Other Data'!$B$29:$C$33,2,FALSE)</f>
        <v>COD</v>
      </c>
    </row>
    <row r="327" spans="2:19" x14ac:dyDescent="0.3">
      <c r="B327" s="47">
        <v>323</v>
      </c>
      <c r="C327" s="48" t="s">
        <v>1861</v>
      </c>
      <c r="D327" s="48" t="s">
        <v>256</v>
      </c>
      <c r="E327" s="48" t="s">
        <v>256</v>
      </c>
      <c r="F327" s="48" t="s">
        <v>1862</v>
      </c>
      <c r="G327" s="48" t="s">
        <v>256</v>
      </c>
      <c r="H327" s="47">
        <v>471</v>
      </c>
      <c r="I327" s="47" t="str">
        <f>VLOOKUP(H327,[2]Places!$B$8:$C$929,2,FALSE)</f>
        <v>Milton</v>
      </c>
      <c r="J327" s="47">
        <v>48</v>
      </c>
      <c r="K327" s="47" t="str">
        <f>IF(ISERROR(VLOOKUP(J327,[2]ProvStates!$B$8:$D$95,3,FALSE)),"",VLOOKUP(J327,[2]ProvStates!$B$8:$D$95,3,FALSE))</f>
        <v>Ontario</v>
      </c>
      <c r="L327" s="48" t="s">
        <v>1863</v>
      </c>
      <c r="M327" s="48" t="s">
        <v>1864</v>
      </c>
      <c r="N327" s="47">
        <v>3</v>
      </c>
      <c r="O327" s="47" t="str">
        <f>VLOOKUP(N327,'[2]Other Data'!$B$8:$C$13,2,FALSE)</f>
        <v>Canada</v>
      </c>
      <c r="P327" s="47">
        <v>22</v>
      </c>
      <c r="Q327" s="48" t="s">
        <v>256</v>
      </c>
      <c r="R327" s="47">
        <v>1</v>
      </c>
      <c r="S327" s="5" t="str">
        <f>VLOOKUP(R327,'[2]Other Data'!$B$29:$C$33,2,FALSE)</f>
        <v>COD</v>
      </c>
    </row>
    <row r="328" spans="2:19" x14ac:dyDescent="0.3">
      <c r="B328" s="47">
        <v>324</v>
      </c>
      <c r="C328" s="48" t="s">
        <v>1865</v>
      </c>
      <c r="D328" s="48" t="s">
        <v>256</v>
      </c>
      <c r="E328" s="48" t="s">
        <v>256</v>
      </c>
      <c r="F328" s="48" t="s">
        <v>1866</v>
      </c>
      <c r="G328" s="48" t="s">
        <v>256</v>
      </c>
      <c r="H328" s="47">
        <v>153</v>
      </c>
      <c r="I328" s="47" t="str">
        <f>VLOOKUP(H328,[2]Places!$B$8:$C$929,2,FALSE)</f>
        <v>Collingwood</v>
      </c>
      <c r="J328" s="47">
        <v>48</v>
      </c>
      <c r="K328" s="47" t="str">
        <f>IF(ISERROR(VLOOKUP(J328,[2]ProvStates!$B$8:$D$95,3,FALSE)),"",VLOOKUP(J328,[2]ProvStates!$B$8:$D$95,3,FALSE))</f>
        <v>Ontario</v>
      </c>
      <c r="L328" s="48" t="s">
        <v>1867</v>
      </c>
      <c r="M328" s="48" t="s">
        <v>1868</v>
      </c>
      <c r="N328" s="47">
        <v>3</v>
      </c>
      <c r="O328" s="47" t="str">
        <f>VLOOKUP(N328,'[2]Other Data'!$B$8:$C$13,2,FALSE)</f>
        <v>Canada</v>
      </c>
      <c r="P328" s="47">
        <v>22</v>
      </c>
      <c r="Q328" s="48" t="s">
        <v>256</v>
      </c>
      <c r="R328" s="47">
        <v>1</v>
      </c>
      <c r="S328" s="5" t="str">
        <f>VLOOKUP(R328,'[2]Other Data'!$B$29:$C$33,2,FALSE)</f>
        <v>COD</v>
      </c>
    </row>
    <row r="329" spans="2:19" x14ac:dyDescent="0.3">
      <c r="B329" s="47">
        <v>325</v>
      </c>
      <c r="C329" s="48" t="s">
        <v>1869</v>
      </c>
      <c r="D329" s="48" t="s">
        <v>256</v>
      </c>
      <c r="E329" s="48" t="s">
        <v>256</v>
      </c>
      <c r="F329" s="48" t="s">
        <v>1870</v>
      </c>
      <c r="G329" s="48" t="s">
        <v>1871</v>
      </c>
      <c r="H329" s="47">
        <v>818</v>
      </c>
      <c r="I329" s="47" t="str">
        <f>VLOOKUP(H329,[2]Places!$B$8:$C$929,2,FALSE)</f>
        <v>Toronto</v>
      </c>
      <c r="J329" s="47">
        <v>48</v>
      </c>
      <c r="K329" s="47" t="str">
        <f>IF(ISERROR(VLOOKUP(J329,[2]ProvStates!$B$8:$D$95,3,FALSE)),"",VLOOKUP(J329,[2]ProvStates!$B$8:$D$95,3,FALSE))</f>
        <v>Ontario</v>
      </c>
      <c r="L329" s="48" t="s">
        <v>1872</v>
      </c>
      <c r="M329" s="48" t="s">
        <v>1873</v>
      </c>
      <c r="N329" s="47">
        <v>3</v>
      </c>
      <c r="O329" s="47" t="str">
        <f>VLOOKUP(N329,'[2]Other Data'!$B$8:$C$13,2,FALSE)</f>
        <v>Canada</v>
      </c>
      <c r="P329" s="47">
        <v>22</v>
      </c>
      <c r="Q329" s="48" t="s">
        <v>1874</v>
      </c>
      <c r="R329" s="47">
        <v>1</v>
      </c>
      <c r="S329" s="5" t="str">
        <f>VLOOKUP(R329,'[2]Other Data'!$B$29:$C$33,2,FALSE)</f>
        <v>COD</v>
      </c>
    </row>
    <row r="330" spans="2:19" x14ac:dyDescent="0.3">
      <c r="B330" s="47">
        <v>326</v>
      </c>
      <c r="C330" s="48" t="s">
        <v>1875</v>
      </c>
      <c r="D330" s="48" t="s">
        <v>262</v>
      </c>
      <c r="E330" s="48" t="s">
        <v>256</v>
      </c>
      <c r="F330" s="48" t="s">
        <v>1876</v>
      </c>
      <c r="G330" s="48" t="s">
        <v>256</v>
      </c>
      <c r="H330" s="47">
        <v>699</v>
      </c>
      <c r="I330" s="47" t="str">
        <f>VLOOKUP(H330,[2]Places!$B$8:$C$929,2,FALSE)</f>
        <v>Scarborough</v>
      </c>
      <c r="J330" s="47">
        <v>48</v>
      </c>
      <c r="K330" s="47" t="str">
        <f>IF(ISERROR(VLOOKUP(J330,[2]ProvStates!$B$8:$D$95,3,FALSE)),"",VLOOKUP(J330,[2]ProvStates!$B$8:$D$95,3,FALSE))</f>
        <v>Ontario</v>
      </c>
      <c r="L330" s="48" t="s">
        <v>1877</v>
      </c>
      <c r="M330" s="48" t="s">
        <v>1878</v>
      </c>
      <c r="N330" s="47">
        <v>3</v>
      </c>
      <c r="O330" s="47" t="str">
        <f>VLOOKUP(N330,'[2]Other Data'!$B$8:$C$13,2,FALSE)</f>
        <v>Canada</v>
      </c>
      <c r="P330" s="47">
        <v>22</v>
      </c>
      <c r="Q330" s="48" t="s">
        <v>1879</v>
      </c>
      <c r="R330" s="47">
        <v>1</v>
      </c>
      <c r="S330" s="5" t="str">
        <f>VLOOKUP(R330,'[2]Other Data'!$B$29:$C$33,2,FALSE)</f>
        <v>COD</v>
      </c>
    </row>
    <row r="331" spans="2:19" x14ac:dyDescent="0.3">
      <c r="B331" s="47">
        <v>327</v>
      </c>
      <c r="C331" s="48" t="s">
        <v>1880</v>
      </c>
      <c r="D331" s="48" t="s">
        <v>256</v>
      </c>
      <c r="E331" s="48" t="s">
        <v>256</v>
      </c>
      <c r="F331" s="48" t="s">
        <v>1881</v>
      </c>
      <c r="G331" s="48" t="s">
        <v>256</v>
      </c>
      <c r="H331" s="47">
        <v>699</v>
      </c>
      <c r="I331" s="47" t="str">
        <f>VLOOKUP(H331,[2]Places!$B$8:$C$929,2,FALSE)</f>
        <v>Scarborough</v>
      </c>
      <c r="J331" s="47">
        <v>48</v>
      </c>
      <c r="K331" s="47" t="str">
        <f>IF(ISERROR(VLOOKUP(J331,[2]ProvStates!$B$8:$D$95,3,FALSE)),"",VLOOKUP(J331,[2]ProvStates!$B$8:$D$95,3,FALSE))</f>
        <v>Ontario</v>
      </c>
      <c r="L331" s="48" t="s">
        <v>1882</v>
      </c>
      <c r="M331" s="48" t="s">
        <v>1883</v>
      </c>
      <c r="N331" s="47">
        <v>3</v>
      </c>
      <c r="O331" s="47" t="str">
        <f>VLOOKUP(N331,'[2]Other Data'!$B$8:$C$13,2,FALSE)</f>
        <v>Canada</v>
      </c>
      <c r="P331" s="47">
        <v>22</v>
      </c>
      <c r="Q331" s="48" t="s">
        <v>1884</v>
      </c>
      <c r="R331" s="47">
        <v>1</v>
      </c>
      <c r="S331" s="5" t="str">
        <f>VLOOKUP(R331,'[2]Other Data'!$B$29:$C$33,2,FALSE)</f>
        <v>COD</v>
      </c>
    </row>
    <row r="332" spans="2:19" x14ac:dyDescent="0.3">
      <c r="B332" s="47">
        <v>328</v>
      </c>
      <c r="C332" s="48" t="s">
        <v>1885</v>
      </c>
      <c r="D332" s="48" t="s">
        <v>1886</v>
      </c>
      <c r="E332" s="48" t="s">
        <v>256</v>
      </c>
      <c r="F332" s="48" t="s">
        <v>256</v>
      </c>
      <c r="G332" s="48" t="s">
        <v>256</v>
      </c>
      <c r="H332" s="47">
        <v>699</v>
      </c>
      <c r="I332" s="47" t="str">
        <f>VLOOKUP(H332,[2]Places!$B$8:$C$929,2,FALSE)</f>
        <v>Scarborough</v>
      </c>
      <c r="J332" s="47">
        <v>48</v>
      </c>
      <c r="K332" s="47" t="str">
        <f>IF(ISERROR(VLOOKUP(J332,[2]ProvStates!$B$8:$D$95,3,FALSE)),"",VLOOKUP(J332,[2]ProvStates!$B$8:$D$95,3,FALSE))</f>
        <v>Ontario</v>
      </c>
      <c r="L332" s="48" t="s">
        <v>1887</v>
      </c>
      <c r="M332" s="48" t="s">
        <v>1888</v>
      </c>
      <c r="N332" s="47">
        <v>3</v>
      </c>
      <c r="O332" s="47" t="str">
        <f>VLOOKUP(N332,'[2]Other Data'!$B$8:$C$13,2,FALSE)</f>
        <v>Canada</v>
      </c>
      <c r="P332" s="47">
        <v>22</v>
      </c>
      <c r="Q332" s="48" t="s">
        <v>1889</v>
      </c>
      <c r="R332" s="47">
        <v>1</v>
      </c>
      <c r="S332" s="5" t="str">
        <f>VLOOKUP(R332,'[2]Other Data'!$B$29:$C$33,2,FALSE)</f>
        <v>COD</v>
      </c>
    </row>
    <row r="333" spans="2:19" x14ac:dyDescent="0.3">
      <c r="B333" s="47">
        <v>329</v>
      </c>
      <c r="C333" s="48" t="s">
        <v>1890</v>
      </c>
      <c r="D333" s="48" t="s">
        <v>262</v>
      </c>
      <c r="E333" s="48" t="s">
        <v>256</v>
      </c>
      <c r="F333" s="48" t="s">
        <v>1891</v>
      </c>
      <c r="G333" s="48" t="s">
        <v>256</v>
      </c>
      <c r="H333" s="47">
        <v>699</v>
      </c>
      <c r="I333" s="47" t="str">
        <f>VLOOKUP(H333,[2]Places!$B$8:$C$929,2,FALSE)</f>
        <v>Scarborough</v>
      </c>
      <c r="J333" s="47">
        <v>48</v>
      </c>
      <c r="K333" s="47" t="str">
        <f>IF(ISERROR(VLOOKUP(J333,[2]ProvStates!$B$8:$D$95,3,FALSE)),"",VLOOKUP(J333,[2]ProvStates!$B$8:$D$95,3,FALSE))</f>
        <v>Ontario</v>
      </c>
      <c r="L333" s="48" t="s">
        <v>1892</v>
      </c>
      <c r="M333" s="48" t="s">
        <v>1893</v>
      </c>
      <c r="N333" s="47">
        <v>3</v>
      </c>
      <c r="O333" s="47" t="str">
        <f>VLOOKUP(N333,'[2]Other Data'!$B$8:$C$13,2,FALSE)</f>
        <v>Canada</v>
      </c>
      <c r="P333" s="47">
        <v>22</v>
      </c>
      <c r="Q333" s="48" t="s">
        <v>1894</v>
      </c>
      <c r="R333" s="47">
        <v>1</v>
      </c>
      <c r="S333" s="5" t="str">
        <f>VLOOKUP(R333,'[2]Other Data'!$B$29:$C$33,2,FALSE)</f>
        <v>COD</v>
      </c>
    </row>
    <row r="334" spans="2:19" x14ac:dyDescent="0.3">
      <c r="B334" s="47">
        <v>330</v>
      </c>
      <c r="C334" s="48" t="s">
        <v>1895</v>
      </c>
      <c r="D334" s="48" t="s">
        <v>256</v>
      </c>
      <c r="E334" s="48" t="s">
        <v>256</v>
      </c>
      <c r="F334" s="48" t="s">
        <v>1896</v>
      </c>
      <c r="G334" s="48" t="s">
        <v>256</v>
      </c>
      <c r="H334" s="47">
        <v>699</v>
      </c>
      <c r="I334" s="47" t="str">
        <f>VLOOKUP(H334,[2]Places!$B$8:$C$929,2,FALSE)</f>
        <v>Scarborough</v>
      </c>
      <c r="J334" s="47">
        <v>48</v>
      </c>
      <c r="K334" s="47" t="str">
        <f>IF(ISERROR(VLOOKUP(J334,[2]ProvStates!$B$8:$D$95,3,FALSE)),"",VLOOKUP(J334,[2]ProvStates!$B$8:$D$95,3,FALSE))</f>
        <v>Ontario</v>
      </c>
      <c r="L334" s="48" t="s">
        <v>1897</v>
      </c>
      <c r="M334" s="48" t="s">
        <v>1898</v>
      </c>
      <c r="N334" s="47">
        <v>3</v>
      </c>
      <c r="O334" s="47" t="str">
        <f>VLOOKUP(N334,'[2]Other Data'!$B$8:$C$13,2,FALSE)</f>
        <v>Canada</v>
      </c>
      <c r="P334" s="47">
        <v>22</v>
      </c>
      <c r="Q334" s="48" t="s">
        <v>256</v>
      </c>
      <c r="R334" s="47">
        <v>1</v>
      </c>
      <c r="S334" s="5" t="str">
        <f>VLOOKUP(R334,'[2]Other Data'!$B$29:$C$33,2,FALSE)</f>
        <v>COD</v>
      </c>
    </row>
    <row r="335" spans="2:19" x14ac:dyDescent="0.3">
      <c r="B335" s="47">
        <v>331</v>
      </c>
      <c r="C335" s="48" t="s">
        <v>1899</v>
      </c>
      <c r="D335" s="48" t="s">
        <v>256</v>
      </c>
      <c r="E335" s="48" t="s">
        <v>256</v>
      </c>
      <c r="F335" s="48" t="s">
        <v>1900</v>
      </c>
      <c r="G335" s="48" t="s">
        <v>256</v>
      </c>
      <c r="H335" s="47">
        <v>699</v>
      </c>
      <c r="I335" s="47" t="str">
        <f>VLOOKUP(H335,[2]Places!$B$8:$C$929,2,FALSE)</f>
        <v>Scarborough</v>
      </c>
      <c r="J335" s="47">
        <v>48</v>
      </c>
      <c r="K335" s="47" t="str">
        <f>IF(ISERROR(VLOOKUP(J335,[2]ProvStates!$B$8:$D$95,3,FALSE)),"",VLOOKUP(J335,[2]ProvStates!$B$8:$D$95,3,FALSE))</f>
        <v>Ontario</v>
      </c>
      <c r="L335" s="48" t="s">
        <v>1901</v>
      </c>
      <c r="M335" s="48" t="s">
        <v>1902</v>
      </c>
      <c r="N335" s="47">
        <v>3</v>
      </c>
      <c r="O335" s="47" t="str">
        <f>VLOOKUP(N335,'[2]Other Data'!$B$8:$C$13,2,FALSE)</f>
        <v>Canada</v>
      </c>
      <c r="P335" s="47">
        <v>22</v>
      </c>
      <c r="Q335" s="48" t="s">
        <v>1903</v>
      </c>
      <c r="R335" s="47">
        <v>1</v>
      </c>
      <c r="S335" s="5" t="str">
        <f>VLOOKUP(R335,'[2]Other Data'!$B$29:$C$33,2,FALSE)</f>
        <v>COD</v>
      </c>
    </row>
    <row r="336" spans="2:19" x14ac:dyDescent="0.3">
      <c r="B336" s="47">
        <v>332</v>
      </c>
      <c r="C336" s="48" t="s">
        <v>1904</v>
      </c>
      <c r="D336" s="48" t="s">
        <v>256</v>
      </c>
      <c r="E336" s="48" t="s">
        <v>256</v>
      </c>
      <c r="F336" s="48" t="s">
        <v>1905</v>
      </c>
      <c r="G336" s="48" t="s">
        <v>1906</v>
      </c>
      <c r="H336" s="47">
        <v>818</v>
      </c>
      <c r="I336" s="47" t="str">
        <f>VLOOKUP(H336,[2]Places!$B$8:$C$929,2,FALSE)</f>
        <v>Toronto</v>
      </c>
      <c r="J336" s="47">
        <v>48</v>
      </c>
      <c r="K336" s="47" t="str">
        <f>IF(ISERROR(VLOOKUP(J336,[2]ProvStates!$B$8:$D$95,3,FALSE)),"",VLOOKUP(J336,[2]ProvStates!$B$8:$D$95,3,FALSE))</f>
        <v>Ontario</v>
      </c>
      <c r="L336" s="48" t="s">
        <v>1907</v>
      </c>
      <c r="M336" s="48" t="s">
        <v>1908</v>
      </c>
      <c r="N336" s="47">
        <v>3</v>
      </c>
      <c r="O336" s="47" t="str">
        <f>VLOOKUP(N336,'[2]Other Data'!$B$8:$C$13,2,FALSE)</f>
        <v>Canada</v>
      </c>
      <c r="P336" s="47">
        <v>22</v>
      </c>
      <c r="Q336" s="48" t="s">
        <v>1909</v>
      </c>
      <c r="R336" s="47">
        <v>1</v>
      </c>
      <c r="S336" s="5" t="str">
        <f>VLOOKUP(R336,'[2]Other Data'!$B$29:$C$33,2,FALSE)</f>
        <v>COD</v>
      </c>
    </row>
    <row r="337" spans="2:19" x14ac:dyDescent="0.3">
      <c r="B337" s="47">
        <v>333</v>
      </c>
      <c r="C337" s="48" t="s">
        <v>1395</v>
      </c>
      <c r="D337" s="48" t="s">
        <v>262</v>
      </c>
      <c r="E337" s="48" t="s">
        <v>256</v>
      </c>
      <c r="F337" s="48" t="s">
        <v>1910</v>
      </c>
      <c r="G337" s="48" t="s">
        <v>1911</v>
      </c>
      <c r="H337" s="47">
        <v>547</v>
      </c>
      <c r="I337" s="47" t="str">
        <f>VLOOKUP(H337,[2]Places!$B$8:$C$929,2,FALSE)</f>
        <v>North York</v>
      </c>
      <c r="J337" s="47">
        <v>48</v>
      </c>
      <c r="K337" s="47" t="str">
        <f>IF(ISERROR(VLOOKUP(J337,[2]ProvStates!$B$8:$D$95,3,FALSE)),"",VLOOKUP(J337,[2]ProvStates!$B$8:$D$95,3,FALSE))</f>
        <v>Ontario</v>
      </c>
      <c r="L337" s="48" t="s">
        <v>1912</v>
      </c>
      <c r="M337" s="48" t="s">
        <v>1913</v>
      </c>
      <c r="N337" s="47">
        <v>3</v>
      </c>
      <c r="O337" s="47" t="str">
        <f>VLOOKUP(N337,'[2]Other Data'!$B$8:$C$13,2,FALSE)</f>
        <v>Canada</v>
      </c>
      <c r="P337" s="47">
        <v>22</v>
      </c>
      <c r="Q337" s="48" t="s">
        <v>1914</v>
      </c>
      <c r="R337" s="47">
        <v>1</v>
      </c>
      <c r="S337" s="5" t="str">
        <f>VLOOKUP(R337,'[2]Other Data'!$B$29:$C$33,2,FALSE)</f>
        <v>COD</v>
      </c>
    </row>
    <row r="338" spans="2:19" x14ac:dyDescent="0.3">
      <c r="B338" s="47">
        <v>334</v>
      </c>
      <c r="C338" s="48" t="s">
        <v>1915</v>
      </c>
      <c r="D338" s="48" t="s">
        <v>262</v>
      </c>
      <c r="E338" s="48" t="s">
        <v>256</v>
      </c>
      <c r="F338" s="48" t="s">
        <v>1916</v>
      </c>
      <c r="G338" s="48" t="s">
        <v>1917</v>
      </c>
      <c r="H338" s="47">
        <v>818</v>
      </c>
      <c r="I338" s="47" t="str">
        <f>VLOOKUP(H338,[2]Places!$B$8:$C$929,2,FALSE)</f>
        <v>Toronto</v>
      </c>
      <c r="J338" s="47">
        <v>48</v>
      </c>
      <c r="K338" s="47" t="str">
        <f>IF(ISERROR(VLOOKUP(J338,[2]ProvStates!$B$8:$D$95,3,FALSE)),"",VLOOKUP(J338,[2]ProvStates!$B$8:$D$95,3,FALSE))</f>
        <v>Ontario</v>
      </c>
      <c r="L338" s="48" t="s">
        <v>1918</v>
      </c>
      <c r="M338" s="48" t="s">
        <v>1919</v>
      </c>
      <c r="N338" s="47">
        <v>3</v>
      </c>
      <c r="O338" s="47" t="str">
        <f>VLOOKUP(N338,'[2]Other Data'!$B$8:$C$13,2,FALSE)</f>
        <v>Canada</v>
      </c>
      <c r="P338" s="47">
        <v>22</v>
      </c>
      <c r="Q338" s="48" t="s">
        <v>1920</v>
      </c>
      <c r="R338" s="47">
        <v>1</v>
      </c>
      <c r="S338" s="5" t="str">
        <f>VLOOKUP(R338,'[2]Other Data'!$B$29:$C$33,2,FALSE)</f>
        <v>COD</v>
      </c>
    </row>
    <row r="339" spans="2:19" x14ac:dyDescent="0.3">
      <c r="B339" s="47">
        <v>335</v>
      </c>
      <c r="C339" s="48" t="s">
        <v>1921</v>
      </c>
      <c r="D339" s="48" t="s">
        <v>256</v>
      </c>
      <c r="E339" s="48" t="s">
        <v>256</v>
      </c>
      <c r="F339" s="48" t="s">
        <v>1922</v>
      </c>
      <c r="G339" s="48" t="s">
        <v>256</v>
      </c>
      <c r="H339" s="47">
        <v>904</v>
      </c>
      <c r="I339" s="47" t="str">
        <f>VLOOKUP(H339,[2]Places!$B$8:$C$929,2,FALSE)</f>
        <v>Winnipeg</v>
      </c>
      <c r="J339" s="47">
        <v>24</v>
      </c>
      <c r="K339" s="47" t="str">
        <f>IF(ISERROR(VLOOKUP(J339,[2]ProvStates!$B$8:$D$95,3,FALSE)),"",VLOOKUP(J339,[2]ProvStates!$B$8:$D$95,3,FALSE))</f>
        <v>Manitoba</v>
      </c>
      <c r="L339" s="48" t="s">
        <v>1923</v>
      </c>
      <c r="M339" s="48" t="s">
        <v>1924</v>
      </c>
      <c r="N339" s="47">
        <v>3</v>
      </c>
      <c r="O339" s="47" t="str">
        <f>VLOOKUP(N339,'[2]Other Data'!$B$8:$C$13,2,FALSE)</f>
        <v>Canada</v>
      </c>
      <c r="P339" s="47">
        <v>4</v>
      </c>
      <c r="Q339" s="48" t="s">
        <v>1925</v>
      </c>
      <c r="R339" s="47">
        <v>1</v>
      </c>
      <c r="S339" s="5" t="str">
        <f>VLOOKUP(R339,'[2]Other Data'!$B$29:$C$33,2,FALSE)</f>
        <v>COD</v>
      </c>
    </row>
    <row r="340" spans="2:19" x14ac:dyDescent="0.3">
      <c r="B340" s="47">
        <v>336</v>
      </c>
      <c r="C340" s="48" t="s">
        <v>1926</v>
      </c>
      <c r="D340" s="48" t="s">
        <v>256</v>
      </c>
      <c r="E340" s="48" t="s">
        <v>256</v>
      </c>
      <c r="F340" s="48" t="s">
        <v>1927</v>
      </c>
      <c r="G340" s="48" t="s">
        <v>256</v>
      </c>
      <c r="H340" s="47">
        <v>904</v>
      </c>
      <c r="I340" s="47" t="str">
        <f>VLOOKUP(H340,[2]Places!$B$8:$C$929,2,FALSE)</f>
        <v>Winnipeg</v>
      </c>
      <c r="J340" s="47">
        <v>24</v>
      </c>
      <c r="K340" s="47" t="str">
        <f>IF(ISERROR(VLOOKUP(J340,[2]ProvStates!$B$8:$D$95,3,FALSE)),"",VLOOKUP(J340,[2]ProvStates!$B$8:$D$95,3,FALSE))</f>
        <v>Manitoba</v>
      </c>
      <c r="L340" s="48" t="s">
        <v>1923</v>
      </c>
      <c r="M340" s="48" t="s">
        <v>1924</v>
      </c>
      <c r="N340" s="47">
        <v>3</v>
      </c>
      <c r="O340" s="47" t="str">
        <f>VLOOKUP(N340,'[2]Other Data'!$B$8:$C$13,2,FALSE)</f>
        <v>Canada</v>
      </c>
      <c r="P340" s="47">
        <v>4</v>
      </c>
      <c r="Q340" s="48" t="s">
        <v>1928</v>
      </c>
      <c r="R340" s="47">
        <v>1</v>
      </c>
      <c r="S340" s="5" t="str">
        <f>VLOOKUP(R340,'[2]Other Data'!$B$29:$C$33,2,FALSE)</f>
        <v>COD</v>
      </c>
    </row>
    <row r="341" spans="2:19" x14ac:dyDescent="0.3">
      <c r="B341" s="47">
        <v>337</v>
      </c>
      <c r="C341" s="48" t="s">
        <v>1929</v>
      </c>
      <c r="D341" s="48" t="s">
        <v>1930</v>
      </c>
      <c r="E341" s="48" t="s">
        <v>256</v>
      </c>
      <c r="F341" s="48" t="s">
        <v>1931</v>
      </c>
      <c r="G341" s="48" t="s">
        <v>256</v>
      </c>
      <c r="H341" s="47">
        <v>818</v>
      </c>
      <c r="I341" s="47" t="str">
        <f>VLOOKUP(H341,[2]Places!$B$8:$C$929,2,FALSE)</f>
        <v>Toronto</v>
      </c>
      <c r="J341" s="47">
        <v>48</v>
      </c>
      <c r="K341" s="47" t="str">
        <f>IF(ISERROR(VLOOKUP(J341,[2]ProvStates!$B$8:$D$95,3,FALSE)),"",VLOOKUP(J341,[2]ProvStates!$B$8:$D$95,3,FALSE))</f>
        <v>Ontario</v>
      </c>
      <c r="L341" s="48" t="s">
        <v>1932</v>
      </c>
      <c r="M341" s="48" t="s">
        <v>1933</v>
      </c>
      <c r="N341" s="47">
        <v>3</v>
      </c>
      <c r="O341" s="47" t="str">
        <f>VLOOKUP(N341,'[2]Other Data'!$B$8:$C$13,2,FALSE)</f>
        <v>Canada</v>
      </c>
      <c r="P341" s="47">
        <v>22</v>
      </c>
      <c r="Q341" s="48" t="s">
        <v>1934</v>
      </c>
      <c r="R341" s="47">
        <v>1</v>
      </c>
      <c r="S341" s="5" t="str">
        <f>VLOOKUP(R341,'[2]Other Data'!$B$29:$C$33,2,FALSE)</f>
        <v>COD</v>
      </c>
    </row>
    <row r="342" spans="2:19" x14ac:dyDescent="0.3">
      <c r="B342" s="47">
        <v>338</v>
      </c>
      <c r="C342" s="48" t="s">
        <v>1935</v>
      </c>
      <c r="D342" s="48" t="s">
        <v>262</v>
      </c>
      <c r="E342" s="48" t="s">
        <v>256</v>
      </c>
      <c r="F342" s="48" t="s">
        <v>1936</v>
      </c>
      <c r="G342" s="48" t="s">
        <v>1937</v>
      </c>
      <c r="H342" s="47">
        <v>197</v>
      </c>
      <c r="I342" s="47" t="str">
        <f>VLOOKUP(H342,[2]Places!$B$8:$C$929,2,FALSE)</f>
        <v>Downsview</v>
      </c>
      <c r="J342" s="47">
        <v>48</v>
      </c>
      <c r="K342" s="47" t="str">
        <f>IF(ISERROR(VLOOKUP(J342,[2]ProvStates!$B$8:$D$95,3,FALSE)),"",VLOOKUP(J342,[2]ProvStates!$B$8:$D$95,3,FALSE))</f>
        <v>Ontario</v>
      </c>
      <c r="L342" s="48" t="s">
        <v>1938</v>
      </c>
      <c r="M342" s="48" t="s">
        <v>1939</v>
      </c>
      <c r="N342" s="47">
        <v>3</v>
      </c>
      <c r="O342" s="47" t="str">
        <f>VLOOKUP(N342,'[2]Other Data'!$B$8:$C$13,2,FALSE)</f>
        <v>Canada</v>
      </c>
      <c r="P342" s="47">
        <v>22</v>
      </c>
      <c r="Q342" s="48" t="s">
        <v>256</v>
      </c>
      <c r="R342" s="47">
        <v>1</v>
      </c>
      <c r="S342" s="5" t="str">
        <f>VLOOKUP(R342,'[2]Other Data'!$B$29:$C$33,2,FALSE)</f>
        <v>COD</v>
      </c>
    </row>
    <row r="343" spans="2:19" x14ac:dyDescent="0.3">
      <c r="B343" s="47">
        <v>339</v>
      </c>
      <c r="C343" s="48" t="s">
        <v>1940</v>
      </c>
      <c r="D343" s="48" t="s">
        <v>256</v>
      </c>
      <c r="E343" s="48" t="s">
        <v>256</v>
      </c>
      <c r="F343" s="48" t="s">
        <v>1941</v>
      </c>
      <c r="G343" s="48" t="s">
        <v>256</v>
      </c>
      <c r="H343" s="47">
        <v>818</v>
      </c>
      <c r="I343" s="47" t="str">
        <f>VLOOKUP(H343,[2]Places!$B$8:$C$929,2,FALSE)</f>
        <v>Toronto</v>
      </c>
      <c r="J343" s="47">
        <v>48</v>
      </c>
      <c r="K343" s="47" t="str">
        <f>IF(ISERROR(VLOOKUP(J343,[2]ProvStates!$B$8:$D$95,3,FALSE)),"",VLOOKUP(J343,[2]ProvStates!$B$8:$D$95,3,FALSE))</f>
        <v>Ontario</v>
      </c>
      <c r="L343" s="48" t="s">
        <v>1942</v>
      </c>
      <c r="M343" s="48" t="s">
        <v>1943</v>
      </c>
      <c r="N343" s="47">
        <v>3</v>
      </c>
      <c r="O343" s="47" t="str">
        <f>VLOOKUP(N343,'[2]Other Data'!$B$8:$C$13,2,FALSE)</f>
        <v>Canada</v>
      </c>
      <c r="P343" s="47">
        <v>22</v>
      </c>
      <c r="Q343" s="48" t="s">
        <v>1944</v>
      </c>
      <c r="R343" s="47">
        <v>1</v>
      </c>
      <c r="S343" s="5" t="str">
        <f>VLOOKUP(R343,'[2]Other Data'!$B$29:$C$33,2,FALSE)</f>
        <v>COD</v>
      </c>
    </row>
    <row r="344" spans="2:19" x14ac:dyDescent="0.3">
      <c r="B344" s="47">
        <v>340</v>
      </c>
      <c r="C344" s="48" t="s">
        <v>1945</v>
      </c>
      <c r="D344" s="48" t="s">
        <v>256</v>
      </c>
      <c r="E344" s="48" t="s">
        <v>256</v>
      </c>
      <c r="F344" s="48" t="s">
        <v>1946</v>
      </c>
      <c r="G344" s="48" t="s">
        <v>256</v>
      </c>
      <c r="H344" s="47">
        <v>197</v>
      </c>
      <c r="I344" s="47" t="str">
        <f>VLOOKUP(H344,[2]Places!$B$8:$C$929,2,FALSE)</f>
        <v>Downsview</v>
      </c>
      <c r="J344" s="47">
        <v>48</v>
      </c>
      <c r="K344" s="47" t="str">
        <f>IF(ISERROR(VLOOKUP(J344,[2]ProvStates!$B$8:$D$95,3,FALSE)),"",VLOOKUP(J344,[2]ProvStates!$B$8:$D$95,3,FALSE))</f>
        <v>Ontario</v>
      </c>
      <c r="L344" s="48" t="s">
        <v>1947</v>
      </c>
      <c r="M344" s="48" t="s">
        <v>1948</v>
      </c>
      <c r="N344" s="47">
        <v>3</v>
      </c>
      <c r="O344" s="47" t="str">
        <f>VLOOKUP(N344,'[2]Other Data'!$B$8:$C$13,2,FALSE)</f>
        <v>Canada</v>
      </c>
      <c r="P344" s="47">
        <v>22</v>
      </c>
      <c r="Q344" s="48" t="s">
        <v>1949</v>
      </c>
      <c r="R344" s="47">
        <v>1</v>
      </c>
      <c r="S344" s="5" t="str">
        <f>VLOOKUP(R344,'[2]Other Data'!$B$29:$C$33,2,FALSE)</f>
        <v>COD</v>
      </c>
    </row>
    <row r="345" spans="2:19" x14ac:dyDescent="0.3">
      <c r="B345" s="47">
        <v>341</v>
      </c>
      <c r="C345" s="48" t="s">
        <v>1950</v>
      </c>
      <c r="D345" s="48" t="s">
        <v>262</v>
      </c>
      <c r="E345" s="48" t="s">
        <v>256</v>
      </c>
      <c r="F345" s="48" t="s">
        <v>1951</v>
      </c>
      <c r="G345" s="48" t="s">
        <v>1952</v>
      </c>
      <c r="H345" s="47">
        <v>547</v>
      </c>
      <c r="I345" s="47" t="str">
        <f>VLOOKUP(H345,[2]Places!$B$8:$C$929,2,FALSE)</f>
        <v>North York</v>
      </c>
      <c r="J345" s="47">
        <v>48</v>
      </c>
      <c r="K345" s="47" t="str">
        <f>IF(ISERROR(VLOOKUP(J345,[2]ProvStates!$B$8:$D$95,3,FALSE)),"",VLOOKUP(J345,[2]ProvStates!$B$8:$D$95,3,FALSE))</f>
        <v>Ontario</v>
      </c>
      <c r="L345" s="48" t="s">
        <v>1953</v>
      </c>
      <c r="M345" s="48" t="s">
        <v>1954</v>
      </c>
      <c r="N345" s="47">
        <v>3</v>
      </c>
      <c r="O345" s="47" t="str">
        <f>VLOOKUP(N345,'[2]Other Data'!$B$8:$C$13,2,FALSE)</f>
        <v>Canada</v>
      </c>
      <c r="P345" s="47">
        <v>22</v>
      </c>
      <c r="Q345" s="48" t="s">
        <v>1955</v>
      </c>
      <c r="R345" s="47">
        <v>1</v>
      </c>
      <c r="S345" s="5" t="str">
        <f>VLOOKUP(R345,'[2]Other Data'!$B$29:$C$33,2,FALSE)</f>
        <v>COD</v>
      </c>
    </row>
    <row r="346" spans="2:19" x14ac:dyDescent="0.3">
      <c r="B346" s="47">
        <v>342</v>
      </c>
      <c r="C346" s="48" t="s">
        <v>1956</v>
      </c>
      <c r="D346" s="48" t="s">
        <v>256</v>
      </c>
      <c r="E346" s="48" t="s">
        <v>256</v>
      </c>
      <c r="F346" s="48" t="s">
        <v>1957</v>
      </c>
      <c r="G346" s="48" t="s">
        <v>1958</v>
      </c>
      <c r="H346" s="47">
        <v>547</v>
      </c>
      <c r="I346" s="47" t="str">
        <f>VLOOKUP(H346,[2]Places!$B$8:$C$929,2,FALSE)</f>
        <v>North York</v>
      </c>
      <c r="J346" s="47">
        <v>48</v>
      </c>
      <c r="K346" s="47" t="str">
        <f>IF(ISERROR(VLOOKUP(J346,[2]ProvStates!$B$8:$D$95,3,FALSE)),"",VLOOKUP(J346,[2]ProvStates!$B$8:$D$95,3,FALSE))</f>
        <v>Ontario</v>
      </c>
      <c r="L346" s="48" t="s">
        <v>1953</v>
      </c>
      <c r="M346" s="48" t="s">
        <v>1954</v>
      </c>
      <c r="N346" s="47">
        <v>3</v>
      </c>
      <c r="O346" s="47" t="str">
        <f>VLOOKUP(N346,'[2]Other Data'!$B$8:$C$13,2,FALSE)</f>
        <v>Canada</v>
      </c>
      <c r="P346" s="47">
        <v>22</v>
      </c>
      <c r="Q346" s="48" t="s">
        <v>1959</v>
      </c>
      <c r="R346" s="47">
        <v>1</v>
      </c>
      <c r="S346" s="5" t="str">
        <f>VLOOKUP(R346,'[2]Other Data'!$B$29:$C$33,2,FALSE)</f>
        <v>COD</v>
      </c>
    </row>
    <row r="347" spans="2:19" x14ac:dyDescent="0.3">
      <c r="B347" s="47">
        <v>343</v>
      </c>
      <c r="C347" s="48" t="s">
        <v>1960</v>
      </c>
      <c r="D347" s="48" t="s">
        <v>262</v>
      </c>
      <c r="E347" s="48" t="s">
        <v>256</v>
      </c>
      <c r="F347" s="48" t="s">
        <v>1961</v>
      </c>
      <c r="G347" s="48" t="s">
        <v>1962</v>
      </c>
      <c r="H347" s="47">
        <v>818</v>
      </c>
      <c r="I347" s="47" t="str">
        <f>VLOOKUP(H347,[2]Places!$B$8:$C$929,2,FALSE)</f>
        <v>Toronto</v>
      </c>
      <c r="J347" s="47">
        <v>48</v>
      </c>
      <c r="K347" s="47" t="str">
        <f>IF(ISERROR(VLOOKUP(J347,[2]ProvStates!$B$8:$D$95,3,FALSE)),"",VLOOKUP(J347,[2]ProvStates!$B$8:$D$95,3,FALSE))</f>
        <v>Ontario</v>
      </c>
      <c r="L347" s="48" t="s">
        <v>1963</v>
      </c>
      <c r="M347" s="48" t="s">
        <v>1964</v>
      </c>
      <c r="N347" s="47">
        <v>3</v>
      </c>
      <c r="O347" s="47" t="str">
        <f>VLOOKUP(N347,'[2]Other Data'!$B$8:$C$13,2,FALSE)</f>
        <v>Canada</v>
      </c>
      <c r="P347" s="47">
        <v>22</v>
      </c>
      <c r="Q347" s="48" t="s">
        <v>1965</v>
      </c>
      <c r="R347" s="47">
        <v>1</v>
      </c>
      <c r="S347" s="5" t="str">
        <f>VLOOKUP(R347,'[2]Other Data'!$B$29:$C$33,2,FALSE)</f>
        <v>COD</v>
      </c>
    </row>
    <row r="348" spans="2:19" x14ac:dyDescent="0.3">
      <c r="B348" s="47">
        <v>344</v>
      </c>
      <c r="C348" s="48" t="s">
        <v>1966</v>
      </c>
      <c r="D348" s="48" t="s">
        <v>256</v>
      </c>
      <c r="E348" s="48" t="s">
        <v>256</v>
      </c>
      <c r="F348" s="48" t="s">
        <v>1967</v>
      </c>
      <c r="G348" s="48" t="s">
        <v>256</v>
      </c>
      <c r="H348" s="47">
        <v>818</v>
      </c>
      <c r="I348" s="47" t="str">
        <f>VLOOKUP(H348,[2]Places!$B$8:$C$929,2,FALSE)</f>
        <v>Toronto</v>
      </c>
      <c r="J348" s="47">
        <v>48</v>
      </c>
      <c r="K348" s="47" t="str">
        <f>IF(ISERROR(VLOOKUP(J348,[2]ProvStates!$B$8:$D$95,3,FALSE)),"",VLOOKUP(J348,[2]ProvStates!$B$8:$D$95,3,FALSE))</f>
        <v>Ontario</v>
      </c>
      <c r="L348" s="48" t="s">
        <v>1968</v>
      </c>
      <c r="M348" s="48" t="s">
        <v>1969</v>
      </c>
      <c r="N348" s="47">
        <v>3</v>
      </c>
      <c r="O348" s="47" t="str">
        <f>VLOOKUP(N348,'[2]Other Data'!$B$8:$C$13,2,FALSE)</f>
        <v>Canada</v>
      </c>
      <c r="P348" s="47">
        <v>22</v>
      </c>
      <c r="Q348" s="48" t="s">
        <v>1970</v>
      </c>
      <c r="R348" s="47">
        <v>1</v>
      </c>
      <c r="S348" s="5" t="str">
        <f>VLOOKUP(R348,'[2]Other Data'!$B$29:$C$33,2,FALSE)</f>
        <v>COD</v>
      </c>
    </row>
    <row r="349" spans="2:19" x14ac:dyDescent="0.3">
      <c r="B349" s="47">
        <v>345</v>
      </c>
      <c r="C349" s="48" t="s">
        <v>1971</v>
      </c>
      <c r="D349" s="48" t="s">
        <v>256</v>
      </c>
      <c r="E349" s="48" t="s">
        <v>256</v>
      </c>
      <c r="F349" s="48" t="s">
        <v>1972</v>
      </c>
      <c r="G349" s="48" t="s">
        <v>256</v>
      </c>
      <c r="H349" s="47">
        <v>818</v>
      </c>
      <c r="I349" s="47" t="str">
        <f>VLOOKUP(H349,[2]Places!$B$8:$C$929,2,FALSE)</f>
        <v>Toronto</v>
      </c>
      <c r="J349" s="47">
        <v>48</v>
      </c>
      <c r="K349" s="47" t="str">
        <f>IF(ISERROR(VLOOKUP(J349,[2]ProvStates!$B$8:$D$95,3,FALSE)),"",VLOOKUP(J349,[2]ProvStates!$B$8:$D$95,3,FALSE))</f>
        <v>Ontario</v>
      </c>
      <c r="L349" s="48" t="s">
        <v>1973</v>
      </c>
      <c r="M349" s="48" t="s">
        <v>1974</v>
      </c>
      <c r="N349" s="47">
        <v>3</v>
      </c>
      <c r="O349" s="47" t="str">
        <f>VLOOKUP(N349,'[2]Other Data'!$B$8:$C$13,2,FALSE)</f>
        <v>Canada</v>
      </c>
      <c r="P349" s="47">
        <v>22</v>
      </c>
      <c r="Q349" s="48" t="s">
        <v>1975</v>
      </c>
      <c r="R349" s="47">
        <v>1</v>
      </c>
      <c r="S349" s="5" t="str">
        <f>VLOOKUP(R349,'[2]Other Data'!$B$29:$C$33,2,FALSE)</f>
        <v>COD</v>
      </c>
    </row>
    <row r="350" spans="2:19" x14ac:dyDescent="0.3">
      <c r="B350" s="47">
        <v>346</v>
      </c>
      <c r="C350" s="48" t="s">
        <v>1976</v>
      </c>
      <c r="D350" s="48" t="s">
        <v>256</v>
      </c>
      <c r="E350" s="48" t="s">
        <v>256</v>
      </c>
      <c r="F350" s="48" t="s">
        <v>1977</v>
      </c>
      <c r="G350" s="48" t="s">
        <v>256</v>
      </c>
      <c r="H350" s="47">
        <v>818</v>
      </c>
      <c r="I350" s="47" t="str">
        <f>VLOOKUP(H350,[2]Places!$B$8:$C$929,2,FALSE)</f>
        <v>Toronto</v>
      </c>
      <c r="J350" s="47">
        <v>48</v>
      </c>
      <c r="K350" s="47" t="str">
        <f>IF(ISERROR(VLOOKUP(J350,[2]ProvStates!$B$8:$D$95,3,FALSE)),"",VLOOKUP(J350,[2]ProvStates!$B$8:$D$95,3,FALSE))</f>
        <v>Ontario</v>
      </c>
      <c r="L350" s="48" t="s">
        <v>1978</v>
      </c>
      <c r="M350" s="48" t="s">
        <v>1979</v>
      </c>
      <c r="N350" s="47">
        <v>3</v>
      </c>
      <c r="O350" s="47" t="str">
        <f>VLOOKUP(N350,'[2]Other Data'!$B$8:$C$13,2,FALSE)</f>
        <v>Canada</v>
      </c>
      <c r="P350" s="47">
        <v>22</v>
      </c>
      <c r="Q350" s="48" t="s">
        <v>1980</v>
      </c>
      <c r="R350" s="47">
        <v>1</v>
      </c>
      <c r="S350" s="5" t="str">
        <f>VLOOKUP(R350,'[2]Other Data'!$B$29:$C$33,2,FALSE)</f>
        <v>COD</v>
      </c>
    </row>
    <row r="351" spans="2:19" x14ac:dyDescent="0.3">
      <c r="B351" s="47">
        <v>347</v>
      </c>
      <c r="C351" s="48" t="s">
        <v>1981</v>
      </c>
      <c r="D351" s="48" t="s">
        <v>256</v>
      </c>
      <c r="E351" s="48" t="s">
        <v>256</v>
      </c>
      <c r="F351" s="48" t="s">
        <v>1982</v>
      </c>
      <c r="G351" s="48" t="s">
        <v>256</v>
      </c>
      <c r="H351" s="47">
        <v>818</v>
      </c>
      <c r="I351" s="47" t="str">
        <f>VLOOKUP(H351,[2]Places!$B$8:$C$929,2,FALSE)</f>
        <v>Toronto</v>
      </c>
      <c r="J351" s="47">
        <v>48</v>
      </c>
      <c r="K351" s="47" t="str">
        <f>IF(ISERROR(VLOOKUP(J351,[2]ProvStates!$B$8:$D$95,3,FALSE)),"",VLOOKUP(J351,[2]ProvStates!$B$8:$D$95,3,FALSE))</f>
        <v>Ontario</v>
      </c>
      <c r="L351" s="48" t="s">
        <v>1983</v>
      </c>
      <c r="M351" s="48" t="s">
        <v>1984</v>
      </c>
      <c r="N351" s="47">
        <v>3</v>
      </c>
      <c r="O351" s="47" t="str">
        <f>VLOOKUP(N351,'[2]Other Data'!$B$8:$C$13,2,FALSE)</f>
        <v>Canada</v>
      </c>
      <c r="P351" s="47">
        <v>22</v>
      </c>
      <c r="Q351" s="48" t="s">
        <v>1985</v>
      </c>
      <c r="R351" s="47">
        <v>1</v>
      </c>
      <c r="S351" s="5" t="str">
        <f>VLOOKUP(R351,'[2]Other Data'!$B$29:$C$33,2,FALSE)</f>
        <v>COD</v>
      </c>
    </row>
    <row r="352" spans="2:19" x14ac:dyDescent="0.3">
      <c r="B352" s="47">
        <v>348</v>
      </c>
      <c r="C352" s="48" t="s">
        <v>1986</v>
      </c>
      <c r="D352" s="48" t="s">
        <v>1987</v>
      </c>
      <c r="E352" s="48" t="s">
        <v>1988</v>
      </c>
      <c r="F352" s="48" t="s">
        <v>1989</v>
      </c>
      <c r="G352" s="48" t="s">
        <v>1990</v>
      </c>
      <c r="H352" s="47">
        <v>818</v>
      </c>
      <c r="I352" s="47" t="str">
        <f>VLOOKUP(H352,[2]Places!$B$8:$C$929,2,FALSE)</f>
        <v>Toronto</v>
      </c>
      <c r="J352" s="47">
        <v>48</v>
      </c>
      <c r="K352" s="47" t="str">
        <f>IF(ISERROR(VLOOKUP(J352,[2]ProvStates!$B$8:$D$95,3,FALSE)),"",VLOOKUP(J352,[2]ProvStates!$B$8:$D$95,3,FALSE))</f>
        <v>Ontario</v>
      </c>
      <c r="L352" s="48" t="s">
        <v>1991</v>
      </c>
      <c r="M352" s="48" t="s">
        <v>1992</v>
      </c>
      <c r="N352" s="47">
        <v>3</v>
      </c>
      <c r="O352" s="47" t="str">
        <f>VLOOKUP(N352,'[2]Other Data'!$B$8:$C$13,2,FALSE)</f>
        <v>Canada</v>
      </c>
      <c r="P352" s="47">
        <v>22</v>
      </c>
      <c r="Q352" s="48" t="s">
        <v>1993</v>
      </c>
      <c r="R352" s="47">
        <v>1</v>
      </c>
      <c r="S352" s="5" t="str">
        <f>VLOOKUP(R352,'[2]Other Data'!$B$29:$C$33,2,FALSE)</f>
        <v>COD</v>
      </c>
    </row>
    <row r="353" spans="2:19" x14ac:dyDescent="0.3">
      <c r="B353" s="47">
        <v>349</v>
      </c>
      <c r="C353" s="48" t="s">
        <v>1994</v>
      </c>
      <c r="D353" s="48" t="s">
        <v>262</v>
      </c>
      <c r="E353" s="48" t="s">
        <v>1988</v>
      </c>
      <c r="F353" s="48" t="s">
        <v>1995</v>
      </c>
      <c r="G353" s="48" t="s">
        <v>256</v>
      </c>
      <c r="H353" s="47">
        <v>818</v>
      </c>
      <c r="I353" s="47" t="str">
        <f>VLOOKUP(H353,[2]Places!$B$8:$C$929,2,FALSE)</f>
        <v>Toronto</v>
      </c>
      <c r="J353" s="47">
        <v>48</v>
      </c>
      <c r="K353" s="47" t="str">
        <f>IF(ISERROR(VLOOKUP(J353,[2]ProvStates!$B$8:$D$95,3,FALSE)),"",VLOOKUP(J353,[2]ProvStates!$B$8:$D$95,3,FALSE))</f>
        <v>Ontario</v>
      </c>
      <c r="L353" s="48" t="s">
        <v>1991</v>
      </c>
      <c r="M353" s="48" t="s">
        <v>1992</v>
      </c>
      <c r="N353" s="47">
        <v>3</v>
      </c>
      <c r="O353" s="47" t="str">
        <f>VLOOKUP(N353,'[2]Other Data'!$B$8:$C$13,2,FALSE)</f>
        <v>Canada</v>
      </c>
      <c r="P353" s="47">
        <v>22</v>
      </c>
      <c r="Q353" s="48" t="s">
        <v>256</v>
      </c>
      <c r="R353" s="47">
        <v>1</v>
      </c>
      <c r="S353" s="5" t="str">
        <f>VLOOKUP(R353,'[2]Other Data'!$B$29:$C$33,2,FALSE)</f>
        <v>COD</v>
      </c>
    </row>
    <row r="354" spans="2:19" x14ac:dyDescent="0.3">
      <c r="B354" s="47">
        <v>350</v>
      </c>
      <c r="C354" s="48" t="s">
        <v>1996</v>
      </c>
      <c r="D354" s="48" t="s">
        <v>1987</v>
      </c>
      <c r="E354" s="48" t="s">
        <v>1997</v>
      </c>
      <c r="F354" s="48" t="s">
        <v>1995</v>
      </c>
      <c r="G354" s="48" t="s">
        <v>256</v>
      </c>
      <c r="H354" s="47">
        <v>818</v>
      </c>
      <c r="I354" s="47" t="str">
        <f>VLOOKUP(H354,[2]Places!$B$8:$C$929,2,FALSE)</f>
        <v>Toronto</v>
      </c>
      <c r="J354" s="47">
        <v>48</v>
      </c>
      <c r="K354" s="47" t="str">
        <f>IF(ISERROR(VLOOKUP(J354,[2]ProvStates!$B$8:$D$95,3,FALSE)),"",VLOOKUP(J354,[2]ProvStates!$B$8:$D$95,3,FALSE))</f>
        <v>Ontario</v>
      </c>
      <c r="L354" s="48" t="s">
        <v>1991</v>
      </c>
      <c r="M354" s="48" t="s">
        <v>1992</v>
      </c>
      <c r="N354" s="47">
        <v>3</v>
      </c>
      <c r="O354" s="47" t="str">
        <f>VLOOKUP(N354,'[2]Other Data'!$B$8:$C$13,2,FALSE)</f>
        <v>Canada</v>
      </c>
      <c r="P354" s="47">
        <v>22</v>
      </c>
      <c r="Q354" s="48" t="s">
        <v>1998</v>
      </c>
      <c r="R354" s="47">
        <v>1</v>
      </c>
      <c r="S354" s="5" t="str">
        <f>VLOOKUP(R354,'[2]Other Data'!$B$29:$C$33,2,FALSE)</f>
        <v>COD</v>
      </c>
    </row>
    <row r="355" spans="2:19" x14ac:dyDescent="0.3">
      <c r="B355" s="47">
        <v>351</v>
      </c>
      <c r="C355" s="48" t="s">
        <v>1999</v>
      </c>
      <c r="D355" s="48" t="s">
        <v>1987</v>
      </c>
      <c r="E355" s="48" t="s">
        <v>1988</v>
      </c>
      <c r="F355" s="48" t="s">
        <v>2000</v>
      </c>
      <c r="G355" s="48" t="s">
        <v>1990</v>
      </c>
      <c r="H355" s="47">
        <v>818</v>
      </c>
      <c r="I355" s="47" t="str">
        <f>VLOOKUP(H355,[2]Places!$B$8:$C$929,2,FALSE)</f>
        <v>Toronto</v>
      </c>
      <c r="J355" s="47">
        <v>48</v>
      </c>
      <c r="K355" s="47" t="str">
        <f>IF(ISERROR(VLOOKUP(J355,[2]ProvStates!$B$8:$D$95,3,FALSE)),"",VLOOKUP(J355,[2]ProvStates!$B$8:$D$95,3,FALSE))</f>
        <v>Ontario</v>
      </c>
      <c r="L355" s="48" t="s">
        <v>2001</v>
      </c>
      <c r="M355" s="48" t="s">
        <v>2002</v>
      </c>
      <c r="N355" s="47">
        <v>3</v>
      </c>
      <c r="O355" s="47" t="str">
        <f>VLOOKUP(N355,'[2]Other Data'!$B$8:$C$13,2,FALSE)</f>
        <v>Canada</v>
      </c>
      <c r="P355" s="47">
        <v>22</v>
      </c>
      <c r="Q355" s="48" t="s">
        <v>2003</v>
      </c>
      <c r="R355" s="47">
        <v>1</v>
      </c>
      <c r="S355" s="5" t="str">
        <f>VLOOKUP(R355,'[2]Other Data'!$B$29:$C$33,2,FALSE)</f>
        <v>COD</v>
      </c>
    </row>
    <row r="356" spans="2:19" x14ac:dyDescent="0.3">
      <c r="B356" s="47">
        <v>352</v>
      </c>
      <c r="C356" s="48" t="s">
        <v>2004</v>
      </c>
      <c r="D356" s="48" t="s">
        <v>262</v>
      </c>
      <c r="E356" s="48" t="s">
        <v>256</v>
      </c>
      <c r="F356" s="48" t="s">
        <v>2005</v>
      </c>
      <c r="G356" s="48" t="s">
        <v>256</v>
      </c>
      <c r="H356" s="47">
        <v>230</v>
      </c>
      <c r="I356" s="47" t="str">
        <f>VLOOKUP(H356,[2]Places!$B$8:$C$929,2,FALSE)</f>
        <v>Etobicoke</v>
      </c>
      <c r="J356" s="47">
        <v>48</v>
      </c>
      <c r="K356" s="47" t="str">
        <f>IF(ISERROR(VLOOKUP(J356,[2]ProvStates!$B$8:$D$95,3,FALSE)),"",VLOOKUP(J356,[2]ProvStates!$B$8:$D$95,3,FALSE))</f>
        <v>Ontario</v>
      </c>
      <c r="L356" s="48" t="s">
        <v>2006</v>
      </c>
      <c r="M356" s="48" t="s">
        <v>2007</v>
      </c>
      <c r="N356" s="47">
        <v>3</v>
      </c>
      <c r="O356" s="47" t="str">
        <f>VLOOKUP(N356,'[2]Other Data'!$B$8:$C$13,2,FALSE)</f>
        <v>Canada</v>
      </c>
      <c r="P356" s="47">
        <v>22</v>
      </c>
      <c r="Q356" s="48" t="s">
        <v>2008</v>
      </c>
      <c r="R356" s="47">
        <v>1</v>
      </c>
      <c r="S356" s="5" t="str">
        <f>VLOOKUP(R356,'[2]Other Data'!$B$29:$C$33,2,FALSE)</f>
        <v>COD</v>
      </c>
    </row>
    <row r="357" spans="2:19" x14ac:dyDescent="0.3">
      <c r="B357" s="47">
        <v>353</v>
      </c>
      <c r="C357" s="48" t="s">
        <v>2009</v>
      </c>
      <c r="D357" s="48" t="s">
        <v>256</v>
      </c>
      <c r="E357" s="48" t="s">
        <v>256</v>
      </c>
      <c r="F357" s="48" t="s">
        <v>2010</v>
      </c>
      <c r="G357" s="48" t="s">
        <v>256</v>
      </c>
      <c r="H357" s="47">
        <v>818</v>
      </c>
      <c r="I357" s="47" t="str">
        <f>VLOOKUP(H357,[2]Places!$B$8:$C$929,2,FALSE)</f>
        <v>Toronto</v>
      </c>
      <c r="J357" s="47">
        <v>48</v>
      </c>
      <c r="K357" s="47" t="str">
        <f>IF(ISERROR(VLOOKUP(J357,[2]ProvStates!$B$8:$D$95,3,FALSE)),"",VLOOKUP(J357,[2]ProvStates!$B$8:$D$95,3,FALSE))</f>
        <v>Ontario</v>
      </c>
      <c r="L357" s="48" t="s">
        <v>2011</v>
      </c>
      <c r="M357" s="48" t="s">
        <v>2012</v>
      </c>
      <c r="N357" s="47">
        <v>3</v>
      </c>
      <c r="O357" s="47" t="str">
        <f>VLOOKUP(N357,'[2]Other Data'!$B$8:$C$13,2,FALSE)</f>
        <v>Canada</v>
      </c>
      <c r="P357" s="47">
        <v>22</v>
      </c>
      <c r="Q357" s="48" t="s">
        <v>2013</v>
      </c>
      <c r="R357" s="47">
        <v>1</v>
      </c>
      <c r="S357" s="5" t="str">
        <f>VLOOKUP(R357,'[2]Other Data'!$B$29:$C$33,2,FALSE)</f>
        <v>COD</v>
      </c>
    </row>
    <row r="358" spans="2:19" x14ac:dyDescent="0.3">
      <c r="B358" s="47">
        <v>354</v>
      </c>
      <c r="C358" s="48" t="s">
        <v>2014</v>
      </c>
      <c r="D358" s="48" t="s">
        <v>256</v>
      </c>
      <c r="E358" s="48" t="s">
        <v>256</v>
      </c>
      <c r="F358" s="48" t="s">
        <v>2015</v>
      </c>
      <c r="G358" s="48" t="s">
        <v>256</v>
      </c>
      <c r="H358" s="47">
        <v>818</v>
      </c>
      <c r="I358" s="47" t="str">
        <f>VLOOKUP(H358,[2]Places!$B$8:$C$929,2,FALSE)</f>
        <v>Toronto</v>
      </c>
      <c r="J358" s="47">
        <v>48</v>
      </c>
      <c r="K358" s="47" t="str">
        <f>IF(ISERROR(VLOOKUP(J358,[2]ProvStates!$B$8:$D$95,3,FALSE)),"",VLOOKUP(J358,[2]ProvStates!$B$8:$D$95,3,FALSE))</f>
        <v>Ontario</v>
      </c>
      <c r="L358" s="48" t="s">
        <v>2016</v>
      </c>
      <c r="M358" s="48" t="s">
        <v>2017</v>
      </c>
      <c r="N358" s="47">
        <v>3</v>
      </c>
      <c r="O358" s="47" t="str">
        <f>VLOOKUP(N358,'[2]Other Data'!$B$8:$C$13,2,FALSE)</f>
        <v>Canada</v>
      </c>
      <c r="P358" s="47">
        <v>22</v>
      </c>
      <c r="Q358" s="48" t="s">
        <v>2018</v>
      </c>
      <c r="R358" s="47">
        <v>1</v>
      </c>
      <c r="S358" s="5" t="str">
        <f>VLOOKUP(R358,'[2]Other Data'!$B$29:$C$33,2,FALSE)</f>
        <v>COD</v>
      </c>
    </row>
    <row r="359" spans="2:19" x14ac:dyDescent="0.3">
      <c r="B359" s="47">
        <v>355</v>
      </c>
      <c r="C359" s="48" t="s">
        <v>2019</v>
      </c>
      <c r="D359" s="48" t="s">
        <v>256</v>
      </c>
      <c r="E359" s="48" t="s">
        <v>256</v>
      </c>
      <c r="F359" s="48" t="s">
        <v>2020</v>
      </c>
      <c r="G359" s="48" t="s">
        <v>256</v>
      </c>
      <c r="H359" s="47">
        <v>818</v>
      </c>
      <c r="I359" s="47" t="str">
        <f>VLOOKUP(H359,[2]Places!$B$8:$C$929,2,FALSE)</f>
        <v>Toronto</v>
      </c>
      <c r="J359" s="47">
        <v>48</v>
      </c>
      <c r="K359" s="47" t="str">
        <f>IF(ISERROR(VLOOKUP(J359,[2]ProvStates!$B$8:$D$95,3,FALSE)),"",VLOOKUP(J359,[2]ProvStates!$B$8:$D$95,3,FALSE))</f>
        <v>Ontario</v>
      </c>
      <c r="L359" s="48" t="s">
        <v>2021</v>
      </c>
      <c r="M359" s="48" t="s">
        <v>2022</v>
      </c>
      <c r="N359" s="47">
        <v>3</v>
      </c>
      <c r="O359" s="47" t="str">
        <f>VLOOKUP(N359,'[2]Other Data'!$B$8:$C$13,2,FALSE)</f>
        <v>Canada</v>
      </c>
      <c r="P359" s="47">
        <v>22</v>
      </c>
      <c r="Q359" s="48" t="s">
        <v>2023</v>
      </c>
      <c r="R359" s="47">
        <v>1</v>
      </c>
      <c r="S359" s="5" t="str">
        <f>VLOOKUP(R359,'[2]Other Data'!$B$29:$C$33,2,FALSE)</f>
        <v>COD</v>
      </c>
    </row>
    <row r="360" spans="2:19" x14ac:dyDescent="0.3">
      <c r="B360" s="47">
        <v>356</v>
      </c>
      <c r="C360" s="48" t="s">
        <v>2024</v>
      </c>
      <c r="D360" s="48" t="s">
        <v>256</v>
      </c>
      <c r="E360" s="48" t="s">
        <v>256</v>
      </c>
      <c r="F360" s="48" t="s">
        <v>2025</v>
      </c>
      <c r="G360" s="48" t="s">
        <v>256</v>
      </c>
      <c r="H360" s="47">
        <v>818</v>
      </c>
      <c r="I360" s="47" t="str">
        <f>VLOOKUP(H360,[2]Places!$B$8:$C$929,2,FALSE)</f>
        <v>Toronto</v>
      </c>
      <c r="J360" s="47">
        <v>48</v>
      </c>
      <c r="K360" s="47" t="str">
        <f>IF(ISERROR(VLOOKUP(J360,[2]ProvStates!$B$8:$D$95,3,FALSE)),"",VLOOKUP(J360,[2]ProvStates!$B$8:$D$95,3,FALSE))</f>
        <v>Ontario</v>
      </c>
      <c r="L360" s="48" t="s">
        <v>2026</v>
      </c>
      <c r="M360" s="48" t="s">
        <v>2027</v>
      </c>
      <c r="N360" s="47">
        <v>3</v>
      </c>
      <c r="O360" s="47" t="str">
        <f>VLOOKUP(N360,'[2]Other Data'!$B$8:$C$13,2,FALSE)</f>
        <v>Canada</v>
      </c>
      <c r="P360" s="47">
        <v>22</v>
      </c>
      <c r="Q360" s="48" t="s">
        <v>2028</v>
      </c>
      <c r="R360" s="47">
        <v>1</v>
      </c>
      <c r="S360" s="5" t="str">
        <f>VLOOKUP(R360,'[2]Other Data'!$B$29:$C$33,2,FALSE)</f>
        <v>COD</v>
      </c>
    </row>
    <row r="361" spans="2:19" x14ac:dyDescent="0.3">
      <c r="B361" s="47">
        <v>357</v>
      </c>
      <c r="C361" s="48" t="s">
        <v>2029</v>
      </c>
      <c r="D361" s="48" t="s">
        <v>256</v>
      </c>
      <c r="E361" s="48" t="s">
        <v>256</v>
      </c>
      <c r="F361" s="48" t="s">
        <v>2030</v>
      </c>
      <c r="G361" s="48" t="s">
        <v>2031</v>
      </c>
      <c r="H361" s="47">
        <v>818</v>
      </c>
      <c r="I361" s="47" t="str">
        <f>VLOOKUP(H361,[2]Places!$B$8:$C$929,2,FALSE)</f>
        <v>Toronto</v>
      </c>
      <c r="J361" s="47">
        <v>48</v>
      </c>
      <c r="K361" s="47" t="str">
        <f>IF(ISERROR(VLOOKUP(J361,[2]ProvStates!$B$8:$D$95,3,FALSE)),"",VLOOKUP(J361,[2]ProvStates!$B$8:$D$95,3,FALSE))</f>
        <v>Ontario</v>
      </c>
      <c r="L361" s="48" t="s">
        <v>2032</v>
      </c>
      <c r="M361" s="48" t="s">
        <v>2033</v>
      </c>
      <c r="N361" s="47">
        <v>3</v>
      </c>
      <c r="O361" s="47" t="str">
        <f>VLOOKUP(N361,'[2]Other Data'!$B$8:$C$13,2,FALSE)</f>
        <v>Canada</v>
      </c>
      <c r="P361" s="47">
        <v>22</v>
      </c>
      <c r="Q361" s="48" t="s">
        <v>2034</v>
      </c>
      <c r="R361" s="47">
        <v>1</v>
      </c>
      <c r="S361" s="5" t="str">
        <f>VLOOKUP(R361,'[2]Other Data'!$B$29:$C$33,2,FALSE)</f>
        <v>COD</v>
      </c>
    </row>
    <row r="362" spans="2:19" x14ac:dyDescent="0.3">
      <c r="B362" s="47">
        <v>358</v>
      </c>
      <c r="C362" s="48" t="s">
        <v>2035</v>
      </c>
      <c r="D362" s="48" t="s">
        <v>256</v>
      </c>
      <c r="E362" s="48" t="s">
        <v>256</v>
      </c>
      <c r="F362" s="48" t="s">
        <v>2036</v>
      </c>
      <c r="G362" s="48" t="s">
        <v>256</v>
      </c>
      <c r="H362" s="47">
        <v>818</v>
      </c>
      <c r="I362" s="47" t="str">
        <f>VLOOKUP(H362,[2]Places!$B$8:$C$929,2,FALSE)</f>
        <v>Toronto</v>
      </c>
      <c r="J362" s="47">
        <v>48</v>
      </c>
      <c r="K362" s="47" t="str">
        <f>IF(ISERROR(VLOOKUP(J362,[2]ProvStates!$B$8:$D$95,3,FALSE)),"",VLOOKUP(J362,[2]ProvStates!$B$8:$D$95,3,FALSE))</f>
        <v>Ontario</v>
      </c>
      <c r="L362" s="48" t="s">
        <v>2037</v>
      </c>
      <c r="M362" s="48" t="s">
        <v>2038</v>
      </c>
      <c r="N362" s="47">
        <v>3</v>
      </c>
      <c r="O362" s="47" t="str">
        <f>VLOOKUP(N362,'[2]Other Data'!$B$8:$C$13,2,FALSE)</f>
        <v>Canada</v>
      </c>
      <c r="P362" s="47">
        <v>22</v>
      </c>
      <c r="Q362" s="48" t="s">
        <v>2039</v>
      </c>
      <c r="R362" s="47">
        <v>1</v>
      </c>
      <c r="S362" s="5" t="str">
        <f>VLOOKUP(R362,'[2]Other Data'!$B$29:$C$33,2,FALSE)</f>
        <v>COD</v>
      </c>
    </row>
    <row r="363" spans="2:19" x14ac:dyDescent="0.3">
      <c r="B363" s="47">
        <v>359</v>
      </c>
      <c r="C363" s="48" t="s">
        <v>2040</v>
      </c>
      <c r="D363" s="48" t="s">
        <v>2041</v>
      </c>
      <c r="E363" s="48" t="s">
        <v>256</v>
      </c>
      <c r="F363" s="48" t="s">
        <v>1747</v>
      </c>
      <c r="G363" s="48" t="s">
        <v>256</v>
      </c>
      <c r="H363" s="47">
        <v>818</v>
      </c>
      <c r="I363" s="47" t="str">
        <f>VLOOKUP(H363,[2]Places!$B$8:$C$929,2,FALSE)</f>
        <v>Toronto</v>
      </c>
      <c r="J363" s="47">
        <v>48</v>
      </c>
      <c r="K363" s="47" t="str">
        <f>IF(ISERROR(VLOOKUP(J363,[2]ProvStates!$B$8:$D$95,3,FALSE)),"",VLOOKUP(J363,[2]ProvStates!$B$8:$D$95,3,FALSE))</f>
        <v>Ontario</v>
      </c>
      <c r="L363" s="48" t="s">
        <v>2042</v>
      </c>
      <c r="M363" s="48" t="s">
        <v>2043</v>
      </c>
      <c r="N363" s="47">
        <v>3</v>
      </c>
      <c r="O363" s="47" t="str">
        <f>VLOOKUP(N363,'[2]Other Data'!$B$8:$C$13,2,FALSE)</f>
        <v>Canada</v>
      </c>
      <c r="P363" s="47">
        <v>22</v>
      </c>
      <c r="Q363" s="48" t="s">
        <v>2044</v>
      </c>
      <c r="R363" s="47">
        <v>1</v>
      </c>
      <c r="S363" s="5" t="str">
        <f>VLOOKUP(R363,'[2]Other Data'!$B$29:$C$33,2,FALSE)</f>
        <v>COD</v>
      </c>
    </row>
    <row r="364" spans="2:19" x14ac:dyDescent="0.3">
      <c r="B364" s="47">
        <v>360</v>
      </c>
      <c r="C364" s="48" t="s">
        <v>2045</v>
      </c>
      <c r="D364" s="48" t="s">
        <v>262</v>
      </c>
      <c r="E364" s="48" t="s">
        <v>256</v>
      </c>
      <c r="F364" s="48" t="s">
        <v>2046</v>
      </c>
      <c r="G364" s="48" t="s">
        <v>256</v>
      </c>
      <c r="H364" s="47">
        <v>818</v>
      </c>
      <c r="I364" s="47" t="str">
        <f>VLOOKUP(H364,[2]Places!$B$8:$C$929,2,FALSE)</f>
        <v>Toronto</v>
      </c>
      <c r="J364" s="47">
        <v>48</v>
      </c>
      <c r="K364" s="47" t="str">
        <f>IF(ISERROR(VLOOKUP(J364,[2]ProvStates!$B$8:$D$95,3,FALSE)),"",VLOOKUP(J364,[2]ProvStates!$B$8:$D$95,3,FALSE))</f>
        <v>Ontario</v>
      </c>
      <c r="L364" s="48" t="s">
        <v>2047</v>
      </c>
      <c r="M364" s="48" t="s">
        <v>2048</v>
      </c>
      <c r="N364" s="47">
        <v>3</v>
      </c>
      <c r="O364" s="47" t="str">
        <f>VLOOKUP(N364,'[2]Other Data'!$B$8:$C$13,2,FALSE)</f>
        <v>Canada</v>
      </c>
      <c r="P364" s="47">
        <v>22</v>
      </c>
      <c r="Q364" s="48" t="s">
        <v>2049</v>
      </c>
      <c r="R364" s="47">
        <v>1</v>
      </c>
      <c r="S364" s="5" t="str">
        <f>VLOOKUP(R364,'[2]Other Data'!$B$29:$C$33,2,FALSE)</f>
        <v>COD</v>
      </c>
    </row>
    <row r="365" spans="2:19" x14ac:dyDescent="0.3">
      <c r="B365" s="47">
        <v>361</v>
      </c>
      <c r="C365" s="48" t="s">
        <v>2050</v>
      </c>
      <c r="D365" s="48" t="s">
        <v>256</v>
      </c>
      <c r="E365" s="48" t="s">
        <v>256</v>
      </c>
      <c r="F365" s="48" t="s">
        <v>2051</v>
      </c>
      <c r="G365" s="48" t="s">
        <v>256</v>
      </c>
      <c r="H365" s="47">
        <v>818</v>
      </c>
      <c r="I365" s="47" t="str">
        <f>VLOOKUP(H365,[2]Places!$B$8:$C$929,2,FALSE)</f>
        <v>Toronto</v>
      </c>
      <c r="J365" s="47">
        <v>48</v>
      </c>
      <c r="K365" s="47" t="str">
        <f>IF(ISERROR(VLOOKUP(J365,[2]ProvStates!$B$8:$D$95,3,FALSE)),"",VLOOKUP(J365,[2]ProvStates!$B$8:$D$95,3,FALSE))</f>
        <v>Ontario</v>
      </c>
      <c r="L365" s="48" t="s">
        <v>2052</v>
      </c>
      <c r="M365" s="48" t="s">
        <v>2053</v>
      </c>
      <c r="N365" s="47">
        <v>3</v>
      </c>
      <c r="O365" s="47" t="str">
        <f>VLOOKUP(N365,'[2]Other Data'!$B$8:$C$13,2,FALSE)</f>
        <v>Canada</v>
      </c>
      <c r="P365" s="47">
        <v>22</v>
      </c>
      <c r="Q365" s="48" t="s">
        <v>2054</v>
      </c>
      <c r="R365" s="47">
        <v>1</v>
      </c>
      <c r="S365" s="5" t="str">
        <f>VLOOKUP(R365,'[2]Other Data'!$B$29:$C$33,2,FALSE)</f>
        <v>COD</v>
      </c>
    </row>
    <row r="366" spans="2:19" x14ac:dyDescent="0.3">
      <c r="B366" s="47">
        <v>362</v>
      </c>
      <c r="C366" s="48" t="s">
        <v>2055</v>
      </c>
      <c r="D366" s="48" t="s">
        <v>262</v>
      </c>
      <c r="E366" s="48" t="s">
        <v>256</v>
      </c>
      <c r="F366" s="48" t="s">
        <v>2056</v>
      </c>
      <c r="G366" s="48" t="s">
        <v>256</v>
      </c>
      <c r="H366" s="47">
        <v>818</v>
      </c>
      <c r="I366" s="47" t="str">
        <f>VLOOKUP(H366,[2]Places!$B$8:$C$929,2,FALSE)</f>
        <v>Toronto</v>
      </c>
      <c r="J366" s="47">
        <v>48</v>
      </c>
      <c r="K366" s="47" t="str">
        <f>IF(ISERROR(VLOOKUP(J366,[2]ProvStates!$B$8:$D$95,3,FALSE)),"",VLOOKUP(J366,[2]ProvStates!$B$8:$D$95,3,FALSE))</f>
        <v>Ontario</v>
      </c>
      <c r="L366" s="48" t="s">
        <v>2057</v>
      </c>
      <c r="M366" s="48" t="s">
        <v>2058</v>
      </c>
      <c r="N366" s="47">
        <v>3</v>
      </c>
      <c r="O366" s="47" t="str">
        <f>VLOOKUP(N366,'[2]Other Data'!$B$8:$C$13,2,FALSE)</f>
        <v>Canada</v>
      </c>
      <c r="P366" s="47">
        <v>22</v>
      </c>
      <c r="Q366" s="48" t="s">
        <v>2059</v>
      </c>
      <c r="R366" s="47">
        <v>1</v>
      </c>
      <c r="S366" s="5" t="str">
        <f>VLOOKUP(R366,'[2]Other Data'!$B$29:$C$33,2,FALSE)</f>
        <v>COD</v>
      </c>
    </row>
    <row r="367" spans="2:19" x14ac:dyDescent="0.3">
      <c r="B367" s="47">
        <v>363</v>
      </c>
      <c r="C367" s="48" t="s">
        <v>2060</v>
      </c>
      <c r="D367" s="48" t="s">
        <v>2061</v>
      </c>
      <c r="E367" s="48" t="s">
        <v>256</v>
      </c>
      <c r="F367" s="48" t="s">
        <v>2062</v>
      </c>
      <c r="G367" s="48" t="s">
        <v>256</v>
      </c>
      <c r="H367" s="47">
        <v>818</v>
      </c>
      <c r="I367" s="47" t="str">
        <f>VLOOKUP(H367,[2]Places!$B$8:$C$929,2,FALSE)</f>
        <v>Toronto</v>
      </c>
      <c r="J367" s="47">
        <v>48</v>
      </c>
      <c r="K367" s="47" t="str">
        <f>IF(ISERROR(VLOOKUP(J367,[2]ProvStates!$B$8:$D$95,3,FALSE)),"",VLOOKUP(J367,[2]ProvStates!$B$8:$D$95,3,FALSE))</f>
        <v>Ontario</v>
      </c>
      <c r="L367" s="48" t="s">
        <v>2063</v>
      </c>
      <c r="M367" s="48" t="s">
        <v>2064</v>
      </c>
      <c r="N367" s="47">
        <v>3</v>
      </c>
      <c r="O367" s="47" t="str">
        <f>VLOOKUP(N367,'[2]Other Data'!$B$8:$C$13,2,FALSE)</f>
        <v>Canada</v>
      </c>
      <c r="P367" s="47">
        <v>22</v>
      </c>
      <c r="Q367" s="48" t="s">
        <v>2065</v>
      </c>
      <c r="R367" s="47">
        <v>1</v>
      </c>
      <c r="S367" s="5" t="str">
        <f>VLOOKUP(R367,'[2]Other Data'!$B$29:$C$33,2,FALSE)</f>
        <v>COD</v>
      </c>
    </row>
    <row r="368" spans="2:19" x14ac:dyDescent="0.3">
      <c r="B368" s="47">
        <v>364</v>
      </c>
      <c r="C368" s="48" t="s">
        <v>2066</v>
      </c>
      <c r="D368" s="48" t="s">
        <v>256</v>
      </c>
      <c r="E368" s="48" t="s">
        <v>256</v>
      </c>
      <c r="F368" s="48" t="s">
        <v>2067</v>
      </c>
      <c r="G368" s="48" t="s">
        <v>256</v>
      </c>
      <c r="H368" s="47">
        <v>230</v>
      </c>
      <c r="I368" s="47" t="str">
        <f>VLOOKUP(H368,[2]Places!$B$8:$C$929,2,FALSE)</f>
        <v>Etobicoke</v>
      </c>
      <c r="J368" s="47">
        <v>48</v>
      </c>
      <c r="K368" s="47" t="str">
        <f>IF(ISERROR(VLOOKUP(J368,[2]ProvStates!$B$8:$D$95,3,FALSE)),"",VLOOKUP(J368,[2]ProvStates!$B$8:$D$95,3,FALSE))</f>
        <v>Ontario</v>
      </c>
      <c r="L368" s="48" t="s">
        <v>2068</v>
      </c>
      <c r="M368" s="48" t="s">
        <v>2069</v>
      </c>
      <c r="N368" s="47">
        <v>3</v>
      </c>
      <c r="O368" s="47" t="str">
        <f>VLOOKUP(N368,'[2]Other Data'!$B$8:$C$13,2,FALSE)</f>
        <v>Canada</v>
      </c>
      <c r="P368" s="47">
        <v>22</v>
      </c>
      <c r="Q368" s="48" t="s">
        <v>2070</v>
      </c>
      <c r="R368" s="47">
        <v>1</v>
      </c>
      <c r="S368" s="5" t="str">
        <f>VLOOKUP(R368,'[2]Other Data'!$B$29:$C$33,2,FALSE)</f>
        <v>COD</v>
      </c>
    </row>
    <row r="369" spans="2:19" x14ac:dyDescent="0.3">
      <c r="B369" s="47">
        <v>365</v>
      </c>
      <c r="C369" s="48" t="s">
        <v>953</v>
      </c>
      <c r="D369" s="48" t="s">
        <v>256</v>
      </c>
      <c r="E369" s="48" t="s">
        <v>256</v>
      </c>
      <c r="F369" s="48" t="s">
        <v>2071</v>
      </c>
      <c r="G369" s="48" t="s">
        <v>2072</v>
      </c>
      <c r="H369" s="47">
        <v>230</v>
      </c>
      <c r="I369" s="47" t="str">
        <f>VLOOKUP(H369,[2]Places!$B$8:$C$929,2,FALSE)</f>
        <v>Etobicoke</v>
      </c>
      <c r="J369" s="47">
        <v>48</v>
      </c>
      <c r="K369" s="47" t="str">
        <f>IF(ISERROR(VLOOKUP(J369,[2]ProvStates!$B$8:$D$95,3,FALSE)),"",VLOOKUP(J369,[2]ProvStates!$B$8:$D$95,3,FALSE))</f>
        <v>Ontario</v>
      </c>
      <c r="L369" s="48" t="s">
        <v>2073</v>
      </c>
      <c r="M369" s="48" t="s">
        <v>2074</v>
      </c>
      <c r="N369" s="47">
        <v>3</v>
      </c>
      <c r="O369" s="47" t="str">
        <f>VLOOKUP(N369,'[2]Other Data'!$B$8:$C$13,2,FALSE)</f>
        <v>Canada</v>
      </c>
      <c r="P369" s="47">
        <v>22</v>
      </c>
      <c r="Q369" s="48" t="s">
        <v>2075</v>
      </c>
      <c r="R369" s="47">
        <v>1</v>
      </c>
      <c r="S369" s="5" t="str">
        <f>VLOOKUP(R369,'[2]Other Data'!$B$29:$C$33,2,FALSE)</f>
        <v>COD</v>
      </c>
    </row>
    <row r="370" spans="2:19" x14ac:dyDescent="0.3">
      <c r="B370" s="47">
        <v>366</v>
      </c>
      <c r="C370" s="48" t="s">
        <v>2076</v>
      </c>
      <c r="D370" s="48" t="s">
        <v>256</v>
      </c>
      <c r="E370" s="48" t="s">
        <v>256</v>
      </c>
      <c r="F370" s="48" t="s">
        <v>2077</v>
      </c>
      <c r="G370" s="48" t="s">
        <v>256</v>
      </c>
      <c r="H370" s="47">
        <v>230</v>
      </c>
      <c r="I370" s="47" t="str">
        <f>VLOOKUP(H370,[2]Places!$B$8:$C$929,2,FALSE)</f>
        <v>Etobicoke</v>
      </c>
      <c r="J370" s="47">
        <v>48</v>
      </c>
      <c r="K370" s="47" t="str">
        <f>IF(ISERROR(VLOOKUP(J370,[2]ProvStates!$B$8:$D$95,3,FALSE)),"",VLOOKUP(J370,[2]ProvStates!$B$8:$D$95,3,FALSE))</f>
        <v>Ontario</v>
      </c>
      <c r="L370" s="48" t="s">
        <v>2078</v>
      </c>
      <c r="M370" s="48" t="s">
        <v>2079</v>
      </c>
      <c r="N370" s="47">
        <v>3</v>
      </c>
      <c r="O370" s="47" t="str">
        <f>VLOOKUP(N370,'[2]Other Data'!$B$8:$C$13,2,FALSE)</f>
        <v>Canada</v>
      </c>
      <c r="P370" s="47">
        <v>22</v>
      </c>
      <c r="Q370" s="48" t="s">
        <v>2080</v>
      </c>
      <c r="R370" s="47">
        <v>1</v>
      </c>
      <c r="S370" s="5" t="str">
        <f>VLOOKUP(R370,'[2]Other Data'!$B$29:$C$33,2,FALSE)</f>
        <v>COD</v>
      </c>
    </row>
    <row r="371" spans="2:19" x14ac:dyDescent="0.3">
      <c r="B371" s="47">
        <v>367</v>
      </c>
      <c r="C371" s="48" t="s">
        <v>2081</v>
      </c>
      <c r="D371" s="48" t="s">
        <v>262</v>
      </c>
      <c r="E371" s="48" t="s">
        <v>256</v>
      </c>
      <c r="F371" s="48" t="s">
        <v>2082</v>
      </c>
      <c r="G371" s="48" t="s">
        <v>256</v>
      </c>
      <c r="H371" s="47">
        <v>818</v>
      </c>
      <c r="I371" s="47" t="str">
        <f>VLOOKUP(H371,[2]Places!$B$8:$C$929,2,FALSE)</f>
        <v>Toronto</v>
      </c>
      <c r="J371" s="47">
        <v>48</v>
      </c>
      <c r="K371" s="47" t="str">
        <f>IF(ISERROR(VLOOKUP(J371,[2]ProvStates!$B$8:$D$95,3,FALSE)),"",VLOOKUP(J371,[2]ProvStates!$B$8:$D$95,3,FALSE))</f>
        <v>Ontario</v>
      </c>
      <c r="L371" s="48" t="s">
        <v>2083</v>
      </c>
      <c r="M371" s="48" t="s">
        <v>2084</v>
      </c>
      <c r="N371" s="47">
        <v>3</v>
      </c>
      <c r="O371" s="47" t="str">
        <f>VLOOKUP(N371,'[2]Other Data'!$B$8:$C$13,2,FALSE)</f>
        <v>Canada</v>
      </c>
      <c r="P371" s="47">
        <v>22</v>
      </c>
      <c r="Q371" s="48" t="s">
        <v>2085</v>
      </c>
      <c r="R371" s="47">
        <v>1</v>
      </c>
      <c r="S371" s="5" t="str">
        <f>VLOOKUP(R371,'[2]Other Data'!$B$29:$C$33,2,FALSE)</f>
        <v>COD</v>
      </c>
    </row>
    <row r="372" spans="2:19" x14ac:dyDescent="0.3">
      <c r="B372" s="47">
        <v>368</v>
      </c>
      <c r="C372" s="48" t="s">
        <v>2086</v>
      </c>
      <c r="D372" s="48" t="s">
        <v>256</v>
      </c>
      <c r="E372" s="48" t="s">
        <v>256</v>
      </c>
      <c r="F372" s="48" t="s">
        <v>2087</v>
      </c>
      <c r="G372" s="48" t="s">
        <v>256</v>
      </c>
      <c r="H372" s="47">
        <v>230</v>
      </c>
      <c r="I372" s="47" t="str">
        <f>VLOOKUP(H372,[2]Places!$B$8:$C$929,2,FALSE)</f>
        <v>Etobicoke</v>
      </c>
      <c r="J372" s="47">
        <v>48</v>
      </c>
      <c r="K372" s="47" t="str">
        <f>IF(ISERROR(VLOOKUP(J372,[2]ProvStates!$B$8:$D$95,3,FALSE)),"",VLOOKUP(J372,[2]ProvStates!$B$8:$D$95,3,FALSE))</f>
        <v>Ontario</v>
      </c>
      <c r="L372" s="48" t="s">
        <v>2088</v>
      </c>
      <c r="M372" s="48" t="s">
        <v>2089</v>
      </c>
      <c r="N372" s="47">
        <v>3</v>
      </c>
      <c r="O372" s="47" t="str">
        <f>VLOOKUP(N372,'[2]Other Data'!$B$8:$C$13,2,FALSE)</f>
        <v>Canada</v>
      </c>
      <c r="P372" s="47">
        <v>22</v>
      </c>
      <c r="Q372" s="48" t="s">
        <v>2090</v>
      </c>
      <c r="R372" s="47">
        <v>1</v>
      </c>
      <c r="S372" s="5" t="str">
        <f>VLOOKUP(R372,'[2]Other Data'!$B$29:$C$33,2,FALSE)</f>
        <v>COD</v>
      </c>
    </row>
    <row r="373" spans="2:19" x14ac:dyDescent="0.3">
      <c r="B373" s="47">
        <v>369</v>
      </c>
      <c r="C373" s="48" t="s">
        <v>2091</v>
      </c>
      <c r="D373" s="48" t="s">
        <v>262</v>
      </c>
      <c r="E373" s="48" t="s">
        <v>256</v>
      </c>
      <c r="F373" s="48" t="s">
        <v>2092</v>
      </c>
      <c r="G373" s="48" t="s">
        <v>2093</v>
      </c>
      <c r="H373" s="47">
        <v>818</v>
      </c>
      <c r="I373" s="47" t="str">
        <f>VLOOKUP(H373,[2]Places!$B$8:$C$929,2,FALSE)</f>
        <v>Toronto</v>
      </c>
      <c r="J373" s="47">
        <v>48</v>
      </c>
      <c r="K373" s="47" t="str">
        <f>IF(ISERROR(VLOOKUP(J373,[2]ProvStates!$B$8:$D$95,3,FALSE)),"",VLOOKUP(J373,[2]ProvStates!$B$8:$D$95,3,FALSE))</f>
        <v>Ontario</v>
      </c>
      <c r="L373" s="48" t="s">
        <v>2094</v>
      </c>
      <c r="M373" s="48" t="s">
        <v>2095</v>
      </c>
      <c r="N373" s="47">
        <v>3</v>
      </c>
      <c r="O373" s="47" t="str">
        <f>VLOOKUP(N373,'[2]Other Data'!$B$8:$C$13,2,FALSE)</f>
        <v>Canada</v>
      </c>
      <c r="P373" s="47">
        <v>22</v>
      </c>
      <c r="Q373" s="48" t="s">
        <v>2096</v>
      </c>
      <c r="R373" s="47">
        <v>1</v>
      </c>
      <c r="S373" s="5" t="str">
        <f>VLOOKUP(R373,'[2]Other Data'!$B$29:$C$33,2,FALSE)</f>
        <v>COD</v>
      </c>
    </row>
    <row r="374" spans="2:19" x14ac:dyDescent="0.3">
      <c r="B374" s="47">
        <v>370</v>
      </c>
      <c r="C374" s="48" t="s">
        <v>2097</v>
      </c>
      <c r="D374" s="48" t="s">
        <v>256</v>
      </c>
      <c r="E374" s="48" t="s">
        <v>256</v>
      </c>
      <c r="F374" s="48" t="s">
        <v>2098</v>
      </c>
      <c r="G374" s="48" t="s">
        <v>256</v>
      </c>
      <c r="H374" s="47">
        <v>230</v>
      </c>
      <c r="I374" s="47" t="str">
        <f>VLOOKUP(H374,[2]Places!$B$8:$C$929,2,FALSE)</f>
        <v>Etobicoke</v>
      </c>
      <c r="J374" s="47">
        <v>48</v>
      </c>
      <c r="K374" s="47" t="str">
        <f>IF(ISERROR(VLOOKUP(J374,[2]ProvStates!$B$8:$D$95,3,FALSE)),"",VLOOKUP(J374,[2]ProvStates!$B$8:$D$95,3,FALSE))</f>
        <v>Ontario</v>
      </c>
      <c r="L374" s="48" t="s">
        <v>2099</v>
      </c>
      <c r="M374" s="48" t="s">
        <v>2100</v>
      </c>
      <c r="N374" s="47">
        <v>3</v>
      </c>
      <c r="O374" s="47" t="str">
        <f>VLOOKUP(N374,'[2]Other Data'!$B$8:$C$13,2,FALSE)</f>
        <v>Canada</v>
      </c>
      <c r="P374" s="47">
        <v>22</v>
      </c>
      <c r="Q374" s="48" t="s">
        <v>2101</v>
      </c>
      <c r="R374" s="47">
        <v>1</v>
      </c>
      <c r="S374" s="5" t="str">
        <f>VLOOKUP(R374,'[2]Other Data'!$B$29:$C$33,2,FALSE)</f>
        <v>COD</v>
      </c>
    </row>
    <row r="375" spans="2:19" x14ac:dyDescent="0.3">
      <c r="B375" s="47">
        <v>371</v>
      </c>
      <c r="C375" s="48" t="s">
        <v>2102</v>
      </c>
      <c r="D375" s="48" t="s">
        <v>262</v>
      </c>
      <c r="E375" s="48" t="s">
        <v>256</v>
      </c>
      <c r="F375" s="48" t="s">
        <v>2103</v>
      </c>
      <c r="G375" s="48" t="s">
        <v>2104</v>
      </c>
      <c r="H375" s="47">
        <v>230</v>
      </c>
      <c r="I375" s="47" t="str">
        <f>VLOOKUP(H375,[2]Places!$B$8:$C$929,2,FALSE)</f>
        <v>Etobicoke</v>
      </c>
      <c r="J375" s="47">
        <v>48</v>
      </c>
      <c r="K375" s="47" t="str">
        <f>IF(ISERROR(VLOOKUP(J375,[2]ProvStates!$B$8:$D$95,3,FALSE)),"",VLOOKUP(J375,[2]ProvStates!$B$8:$D$95,3,FALSE))</f>
        <v>Ontario</v>
      </c>
      <c r="L375" s="48" t="s">
        <v>2105</v>
      </c>
      <c r="M375" s="48" t="s">
        <v>2106</v>
      </c>
      <c r="N375" s="47">
        <v>3</v>
      </c>
      <c r="O375" s="47" t="str">
        <f>VLOOKUP(N375,'[2]Other Data'!$B$8:$C$13,2,FALSE)</f>
        <v>Canada</v>
      </c>
      <c r="P375" s="47">
        <v>22</v>
      </c>
      <c r="Q375" s="48" t="s">
        <v>2107</v>
      </c>
      <c r="R375" s="47">
        <v>1</v>
      </c>
      <c r="S375" s="5" t="str">
        <f>VLOOKUP(R375,'[2]Other Data'!$B$29:$C$33,2,FALSE)</f>
        <v>COD</v>
      </c>
    </row>
    <row r="376" spans="2:19" x14ac:dyDescent="0.3">
      <c r="B376" s="47">
        <v>372</v>
      </c>
      <c r="C376" s="48" t="s">
        <v>2108</v>
      </c>
      <c r="D376" s="48" t="s">
        <v>262</v>
      </c>
      <c r="E376" s="48" t="s">
        <v>256</v>
      </c>
      <c r="F376" s="48" t="s">
        <v>2103</v>
      </c>
      <c r="G376" s="48" t="s">
        <v>2104</v>
      </c>
      <c r="H376" s="47">
        <v>230</v>
      </c>
      <c r="I376" s="47" t="str">
        <f>VLOOKUP(H376,[2]Places!$B$8:$C$929,2,FALSE)</f>
        <v>Etobicoke</v>
      </c>
      <c r="J376" s="47">
        <v>48</v>
      </c>
      <c r="K376" s="47" t="str">
        <f>IF(ISERROR(VLOOKUP(J376,[2]ProvStates!$B$8:$D$95,3,FALSE)),"",VLOOKUP(J376,[2]ProvStates!$B$8:$D$95,3,FALSE))</f>
        <v>Ontario</v>
      </c>
      <c r="L376" s="48" t="s">
        <v>2105</v>
      </c>
      <c r="M376" s="48" t="s">
        <v>2106</v>
      </c>
      <c r="N376" s="47">
        <v>3</v>
      </c>
      <c r="O376" s="47" t="str">
        <f>VLOOKUP(N376,'[2]Other Data'!$B$8:$C$13,2,FALSE)</f>
        <v>Canada</v>
      </c>
      <c r="P376" s="47">
        <v>22</v>
      </c>
      <c r="Q376" s="48" t="s">
        <v>2109</v>
      </c>
      <c r="R376" s="47">
        <v>1</v>
      </c>
      <c r="S376" s="5" t="str">
        <f>VLOOKUP(R376,'[2]Other Data'!$B$29:$C$33,2,FALSE)</f>
        <v>COD</v>
      </c>
    </row>
    <row r="377" spans="2:19" x14ac:dyDescent="0.3">
      <c r="B377" s="47">
        <v>373</v>
      </c>
      <c r="C377" s="48" t="s">
        <v>2110</v>
      </c>
      <c r="D377" s="48" t="s">
        <v>256</v>
      </c>
      <c r="E377" s="48" t="s">
        <v>256</v>
      </c>
      <c r="F377" s="48" t="s">
        <v>2111</v>
      </c>
      <c r="G377" s="48" t="s">
        <v>2112</v>
      </c>
      <c r="H377" s="47">
        <v>624</v>
      </c>
      <c r="I377" s="47" t="str">
        <f>VLOOKUP(H377,[2]Places!$B$8:$C$929,2,FALSE)</f>
        <v>Port Perry</v>
      </c>
      <c r="J377" s="47">
        <v>48</v>
      </c>
      <c r="K377" s="47" t="str">
        <f>IF(ISERROR(VLOOKUP(J377,[2]ProvStates!$B$8:$D$95,3,FALSE)),"",VLOOKUP(J377,[2]ProvStates!$B$8:$D$95,3,FALSE))</f>
        <v>Ontario</v>
      </c>
      <c r="L377" s="48" t="s">
        <v>2113</v>
      </c>
      <c r="M377" s="48" t="s">
        <v>2114</v>
      </c>
      <c r="N377" s="47">
        <v>3</v>
      </c>
      <c r="O377" s="47" t="str">
        <f>VLOOKUP(N377,'[2]Other Data'!$B$8:$C$13,2,FALSE)</f>
        <v>Canada</v>
      </c>
      <c r="P377" s="47">
        <v>22</v>
      </c>
      <c r="Q377" s="48" t="s">
        <v>2115</v>
      </c>
      <c r="R377" s="47">
        <v>1</v>
      </c>
      <c r="S377" s="5" t="str">
        <f>VLOOKUP(R377,'[2]Other Data'!$B$29:$C$33,2,FALSE)</f>
        <v>COD</v>
      </c>
    </row>
    <row r="378" spans="2:19" x14ac:dyDescent="0.3">
      <c r="B378" s="47">
        <v>374</v>
      </c>
      <c r="C378" s="48" t="s">
        <v>2116</v>
      </c>
      <c r="D378" s="48" t="s">
        <v>256</v>
      </c>
      <c r="E378" s="48" t="s">
        <v>256</v>
      </c>
      <c r="F378" s="48" t="s">
        <v>2117</v>
      </c>
      <c r="G378" s="48" t="s">
        <v>256</v>
      </c>
      <c r="H378" s="47">
        <v>122</v>
      </c>
      <c r="I378" s="47" t="str">
        <f>VLOOKUP(H378,[2]Places!$B$8:$C$929,2,FALSE)</f>
        <v>Cayuga</v>
      </c>
      <c r="J378" s="47">
        <v>48</v>
      </c>
      <c r="K378" s="47" t="str">
        <f>IF(ISERROR(VLOOKUP(J378,[2]ProvStates!$B$8:$D$95,3,FALSE)),"",VLOOKUP(J378,[2]ProvStates!$B$8:$D$95,3,FALSE))</f>
        <v>Ontario</v>
      </c>
      <c r="L378" s="48" t="s">
        <v>2118</v>
      </c>
      <c r="M378" s="48" t="s">
        <v>2119</v>
      </c>
      <c r="N378" s="47">
        <v>3</v>
      </c>
      <c r="O378" s="47" t="str">
        <f>VLOOKUP(N378,'[2]Other Data'!$B$8:$C$13,2,FALSE)</f>
        <v>Canada</v>
      </c>
      <c r="P378" s="47">
        <v>22</v>
      </c>
      <c r="Q378" s="48" t="s">
        <v>2120</v>
      </c>
      <c r="R378" s="47">
        <v>1</v>
      </c>
      <c r="S378" s="5" t="str">
        <f>VLOOKUP(R378,'[2]Other Data'!$B$29:$C$33,2,FALSE)</f>
        <v>COD</v>
      </c>
    </row>
    <row r="379" spans="2:19" x14ac:dyDescent="0.3">
      <c r="B379" s="47">
        <v>375</v>
      </c>
      <c r="C379" s="48" t="s">
        <v>2121</v>
      </c>
      <c r="D379" s="48" t="s">
        <v>262</v>
      </c>
      <c r="E379" s="48" t="s">
        <v>256</v>
      </c>
      <c r="F379" s="48" t="s">
        <v>2122</v>
      </c>
      <c r="G379" s="48" t="s">
        <v>256</v>
      </c>
      <c r="H379" s="47">
        <v>620</v>
      </c>
      <c r="I379" s="47" t="str">
        <f>VLOOKUP(H379,[2]Places!$B$8:$C$929,2,FALSE)</f>
        <v>Port Dover</v>
      </c>
      <c r="J379" s="47">
        <v>48</v>
      </c>
      <c r="K379" s="47" t="str">
        <f>IF(ISERROR(VLOOKUP(J379,[2]ProvStates!$B$8:$D$95,3,FALSE)),"",VLOOKUP(J379,[2]ProvStates!$B$8:$D$95,3,FALSE))</f>
        <v>Ontario</v>
      </c>
      <c r="L379" s="48" t="s">
        <v>2123</v>
      </c>
      <c r="M379" s="48" t="s">
        <v>2124</v>
      </c>
      <c r="N379" s="47">
        <v>3</v>
      </c>
      <c r="O379" s="47" t="str">
        <f>VLOOKUP(N379,'[2]Other Data'!$B$8:$C$13,2,FALSE)</f>
        <v>Canada</v>
      </c>
      <c r="P379" s="47">
        <v>22</v>
      </c>
      <c r="Q379" s="48" t="s">
        <v>2125</v>
      </c>
      <c r="R379" s="47">
        <v>1</v>
      </c>
      <c r="S379" s="5" t="str">
        <f>VLOOKUP(R379,'[2]Other Data'!$B$29:$C$33,2,FALSE)</f>
        <v>COD</v>
      </c>
    </row>
    <row r="380" spans="2:19" x14ac:dyDescent="0.3">
      <c r="B380" s="47">
        <v>376</v>
      </c>
      <c r="C380" s="48" t="s">
        <v>2126</v>
      </c>
      <c r="D380" s="48" t="s">
        <v>262</v>
      </c>
      <c r="E380" s="48" t="s">
        <v>256</v>
      </c>
      <c r="F380" s="48" t="s">
        <v>2127</v>
      </c>
      <c r="G380" s="48" t="s">
        <v>256</v>
      </c>
      <c r="H380" s="47">
        <v>620</v>
      </c>
      <c r="I380" s="47" t="str">
        <f>VLOOKUP(H380,[2]Places!$B$8:$C$929,2,FALSE)</f>
        <v>Port Dover</v>
      </c>
      <c r="J380" s="47">
        <v>48</v>
      </c>
      <c r="K380" s="47" t="str">
        <f>IF(ISERROR(VLOOKUP(J380,[2]ProvStates!$B$8:$D$95,3,FALSE)),"",VLOOKUP(J380,[2]ProvStates!$B$8:$D$95,3,FALSE))</f>
        <v>Ontario</v>
      </c>
      <c r="L380" s="48" t="s">
        <v>2123</v>
      </c>
      <c r="M380" s="48" t="s">
        <v>2124</v>
      </c>
      <c r="N380" s="47">
        <v>3</v>
      </c>
      <c r="O380" s="47" t="str">
        <f>VLOOKUP(N380,'[2]Other Data'!$B$8:$C$13,2,FALSE)</f>
        <v>Canada</v>
      </c>
      <c r="P380" s="47">
        <v>22</v>
      </c>
      <c r="Q380" s="48" t="s">
        <v>2128</v>
      </c>
      <c r="R380" s="47">
        <v>1</v>
      </c>
      <c r="S380" s="5" t="str">
        <f>VLOOKUP(R380,'[2]Other Data'!$B$29:$C$33,2,FALSE)</f>
        <v>COD</v>
      </c>
    </row>
    <row r="381" spans="2:19" x14ac:dyDescent="0.3">
      <c r="B381" s="47">
        <v>377</v>
      </c>
      <c r="C381" s="48" t="s">
        <v>2129</v>
      </c>
      <c r="D381" s="48" t="s">
        <v>256</v>
      </c>
      <c r="E381" s="48" t="s">
        <v>256</v>
      </c>
      <c r="F381" s="48" t="s">
        <v>2130</v>
      </c>
      <c r="G381" s="48" t="s">
        <v>256</v>
      </c>
      <c r="H381" s="47">
        <v>742</v>
      </c>
      <c r="I381" s="47" t="str">
        <f>VLOOKUP(H381,[2]Places!$B$8:$C$929,2,FALSE)</f>
        <v>St Jacobs</v>
      </c>
      <c r="J381" s="47">
        <v>48</v>
      </c>
      <c r="K381" s="47" t="str">
        <f>IF(ISERROR(VLOOKUP(J381,[2]ProvStates!$B$8:$D$95,3,FALSE)),"",VLOOKUP(J381,[2]ProvStates!$B$8:$D$95,3,FALSE))</f>
        <v>Ontario</v>
      </c>
      <c r="L381" s="48" t="s">
        <v>2131</v>
      </c>
      <c r="M381" s="48" t="s">
        <v>2132</v>
      </c>
      <c r="N381" s="47">
        <v>3</v>
      </c>
      <c r="O381" s="47" t="str">
        <f>VLOOKUP(N381,'[2]Other Data'!$B$8:$C$13,2,FALSE)</f>
        <v>Canada</v>
      </c>
      <c r="P381" s="47">
        <v>22</v>
      </c>
      <c r="Q381" s="48" t="s">
        <v>2133</v>
      </c>
      <c r="R381" s="47">
        <v>1</v>
      </c>
      <c r="S381" s="5" t="str">
        <f>VLOOKUP(R381,'[2]Other Data'!$B$29:$C$33,2,FALSE)</f>
        <v>COD</v>
      </c>
    </row>
    <row r="382" spans="2:19" x14ac:dyDescent="0.3">
      <c r="B382" s="47">
        <v>378</v>
      </c>
      <c r="C382" s="48" t="s">
        <v>2134</v>
      </c>
      <c r="D382" s="48" t="s">
        <v>262</v>
      </c>
      <c r="E382" s="48" t="s">
        <v>2135</v>
      </c>
      <c r="F382" s="48" t="s">
        <v>2136</v>
      </c>
      <c r="G382" s="48" t="s">
        <v>256</v>
      </c>
      <c r="H382" s="47">
        <v>753</v>
      </c>
      <c r="I382" s="47" t="str">
        <f>VLOOKUP(H382,[2]Places!$B$8:$C$929,2,FALSE)</f>
        <v>St. Jacobs</v>
      </c>
      <c r="J382" s="47">
        <v>48</v>
      </c>
      <c r="K382" s="47" t="str">
        <f>IF(ISERROR(VLOOKUP(J382,[2]ProvStates!$B$8:$D$95,3,FALSE)),"",VLOOKUP(J382,[2]ProvStates!$B$8:$D$95,3,FALSE))</f>
        <v>Ontario</v>
      </c>
      <c r="L382" s="48" t="s">
        <v>2131</v>
      </c>
      <c r="M382" s="48" t="s">
        <v>2137</v>
      </c>
      <c r="N382" s="47">
        <v>3</v>
      </c>
      <c r="O382" s="47" t="str">
        <f>VLOOKUP(N382,'[2]Other Data'!$B$8:$C$13,2,FALSE)</f>
        <v>Canada</v>
      </c>
      <c r="P382" s="47">
        <v>22</v>
      </c>
      <c r="Q382" s="48" t="s">
        <v>2138</v>
      </c>
      <c r="R382" s="47">
        <v>1</v>
      </c>
      <c r="S382" s="5" t="str">
        <f>VLOOKUP(R382,'[2]Other Data'!$B$29:$C$33,2,FALSE)</f>
        <v>COD</v>
      </c>
    </row>
    <row r="383" spans="2:19" x14ac:dyDescent="0.3">
      <c r="B383" s="47">
        <v>379</v>
      </c>
      <c r="C383" s="48" t="s">
        <v>2139</v>
      </c>
      <c r="D383" s="48" t="s">
        <v>256</v>
      </c>
      <c r="E383" s="48" t="s">
        <v>256</v>
      </c>
      <c r="F383" s="48" t="s">
        <v>2140</v>
      </c>
      <c r="G383" s="48" t="s">
        <v>256</v>
      </c>
      <c r="H383" s="47">
        <v>753</v>
      </c>
      <c r="I383" s="47" t="str">
        <f>VLOOKUP(H383,[2]Places!$B$8:$C$929,2,FALSE)</f>
        <v>St. Jacobs</v>
      </c>
      <c r="J383" s="47">
        <v>48</v>
      </c>
      <c r="K383" s="47" t="str">
        <f>IF(ISERROR(VLOOKUP(J383,[2]ProvStates!$B$8:$D$95,3,FALSE)),"",VLOOKUP(J383,[2]ProvStates!$B$8:$D$95,3,FALSE))</f>
        <v>Ontario</v>
      </c>
      <c r="L383" s="48" t="s">
        <v>2131</v>
      </c>
      <c r="M383" s="48" t="s">
        <v>2137</v>
      </c>
      <c r="N383" s="47">
        <v>3</v>
      </c>
      <c r="O383" s="47" t="str">
        <f>VLOOKUP(N383,'[2]Other Data'!$B$8:$C$13,2,FALSE)</f>
        <v>Canada</v>
      </c>
      <c r="P383" s="47">
        <v>22</v>
      </c>
      <c r="Q383" s="48" t="s">
        <v>2141</v>
      </c>
      <c r="R383" s="47">
        <v>1</v>
      </c>
      <c r="S383" s="5" t="str">
        <f>VLOOKUP(R383,'[2]Other Data'!$B$29:$C$33,2,FALSE)</f>
        <v>COD</v>
      </c>
    </row>
    <row r="384" spans="2:19" x14ac:dyDescent="0.3">
      <c r="B384" s="47">
        <v>380</v>
      </c>
      <c r="C384" s="48" t="s">
        <v>2142</v>
      </c>
      <c r="D384" s="48" t="s">
        <v>256</v>
      </c>
      <c r="E384" s="48" t="s">
        <v>2143</v>
      </c>
      <c r="F384" s="48" t="s">
        <v>2144</v>
      </c>
      <c r="G384" s="48" t="s">
        <v>256</v>
      </c>
      <c r="H384" s="47">
        <v>753</v>
      </c>
      <c r="I384" s="47" t="str">
        <f>VLOOKUP(H384,[2]Places!$B$8:$C$929,2,FALSE)</f>
        <v>St. Jacobs</v>
      </c>
      <c r="J384" s="47">
        <v>48</v>
      </c>
      <c r="K384" s="47" t="str">
        <f>IF(ISERROR(VLOOKUP(J384,[2]ProvStates!$B$8:$D$95,3,FALSE)),"",VLOOKUP(J384,[2]ProvStates!$B$8:$D$95,3,FALSE))</f>
        <v>Ontario</v>
      </c>
      <c r="L384" s="48" t="s">
        <v>2131</v>
      </c>
      <c r="M384" s="48" t="s">
        <v>2137</v>
      </c>
      <c r="N384" s="47">
        <v>3</v>
      </c>
      <c r="O384" s="47" t="str">
        <f>VLOOKUP(N384,'[2]Other Data'!$B$8:$C$13,2,FALSE)</f>
        <v>Canada</v>
      </c>
      <c r="P384" s="47">
        <v>22</v>
      </c>
      <c r="Q384" s="48" t="s">
        <v>2145</v>
      </c>
      <c r="R384" s="47">
        <v>1</v>
      </c>
      <c r="S384" s="5" t="str">
        <f>VLOOKUP(R384,'[2]Other Data'!$B$29:$C$33,2,FALSE)</f>
        <v>COD</v>
      </c>
    </row>
    <row r="385" spans="2:19" x14ac:dyDescent="0.3">
      <c r="B385" s="47">
        <v>381</v>
      </c>
      <c r="C385" s="48" t="s">
        <v>2146</v>
      </c>
      <c r="D385" s="48" t="s">
        <v>256</v>
      </c>
      <c r="E385" s="48" t="s">
        <v>256</v>
      </c>
      <c r="F385" s="48" t="s">
        <v>2147</v>
      </c>
      <c r="G385" s="48" t="s">
        <v>256</v>
      </c>
      <c r="H385" s="47">
        <v>445</v>
      </c>
      <c r="I385" s="47" t="str">
        <f>VLOOKUP(H385,[2]Places!$B$8:$C$929,2,FALSE)</f>
        <v>Markdale</v>
      </c>
      <c r="J385" s="47">
        <v>48</v>
      </c>
      <c r="K385" s="47" t="str">
        <f>IF(ISERROR(VLOOKUP(J385,[2]ProvStates!$B$8:$D$95,3,FALSE)),"",VLOOKUP(J385,[2]ProvStates!$B$8:$D$95,3,FALSE))</f>
        <v>Ontario</v>
      </c>
      <c r="L385" s="48" t="s">
        <v>2148</v>
      </c>
      <c r="M385" s="48" t="s">
        <v>2149</v>
      </c>
      <c r="N385" s="47">
        <v>3</v>
      </c>
      <c r="O385" s="47" t="str">
        <f>VLOOKUP(N385,'[2]Other Data'!$B$8:$C$13,2,FALSE)</f>
        <v>Canada</v>
      </c>
      <c r="P385" s="47">
        <v>22</v>
      </c>
      <c r="Q385" s="48" t="s">
        <v>2150</v>
      </c>
      <c r="R385" s="47">
        <v>1</v>
      </c>
      <c r="S385" s="5" t="str">
        <f>VLOOKUP(R385,'[2]Other Data'!$B$29:$C$33,2,FALSE)</f>
        <v>COD</v>
      </c>
    </row>
    <row r="386" spans="2:19" x14ac:dyDescent="0.3">
      <c r="B386" s="47">
        <v>382</v>
      </c>
      <c r="C386" s="48" t="s">
        <v>2151</v>
      </c>
      <c r="D386" s="48" t="s">
        <v>256</v>
      </c>
      <c r="E386" s="48" t="s">
        <v>256</v>
      </c>
      <c r="F386" s="48" t="s">
        <v>2152</v>
      </c>
      <c r="G386" s="48" t="s">
        <v>256</v>
      </c>
      <c r="H386" s="47">
        <v>901</v>
      </c>
      <c r="I386" s="47" t="str">
        <f>VLOOKUP(H386,[2]Places!$B$8:$C$929,2,FALSE)</f>
        <v>Wingham</v>
      </c>
      <c r="J386" s="47">
        <v>48</v>
      </c>
      <c r="K386" s="47" t="str">
        <f>IF(ISERROR(VLOOKUP(J386,[2]ProvStates!$B$8:$D$95,3,FALSE)),"",VLOOKUP(J386,[2]ProvStates!$B$8:$D$95,3,FALSE))</f>
        <v>Ontario</v>
      </c>
      <c r="L386" s="48" t="s">
        <v>2153</v>
      </c>
      <c r="M386" s="48" t="s">
        <v>2154</v>
      </c>
      <c r="N386" s="47">
        <v>3</v>
      </c>
      <c r="O386" s="47" t="str">
        <f>VLOOKUP(N386,'[2]Other Data'!$B$8:$C$13,2,FALSE)</f>
        <v>Canada</v>
      </c>
      <c r="P386" s="47">
        <v>22</v>
      </c>
      <c r="Q386" s="48" t="s">
        <v>2155</v>
      </c>
      <c r="R386" s="47">
        <v>1</v>
      </c>
      <c r="S386" s="5" t="str">
        <f>VLOOKUP(R386,'[2]Other Data'!$B$29:$C$33,2,FALSE)</f>
        <v>COD</v>
      </c>
    </row>
    <row r="387" spans="2:19" x14ac:dyDescent="0.3">
      <c r="B387" s="47">
        <v>383</v>
      </c>
      <c r="C387" s="48" t="s">
        <v>2156</v>
      </c>
      <c r="D387" s="48" t="s">
        <v>256</v>
      </c>
      <c r="E387" s="48" t="s">
        <v>2157</v>
      </c>
      <c r="F387" s="48" t="s">
        <v>2158</v>
      </c>
      <c r="G387" s="48" t="s">
        <v>256</v>
      </c>
      <c r="H387" s="47">
        <v>735</v>
      </c>
      <c r="I387" s="47" t="str">
        <f>VLOOKUP(H387,[2]Places!$B$8:$C$929,2,FALSE)</f>
        <v>Southhampton</v>
      </c>
      <c r="J387" s="47">
        <v>48</v>
      </c>
      <c r="K387" s="47" t="str">
        <f>IF(ISERROR(VLOOKUP(J387,[2]ProvStates!$B$8:$D$95,3,FALSE)),"",VLOOKUP(J387,[2]ProvStates!$B$8:$D$95,3,FALSE))</f>
        <v>Ontario</v>
      </c>
      <c r="L387" s="48" t="s">
        <v>2159</v>
      </c>
      <c r="M387" s="48" t="s">
        <v>2160</v>
      </c>
      <c r="N387" s="47">
        <v>3</v>
      </c>
      <c r="O387" s="47" t="str">
        <f>VLOOKUP(N387,'[2]Other Data'!$B$8:$C$13,2,FALSE)</f>
        <v>Canada</v>
      </c>
      <c r="P387" s="47">
        <v>22</v>
      </c>
      <c r="Q387" s="48" t="s">
        <v>2161</v>
      </c>
      <c r="R387" s="47">
        <v>1</v>
      </c>
      <c r="S387" s="5" t="str">
        <f>VLOOKUP(R387,'[2]Other Data'!$B$29:$C$33,2,FALSE)</f>
        <v>COD</v>
      </c>
    </row>
    <row r="388" spans="2:19" x14ac:dyDescent="0.3">
      <c r="B388" s="47">
        <v>384</v>
      </c>
      <c r="C388" s="48" t="s">
        <v>2162</v>
      </c>
      <c r="D388" s="48" t="s">
        <v>262</v>
      </c>
      <c r="E388" s="48" t="s">
        <v>256</v>
      </c>
      <c r="F388" s="48" t="s">
        <v>2163</v>
      </c>
      <c r="G388" s="48" t="s">
        <v>256</v>
      </c>
      <c r="H388" s="47">
        <v>196</v>
      </c>
      <c r="I388" s="47" t="str">
        <f>VLOOKUP(H388,[2]Places!$B$8:$C$929,2,FALSE)</f>
        <v>Dorchester</v>
      </c>
      <c r="J388" s="47">
        <v>48</v>
      </c>
      <c r="K388" s="47" t="str">
        <f>IF(ISERROR(VLOOKUP(J388,[2]ProvStates!$B$8:$D$95,3,FALSE)),"",VLOOKUP(J388,[2]ProvStates!$B$8:$D$95,3,FALSE))</f>
        <v>Ontario</v>
      </c>
      <c r="L388" s="48" t="s">
        <v>2164</v>
      </c>
      <c r="M388" s="48" t="s">
        <v>2165</v>
      </c>
      <c r="N388" s="47">
        <v>3</v>
      </c>
      <c r="O388" s="47" t="str">
        <f>VLOOKUP(N388,'[2]Other Data'!$B$8:$C$13,2,FALSE)</f>
        <v>Canada</v>
      </c>
      <c r="P388" s="47">
        <v>22</v>
      </c>
      <c r="Q388" s="48" t="s">
        <v>2166</v>
      </c>
      <c r="R388" s="47">
        <v>1</v>
      </c>
      <c r="S388" s="5" t="str">
        <f>VLOOKUP(R388,'[2]Other Data'!$B$29:$C$33,2,FALSE)</f>
        <v>COD</v>
      </c>
    </row>
    <row r="389" spans="2:19" x14ac:dyDescent="0.3">
      <c r="B389" s="47">
        <v>385</v>
      </c>
      <c r="C389" s="48" t="s">
        <v>2167</v>
      </c>
      <c r="D389" s="48" t="s">
        <v>256</v>
      </c>
      <c r="E389" s="48" t="s">
        <v>256</v>
      </c>
      <c r="F389" s="48" t="s">
        <v>2168</v>
      </c>
      <c r="G389" s="48" t="s">
        <v>256</v>
      </c>
      <c r="H389" s="47">
        <v>211</v>
      </c>
      <c r="I389" s="47" t="str">
        <f>VLOOKUP(H389,[2]Places!$B$8:$C$929,2,FALSE)</f>
        <v>Dutton</v>
      </c>
      <c r="J389" s="47">
        <v>48</v>
      </c>
      <c r="K389" s="47" t="str">
        <f>IF(ISERROR(VLOOKUP(J389,[2]ProvStates!$B$8:$D$95,3,FALSE)),"",VLOOKUP(J389,[2]ProvStates!$B$8:$D$95,3,FALSE))</f>
        <v>Ontario</v>
      </c>
      <c r="L389" s="48" t="s">
        <v>2169</v>
      </c>
      <c r="M389" s="48" t="s">
        <v>2170</v>
      </c>
      <c r="N389" s="47">
        <v>3</v>
      </c>
      <c r="O389" s="47" t="str">
        <f>VLOOKUP(N389,'[2]Other Data'!$B$8:$C$13,2,FALSE)</f>
        <v>Canada</v>
      </c>
      <c r="P389" s="47">
        <v>22</v>
      </c>
      <c r="Q389" s="48" t="s">
        <v>2171</v>
      </c>
      <c r="R389" s="47">
        <v>1</v>
      </c>
      <c r="S389" s="5" t="str">
        <f>VLOOKUP(R389,'[2]Other Data'!$B$29:$C$33,2,FALSE)</f>
        <v>COD</v>
      </c>
    </row>
    <row r="390" spans="2:19" x14ac:dyDescent="0.3">
      <c r="B390" s="47">
        <v>386</v>
      </c>
      <c r="C390" s="48" t="s">
        <v>2172</v>
      </c>
      <c r="D390" s="48" t="s">
        <v>262</v>
      </c>
      <c r="E390" s="48" t="s">
        <v>256</v>
      </c>
      <c r="F390" s="48" t="s">
        <v>2173</v>
      </c>
      <c r="G390" s="48" t="s">
        <v>256</v>
      </c>
      <c r="H390" s="47">
        <v>880</v>
      </c>
      <c r="I390" s="47" t="str">
        <f>VLOOKUP(H390,[2]Places!$B$8:$C$929,2,FALSE)</f>
        <v>West Lorne</v>
      </c>
      <c r="J390" s="47">
        <v>48</v>
      </c>
      <c r="K390" s="47" t="str">
        <f>IF(ISERROR(VLOOKUP(J390,[2]ProvStates!$B$8:$D$95,3,FALSE)),"",VLOOKUP(J390,[2]ProvStates!$B$8:$D$95,3,FALSE))</f>
        <v>Ontario</v>
      </c>
      <c r="L390" s="48" t="s">
        <v>2174</v>
      </c>
      <c r="M390" s="48" t="s">
        <v>2175</v>
      </c>
      <c r="N390" s="47">
        <v>3</v>
      </c>
      <c r="O390" s="47" t="str">
        <f>VLOOKUP(N390,'[2]Other Data'!$B$8:$C$13,2,FALSE)</f>
        <v>Canada</v>
      </c>
      <c r="P390" s="47">
        <v>22</v>
      </c>
      <c r="Q390" s="48" t="s">
        <v>2176</v>
      </c>
      <c r="R390" s="47">
        <v>1</v>
      </c>
      <c r="S390" s="5" t="str">
        <f>VLOOKUP(R390,'[2]Other Data'!$B$29:$C$33,2,FALSE)</f>
        <v>COD</v>
      </c>
    </row>
    <row r="391" spans="2:19" x14ac:dyDescent="0.3">
      <c r="B391" s="47">
        <v>387</v>
      </c>
      <c r="C391" s="48" t="s">
        <v>2177</v>
      </c>
      <c r="D391" s="48" t="s">
        <v>262</v>
      </c>
      <c r="E391" s="48" t="s">
        <v>256</v>
      </c>
      <c r="F391" s="48" t="s">
        <v>2178</v>
      </c>
      <c r="G391" s="48" t="s">
        <v>256</v>
      </c>
      <c r="H391" s="47">
        <v>625</v>
      </c>
      <c r="I391" s="47" t="str">
        <f>VLOOKUP(H391,[2]Places!$B$8:$C$929,2,FALSE)</f>
        <v>Port Stanley</v>
      </c>
      <c r="J391" s="47">
        <v>48</v>
      </c>
      <c r="K391" s="47" t="str">
        <f>IF(ISERROR(VLOOKUP(J391,[2]ProvStates!$B$8:$D$95,3,FALSE)),"",VLOOKUP(J391,[2]ProvStates!$B$8:$D$95,3,FALSE))</f>
        <v>Ontario</v>
      </c>
      <c r="L391" s="48" t="s">
        <v>2179</v>
      </c>
      <c r="M391" s="48" t="s">
        <v>2180</v>
      </c>
      <c r="N391" s="47">
        <v>3</v>
      </c>
      <c r="O391" s="47" t="str">
        <f>VLOOKUP(N391,'[2]Other Data'!$B$8:$C$13,2,FALSE)</f>
        <v>Canada</v>
      </c>
      <c r="P391" s="47">
        <v>22</v>
      </c>
      <c r="Q391" s="48" t="s">
        <v>2181</v>
      </c>
      <c r="R391" s="47">
        <v>1</v>
      </c>
      <c r="S391" s="5" t="str">
        <f>VLOOKUP(R391,'[2]Other Data'!$B$29:$C$33,2,FALSE)</f>
        <v>COD</v>
      </c>
    </row>
    <row r="392" spans="2:19" x14ac:dyDescent="0.3">
      <c r="B392" s="47">
        <v>388</v>
      </c>
      <c r="C392" s="48" t="s">
        <v>2182</v>
      </c>
      <c r="D392" s="48" t="s">
        <v>256</v>
      </c>
      <c r="E392" s="48" t="s">
        <v>256</v>
      </c>
      <c r="F392" s="48" t="s">
        <v>2183</v>
      </c>
      <c r="G392" s="48" t="s">
        <v>256</v>
      </c>
      <c r="H392" s="47">
        <v>870</v>
      </c>
      <c r="I392" s="47" t="str">
        <f>VLOOKUP(H392,[2]Places!$B$8:$C$929,2,FALSE)</f>
        <v>Watford</v>
      </c>
      <c r="J392" s="47">
        <v>48</v>
      </c>
      <c r="K392" s="47" t="str">
        <f>IF(ISERROR(VLOOKUP(J392,[2]ProvStates!$B$8:$D$95,3,FALSE)),"",VLOOKUP(J392,[2]ProvStates!$B$8:$D$95,3,FALSE))</f>
        <v>Ontario</v>
      </c>
      <c r="L392" s="48" t="s">
        <v>2184</v>
      </c>
      <c r="M392" s="48" t="s">
        <v>2185</v>
      </c>
      <c r="N392" s="47">
        <v>3</v>
      </c>
      <c r="O392" s="47" t="str">
        <f>VLOOKUP(N392,'[2]Other Data'!$B$8:$C$13,2,FALSE)</f>
        <v>Canada</v>
      </c>
      <c r="P392" s="47">
        <v>22</v>
      </c>
      <c r="Q392" s="48" t="s">
        <v>2186</v>
      </c>
      <c r="R392" s="47">
        <v>1</v>
      </c>
      <c r="S392" s="5" t="str">
        <f>VLOOKUP(R392,'[2]Other Data'!$B$29:$C$33,2,FALSE)</f>
        <v>COD</v>
      </c>
    </row>
    <row r="393" spans="2:19" x14ac:dyDescent="0.3">
      <c r="B393" s="47">
        <v>389</v>
      </c>
      <c r="C393" s="48" t="s">
        <v>2187</v>
      </c>
      <c r="D393" s="48" t="s">
        <v>262</v>
      </c>
      <c r="E393" s="48" t="s">
        <v>256</v>
      </c>
      <c r="F393" s="48" t="s">
        <v>2188</v>
      </c>
      <c r="G393" s="48" t="s">
        <v>256</v>
      </c>
      <c r="H393" s="47">
        <v>233</v>
      </c>
      <c r="I393" s="47" t="str">
        <f>VLOOKUP(H393,[2]Places!$B$8:$C$929,2,FALSE)</f>
        <v>Exeter</v>
      </c>
      <c r="J393" s="47">
        <v>48</v>
      </c>
      <c r="K393" s="47" t="str">
        <f>IF(ISERROR(VLOOKUP(J393,[2]ProvStates!$B$8:$D$95,3,FALSE)),"",VLOOKUP(J393,[2]ProvStates!$B$8:$D$95,3,FALSE))</f>
        <v>Ontario</v>
      </c>
      <c r="L393" s="48" t="s">
        <v>2189</v>
      </c>
      <c r="M393" s="48" t="s">
        <v>2190</v>
      </c>
      <c r="N393" s="47">
        <v>3</v>
      </c>
      <c r="O393" s="47" t="str">
        <f>VLOOKUP(N393,'[2]Other Data'!$B$8:$C$13,2,FALSE)</f>
        <v>Canada</v>
      </c>
      <c r="P393" s="47">
        <v>22</v>
      </c>
      <c r="Q393" s="48" t="s">
        <v>256</v>
      </c>
      <c r="R393" s="47">
        <v>1</v>
      </c>
      <c r="S393" s="5" t="str">
        <f>VLOOKUP(R393,'[2]Other Data'!$B$29:$C$33,2,FALSE)</f>
        <v>COD</v>
      </c>
    </row>
    <row r="394" spans="2:19" x14ac:dyDescent="0.3">
      <c r="B394" s="47">
        <v>390</v>
      </c>
      <c r="C394" s="48" t="s">
        <v>2191</v>
      </c>
      <c r="D394" s="48" t="s">
        <v>262</v>
      </c>
      <c r="E394" s="48" t="s">
        <v>256</v>
      </c>
      <c r="F394" s="48" t="s">
        <v>2192</v>
      </c>
      <c r="G394" s="48" t="s">
        <v>256</v>
      </c>
      <c r="H394" s="47">
        <v>169</v>
      </c>
      <c r="I394" s="47" t="str">
        <f>VLOOKUP(H394,[2]Places!$B$8:$C$929,2,FALSE)</f>
        <v>Corunna</v>
      </c>
      <c r="J394" s="47">
        <v>48</v>
      </c>
      <c r="K394" s="47" t="str">
        <f>IF(ISERROR(VLOOKUP(J394,[2]ProvStates!$B$8:$D$95,3,FALSE)),"",VLOOKUP(J394,[2]ProvStates!$B$8:$D$95,3,FALSE))</f>
        <v>Ontario</v>
      </c>
      <c r="L394" s="48" t="s">
        <v>2193</v>
      </c>
      <c r="M394" s="48" t="s">
        <v>2194</v>
      </c>
      <c r="N394" s="47">
        <v>3</v>
      </c>
      <c r="O394" s="47" t="str">
        <f>VLOOKUP(N394,'[2]Other Data'!$B$8:$C$13,2,FALSE)</f>
        <v>Canada</v>
      </c>
      <c r="P394" s="47">
        <v>22</v>
      </c>
      <c r="Q394" s="48" t="s">
        <v>256</v>
      </c>
      <c r="R394" s="47">
        <v>1</v>
      </c>
      <c r="S394" s="5" t="str">
        <f>VLOOKUP(R394,'[2]Other Data'!$B$29:$C$33,2,FALSE)</f>
        <v>COD</v>
      </c>
    </row>
    <row r="395" spans="2:19" x14ac:dyDescent="0.3">
      <c r="B395" s="47">
        <v>391</v>
      </c>
      <c r="C395" s="48" t="s">
        <v>2195</v>
      </c>
      <c r="D395" s="48" t="s">
        <v>262</v>
      </c>
      <c r="E395" s="48" t="s">
        <v>256</v>
      </c>
      <c r="F395" s="48" t="s">
        <v>2196</v>
      </c>
      <c r="G395" s="48" t="s">
        <v>256</v>
      </c>
      <c r="H395" s="47">
        <v>170</v>
      </c>
      <c r="I395" s="47" t="str">
        <f>VLOOKUP(H395,[2]Places!$B$8:$C$929,2,FALSE)</f>
        <v>Court Wright</v>
      </c>
      <c r="J395" s="47">
        <v>48</v>
      </c>
      <c r="K395" s="47" t="str">
        <f>IF(ISERROR(VLOOKUP(J395,[2]ProvStates!$B$8:$D$95,3,FALSE)),"",VLOOKUP(J395,[2]ProvStates!$B$8:$D$95,3,FALSE))</f>
        <v>Ontario</v>
      </c>
      <c r="L395" s="48" t="s">
        <v>2197</v>
      </c>
      <c r="M395" s="48" t="s">
        <v>2198</v>
      </c>
      <c r="N395" s="47">
        <v>3</v>
      </c>
      <c r="O395" s="47" t="str">
        <f>VLOOKUP(N395,'[2]Other Data'!$B$8:$C$13,2,FALSE)</f>
        <v>Canada</v>
      </c>
      <c r="P395" s="47">
        <v>22</v>
      </c>
      <c r="Q395" s="48" t="s">
        <v>2199</v>
      </c>
      <c r="R395" s="47">
        <v>1</v>
      </c>
      <c r="S395" s="5" t="str">
        <f>VLOOKUP(R395,'[2]Other Data'!$B$29:$C$33,2,FALSE)</f>
        <v>COD</v>
      </c>
    </row>
    <row r="396" spans="2:19" x14ac:dyDescent="0.3">
      <c r="B396" s="47">
        <v>392</v>
      </c>
      <c r="C396" s="48" t="s">
        <v>2200</v>
      </c>
      <c r="D396" s="48" t="s">
        <v>262</v>
      </c>
      <c r="E396" s="48" t="s">
        <v>256</v>
      </c>
      <c r="F396" s="48" t="s">
        <v>2201</v>
      </c>
      <c r="G396" s="48" t="s">
        <v>256</v>
      </c>
      <c r="H396" s="47">
        <v>912</v>
      </c>
      <c r="I396" s="47" t="str">
        <f>VLOOKUP(H396,[2]Places!$B$8:$C$929,2,FALSE)</f>
        <v>Wyoming</v>
      </c>
      <c r="J396" s="47">
        <v>48</v>
      </c>
      <c r="K396" s="47" t="str">
        <f>IF(ISERROR(VLOOKUP(J396,[2]ProvStates!$B$8:$D$95,3,FALSE)),"",VLOOKUP(J396,[2]ProvStates!$B$8:$D$95,3,FALSE))</f>
        <v>Ontario</v>
      </c>
      <c r="L396" s="48" t="s">
        <v>2202</v>
      </c>
      <c r="M396" s="48" t="s">
        <v>2203</v>
      </c>
      <c r="N396" s="47">
        <v>3</v>
      </c>
      <c r="O396" s="47" t="str">
        <f>VLOOKUP(N396,'[2]Other Data'!$B$8:$C$13,2,FALSE)</f>
        <v>Canada</v>
      </c>
      <c r="P396" s="47">
        <v>22</v>
      </c>
      <c r="Q396" s="48" t="s">
        <v>2204</v>
      </c>
      <c r="R396" s="47">
        <v>1</v>
      </c>
      <c r="S396" s="5" t="str">
        <f>VLOOKUP(R396,'[2]Other Data'!$B$29:$C$33,2,FALSE)</f>
        <v>COD</v>
      </c>
    </row>
    <row r="397" spans="2:19" x14ac:dyDescent="0.3">
      <c r="B397" s="47">
        <v>393</v>
      </c>
      <c r="C397" s="48" t="s">
        <v>2205</v>
      </c>
      <c r="D397" s="48" t="s">
        <v>262</v>
      </c>
      <c r="E397" s="48" t="s">
        <v>256</v>
      </c>
      <c r="F397" s="48" t="s">
        <v>2206</v>
      </c>
      <c r="G397" s="48" t="s">
        <v>256</v>
      </c>
      <c r="H397" s="47">
        <v>810</v>
      </c>
      <c r="I397" s="47" t="str">
        <f>VLOOKUP(H397,[2]Places!$B$8:$C$929,2,FALSE)</f>
        <v>Tilburg</v>
      </c>
      <c r="J397" s="47">
        <v>48</v>
      </c>
      <c r="K397" s="47" t="str">
        <f>IF(ISERROR(VLOOKUP(J397,[2]ProvStates!$B$8:$D$95,3,FALSE)),"",VLOOKUP(J397,[2]ProvStates!$B$8:$D$95,3,FALSE))</f>
        <v>Ontario</v>
      </c>
      <c r="L397" s="48" t="s">
        <v>2207</v>
      </c>
      <c r="M397" s="48" t="s">
        <v>2208</v>
      </c>
      <c r="N397" s="47">
        <v>3</v>
      </c>
      <c r="O397" s="47" t="str">
        <f>VLOOKUP(N397,'[2]Other Data'!$B$8:$C$13,2,FALSE)</f>
        <v>Canada</v>
      </c>
      <c r="P397" s="47">
        <v>22</v>
      </c>
      <c r="Q397" s="48" t="s">
        <v>2209</v>
      </c>
      <c r="R397" s="47">
        <v>1</v>
      </c>
      <c r="S397" s="5" t="str">
        <f>VLOOKUP(R397,'[2]Other Data'!$B$29:$C$33,2,FALSE)</f>
        <v>COD</v>
      </c>
    </row>
    <row r="398" spans="2:19" x14ac:dyDescent="0.3">
      <c r="B398" s="47">
        <v>394</v>
      </c>
      <c r="C398" s="48" t="s">
        <v>2210</v>
      </c>
      <c r="D398" s="48" t="s">
        <v>262</v>
      </c>
      <c r="E398" s="48" t="s">
        <v>2211</v>
      </c>
      <c r="F398" s="48" t="s">
        <v>2212</v>
      </c>
      <c r="G398" s="48" t="s">
        <v>256</v>
      </c>
      <c r="H398" s="47">
        <v>811</v>
      </c>
      <c r="I398" s="47" t="str">
        <f>VLOOKUP(H398,[2]Places!$B$8:$C$929,2,FALSE)</f>
        <v>Tilbury</v>
      </c>
      <c r="J398" s="47">
        <v>48</v>
      </c>
      <c r="K398" s="47" t="str">
        <f>IF(ISERROR(VLOOKUP(J398,[2]ProvStates!$B$8:$D$95,3,FALSE)),"",VLOOKUP(J398,[2]ProvStates!$B$8:$D$95,3,FALSE))</f>
        <v>Ontario</v>
      </c>
      <c r="L398" s="48" t="s">
        <v>2207</v>
      </c>
      <c r="M398" s="48" t="s">
        <v>2213</v>
      </c>
      <c r="N398" s="47">
        <v>3</v>
      </c>
      <c r="O398" s="47" t="str">
        <f>VLOOKUP(N398,'[2]Other Data'!$B$8:$C$13,2,FALSE)</f>
        <v>Canada</v>
      </c>
      <c r="P398" s="47">
        <v>22</v>
      </c>
      <c r="Q398" s="48" t="s">
        <v>2214</v>
      </c>
      <c r="R398" s="47">
        <v>1</v>
      </c>
      <c r="S398" s="5" t="str">
        <f>VLOOKUP(R398,'[2]Other Data'!$B$29:$C$33,2,FALSE)</f>
        <v>COD</v>
      </c>
    </row>
    <row r="399" spans="2:19" x14ac:dyDescent="0.3">
      <c r="B399" s="47">
        <v>395</v>
      </c>
      <c r="C399" s="48" t="s">
        <v>2215</v>
      </c>
      <c r="D399" s="48" t="s">
        <v>262</v>
      </c>
      <c r="E399" s="48" t="s">
        <v>256</v>
      </c>
      <c r="F399" s="48" t="s">
        <v>2216</v>
      </c>
      <c r="G399" s="48" t="s">
        <v>256</v>
      </c>
      <c r="H399" s="47">
        <v>59</v>
      </c>
      <c r="I399" s="47" t="str">
        <f>VLOOKUP(H399,[2]Places!$B$8:$C$929,2,FALSE)</f>
        <v>Belle River</v>
      </c>
      <c r="J399" s="47">
        <v>48</v>
      </c>
      <c r="K399" s="47" t="str">
        <f>IF(ISERROR(VLOOKUP(J399,[2]ProvStates!$B$8:$D$95,3,FALSE)),"",VLOOKUP(J399,[2]ProvStates!$B$8:$D$95,3,FALSE))</f>
        <v>Ontario</v>
      </c>
      <c r="L399" s="48" t="s">
        <v>2217</v>
      </c>
      <c r="M399" s="48" t="s">
        <v>2218</v>
      </c>
      <c r="N399" s="47">
        <v>3</v>
      </c>
      <c r="O399" s="47" t="str">
        <f>VLOOKUP(N399,'[2]Other Data'!$B$8:$C$13,2,FALSE)</f>
        <v>Canada</v>
      </c>
      <c r="P399" s="47">
        <v>22</v>
      </c>
      <c r="Q399" s="48" t="s">
        <v>2219</v>
      </c>
      <c r="R399" s="47">
        <v>1</v>
      </c>
      <c r="S399" s="5" t="str">
        <f>VLOOKUP(R399,'[2]Other Data'!$B$29:$C$33,2,FALSE)</f>
        <v>COD</v>
      </c>
    </row>
    <row r="400" spans="2:19" x14ac:dyDescent="0.3">
      <c r="B400" s="47">
        <v>396</v>
      </c>
      <c r="C400" s="48" t="s">
        <v>2220</v>
      </c>
      <c r="D400" s="48" t="s">
        <v>262</v>
      </c>
      <c r="E400" s="48" t="s">
        <v>256</v>
      </c>
      <c r="F400" s="48" t="s">
        <v>2221</v>
      </c>
      <c r="G400" s="48" t="s">
        <v>256</v>
      </c>
      <c r="H400" s="47">
        <v>208</v>
      </c>
      <c r="I400" s="47" t="str">
        <f>VLOOKUP(H400,[2]Places!$B$8:$C$929,2,FALSE)</f>
        <v>Dunville</v>
      </c>
      <c r="J400" s="47">
        <v>48</v>
      </c>
      <c r="K400" s="47" t="str">
        <f>IF(ISERROR(VLOOKUP(J400,[2]ProvStates!$B$8:$D$95,3,FALSE)),"",VLOOKUP(J400,[2]ProvStates!$B$8:$D$95,3,FALSE))</f>
        <v>Ontario</v>
      </c>
      <c r="L400" s="48" t="s">
        <v>2222</v>
      </c>
      <c r="M400" s="48" t="s">
        <v>2223</v>
      </c>
      <c r="N400" s="47">
        <v>3</v>
      </c>
      <c r="O400" s="47" t="str">
        <f>VLOOKUP(N400,'[2]Other Data'!$B$8:$C$13,2,FALSE)</f>
        <v>Canada</v>
      </c>
      <c r="P400" s="47">
        <v>22</v>
      </c>
      <c r="Q400" s="48" t="s">
        <v>2224</v>
      </c>
      <c r="R400" s="47">
        <v>1</v>
      </c>
      <c r="S400" s="5" t="str">
        <f>VLOOKUP(R400,'[2]Other Data'!$B$29:$C$33,2,FALSE)</f>
        <v>COD</v>
      </c>
    </row>
    <row r="401" spans="2:19" x14ac:dyDescent="0.3">
      <c r="B401" s="47">
        <v>397</v>
      </c>
      <c r="C401" s="48" t="s">
        <v>2225</v>
      </c>
      <c r="D401" s="48" t="s">
        <v>256</v>
      </c>
      <c r="E401" s="48" t="s">
        <v>256</v>
      </c>
      <c r="F401" s="48" t="s">
        <v>2226</v>
      </c>
      <c r="G401" s="48" t="s">
        <v>256</v>
      </c>
      <c r="H401" s="47">
        <v>301</v>
      </c>
      <c r="I401" s="47" t="str">
        <f>VLOOKUP(H401,[2]Places!$B$8:$C$929,2,FALSE)</f>
        <v>Guelph</v>
      </c>
      <c r="J401" s="47">
        <v>48</v>
      </c>
      <c r="K401" s="47" t="str">
        <f>IF(ISERROR(VLOOKUP(J401,[2]ProvStates!$B$8:$D$95,3,FALSE)),"",VLOOKUP(J401,[2]ProvStates!$B$8:$D$95,3,FALSE))</f>
        <v>Ontario</v>
      </c>
      <c r="L401" s="48" t="s">
        <v>2227</v>
      </c>
      <c r="M401" s="48" t="s">
        <v>2228</v>
      </c>
      <c r="N401" s="47">
        <v>3</v>
      </c>
      <c r="O401" s="47" t="str">
        <f>VLOOKUP(N401,'[2]Other Data'!$B$8:$C$13,2,FALSE)</f>
        <v>Canada</v>
      </c>
      <c r="P401" s="47">
        <v>22</v>
      </c>
      <c r="Q401" s="48" t="s">
        <v>2229</v>
      </c>
      <c r="R401" s="47">
        <v>1</v>
      </c>
      <c r="S401" s="5" t="str">
        <f>VLOOKUP(R401,'[2]Other Data'!$B$29:$C$33,2,FALSE)</f>
        <v>COD</v>
      </c>
    </row>
    <row r="402" spans="2:19" x14ac:dyDescent="0.3">
      <c r="B402" s="47">
        <v>398</v>
      </c>
      <c r="C402" s="48" t="s">
        <v>2230</v>
      </c>
      <c r="D402" s="48" t="s">
        <v>256</v>
      </c>
      <c r="E402" s="48" t="s">
        <v>256</v>
      </c>
      <c r="F402" s="48" t="s">
        <v>2231</v>
      </c>
      <c r="G402" s="48" t="s">
        <v>256</v>
      </c>
      <c r="H402" s="47">
        <v>301</v>
      </c>
      <c r="I402" s="47" t="str">
        <f>VLOOKUP(H402,[2]Places!$B$8:$C$929,2,FALSE)</f>
        <v>Guelph</v>
      </c>
      <c r="J402" s="47">
        <v>48</v>
      </c>
      <c r="K402" s="47" t="str">
        <f>IF(ISERROR(VLOOKUP(J402,[2]ProvStates!$B$8:$D$95,3,FALSE)),"",VLOOKUP(J402,[2]ProvStates!$B$8:$D$95,3,FALSE))</f>
        <v>Ontario</v>
      </c>
      <c r="L402" s="48" t="s">
        <v>2232</v>
      </c>
      <c r="M402" s="48" t="s">
        <v>2233</v>
      </c>
      <c r="N402" s="47">
        <v>3</v>
      </c>
      <c r="O402" s="47" t="str">
        <f>VLOOKUP(N402,'[2]Other Data'!$B$8:$C$13,2,FALSE)</f>
        <v>Canada</v>
      </c>
      <c r="P402" s="47">
        <v>22</v>
      </c>
      <c r="Q402" s="48" t="s">
        <v>2234</v>
      </c>
      <c r="R402" s="47">
        <v>1</v>
      </c>
      <c r="S402" s="5" t="str">
        <f>VLOOKUP(R402,'[2]Other Data'!$B$29:$C$33,2,FALSE)</f>
        <v>COD</v>
      </c>
    </row>
    <row r="403" spans="2:19" x14ac:dyDescent="0.3">
      <c r="B403" s="47">
        <v>399</v>
      </c>
      <c r="C403" s="48" t="s">
        <v>2235</v>
      </c>
      <c r="D403" s="48" t="s">
        <v>256</v>
      </c>
      <c r="E403" s="48" t="s">
        <v>256</v>
      </c>
      <c r="F403" s="48" t="s">
        <v>2236</v>
      </c>
      <c r="G403" s="48" t="s">
        <v>256</v>
      </c>
      <c r="H403" s="47">
        <v>301</v>
      </c>
      <c r="I403" s="47" t="str">
        <f>VLOOKUP(H403,[2]Places!$B$8:$C$929,2,FALSE)</f>
        <v>Guelph</v>
      </c>
      <c r="J403" s="47">
        <v>48</v>
      </c>
      <c r="K403" s="47" t="str">
        <f>IF(ISERROR(VLOOKUP(J403,[2]ProvStates!$B$8:$D$95,3,FALSE)),"",VLOOKUP(J403,[2]ProvStates!$B$8:$D$95,3,FALSE))</f>
        <v>Ontario</v>
      </c>
      <c r="L403" s="48" t="s">
        <v>2232</v>
      </c>
      <c r="M403" s="48" t="s">
        <v>2233</v>
      </c>
      <c r="N403" s="47">
        <v>3</v>
      </c>
      <c r="O403" s="47" t="str">
        <f>VLOOKUP(N403,'[2]Other Data'!$B$8:$C$13,2,FALSE)</f>
        <v>Canada</v>
      </c>
      <c r="P403" s="47">
        <v>22</v>
      </c>
      <c r="Q403" s="48" t="s">
        <v>2237</v>
      </c>
      <c r="R403" s="47">
        <v>1</v>
      </c>
      <c r="S403" s="5" t="str">
        <f>VLOOKUP(R403,'[2]Other Data'!$B$29:$C$33,2,FALSE)</f>
        <v>COD</v>
      </c>
    </row>
    <row r="404" spans="2:19" x14ac:dyDescent="0.3">
      <c r="B404" s="47">
        <v>400</v>
      </c>
      <c r="C404" s="48" t="s">
        <v>2238</v>
      </c>
      <c r="D404" s="48" t="s">
        <v>256</v>
      </c>
      <c r="E404" s="48" t="s">
        <v>256</v>
      </c>
      <c r="F404" s="48" t="s">
        <v>2239</v>
      </c>
      <c r="G404" s="48" t="s">
        <v>2240</v>
      </c>
      <c r="H404" s="47">
        <v>301</v>
      </c>
      <c r="I404" s="47" t="str">
        <f>VLOOKUP(H404,[2]Places!$B$8:$C$929,2,FALSE)</f>
        <v>Guelph</v>
      </c>
      <c r="J404" s="47">
        <v>48</v>
      </c>
      <c r="K404" s="47" t="str">
        <f>IF(ISERROR(VLOOKUP(J404,[2]ProvStates!$B$8:$D$95,3,FALSE)),"",VLOOKUP(J404,[2]ProvStates!$B$8:$D$95,3,FALSE))</f>
        <v>Ontario</v>
      </c>
      <c r="L404" s="48" t="s">
        <v>2241</v>
      </c>
      <c r="M404" s="48" t="s">
        <v>2242</v>
      </c>
      <c r="N404" s="47">
        <v>3</v>
      </c>
      <c r="O404" s="47" t="str">
        <f>VLOOKUP(N404,'[2]Other Data'!$B$8:$C$13,2,FALSE)</f>
        <v>Canada</v>
      </c>
      <c r="P404" s="47">
        <v>22</v>
      </c>
      <c r="Q404" s="48" t="s">
        <v>2243</v>
      </c>
      <c r="R404" s="47">
        <v>1</v>
      </c>
      <c r="S404" s="5" t="str">
        <f>VLOOKUP(R404,'[2]Other Data'!$B$29:$C$33,2,FALSE)</f>
        <v>COD</v>
      </c>
    </row>
    <row r="405" spans="2:19" x14ac:dyDescent="0.3">
      <c r="B405" s="47">
        <v>401</v>
      </c>
      <c r="C405" s="48" t="s">
        <v>2244</v>
      </c>
      <c r="D405" s="48" t="s">
        <v>262</v>
      </c>
      <c r="E405" s="48" t="s">
        <v>256</v>
      </c>
      <c r="F405" s="48" t="s">
        <v>2245</v>
      </c>
      <c r="G405" s="48" t="s">
        <v>256</v>
      </c>
      <c r="H405" s="47">
        <v>106</v>
      </c>
      <c r="I405" s="47" t="str">
        <f>VLOOKUP(H405,[2]Places!$B$8:$C$929,2,FALSE)</f>
        <v>Cambridge</v>
      </c>
      <c r="J405" s="47">
        <v>48</v>
      </c>
      <c r="K405" s="47" t="str">
        <f>IF(ISERROR(VLOOKUP(J405,[2]ProvStates!$B$8:$D$95,3,FALSE)),"",VLOOKUP(J405,[2]ProvStates!$B$8:$D$95,3,FALSE))</f>
        <v>Ontario</v>
      </c>
      <c r="L405" s="48" t="s">
        <v>2246</v>
      </c>
      <c r="M405" s="48" t="s">
        <v>2247</v>
      </c>
      <c r="N405" s="47">
        <v>3</v>
      </c>
      <c r="O405" s="47" t="str">
        <f>VLOOKUP(N405,'[2]Other Data'!$B$8:$C$13,2,FALSE)</f>
        <v>Canada</v>
      </c>
      <c r="P405" s="47">
        <v>22</v>
      </c>
      <c r="Q405" s="48" t="s">
        <v>2248</v>
      </c>
      <c r="R405" s="47">
        <v>1</v>
      </c>
      <c r="S405" s="5" t="str">
        <f>VLOOKUP(R405,'[2]Other Data'!$B$29:$C$33,2,FALSE)</f>
        <v>COD</v>
      </c>
    </row>
    <row r="406" spans="2:19" x14ac:dyDescent="0.3">
      <c r="B406" s="47">
        <v>402</v>
      </c>
      <c r="C406" s="48" t="s">
        <v>2249</v>
      </c>
      <c r="D406" s="48" t="s">
        <v>262</v>
      </c>
      <c r="E406" s="48" t="s">
        <v>256</v>
      </c>
      <c r="F406" s="48" t="s">
        <v>2250</v>
      </c>
      <c r="G406" s="48" t="s">
        <v>256</v>
      </c>
      <c r="H406" s="47">
        <v>106</v>
      </c>
      <c r="I406" s="47" t="str">
        <f>VLOOKUP(H406,[2]Places!$B$8:$C$929,2,FALSE)</f>
        <v>Cambridge</v>
      </c>
      <c r="J406" s="47">
        <v>48</v>
      </c>
      <c r="K406" s="47" t="str">
        <f>IF(ISERROR(VLOOKUP(J406,[2]ProvStates!$B$8:$D$95,3,FALSE)),"",VLOOKUP(J406,[2]ProvStates!$B$8:$D$95,3,FALSE))</f>
        <v>Ontario</v>
      </c>
      <c r="L406" s="48" t="s">
        <v>2246</v>
      </c>
      <c r="M406" s="48" t="s">
        <v>2247</v>
      </c>
      <c r="N406" s="47">
        <v>3</v>
      </c>
      <c r="O406" s="47" t="str">
        <f>VLOOKUP(N406,'[2]Other Data'!$B$8:$C$13,2,FALSE)</f>
        <v>Canada</v>
      </c>
      <c r="P406" s="47">
        <v>22</v>
      </c>
      <c r="Q406" s="48" t="s">
        <v>2251</v>
      </c>
      <c r="R406" s="47">
        <v>1</v>
      </c>
      <c r="S406" s="5" t="str">
        <f>VLOOKUP(R406,'[2]Other Data'!$B$29:$C$33,2,FALSE)</f>
        <v>COD</v>
      </c>
    </row>
    <row r="407" spans="2:19" x14ac:dyDescent="0.3">
      <c r="B407" s="47">
        <v>403</v>
      </c>
      <c r="C407" s="48" t="s">
        <v>2252</v>
      </c>
      <c r="D407" s="48" t="s">
        <v>262</v>
      </c>
      <c r="E407" s="48" t="s">
        <v>256</v>
      </c>
      <c r="F407" s="48" t="s">
        <v>2253</v>
      </c>
      <c r="G407" s="48" t="s">
        <v>256</v>
      </c>
      <c r="H407" s="47">
        <v>106</v>
      </c>
      <c r="I407" s="47" t="str">
        <f>VLOOKUP(H407,[2]Places!$B$8:$C$929,2,FALSE)</f>
        <v>Cambridge</v>
      </c>
      <c r="J407" s="47">
        <v>48</v>
      </c>
      <c r="K407" s="47" t="str">
        <f>IF(ISERROR(VLOOKUP(J407,[2]ProvStates!$B$8:$D$95,3,FALSE)),"",VLOOKUP(J407,[2]ProvStates!$B$8:$D$95,3,FALSE))</f>
        <v>Ontario</v>
      </c>
      <c r="L407" s="48" t="s">
        <v>2254</v>
      </c>
      <c r="M407" s="48" t="s">
        <v>2255</v>
      </c>
      <c r="N407" s="47">
        <v>3</v>
      </c>
      <c r="O407" s="47" t="str">
        <f>VLOOKUP(N407,'[2]Other Data'!$B$8:$C$13,2,FALSE)</f>
        <v>Canada</v>
      </c>
      <c r="P407" s="47">
        <v>22</v>
      </c>
      <c r="Q407" s="48" t="s">
        <v>2256</v>
      </c>
      <c r="R407" s="47">
        <v>1</v>
      </c>
      <c r="S407" s="5" t="str">
        <f>VLOOKUP(R407,'[2]Other Data'!$B$29:$C$33,2,FALSE)</f>
        <v>COD</v>
      </c>
    </row>
    <row r="408" spans="2:19" x14ac:dyDescent="0.3">
      <c r="B408" s="47">
        <v>404</v>
      </c>
      <c r="C408" s="48" t="s">
        <v>2257</v>
      </c>
      <c r="D408" s="48" t="s">
        <v>256</v>
      </c>
      <c r="E408" s="48" t="s">
        <v>256</v>
      </c>
      <c r="F408" s="48" t="s">
        <v>2258</v>
      </c>
      <c r="G408" s="48" t="s">
        <v>256</v>
      </c>
      <c r="H408" s="47">
        <v>106</v>
      </c>
      <c r="I408" s="47" t="str">
        <f>VLOOKUP(H408,[2]Places!$B$8:$C$929,2,FALSE)</f>
        <v>Cambridge</v>
      </c>
      <c r="J408" s="47">
        <v>48</v>
      </c>
      <c r="K408" s="47" t="str">
        <f>IF(ISERROR(VLOOKUP(J408,[2]ProvStates!$B$8:$D$95,3,FALSE)),"",VLOOKUP(J408,[2]ProvStates!$B$8:$D$95,3,FALSE))</f>
        <v>Ontario</v>
      </c>
      <c r="L408" s="48" t="s">
        <v>2259</v>
      </c>
      <c r="M408" s="48" t="s">
        <v>2260</v>
      </c>
      <c r="N408" s="47">
        <v>3</v>
      </c>
      <c r="O408" s="47" t="str">
        <f>VLOOKUP(N408,'[2]Other Data'!$B$8:$C$13,2,FALSE)</f>
        <v>Canada</v>
      </c>
      <c r="P408" s="47">
        <v>22</v>
      </c>
      <c r="Q408" s="48" t="s">
        <v>2261</v>
      </c>
      <c r="R408" s="47">
        <v>1</v>
      </c>
      <c r="S408" s="5" t="str">
        <f>VLOOKUP(R408,'[2]Other Data'!$B$29:$C$33,2,FALSE)</f>
        <v>COD</v>
      </c>
    </row>
    <row r="409" spans="2:19" x14ac:dyDescent="0.3">
      <c r="B409" s="47">
        <v>405</v>
      </c>
      <c r="C409" s="48" t="s">
        <v>2262</v>
      </c>
      <c r="D409" s="48" t="s">
        <v>256</v>
      </c>
      <c r="E409" s="48" t="s">
        <v>256</v>
      </c>
      <c r="F409" s="48" t="s">
        <v>2263</v>
      </c>
      <c r="G409" s="48" t="s">
        <v>256</v>
      </c>
      <c r="H409" s="47">
        <v>106</v>
      </c>
      <c r="I409" s="47" t="str">
        <f>VLOOKUP(H409,[2]Places!$B$8:$C$929,2,FALSE)</f>
        <v>Cambridge</v>
      </c>
      <c r="J409" s="47">
        <v>48</v>
      </c>
      <c r="K409" s="47" t="str">
        <f>IF(ISERROR(VLOOKUP(J409,[2]ProvStates!$B$8:$D$95,3,FALSE)),"",VLOOKUP(J409,[2]ProvStates!$B$8:$D$95,3,FALSE))</f>
        <v>Ontario</v>
      </c>
      <c r="L409" s="48" t="s">
        <v>2264</v>
      </c>
      <c r="M409" s="48" t="s">
        <v>2265</v>
      </c>
      <c r="N409" s="47">
        <v>3</v>
      </c>
      <c r="O409" s="47" t="str">
        <f>VLOOKUP(N409,'[2]Other Data'!$B$8:$C$13,2,FALSE)</f>
        <v>Canada</v>
      </c>
      <c r="P409" s="47">
        <v>22</v>
      </c>
      <c r="Q409" s="48" t="s">
        <v>2266</v>
      </c>
      <c r="R409" s="47">
        <v>1</v>
      </c>
      <c r="S409" s="5" t="str">
        <f>VLOOKUP(R409,'[2]Other Data'!$B$29:$C$33,2,FALSE)</f>
        <v>COD</v>
      </c>
    </row>
    <row r="410" spans="2:19" x14ac:dyDescent="0.3">
      <c r="B410" s="47">
        <v>406</v>
      </c>
      <c r="C410" s="48" t="s">
        <v>2267</v>
      </c>
      <c r="D410" s="48" t="s">
        <v>256</v>
      </c>
      <c r="E410" s="48" t="s">
        <v>256</v>
      </c>
      <c r="F410" s="48" t="s">
        <v>2268</v>
      </c>
      <c r="G410" s="48" t="s">
        <v>2269</v>
      </c>
      <c r="H410" s="47">
        <v>375</v>
      </c>
      <c r="I410" s="47" t="str">
        <f>VLOOKUP(H410,[2]Places!$B$8:$C$929,2,FALSE)</f>
        <v>Kitchener</v>
      </c>
      <c r="J410" s="47">
        <v>48</v>
      </c>
      <c r="K410" s="47" t="str">
        <f>IF(ISERROR(VLOOKUP(J410,[2]ProvStates!$B$8:$D$95,3,FALSE)),"",VLOOKUP(J410,[2]ProvStates!$B$8:$D$95,3,FALSE))</f>
        <v>Ontario</v>
      </c>
      <c r="L410" s="48" t="s">
        <v>2270</v>
      </c>
      <c r="M410" s="48" t="s">
        <v>2271</v>
      </c>
      <c r="N410" s="47">
        <v>3</v>
      </c>
      <c r="O410" s="47" t="str">
        <f>VLOOKUP(N410,'[2]Other Data'!$B$8:$C$13,2,FALSE)</f>
        <v>Canada</v>
      </c>
      <c r="P410" s="47">
        <v>22</v>
      </c>
      <c r="Q410" s="48" t="s">
        <v>2272</v>
      </c>
      <c r="R410" s="47">
        <v>1</v>
      </c>
      <c r="S410" s="5" t="str">
        <f>VLOOKUP(R410,'[2]Other Data'!$B$29:$C$33,2,FALSE)</f>
        <v>COD</v>
      </c>
    </row>
    <row r="411" spans="2:19" x14ac:dyDescent="0.3">
      <c r="B411" s="47">
        <v>407</v>
      </c>
      <c r="C411" s="48" t="s">
        <v>2273</v>
      </c>
      <c r="D411" s="48" t="s">
        <v>256</v>
      </c>
      <c r="E411" s="48" t="s">
        <v>256</v>
      </c>
      <c r="F411" s="48" t="s">
        <v>2274</v>
      </c>
      <c r="G411" s="48" t="s">
        <v>2275</v>
      </c>
      <c r="H411" s="47">
        <v>375</v>
      </c>
      <c r="I411" s="47" t="str">
        <f>VLOOKUP(H411,[2]Places!$B$8:$C$929,2,FALSE)</f>
        <v>Kitchener</v>
      </c>
      <c r="J411" s="47">
        <v>48</v>
      </c>
      <c r="K411" s="47" t="str">
        <f>IF(ISERROR(VLOOKUP(J411,[2]ProvStates!$B$8:$D$95,3,FALSE)),"",VLOOKUP(J411,[2]ProvStates!$B$8:$D$95,3,FALSE))</f>
        <v>Ontario</v>
      </c>
      <c r="L411" s="48" t="s">
        <v>2276</v>
      </c>
      <c r="M411" s="48" t="s">
        <v>2277</v>
      </c>
      <c r="N411" s="47">
        <v>3</v>
      </c>
      <c r="O411" s="47" t="str">
        <f>VLOOKUP(N411,'[2]Other Data'!$B$8:$C$13,2,FALSE)</f>
        <v>Canada</v>
      </c>
      <c r="P411" s="47">
        <v>22</v>
      </c>
      <c r="Q411" s="48" t="s">
        <v>2278</v>
      </c>
      <c r="R411" s="47">
        <v>1</v>
      </c>
      <c r="S411" s="5" t="str">
        <f>VLOOKUP(R411,'[2]Other Data'!$B$29:$C$33,2,FALSE)</f>
        <v>COD</v>
      </c>
    </row>
    <row r="412" spans="2:19" x14ac:dyDescent="0.3">
      <c r="B412" s="47">
        <v>408</v>
      </c>
      <c r="C412" s="48" t="s">
        <v>2279</v>
      </c>
      <c r="D412" s="48" t="s">
        <v>256</v>
      </c>
      <c r="E412" s="48" t="s">
        <v>256</v>
      </c>
      <c r="F412" s="48" t="s">
        <v>2280</v>
      </c>
      <c r="G412" s="48" t="s">
        <v>256</v>
      </c>
      <c r="H412" s="47">
        <v>376</v>
      </c>
      <c r="I412" s="47" t="str">
        <f>VLOOKUP(H412,[2]Places!$B$8:$C$929,2,FALSE)</f>
        <v>KITCHNER</v>
      </c>
      <c r="J412" s="47">
        <v>48</v>
      </c>
      <c r="K412" s="47" t="str">
        <f>IF(ISERROR(VLOOKUP(J412,[2]ProvStates!$B$8:$D$95,3,FALSE)),"",VLOOKUP(J412,[2]ProvStates!$B$8:$D$95,3,FALSE))</f>
        <v>Ontario</v>
      </c>
      <c r="L412" s="48" t="s">
        <v>2281</v>
      </c>
      <c r="M412" s="48" t="s">
        <v>2282</v>
      </c>
      <c r="N412" s="47">
        <v>3</v>
      </c>
      <c r="O412" s="47" t="str">
        <f>VLOOKUP(N412,'[2]Other Data'!$B$8:$C$13,2,FALSE)</f>
        <v>Canada</v>
      </c>
      <c r="P412" s="47">
        <v>22</v>
      </c>
      <c r="Q412" s="48" t="s">
        <v>256</v>
      </c>
      <c r="R412" s="47">
        <v>1</v>
      </c>
      <c r="S412" s="5" t="str">
        <f>VLOOKUP(R412,'[2]Other Data'!$B$29:$C$33,2,FALSE)</f>
        <v>COD</v>
      </c>
    </row>
    <row r="413" spans="2:19" x14ac:dyDescent="0.3">
      <c r="B413" s="47">
        <v>409</v>
      </c>
      <c r="C413" s="48" t="s">
        <v>2283</v>
      </c>
      <c r="D413" s="48" t="s">
        <v>262</v>
      </c>
      <c r="E413" s="48" t="s">
        <v>256</v>
      </c>
      <c r="F413" s="48" t="s">
        <v>2284</v>
      </c>
      <c r="G413" s="48" t="s">
        <v>256</v>
      </c>
      <c r="H413" s="47">
        <v>868</v>
      </c>
      <c r="I413" s="47" t="str">
        <f>VLOOKUP(H413,[2]Places!$B$8:$C$929,2,FALSE)</f>
        <v>Waterloo</v>
      </c>
      <c r="J413" s="47">
        <v>48</v>
      </c>
      <c r="K413" s="47" t="str">
        <f>IF(ISERROR(VLOOKUP(J413,[2]ProvStates!$B$8:$D$95,3,FALSE)),"",VLOOKUP(J413,[2]ProvStates!$B$8:$D$95,3,FALSE))</f>
        <v>Ontario</v>
      </c>
      <c r="L413" s="48" t="s">
        <v>2285</v>
      </c>
      <c r="M413" s="48" t="s">
        <v>2286</v>
      </c>
      <c r="N413" s="47">
        <v>3</v>
      </c>
      <c r="O413" s="47" t="str">
        <f>VLOOKUP(N413,'[2]Other Data'!$B$8:$C$13,2,FALSE)</f>
        <v>Canada</v>
      </c>
      <c r="P413" s="47">
        <v>22</v>
      </c>
      <c r="Q413" s="48" t="s">
        <v>2287</v>
      </c>
      <c r="R413" s="47">
        <v>1</v>
      </c>
      <c r="S413" s="5" t="str">
        <f>VLOOKUP(R413,'[2]Other Data'!$B$29:$C$33,2,FALSE)</f>
        <v>COD</v>
      </c>
    </row>
    <row r="414" spans="2:19" x14ac:dyDescent="0.3">
      <c r="B414" s="47">
        <v>410</v>
      </c>
      <c r="C414" s="48" t="s">
        <v>2288</v>
      </c>
      <c r="D414" s="48" t="s">
        <v>256</v>
      </c>
      <c r="E414" s="48" t="s">
        <v>256</v>
      </c>
      <c r="F414" s="48" t="s">
        <v>2289</v>
      </c>
      <c r="G414" s="48" t="s">
        <v>256</v>
      </c>
      <c r="H414" s="47">
        <v>868</v>
      </c>
      <c r="I414" s="47" t="str">
        <f>VLOOKUP(H414,[2]Places!$B$8:$C$929,2,FALSE)</f>
        <v>Waterloo</v>
      </c>
      <c r="J414" s="47">
        <v>48</v>
      </c>
      <c r="K414" s="47" t="str">
        <f>IF(ISERROR(VLOOKUP(J414,[2]ProvStates!$B$8:$D$95,3,FALSE)),"",VLOOKUP(J414,[2]ProvStates!$B$8:$D$95,3,FALSE))</f>
        <v>Ontario</v>
      </c>
      <c r="L414" s="48" t="s">
        <v>2285</v>
      </c>
      <c r="M414" s="48" t="s">
        <v>2286</v>
      </c>
      <c r="N414" s="47">
        <v>3</v>
      </c>
      <c r="O414" s="47" t="str">
        <f>VLOOKUP(N414,'[2]Other Data'!$B$8:$C$13,2,FALSE)</f>
        <v>Canada</v>
      </c>
      <c r="P414" s="47">
        <v>22</v>
      </c>
      <c r="Q414" s="48" t="s">
        <v>2290</v>
      </c>
      <c r="R414" s="47">
        <v>1</v>
      </c>
      <c r="S414" s="5" t="str">
        <f>VLOOKUP(R414,'[2]Other Data'!$B$29:$C$33,2,FALSE)</f>
        <v>COD</v>
      </c>
    </row>
    <row r="415" spans="2:19" x14ac:dyDescent="0.3">
      <c r="B415" s="47">
        <v>411</v>
      </c>
      <c r="C415" s="48" t="s">
        <v>2291</v>
      </c>
      <c r="D415" s="48" t="s">
        <v>262</v>
      </c>
      <c r="E415" s="48" t="s">
        <v>256</v>
      </c>
      <c r="F415" s="48" t="s">
        <v>2292</v>
      </c>
      <c r="G415" s="48" t="s">
        <v>256</v>
      </c>
      <c r="H415" s="47">
        <v>868</v>
      </c>
      <c r="I415" s="47" t="str">
        <f>VLOOKUP(H415,[2]Places!$B$8:$C$929,2,FALSE)</f>
        <v>Waterloo</v>
      </c>
      <c r="J415" s="47">
        <v>48</v>
      </c>
      <c r="K415" s="47" t="str">
        <f>IF(ISERROR(VLOOKUP(J415,[2]ProvStates!$B$8:$D$95,3,FALSE)),"",VLOOKUP(J415,[2]ProvStates!$B$8:$D$95,3,FALSE))</f>
        <v>Ontario</v>
      </c>
      <c r="L415" s="48" t="s">
        <v>2293</v>
      </c>
      <c r="M415" s="48" t="s">
        <v>2294</v>
      </c>
      <c r="N415" s="47">
        <v>3</v>
      </c>
      <c r="O415" s="47" t="str">
        <f>VLOOKUP(N415,'[2]Other Data'!$B$8:$C$13,2,FALSE)</f>
        <v>Canada</v>
      </c>
      <c r="P415" s="47">
        <v>22</v>
      </c>
      <c r="Q415" s="48" t="s">
        <v>2295</v>
      </c>
      <c r="R415" s="47">
        <v>1</v>
      </c>
      <c r="S415" s="5" t="str">
        <f>VLOOKUP(R415,'[2]Other Data'!$B$29:$C$33,2,FALSE)</f>
        <v>COD</v>
      </c>
    </row>
    <row r="416" spans="2:19" x14ac:dyDescent="0.3">
      <c r="B416" s="47">
        <v>412</v>
      </c>
      <c r="C416" s="48" t="s">
        <v>2296</v>
      </c>
      <c r="D416" s="48" t="s">
        <v>262</v>
      </c>
      <c r="E416" s="48" t="s">
        <v>256</v>
      </c>
      <c r="F416" s="48" t="s">
        <v>2297</v>
      </c>
      <c r="G416" s="48" t="s">
        <v>256</v>
      </c>
      <c r="H416" s="47">
        <v>370</v>
      </c>
      <c r="I416" s="47" t="str">
        <f>VLOOKUP(H416,[2]Places!$B$8:$C$929,2,FALSE)</f>
        <v>Kincardine</v>
      </c>
      <c r="J416" s="47">
        <v>48</v>
      </c>
      <c r="K416" s="47" t="str">
        <f>IF(ISERROR(VLOOKUP(J416,[2]ProvStates!$B$8:$D$95,3,FALSE)),"",VLOOKUP(J416,[2]ProvStates!$B$8:$D$95,3,FALSE))</f>
        <v>Ontario</v>
      </c>
      <c r="L416" s="48" t="s">
        <v>2298</v>
      </c>
      <c r="M416" s="48" t="s">
        <v>2299</v>
      </c>
      <c r="N416" s="47">
        <v>3</v>
      </c>
      <c r="O416" s="47" t="str">
        <f>VLOOKUP(N416,'[2]Other Data'!$B$8:$C$13,2,FALSE)</f>
        <v>Canada</v>
      </c>
      <c r="P416" s="47">
        <v>22</v>
      </c>
      <c r="Q416" s="48" t="s">
        <v>2300</v>
      </c>
      <c r="R416" s="47">
        <v>1</v>
      </c>
      <c r="S416" s="5" t="str">
        <f>VLOOKUP(R416,'[2]Other Data'!$B$29:$C$33,2,FALSE)</f>
        <v>COD</v>
      </c>
    </row>
    <row r="417" spans="2:19" x14ac:dyDescent="0.3">
      <c r="B417" s="47">
        <v>413</v>
      </c>
      <c r="C417" s="48" t="s">
        <v>2301</v>
      </c>
      <c r="D417" s="48" t="s">
        <v>256</v>
      </c>
      <c r="E417" s="48" t="s">
        <v>256</v>
      </c>
      <c r="F417" s="48" t="s">
        <v>2302</v>
      </c>
      <c r="G417" s="48" t="s">
        <v>256</v>
      </c>
      <c r="H417" s="47">
        <v>222</v>
      </c>
      <c r="I417" s="47" t="str">
        <f>VLOOKUP(H417,[2]Places!$B$8:$C$929,2,FALSE)</f>
        <v>Elmira</v>
      </c>
      <c r="J417" s="47">
        <v>48</v>
      </c>
      <c r="K417" s="47" t="str">
        <f>IF(ISERROR(VLOOKUP(J417,[2]ProvStates!$B$8:$D$95,3,FALSE)),"",VLOOKUP(J417,[2]ProvStates!$B$8:$D$95,3,FALSE))</f>
        <v>Ontario</v>
      </c>
      <c r="L417" s="48" t="s">
        <v>2303</v>
      </c>
      <c r="M417" s="48" t="s">
        <v>2304</v>
      </c>
      <c r="N417" s="47">
        <v>3</v>
      </c>
      <c r="O417" s="47" t="str">
        <f>VLOOKUP(N417,'[2]Other Data'!$B$8:$C$13,2,FALSE)</f>
        <v>Canada</v>
      </c>
      <c r="P417" s="47">
        <v>22</v>
      </c>
      <c r="Q417" s="48" t="s">
        <v>256</v>
      </c>
      <c r="R417" s="47">
        <v>1</v>
      </c>
      <c r="S417" s="5" t="str">
        <f>VLOOKUP(R417,'[2]Other Data'!$B$29:$C$33,2,FALSE)</f>
        <v>COD</v>
      </c>
    </row>
    <row r="418" spans="2:19" x14ac:dyDescent="0.3">
      <c r="B418" s="47">
        <v>414</v>
      </c>
      <c r="C418" s="48" t="s">
        <v>2305</v>
      </c>
      <c r="D418" s="48" t="s">
        <v>262</v>
      </c>
      <c r="E418" s="48" t="s">
        <v>256</v>
      </c>
      <c r="F418" s="48" t="s">
        <v>2306</v>
      </c>
      <c r="G418" s="48" t="s">
        <v>256</v>
      </c>
      <c r="H418" s="47">
        <v>106</v>
      </c>
      <c r="I418" s="47" t="str">
        <f>VLOOKUP(H418,[2]Places!$B$8:$C$929,2,FALSE)</f>
        <v>Cambridge</v>
      </c>
      <c r="J418" s="47">
        <v>48</v>
      </c>
      <c r="K418" s="47" t="str">
        <f>IF(ISERROR(VLOOKUP(J418,[2]ProvStates!$B$8:$D$95,3,FALSE)),"",VLOOKUP(J418,[2]ProvStates!$B$8:$D$95,3,FALSE))</f>
        <v>Ontario</v>
      </c>
      <c r="L418" s="48" t="s">
        <v>2307</v>
      </c>
      <c r="M418" s="48" t="s">
        <v>2308</v>
      </c>
      <c r="N418" s="47">
        <v>3</v>
      </c>
      <c r="O418" s="47" t="str">
        <f>VLOOKUP(N418,'[2]Other Data'!$B$8:$C$13,2,FALSE)</f>
        <v>Canada</v>
      </c>
      <c r="P418" s="47">
        <v>22</v>
      </c>
      <c r="Q418" s="48" t="s">
        <v>256</v>
      </c>
      <c r="R418" s="47">
        <v>1</v>
      </c>
      <c r="S418" s="5" t="str">
        <f>VLOOKUP(R418,'[2]Other Data'!$B$29:$C$33,2,FALSE)</f>
        <v>COD</v>
      </c>
    </row>
    <row r="419" spans="2:19" x14ac:dyDescent="0.3">
      <c r="B419" s="47">
        <v>415</v>
      </c>
      <c r="C419" s="48" t="s">
        <v>2309</v>
      </c>
      <c r="D419" s="48" t="s">
        <v>262</v>
      </c>
      <c r="E419" s="48" t="s">
        <v>256</v>
      </c>
      <c r="F419" s="48" t="s">
        <v>2310</v>
      </c>
      <c r="G419" s="48" t="s">
        <v>2311</v>
      </c>
      <c r="H419" s="47">
        <v>106</v>
      </c>
      <c r="I419" s="47" t="str">
        <f>VLOOKUP(H419,[2]Places!$B$8:$C$929,2,FALSE)</f>
        <v>Cambridge</v>
      </c>
      <c r="J419" s="47">
        <v>48</v>
      </c>
      <c r="K419" s="47" t="str">
        <f>IF(ISERROR(VLOOKUP(J419,[2]ProvStates!$B$8:$D$95,3,FALSE)),"",VLOOKUP(J419,[2]ProvStates!$B$8:$D$95,3,FALSE))</f>
        <v>Ontario</v>
      </c>
      <c r="L419" s="48" t="s">
        <v>2312</v>
      </c>
      <c r="M419" s="48" t="s">
        <v>2313</v>
      </c>
      <c r="N419" s="47">
        <v>3</v>
      </c>
      <c r="O419" s="47" t="str">
        <f>VLOOKUP(N419,'[2]Other Data'!$B$8:$C$13,2,FALSE)</f>
        <v>Canada</v>
      </c>
      <c r="P419" s="47">
        <v>22</v>
      </c>
      <c r="Q419" s="48" t="s">
        <v>2314</v>
      </c>
      <c r="R419" s="47">
        <v>1</v>
      </c>
      <c r="S419" s="5" t="str">
        <f>VLOOKUP(R419,'[2]Other Data'!$B$29:$C$33,2,FALSE)</f>
        <v>COD</v>
      </c>
    </row>
    <row r="420" spans="2:19" x14ac:dyDescent="0.3">
      <c r="B420" s="47">
        <v>416</v>
      </c>
      <c r="C420" s="48" t="s">
        <v>2315</v>
      </c>
      <c r="D420" s="48" t="s">
        <v>256</v>
      </c>
      <c r="E420" s="48" t="s">
        <v>256</v>
      </c>
      <c r="F420" s="48" t="s">
        <v>2316</v>
      </c>
      <c r="G420" s="48" t="s">
        <v>256</v>
      </c>
      <c r="H420" s="47">
        <v>583</v>
      </c>
      <c r="I420" s="47" t="str">
        <f>VLOOKUP(H420,[2]Places!$B$8:$C$929,2,FALSE)</f>
        <v>Paris</v>
      </c>
      <c r="J420" s="47">
        <v>48</v>
      </c>
      <c r="K420" s="47" t="str">
        <f>IF(ISERROR(VLOOKUP(J420,[2]ProvStates!$B$8:$D$95,3,FALSE)),"",VLOOKUP(J420,[2]ProvStates!$B$8:$D$95,3,FALSE))</f>
        <v>Ontario</v>
      </c>
      <c r="L420" s="48" t="s">
        <v>2317</v>
      </c>
      <c r="M420" s="48" t="s">
        <v>2318</v>
      </c>
      <c r="N420" s="47">
        <v>3</v>
      </c>
      <c r="O420" s="47" t="str">
        <f>VLOOKUP(N420,'[2]Other Data'!$B$8:$C$13,2,FALSE)</f>
        <v>Canada</v>
      </c>
      <c r="P420" s="47">
        <v>22</v>
      </c>
      <c r="Q420" s="48" t="s">
        <v>2319</v>
      </c>
      <c r="R420" s="47">
        <v>1</v>
      </c>
      <c r="S420" s="5" t="str">
        <f>VLOOKUP(R420,'[2]Other Data'!$B$29:$C$33,2,FALSE)</f>
        <v>COD</v>
      </c>
    </row>
    <row r="421" spans="2:19" x14ac:dyDescent="0.3">
      <c r="B421" s="47">
        <v>417</v>
      </c>
      <c r="C421" s="48" t="s">
        <v>2320</v>
      </c>
      <c r="D421" s="48" t="s">
        <v>256</v>
      </c>
      <c r="E421" s="48" t="s">
        <v>256</v>
      </c>
      <c r="F421" s="48" t="s">
        <v>2321</v>
      </c>
      <c r="G421" s="48" t="s">
        <v>256</v>
      </c>
      <c r="H421" s="47">
        <v>81</v>
      </c>
      <c r="I421" s="47" t="str">
        <f>VLOOKUP(H421,[2]Places!$B$8:$C$929,2,FALSE)</f>
        <v>Brantford</v>
      </c>
      <c r="J421" s="47">
        <v>48</v>
      </c>
      <c r="K421" s="47" t="str">
        <f>IF(ISERROR(VLOOKUP(J421,[2]ProvStates!$B$8:$D$95,3,FALSE)),"",VLOOKUP(J421,[2]ProvStates!$B$8:$D$95,3,FALSE))</f>
        <v>Ontario</v>
      </c>
      <c r="L421" s="48" t="s">
        <v>2322</v>
      </c>
      <c r="M421" s="48" t="s">
        <v>2323</v>
      </c>
      <c r="N421" s="47">
        <v>3</v>
      </c>
      <c r="O421" s="47" t="str">
        <f>VLOOKUP(N421,'[2]Other Data'!$B$8:$C$13,2,FALSE)</f>
        <v>Canada</v>
      </c>
      <c r="P421" s="47">
        <v>22</v>
      </c>
      <c r="Q421" s="48" t="s">
        <v>2324</v>
      </c>
      <c r="R421" s="47">
        <v>1</v>
      </c>
      <c r="S421" s="5" t="str">
        <f>VLOOKUP(R421,'[2]Other Data'!$B$29:$C$33,2,FALSE)</f>
        <v>COD</v>
      </c>
    </row>
    <row r="422" spans="2:19" x14ac:dyDescent="0.3">
      <c r="B422" s="47">
        <v>418</v>
      </c>
      <c r="C422" s="48" t="s">
        <v>2325</v>
      </c>
      <c r="D422" s="48" t="s">
        <v>256</v>
      </c>
      <c r="E422" s="48" t="s">
        <v>2326</v>
      </c>
      <c r="F422" s="48" t="s">
        <v>2327</v>
      </c>
      <c r="G422" s="48" t="s">
        <v>256</v>
      </c>
      <c r="H422" s="47">
        <v>102</v>
      </c>
      <c r="I422" s="47" t="str">
        <f>VLOOKUP(H422,[2]Places!$B$8:$C$929,2,FALSE)</f>
        <v>Caledonia</v>
      </c>
      <c r="J422" s="47">
        <v>48</v>
      </c>
      <c r="K422" s="47" t="str">
        <f>IF(ISERROR(VLOOKUP(J422,[2]ProvStates!$B$8:$D$95,3,FALSE)),"",VLOOKUP(J422,[2]ProvStates!$B$8:$D$95,3,FALSE))</f>
        <v>Ontario</v>
      </c>
      <c r="L422" s="48" t="s">
        <v>2328</v>
      </c>
      <c r="M422" s="48" t="s">
        <v>2329</v>
      </c>
      <c r="N422" s="47">
        <v>3</v>
      </c>
      <c r="O422" s="47" t="str">
        <f>VLOOKUP(N422,'[2]Other Data'!$B$8:$C$13,2,FALSE)</f>
        <v>Canada</v>
      </c>
      <c r="P422" s="47">
        <v>22</v>
      </c>
      <c r="Q422" s="48" t="s">
        <v>2330</v>
      </c>
      <c r="R422" s="47">
        <v>1</v>
      </c>
      <c r="S422" s="5" t="str">
        <f>VLOOKUP(R422,'[2]Other Data'!$B$29:$C$33,2,FALSE)</f>
        <v>COD</v>
      </c>
    </row>
    <row r="423" spans="2:19" x14ac:dyDescent="0.3">
      <c r="B423" s="47">
        <v>419</v>
      </c>
      <c r="C423" s="48" t="s">
        <v>2331</v>
      </c>
      <c r="D423" s="48" t="s">
        <v>262</v>
      </c>
      <c r="E423" s="48" t="s">
        <v>256</v>
      </c>
      <c r="F423" s="48" t="s">
        <v>2332</v>
      </c>
      <c r="G423" s="48" t="s">
        <v>256</v>
      </c>
      <c r="H423" s="47">
        <v>718</v>
      </c>
      <c r="I423" s="47" t="str">
        <f>VLOOKUP(H423,[2]Places!$B$8:$C$929,2,FALSE)</f>
        <v>Simcoe</v>
      </c>
      <c r="J423" s="47">
        <v>48</v>
      </c>
      <c r="K423" s="47" t="str">
        <f>IF(ISERROR(VLOOKUP(J423,[2]ProvStates!$B$8:$D$95,3,FALSE)),"",VLOOKUP(J423,[2]ProvStates!$B$8:$D$95,3,FALSE))</f>
        <v>Ontario</v>
      </c>
      <c r="L423" s="48" t="s">
        <v>2333</v>
      </c>
      <c r="M423" s="48" t="s">
        <v>2334</v>
      </c>
      <c r="N423" s="47">
        <v>3</v>
      </c>
      <c r="O423" s="47" t="str">
        <f>VLOOKUP(N423,'[2]Other Data'!$B$8:$C$13,2,FALSE)</f>
        <v>Canada</v>
      </c>
      <c r="P423" s="47">
        <v>22</v>
      </c>
      <c r="Q423" s="48" t="s">
        <v>2335</v>
      </c>
      <c r="R423" s="47">
        <v>1</v>
      </c>
      <c r="S423" s="5" t="str">
        <f>VLOOKUP(R423,'[2]Other Data'!$B$29:$C$33,2,FALSE)</f>
        <v>COD</v>
      </c>
    </row>
    <row r="424" spans="2:19" x14ac:dyDescent="0.3">
      <c r="B424" s="47">
        <v>420</v>
      </c>
      <c r="C424" s="48" t="s">
        <v>2336</v>
      </c>
      <c r="D424" s="48" t="s">
        <v>262</v>
      </c>
      <c r="E424" s="48" t="s">
        <v>256</v>
      </c>
      <c r="F424" s="48" t="s">
        <v>2337</v>
      </c>
      <c r="G424" s="48" t="s">
        <v>256</v>
      </c>
      <c r="H424" s="47">
        <v>718</v>
      </c>
      <c r="I424" s="47" t="str">
        <f>VLOOKUP(H424,[2]Places!$B$8:$C$929,2,FALSE)</f>
        <v>Simcoe</v>
      </c>
      <c r="J424" s="47">
        <v>48</v>
      </c>
      <c r="K424" s="47" t="str">
        <f>IF(ISERROR(VLOOKUP(J424,[2]ProvStates!$B$8:$D$95,3,FALSE)),"",VLOOKUP(J424,[2]ProvStates!$B$8:$D$95,3,FALSE))</f>
        <v>Ontario</v>
      </c>
      <c r="L424" s="48" t="s">
        <v>2338</v>
      </c>
      <c r="M424" s="48" t="s">
        <v>2339</v>
      </c>
      <c r="N424" s="47">
        <v>3</v>
      </c>
      <c r="O424" s="47" t="str">
        <f>VLOOKUP(N424,'[2]Other Data'!$B$8:$C$13,2,FALSE)</f>
        <v>Canada</v>
      </c>
      <c r="P424" s="47">
        <v>22</v>
      </c>
      <c r="Q424" s="48" t="s">
        <v>2340</v>
      </c>
      <c r="R424" s="47">
        <v>1</v>
      </c>
      <c r="S424" s="5" t="str">
        <f>VLOOKUP(R424,'[2]Other Data'!$B$29:$C$33,2,FALSE)</f>
        <v>COD</v>
      </c>
    </row>
    <row r="425" spans="2:19" x14ac:dyDescent="0.3">
      <c r="B425" s="47">
        <v>421</v>
      </c>
      <c r="C425" s="48" t="s">
        <v>2341</v>
      </c>
      <c r="D425" s="48" t="s">
        <v>2342</v>
      </c>
      <c r="E425" s="48" t="s">
        <v>256</v>
      </c>
      <c r="F425" s="48" t="s">
        <v>2343</v>
      </c>
      <c r="G425" s="48" t="s">
        <v>256</v>
      </c>
      <c r="H425" s="47">
        <v>812</v>
      </c>
      <c r="I425" s="47" t="str">
        <f>VLOOKUP(H425,[2]Places!$B$8:$C$929,2,FALSE)</f>
        <v>Tillsonburg</v>
      </c>
      <c r="J425" s="47">
        <v>48</v>
      </c>
      <c r="K425" s="47" t="str">
        <f>IF(ISERROR(VLOOKUP(J425,[2]ProvStates!$B$8:$D$95,3,FALSE)),"",VLOOKUP(J425,[2]ProvStates!$B$8:$D$95,3,FALSE))</f>
        <v>Ontario</v>
      </c>
      <c r="L425" s="48" t="s">
        <v>2344</v>
      </c>
      <c r="M425" s="48" t="s">
        <v>2345</v>
      </c>
      <c r="N425" s="47">
        <v>3</v>
      </c>
      <c r="O425" s="47" t="str">
        <f>VLOOKUP(N425,'[2]Other Data'!$B$8:$C$13,2,FALSE)</f>
        <v>Canada</v>
      </c>
      <c r="P425" s="47">
        <v>22</v>
      </c>
      <c r="Q425" s="48" t="s">
        <v>256</v>
      </c>
      <c r="R425" s="47">
        <v>1</v>
      </c>
      <c r="S425" s="5" t="str">
        <f>VLOOKUP(R425,'[2]Other Data'!$B$29:$C$33,2,FALSE)</f>
        <v>COD</v>
      </c>
    </row>
    <row r="426" spans="2:19" x14ac:dyDescent="0.3">
      <c r="B426" s="47">
        <v>422</v>
      </c>
      <c r="C426" s="48" t="s">
        <v>2346</v>
      </c>
      <c r="D426" s="48" t="s">
        <v>256</v>
      </c>
      <c r="E426" s="48" t="s">
        <v>256</v>
      </c>
      <c r="F426" s="48" t="s">
        <v>2347</v>
      </c>
      <c r="G426" s="48" t="s">
        <v>256</v>
      </c>
      <c r="H426" s="47">
        <v>309</v>
      </c>
      <c r="I426" s="47" t="str">
        <f>VLOOKUP(H426,[2]Places!$B$8:$C$929,2,FALSE)</f>
        <v>Hanover</v>
      </c>
      <c r="J426" s="47">
        <v>48</v>
      </c>
      <c r="K426" s="47" t="str">
        <f>IF(ISERROR(VLOOKUP(J426,[2]ProvStates!$B$8:$D$95,3,FALSE)),"",VLOOKUP(J426,[2]ProvStates!$B$8:$D$95,3,FALSE))</f>
        <v>Ontario</v>
      </c>
      <c r="L426" s="48" t="s">
        <v>2348</v>
      </c>
      <c r="M426" s="48" t="s">
        <v>2349</v>
      </c>
      <c r="N426" s="47">
        <v>3</v>
      </c>
      <c r="O426" s="47" t="str">
        <f>VLOOKUP(N426,'[2]Other Data'!$B$8:$C$13,2,FALSE)</f>
        <v>Canada</v>
      </c>
      <c r="P426" s="47">
        <v>22</v>
      </c>
      <c r="Q426" s="48" t="s">
        <v>2350</v>
      </c>
      <c r="R426" s="47">
        <v>1</v>
      </c>
      <c r="S426" s="5" t="str">
        <f>VLOOKUP(R426,'[2]Other Data'!$B$29:$C$33,2,FALSE)</f>
        <v>COD</v>
      </c>
    </row>
    <row r="427" spans="2:19" x14ac:dyDescent="0.3">
      <c r="B427" s="47">
        <v>423</v>
      </c>
      <c r="C427" s="48" t="s">
        <v>2351</v>
      </c>
      <c r="D427" s="48" t="s">
        <v>262</v>
      </c>
      <c r="E427" s="48" t="s">
        <v>256</v>
      </c>
      <c r="F427" s="48" t="s">
        <v>2352</v>
      </c>
      <c r="G427" s="48" t="s">
        <v>256</v>
      </c>
      <c r="H427" s="47">
        <v>910</v>
      </c>
      <c r="I427" s="47" t="str">
        <f>VLOOKUP(H427,[2]Places!$B$8:$C$929,2,FALSE)</f>
        <v>Woodstock</v>
      </c>
      <c r="J427" s="47">
        <v>48</v>
      </c>
      <c r="K427" s="47" t="str">
        <f>IF(ISERROR(VLOOKUP(J427,[2]ProvStates!$B$8:$D$95,3,FALSE)),"",VLOOKUP(J427,[2]ProvStates!$B$8:$D$95,3,FALSE))</f>
        <v>Ontario</v>
      </c>
      <c r="L427" s="48" t="s">
        <v>2353</v>
      </c>
      <c r="M427" s="48" t="s">
        <v>2354</v>
      </c>
      <c r="N427" s="47">
        <v>3</v>
      </c>
      <c r="O427" s="47" t="str">
        <f>VLOOKUP(N427,'[2]Other Data'!$B$8:$C$13,2,FALSE)</f>
        <v>Canada</v>
      </c>
      <c r="P427" s="47">
        <v>22</v>
      </c>
      <c r="Q427" s="48" t="s">
        <v>2355</v>
      </c>
      <c r="R427" s="47">
        <v>1</v>
      </c>
      <c r="S427" s="5" t="str">
        <f>VLOOKUP(R427,'[2]Other Data'!$B$29:$C$33,2,FALSE)</f>
        <v>COD</v>
      </c>
    </row>
    <row r="428" spans="2:19" x14ac:dyDescent="0.3">
      <c r="B428" s="47">
        <v>424</v>
      </c>
      <c r="C428" s="48" t="s">
        <v>2356</v>
      </c>
      <c r="D428" s="48" t="s">
        <v>262</v>
      </c>
      <c r="E428" s="48" t="s">
        <v>256</v>
      </c>
      <c r="F428" s="48" t="s">
        <v>2357</v>
      </c>
      <c r="G428" s="48" t="s">
        <v>256</v>
      </c>
      <c r="H428" s="47">
        <v>910</v>
      </c>
      <c r="I428" s="47" t="str">
        <f>VLOOKUP(H428,[2]Places!$B$8:$C$929,2,FALSE)</f>
        <v>Woodstock</v>
      </c>
      <c r="J428" s="47">
        <v>48</v>
      </c>
      <c r="K428" s="47" t="str">
        <f>IF(ISERROR(VLOOKUP(J428,[2]ProvStates!$B$8:$D$95,3,FALSE)),"",VLOOKUP(J428,[2]ProvStates!$B$8:$D$95,3,FALSE))</f>
        <v>Ontario</v>
      </c>
      <c r="L428" s="48" t="s">
        <v>2358</v>
      </c>
      <c r="M428" s="48" t="s">
        <v>2359</v>
      </c>
      <c r="N428" s="47">
        <v>3</v>
      </c>
      <c r="O428" s="47" t="str">
        <f>VLOOKUP(N428,'[2]Other Data'!$B$8:$C$13,2,FALSE)</f>
        <v>Canada</v>
      </c>
      <c r="P428" s="47">
        <v>22</v>
      </c>
      <c r="Q428" s="48" t="s">
        <v>256</v>
      </c>
      <c r="R428" s="47">
        <v>1</v>
      </c>
      <c r="S428" s="5" t="str">
        <f>VLOOKUP(R428,'[2]Other Data'!$B$29:$C$33,2,FALSE)</f>
        <v>COD</v>
      </c>
    </row>
    <row r="429" spans="2:19" x14ac:dyDescent="0.3">
      <c r="B429" s="47">
        <v>425</v>
      </c>
      <c r="C429" s="48" t="s">
        <v>2360</v>
      </c>
      <c r="D429" s="48" t="s">
        <v>262</v>
      </c>
      <c r="E429" s="48" t="s">
        <v>256</v>
      </c>
      <c r="F429" s="48" t="s">
        <v>2361</v>
      </c>
      <c r="G429" s="48" t="s">
        <v>256</v>
      </c>
      <c r="H429" s="47">
        <v>409</v>
      </c>
      <c r="I429" s="47" t="str">
        <f>VLOOKUP(H429,[2]Places!$B$8:$C$929,2,FALSE)</f>
        <v>Listowell</v>
      </c>
      <c r="J429" s="47">
        <v>48</v>
      </c>
      <c r="K429" s="47" t="str">
        <f>IF(ISERROR(VLOOKUP(J429,[2]ProvStates!$B$8:$D$95,3,FALSE)),"",VLOOKUP(J429,[2]ProvStates!$B$8:$D$95,3,FALSE))</f>
        <v>Ontario</v>
      </c>
      <c r="L429" s="48" t="s">
        <v>2362</v>
      </c>
      <c r="M429" s="48" t="s">
        <v>2363</v>
      </c>
      <c r="N429" s="47">
        <v>3</v>
      </c>
      <c r="O429" s="47" t="str">
        <f>VLOOKUP(N429,'[2]Other Data'!$B$8:$C$13,2,FALSE)</f>
        <v>Canada</v>
      </c>
      <c r="P429" s="47">
        <v>22</v>
      </c>
      <c r="Q429" s="48" t="s">
        <v>2364</v>
      </c>
      <c r="R429" s="47">
        <v>1</v>
      </c>
      <c r="S429" s="5" t="str">
        <f>VLOOKUP(R429,'[2]Other Data'!$B$29:$C$33,2,FALSE)</f>
        <v>COD</v>
      </c>
    </row>
    <row r="430" spans="2:19" x14ac:dyDescent="0.3">
      <c r="B430" s="47">
        <v>426</v>
      </c>
      <c r="C430" s="48" t="s">
        <v>2365</v>
      </c>
      <c r="D430" s="48" t="s">
        <v>256</v>
      </c>
      <c r="E430" s="48" t="s">
        <v>256</v>
      </c>
      <c r="F430" s="48" t="s">
        <v>2366</v>
      </c>
      <c r="G430" s="48" t="s">
        <v>256</v>
      </c>
      <c r="H430" s="47">
        <v>409</v>
      </c>
      <c r="I430" s="47" t="str">
        <f>VLOOKUP(H430,[2]Places!$B$8:$C$929,2,FALSE)</f>
        <v>Listowell</v>
      </c>
      <c r="J430" s="47">
        <v>48</v>
      </c>
      <c r="K430" s="47" t="str">
        <f>IF(ISERROR(VLOOKUP(J430,[2]ProvStates!$B$8:$D$95,3,FALSE)),"",VLOOKUP(J430,[2]ProvStates!$B$8:$D$95,3,FALSE))</f>
        <v>Ontario</v>
      </c>
      <c r="L430" s="48" t="s">
        <v>2367</v>
      </c>
      <c r="M430" s="48" t="s">
        <v>2368</v>
      </c>
      <c r="N430" s="47">
        <v>3</v>
      </c>
      <c r="O430" s="47" t="str">
        <f>VLOOKUP(N430,'[2]Other Data'!$B$8:$C$13,2,FALSE)</f>
        <v>Canada</v>
      </c>
      <c r="P430" s="47">
        <v>22</v>
      </c>
      <c r="Q430" s="48" t="s">
        <v>2369</v>
      </c>
      <c r="R430" s="47">
        <v>1</v>
      </c>
      <c r="S430" s="5" t="str">
        <f>VLOOKUP(R430,'[2]Other Data'!$B$29:$C$33,2,FALSE)</f>
        <v>COD</v>
      </c>
    </row>
    <row r="431" spans="2:19" x14ac:dyDescent="0.3">
      <c r="B431" s="47">
        <v>427</v>
      </c>
      <c r="C431" s="48" t="s">
        <v>2370</v>
      </c>
      <c r="D431" s="48" t="s">
        <v>262</v>
      </c>
      <c r="E431" s="48" t="s">
        <v>256</v>
      </c>
      <c r="F431" s="48" t="s">
        <v>2371</v>
      </c>
      <c r="G431" s="48" t="s">
        <v>256</v>
      </c>
      <c r="H431" s="47">
        <v>778</v>
      </c>
      <c r="I431" s="47" t="str">
        <f>VLOOKUP(H431,[2]Places!$B$8:$C$929,2,FALSE)</f>
        <v>Stratford</v>
      </c>
      <c r="J431" s="47">
        <v>48</v>
      </c>
      <c r="K431" s="47" t="str">
        <f>IF(ISERROR(VLOOKUP(J431,[2]ProvStates!$B$8:$D$95,3,FALSE)),"",VLOOKUP(J431,[2]ProvStates!$B$8:$D$95,3,FALSE))</f>
        <v>Ontario</v>
      </c>
      <c r="L431" s="48" t="s">
        <v>2372</v>
      </c>
      <c r="M431" s="48" t="s">
        <v>2373</v>
      </c>
      <c r="N431" s="47">
        <v>3</v>
      </c>
      <c r="O431" s="47" t="str">
        <f>VLOOKUP(N431,'[2]Other Data'!$B$8:$C$13,2,FALSE)</f>
        <v>Canada</v>
      </c>
      <c r="P431" s="47">
        <v>22</v>
      </c>
      <c r="Q431" s="48" t="s">
        <v>2374</v>
      </c>
      <c r="R431" s="47">
        <v>1</v>
      </c>
      <c r="S431" s="5" t="str">
        <f>VLOOKUP(R431,'[2]Other Data'!$B$29:$C$33,2,FALSE)</f>
        <v>COD</v>
      </c>
    </row>
    <row r="432" spans="2:19" x14ac:dyDescent="0.3">
      <c r="B432" s="47">
        <v>428</v>
      </c>
      <c r="C432" s="48" t="s">
        <v>2375</v>
      </c>
      <c r="D432" s="48" t="s">
        <v>262</v>
      </c>
      <c r="E432" s="48" t="s">
        <v>256</v>
      </c>
      <c r="F432" s="48" t="s">
        <v>2376</v>
      </c>
      <c r="G432" s="48" t="s">
        <v>256</v>
      </c>
      <c r="H432" s="47">
        <v>338</v>
      </c>
      <c r="I432" s="47" t="str">
        <f>VLOOKUP(H432,[2]Places!$B$8:$C$929,2,FALSE)</f>
        <v>Ingersoll</v>
      </c>
      <c r="J432" s="47">
        <v>48</v>
      </c>
      <c r="K432" s="47" t="str">
        <f>IF(ISERROR(VLOOKUP(J432,[2]ProvStates!$B$8:$D$95,3,FALSE)),"",VLOOKUP(J432,[2]ProvStates!$B$8:$D$95,3,FALSE))</f>
        <v>Ontario</v>
      </c>
      <c r="L432" s="48" t="s">
        <v>2377</v>
      </c>
      <c r="M432" s="48" t="s">
        <v>2378</v>
      </c>
      <c r="N432" s="47">
        <v>3</v>
      </c>
      <c r="O432" s="47" t="str">
        <f>VLOOKUP(N432,'[2]Other Data'!$B$8:$C$13,2,FALSE)</f>
        <v>Canada</v>
      </c>
      <c r="P432" s="47">
        <v>22</v>
      </c>
      <c r="Q432" s="48" t="s">
        <v>2379</v>
      </c>
      <c r="R432" s="47">
        <v>1</v>
      </c>
      <c r="S432" s="5" t="str">
        <f>VLOOKUP(R432,'[2]Other Data'!$B$29:$C$33,2,FALSE)</f>
        <v>COD</v>
      </c>
    </row>
    <row r="433" spans="2:19" x14ac:dyDescent="0.3">
      <c r="B433" s="47">
        <v>429</v>
      </c>
      <c r="C433" s="48" t="s">
        <v>2380</v>
      </c>
      <c r="D433" s="48" t="s">
        <v>262</v>
      </c>
      <c r="E433" s="48" t="s">
        <v>256</v>
      </c>
      <c r="F433" s="48" t="s">
        <v>2381</v>
      </c>
      <c r="G433" s="48" t="s">
        <v>256</v>
      </c>
      <c r="H433" s="47">
        <v>31</v>
      </c>
      <c r="I433" s="47" t="str">
        <f>VLOOKUP(H433,[2]Places!$B$8:$C$929,2,FALSE)</f>
        <v>Aylmer</v>
      </c>
      <c r="J433" s="47">
        <v>48</v>
      </c>
      <c r="K433" s="47" t="str">
        <f>IF(ISERROR(VLOOKUP(J433,[2]ProvStates!$B$8:$D$95,3,FALSE)),"",VLOOKUP(J433,[2]ProvStates!$B$8:$D$95,3,FALSE))</f>
        <v>Ontario</v>
      </c>
      <c r="L433" s="48" t="s">
        <v>2382</v>
      </c>
      <c r="M433" s="48" t="s">
        <v>2383</v>
      </c>
      <c r="N433" s="47">
        <v>3</v>
      </c>
      <c r="O433" s="47" t="str">
        <f>VLOOKUP(N433,'[2]Other Data'!$B$8:$C$13,2,FALSE)</f>
        <v>Canada</v>
      </c>
      <c r="P433" s="47">
        <v>22</v>
      </c>
      <c r="Q433" s="48" t="s">
        <v>2384</v>
      </c>
      <c r="R433" s="47">
        <v>1</v>
      </c>
      <c r="S433" s="5" t="str">
        <f>VLOOKUP(R433,'[2]Other Data'!$B$29:$C$33,2,FALSE)</f>
        <v>COD</v>
      </c>
    </row>
    <row r="434" spans="2:19" x14ac:dyDescent="0.3">
      <c r="B434" s="47">
        <v>430</v>
      </c>
      <c r="C434" s="48" t="s">
        <v>2385</v>
      </c>
      <c r="D434" s="48" t="s">
        <v>262</v>
      </c>
      <c r="E434" s="48" t="s">
        <v>256</v>
      </c>
      <c r="F434" s="48" t="s">
        <v>2386</v>
      </c>
      <c r="G434" s="48" t="s">
        <v>256</v>
      </c>
      <c r="H434" s="47">
        <v>764</v>
      </c>
      <c r="I434" s="47" t="str">
        <f>VLOOKUP(H434,[2]Places!$B$8:$C$929,2,FALSE)</f>
        <v>St. Thomas</v>
      </c>
      <c r="J434" s="47">
        <v>48</v>
      </c>
      <c r="K434" s="47" t="str">
        <f>IF(ISERROR(VLOOKUP(J434,[2]ProvStates!$B$8:$D$95,3,FALSE)),"",VLOOKUP(J434,[2]ProvStates!$B$8:$D$95,3,FALSE))</f>
        <v>Ontario</v>
      </c>
      <c r="L434" s="48" t="s">
        <v>2387</v>
      </c>
      <c r="M434" s="48" t="s">
        <v>2388</v>
      </c>
      <c r="N434" s="47">
        <v>3</v>
      </c>
      <c r="O434" s="47" t="str">
        <f>VLOOKUP(N434,'[2]Other Data'!$B$8:$C$13,2,FALSE)</f>
        <v>Canada</v>
      </c>
      <c r="P434" s="47">
        <v>22</v>
      </c>
      <c r="Q434" s="48" t="s">
        <v>2389</v>
      </c>
      <c r="R434" s="47">
        <v>1</v>
      </c>
      <c r="S434" s="5" t="str">
        <f>VLOOKUP(R434,'[2]Other Data'!$B$29:$C$33,2,FALSE)</f>
        <v>COD</v>
      </c>
    </row>
    <row r="435" spans="2:19" x14ac:dyDescent="0.3">
      <c r="B435" s="47">
        <v>431</v>
      </c>
      <c r="C435" s="48" t="s">
        <v>2390</v>
      </c>
      <c r="D435" s="48" t="s">
        <v>256</v>
      </c>
      <c r="E435" s="48" t="s">
        <v>256</v>
      </c>
      <c r="F435" s="48" t="s">
        <v>2391</v>
      </c>
      <c r="G435" s="48" t="s">
        <v>256</v>
      </c>
      <c r="H435" s="47">
        <v>764</v>
      </c>
      <c r="I435" s="47" t="str">
        <f>VLOOKUP(H435,[2]Places!$B$8:$C$929,2,FALSE)</f>
        <v>St. Thomas</v>
      </c>
      <c r="J435" s="47">
        <v>48</v>
      </c>
      <c r="K435" s="47" t="str">
        <f>IF(ISERROR(VLOOKUP(J435,[2]ProvStates!$B$8:$D$95,3,FALSE)),"",VLOOKUP(J435,[2]ProvStates!$B$8:$D$95,3,FALSE))</f>
        <v>Ontario</v>
      </c>
      <c r="L435" s="48" t="s">
        <v>2392</v>
      </c>
      <c r="M435" s="48" t="s">
        <v>2393</v>
      </c>
      <c r="N435" s="47">
        <v>3</v>
      </c>
      <c r="O435" s="47" t="str">
        <f>VLOOKUP(N435,'[2]Other Data'!$B$8:$C$13,2,FALSE)</f>
        <v>Canada</v>
      </c>
      <c r="P435" s="47">
        <v>22</v>
      </c>
      <c r="Q435" s="48" t="s">
        <v>2394</v>
      </c>
      <c r="R435" s="47">
        <v>1</v>
      </c>
      <c r="S435" s="5" t="str">
        <f>VLOOKUP(R435,'[2]Other Data'!$B$29:$C$33,2,FALSE)</f>
        <v>COD</v>
      </c>
    </row>
    <row r="436" spans="2:19" x14ac:dyDescent="0.3">
      <c r="B436" s="47">
        <v>432</v>
      </c>
      <c r="C436" s="48" t="s">
        <v>2395</v>
      </c>
      <c r="D436" s="48" t="s">
        <v>256</v>
      </c>
      <c r="E436" s="48" t="s">
        <v>2396</v>
      </c>
      <c r="F436" s="48" t="s">
        <v>2397</v>
      </c>
      <c r="G436" s="48" t="s">
        <v>256</v>
      </c>
      <c r="H436" s="47">
        <v>764</v>
      </c>
      <c r="I436" s="47" t="str">
        <f>VLOOKUP(H436,[2]Places!$B$8:$C$929,2,FALSE)</f>
        <v>St. Thomas</v>
      </c>
      <c r="J436" s="47">
        <v>48</v>
      </c>
      <c r="K436" s="47" t="str">
        <f>IF(ISERROR(VLOOKUP(J436,[2]ProvStates!$B$8:$D$95,3,FALSE)),"",VLOOKUP(J436,[2]ProvStates!$B$8:$D$95,3,FALSE))</f>
        <v>Ontario</v>
      </c>
      <c r="L436" s="48" t="s">
        <v>2398</v>
      </c>
      <c r="M436" s="48" t="s">
        <v>2399</v>
      </c>
      <c r="N436" s="47">
        <v>3</v>
      </c>
      <c r="O436" s="47" t="str">
        <f>VLOOKUP(N436,'[2]Other Data'!$B$8:$C$13,2,FALSE)</f>
        <v>Canada</v>
      </c>
      <c r="P436" s="47">
        <v>22</v>
      </c>
      <c r="Q436" s="48" t="s">
        <v>256</v>
      </c>
      <c r="R436" s="47">
        <v>1</v>
      </c>
      <c r="S436" s="5" t="str">
        <f>VLOOKUP(R436,'[2]Other Data'!$B$29:$C$33,2,FALSE)</f>
        <v>COD</v>
      </c>
    </row>
    <row r="437" spans="2:19" x14ac:dyDescent="0.3">
      <c r="B437" s="47">
        <v>433</v>
      </c>
      <c r="C437" s="48" t="s">
        <v>2400</v>
      </c>
      <c r="D437" s="48" t="s">
        <v>256</v>
      </c>
      <c r="E437" s="48" t="s">
        <v>256</v>
      </c>
      <c r="F437" s="48" t="s">
        <v>2401</v>
      </c>
      <c r="G437" s="48" t="s">
        <v>256</v>
      </c>
      <c r="H437" s="47">
        <v>416</v>
      </c>
      <c r="I437" s="47" t="str">
        <f>VLOOKUP(H437,[2]Places!$B$8:$C$929,2,FALSE)</f>
        <v>London</v>
      </c>
      <c r="J437" s="47">
        <v>48</v>
      </c>
      <c r="K437" s="47" t="str">
        <f>IF(ISERROR(VLOOKUP(J437,[2]ProvStates!$B$8:$D$95,3,FALSE)),"",VLOOKUP(J437,[2]ProvStates!$B$8:$D$95,3,FALSE))</f>
        <v>Ontario</v>
      </c>
      <c r="L437" s="48" t="s">
        <v>2402</v>
      </c>
      <c r="M437" s="48" t="s">
        <v>2403</v>
      </c>
      <c r="N437" s="47">
        <v>3</v>
      </c>
      <c r="O437" s="47" t="str">
        <f>VLOOKUP(N437,'[2]Other Data'!$B$8:$C$13,2,FALSE)</f>
        <v>Canada</v>
      </c>
      <c r="P437" s="47">
        <v>22</v>
      </c>
      <c r="Q437" s="48" t="s">
        <v>2404</v>
      </c>
      <c r="R437" s="47">
        <v>1</v>
      </c>
      <c r="S437" s="5" t="str">
        <f>VLOOKUP(R437,'[2]Other Data'!$B$29:$C$33,2,FALSE)</f>
        <v>COD</v>
      </c>
    </row>
    <row r="438" spans="2:19" x14ac:dyDescent="0.3">
      <c r="B438" s="47">
        <v>434</v>
      </c>
      <c r="C438" s="48" t="s">
        <v>2405</v>
      </c>
      <c r="D438" s="48" t="s">
        <v>262</v>
      </c>
      <c r="E438" s="48" t="s">
        <v>256</v>
      </c>
      <c r="F438" s="48" t="s">
        <v>2406</v>
      </c>
      <c r="G438" s="48" t="s">
        <v>256</v>
      </c>
      <c r="H438" s="47">
        <v>416</v>
      </c>
      <c r="I438" s="47" t="str">
        <f>VLOOKUP(H438,[2]Places!$B$8:$C$929,2,FALSE)</f>
        <v>London</v>
      </c>
      <c r="J438" s="47">
        <v>48</v>
      </c>
      <c r="K438" s="47" t="str">
        <f>IF(ISERROR(VLOOKUP(J438,[2]ProvStates!$B$8:$D$95,3,FALSE)),"",VLOOKUP(J438,[2]ProvStates!$B$8:$D$95,3,FALSE))</f>
        <v>Ontario</v>
      </c>
      <c r="L438" s="48" t="s">
        <v>2407</v>
      </c>
      <c r="M438" s="48" t="s">
        <v>2408</v>
      </c>
      <c r="N438" s="47">
        <v>3</v>
      </c>
      <c r="O438" s="47" t="str">
        <f>VLOOKUP(N438,'[2]Other Data'!$B$8:$C$13,2,FALSE)</f>
        <v>Canada</v>
      </c>
      <c r="P438" s="47">
        <v>22</v>
      </c>
      <c r="Q438" s="48" t="s">
        <v>2409</v>
      </c>
      <c r="R438" s="47">
        <v>1</v>
      </c>
      <c r="S438" s="5" t="str">
        <f>VLOOKUP(R438,'[2]Other Data'!$B$29:$C$33,2,FALSE)</f>
        <v>COD</v>
      </c>
    </row>
    <row r="439" spans="2:19" x14ac:dyDescent="0.3">
      <c r="B439" s="47">
        <v>435</v>
      </c>
      <c r="C439" s="48" t="s">
        <v>2410</v>
      </c>
      <c r="D439" s="48" t="s">
        <v>262</v>
      </c>
      <c r="E439" s="48" t="s">
        <v>256</v>
      </c>
      <c r="F439" s="48" t="s">
        <v>2411</v>
      </c>
      <c r="G439" s="48" t="s">
        <v>256</v>
      </c>
      <c r="H439" s="47">
        <v>416</v>
      </c>
      <c r="I439" s="47" t="str">
        <f>VLOOKUP(H439,[2]Places!$B$8:$C$929,2,FALSE)</f>
        <v>London</v>
      </c>
      <c r="J439" s="47">
        <v>48</v>
      </c>
      <c r="K439" s="47" t="str">
        <f>IF(ISERROR(VLOOKUP(J439,[2]ProvStates!$B$8:$D$95,3,FALSE)),"",VLOOKUP(J439,[2]ProvStates!$B$8:$D$95,3,FALSE))</f>
        <v>Ontario</v>
      </c>
      <c r="L439" s="48" t="s">
        <v>2412</v>
      </c>
      <c r="M439" s="48" t="s">
        <v>2413</v>
      </c>
      <c r="N439" s="47">
        <v>3</v>
      </c>
      <c r="O439" s="47" t="str">
        <f>VLOOKUP(N439,'[2]Other Data'!$B$8:$C$13,2,FALSE)</f>
        <v>Canada</v>
      </c>
      <c r="P439" s="47">
        <v>22</v>
      </c>
      <c r="Q439" s="48" t="s">
        <v>2414</v>
      </c>
      <c r="R439" s="47">
        <v>1</v>
      </c>
      <c r="S439" s="5" t="str">
        <f>VLOOKUP(R439,'[2]Other Data'!$B$29:$C$33,2,FALSE)</f>
        <v>COD</v>
      </c>
    </row>
    <row r="440" spans="2:19" x14ac:dyDescent="0.3">
      <c r="B440" s="47">
        <v>436</v>
      </c>
      <c r="C440" s="48" t="s">
        <v>2415</v>
      </c>
      <c r="D440" s="48" t="s">
        <v>262</v>
      </c>
      <c r="E440" s="48" t="s">
        <v>256</v>
      </c>
      <c r="F440" s="48" t="s">
        <v>2416</v>
      </c>
      <c r="G440" s="48" t="s">
        <v>256</v>
      </c>
      <c r="H440" s="47">
        <v>416</v>
      </c>
      <c r="I440" s="47" t="str">
        <f>VLOOKUP(H440,[2]Places!$B$8:$C$929,2,FALSE)</f>
        <v>London</v>
      </c>
      <c r="J440" s="47">
        <v>48</v>
      </c>
      <c r="K440" s="47" t="str">
        <f>IF(ISERROR(VLOOKUP(J440,[2]ProvStates!$B$8:$D$95,3,FALSE)),"",VLOOKUP(J440,[2]ProvStates!$B$8:$D$95,3,FALSE))</f>
        <v>Ontario</v>
      </c>
      <c r="L440" s="48" t="s">
        <v>2417</v>
      </c>
      <c r="M440" s="48" t="s">
        <v>2418</v>
      </c>
      <c r="N440" s="47">
        <v>3</v>
      </c>
      <c r="O440" s="47" t="str">
        <f>VLOOKUP(N440,'[2]Other Data'!$B$8:$C$13,2,FALSE)</f>
        <v>Canada</v>
      </c>
      <c r="P440" s="47">
        <v>22</v>
      </c>
      <c r="Q440" s="48" t="s">
        <v>2419</v>
      </c>
      <c r="R440" s="47">
        <v>1</v>
      </c>
      <c r="S440" s="5" t="str">
        <f>VLOOKUP(R440,'[2]Other Data'!$B$29:$C$33,2,FALSE)</f>
        <v>COD</v>
      </c>
    </row>
    <row r="441" spans="2:19" x14ac:dyDescent="0.3">
      <c r="B441" s="47">
        <v>437</v>
      </c>
      <c r="C441" s="48" t="s">
        <v>2420</v>
      </c>
      <c r="D441" s="48" t="s">
        <v>2421</v>
      </c>
      <c r="E441" s="48" t="s">
        <v>256</v>
      </c>
      <c r="F441" s="48" t="s">
        <v>2422</v>
      </c>
      <c r="G441" s="48" t="s">
        <v>256</v>
      </c>
      <c r="H441" s="47">
        <v>416</v>
      </c>
      <c r="I441" s="47" t="str">
        <f>VLOOKUP(H441,[2]Places!$B$8:$C$929,2,FALSE)</f>
        <v>London</v>
      </c>
      <c r="J441" s="47">
        <v>48</v>
      </c>
      <c r="K441" s="47" t="str">
        <f>IF(ISERROR(VLOOKUP(J441,[2]ProvStates!$B$8:$D$95,3,FALSE)),"",VLOOKUP(J441,[2]ProvStates!$B$8:$D$95,3,FALSE))</f>
        <v>Ontario</v>
      </c>
      <c r="L441" s="48" t="s">
        <v>2423</v>
      </c>
      <c r="M441" s="48" t="s">
        <v>2424</v>
      </c>
      <c r="N441" s="47">
        <v>3</v>
      </c>
      <c r="O441" s="47" t="str">
        <f>VLOOKUP(N441,'[2]Other Data'!$B$8:$C$13,2,FALSE)</f>
        <v>Canada</v>
      </c>
      <c r="P441" s="47">
        <v>22</v>
      </c>
      <c r="Q441" s="48" t="s">
        <v>2425</v>
      </c>
      <c r="R441" s="47">
        <v>1</v>
      </c>
      <c r="S441" s="5" t="str">
        <f>VLOOKUP(R441,'[2]Other Data'!$B$29:$C$33,2,FALSE)</f>
        <v>COD</v>
      </c>
    </row>
    <row r="442" spans="2:19" x14ac:dyDescent="0.3">
      <c r="B442" s="47">
        <v>438</v>
      </c>
      <c r="C442" s="48" t="s">
        <v>2426</v>
      </c>
      <c r="D442" s="48" t="s">
        <v>262</v>
      </c>
      <c r="E442" s="48" t="s">
        <v>256</v>
      </c>
      <c r="F442" s="48" t="s">
        <v>2427</v>
      </c>
      <c r="G442" s="48" t="s">
        <v>2428</v>
      </c>
      <c r="H442" s="47">
        <v>416</v>
      </c>
      <c r="I442" s="47" t="str">
        <f>VLOOKUP(H442,[2]Places!$B$8:$C$929,2,FALSE)</f>
        <v>London</v>
      </c>
      <c r="J442" s="47">
        <v>48</v>
      </c>
      <c r="K442" s="47" t="str">
        <f>IF(ISERROR(VLOOKUP(J442,[2]ProvStates!$B$8:$D$95,3,FALSE)),"",VLOOKUP(J442,[2]ProvStates!$B$8:$D$95,3,FALSE))</f>
        <v>Ontario</v>
      </c>
      <c r="L442" s="48" t="s">
        <v>2429</v>
      </c>
      <c r="M442" s="48" t="s">
        <v>2430</v>
      </c>
      <c r="N442" s="47">
        <v>3</v>
      </c>
      <c r="O442" s="47" t="str">
        <f>VLOOKUP(N442,'[2]Other Data'!$B$8:$C$13,2,FALSE)</f>
        <v>Canada</v>
      </c>
      <c r="P442" s="47">
        <v>22</v>
      </c>
      <c r="Q442" s="48" t="s">
        <v>2431</v>
      </c>
      <c r="R442" s="47">
        <v>1</v>
      </c>
      <c r="S442" s="5" t="str">
        <f>VLOOKUP(R442,'[2]Other Data'!$B$29:$C$33,2,FALSE)</f>
        <v>COD</v>
      </c>
    </row>
    <row r="443" spans="2:19" x14ac:dyDescent="0.3">
      <c r="B443" s="47">
        <v>439</v>
      </c>
      <c r="C443" s="48" t="s">
        <v>2432</v>
      </c>
      <c r="D443" s="48" t="s">
        <v>256</v>
      </c>
      <c r="E443" s="48" t="s">
        <v>256</v>
      </c>
      <c r="F443" s="48" t="s">
        <v>2433</v>
      </c>
      <c r="G443" s="48" t="s">
        <v>256</v>
      </c>
      <c r="H443" s="47">
        <v>416</v>
      </c>
      <c r="I443" s="47" t="str">
        <f>VLOOKUP(H443,[2]Places!$B$8:$C$929,2,FALSE)</f>
        <v>London</v>
      </c>
      <c r="J443" s="47">
        <v>48</v>
      </c>
      <c r="K443" s="47" t="str">
        <f>IF(ISERROR(VLOOKUP(J443,[2]ProvStates!$B$8:$D$95,3,FALSE)),"",VLOOKUP(J443,[2]ProvStates!$B$8:$D$95,3,FALSE))</f>
        <v>Ontario</v>
      </c>
      <c r="L443" s="48" t="s">
        <v>2434</v>
      </c>
      <c r="M443" s="48" t="s">
        <v>2435</v>
      </c>
      <c r="N443" s="47">
        <v>3</v>
      </c>
      <c r="O443" s="47" t="str">
        <f>VLOOKUP(N443,'[2]Other Data'!$B$8:$C$13,2,FALSE)</f>
        <v>Canada</v>
      </c>
      <c r="P443" s="47">
        <v>22</v>
      </c>
      <c r="Q443" s="48" t="s">
        <v>2436</v>
      </c>
      <c r="R443" s="47">
        <v>1</v>
      </c>
      <c r="S443" s="5" t="str">
        <f>VLOOKUP(R443,'[2]Other Data'!$B$29:$C$33,2,FALSE)</f>
        <v>COD</v>
      </c>
    </row>
    <row r="444" spans="2:19" x14ac:dyDescent="0.3">
      <c r="B444" s="47">
        <v>440</v>
      </c>
      <c r="C444" s="48" t="s">
        <v>2437</v>
      </c>
      <c r="D444" s="48" t="s">
        <v>262</v>
      </c>
      <c r="E444" s="48" t="s">
        <v>256</v>
      </c>
      <c r="F444" s="48" t="s">
        <v>2438</v>
      </c>
      <c r="G444" s="48" t="s">
        <v>256</v>
      </c>
      <c r="H444" s="47">
        <v>416</v>
      </c>
      <c r="I444" s="47" t="str">
        <f>VLOOKUP(H444,[2]Places!$B$8:$C$929,2,FALSE)</f>
        <v>London</v>
      </c>
      <c r="J444" s="47">
        <v>48</v>
      </c>
      <c r="K444" s="47" t="str">
        <f>IF(ISERROR(VLOOKUP(J444,[2]ProvStates!$B$8:$D$95,3,FALSE)),"",VLOOKUP(J444,[2]ProvStates!$B$8:$D$95,3,FALSE))</f>
        <v>Ontario</v>
      </c>
      <c r="L444" s="48" t="s">
        <v>2439</v>
      </c>
      <c r="M444" s="48" t="s">
        <v>2440</v>
      </c>
      <c r="N444" s="47">
        <v>3</v>
      </c>
      <c r="O444" s="47" t="str">
        <f>VLOOKUP(N444,'[2]Other Data'!$B$8:$C$13,2,FALSE)</f>
        <v>Canada</v>
      </c>
      <c r="P444" s="47">
        <v>22</v>
      </c>
      <c r="Q444" s="48" t="s">
        <v>2441</v>
      </c>
      <c r="R444" s="47">
        <v>1</v>
      </c>
      <c r="S444" s="5" t="str">
        <f>VLOOKUP(R444,'[2]Other Data'!$B$29:$C$33,2,FALSE)</f>
        <v>COD</v>
      </c>
    </row>
    <row r="445" spans="2:19" x14ac:dyDescent="0.3">
      <c r="B445" s="47">
        <v>441</v>
      </c>
      <c r="C445" s="48" t="s">
        <v>2442</v>
      </c>
      <c r="D445" s="48" t="s">
        <v>256</v>
      </c>
      <c r="E445" s="48" t="s">
        <v>256</v>
      </c>
      <c r="F445" s="48" t="s">
        <v>2443</v>
      </c>
      <c r="G445" s="48" t="s">
        <v>256</v>
      </c>
      <c r="H445" s="47">
        <v>416</v>
      </c>
      <c r="I445" s="47" t="str">
        <f>VLOOKUP(H445,[2]Places!$B$8:$C$929,2,FALSE)</f>
        <v>London</v>
      </c>
      <c r="J445" s="47">
        <v>48</v>
      </c>
      <c r="K445" s="47" t="str">
        <f>IF(ISERROR(VLOOKUP(J445,[2]ProvStates!$B$8:$D$95,3,FALSE)),"",VLOOKUP(J445,[2]ProvStates!$B$8:$D$95,3,FALSE))</f>
        <v>Ontario</v>
      </c>
      <c r="L445" s="48" t="s">
        <v>2444</v>
      </c>
      <c r="M445" s="48" t="s">
        <v>2445</v>
      </c>
      <c r="N445" s="47">
        <v>3</v>
      </c>
      <c r="O445" s="47" t="str">
        <f>VLOOKUP(N445,'[2]Other Data'!$B$8:$C$13,2,FALSE)</f>
        <v>Canada</v>
      </c>
      <c r="P445" s="47">
        <v>22</v>
      </c>
      <c r="Q445" s="48" t="s">
        <v>2446</v>
      </c>
      <c r="R445" s="47">
        <v>1</v>
      </c>
      <c r="S445" s="5" t="str">
        <f>VLOOKUP(R445,'[2]Other Data'!$B$29:$C$33,2,FALSE)</f>
        <v>COD</v>
      </c>
    </row>
    <row r="446" spans="2:19" x14ac:dyDescent="0.3">
      <c r="B446" s="47">
        <v>442</v>
      </c>
      <c r="C446" s="48" t="s">
        <v>2447</v>
      </c>
      <c r="D446" s="48" t="s">
        <v>256</v>
      </c>
      <c r="E446" s="48" t="s">
        <v>256</v>
      </c>
      <c r="F446" s="48" t="s">
        <v>2448</v>
      </c>
      <c r="G446" s="48" t="s">
        <v>256</v>
      </c>
      <c r="H446" s="47">
        <v>416</v>
      </c>
      <c r="I446" s="47" t="str">
        <f>VLOOKUP(H446,[2]Places!$B$8:$C$929,2,FALSE)</f>
        <v>London</v>
      </c>
      <c r="J446" s="47">
        <v>48</v>
      </c>
      <c r="K446" s="47" t="str">
        <f>IF(ISERROR(VLOOKUP(J446,[2]ProvStates!$B$8:$D$95,3,FALSE)),"",VLOOKUP(J446,[2]ProvStates!$B$8:$D$95,3,FALSE))</f>
        <v>Ontario</v>
      </c>
      <c r="L446" s="48" t="s">
        <v>2449</v>
      </c>
      <c r="M446" s="48" t="s">
        <v>2450</v>
      </c>
      <c r="N446" s="47">
        <v>3</v>
      </c>
      <c r="O446" s="47" t="str">
        <f>VLOOKUP(N446,'[2]Other Data'!$B$8:$C$13,2,FALSE)</f>
        <v>Canada</v>
      </c>
      <c r="P446" s="47">
        <v>22</v>
      </c>
      <c r="Q446" s="48" t="s">
        <v>2451</v>
      </c>
      <c r="R446" s="47">
        <v>1</v>
      </c>
      <c r="S446" s="5" t="str">
        <f>VLOOKUP(R446,'[2]Other Data'!$B$29:$C$33,2,FALSE)</f>
        <v>COD</v>
      </c>
    </row>
    <row r="447" spans="2:19" x14ac:dyDescent="0.3">
      <c r="B447" s="47">
        <v>443</v>
      </c>
      <c r="C447" s="48" t="s">
        <v>2452</v>
      </c>
      <c r="D447" s="48" t="s">
        <v>256</v>
      </c>
      <c r="E447" s="48" t="s">
        <v>256</v>
      </c>
      <c r="F447" s="48" t="s">
        <v>2453</v>
      </c>
      <c r="G447" s="48" t="s">
        <v>2454</v>
      </c>
      <c r="H447" s="47">
        <v>416</v>
      </c>
      <c r="I447" s="47" t="str">
        <f>VLOOKUP(H447,[2]Places!$B$8:$C$929,2,FALSE)</f>
        <v>London</v>
      </c>
      <c r="J447" s="47">
        <v>48</v>
      </c>
      <c r="K447" s="47" t="str">
        <f>IF(ISERROR(VLOOKUP(J447,[2]ProvStates!$B$8:$D$95,3,FALSE)),"",VLOOKUP(J447,[2]ProvStates!$B$8:$D$95,3,FALSE))</f>
        <v>Ontario</v>
      </c>
      <c r="L447" s="48" t="s">
        <v>2455</v>
      </c>
      <c r="M447" s="48" t="s">
        <v>2456</v>
      </c>
      <c r="N447" s="47">
        <v>3</v>
      </c>
      <c r="O447" s="47" t="str">
        <f>VLOOKUP(N447,'[2]Other Data'!$B$8:$C$13,2,FALSE)</f>
        <v>Canada</v>
      </c>
      <c r="P447" s="47">
        <v>22</v>
      </c>
      <c r="Q447" s="48" t="s">
        <v>2457</v>
      </c>
      <c r="R447" s="47">
        <v>1</v>
      </c>
      <c r="S447" s="5" t="str">
        <f>VLOOKUP(R447,'[2]Other Data'!$B$29:$C$33,2,FALSE)</f>
        <v>COD</v>
      </c>
    </row>
    <row r="448" spans="2:19" x14ac:dyDescent="0.3">
      <c r="B448" s="47">
        <v>444</v>
      </c>
      <c r="C448" s="48" t="s">
        <v>2458</v>
      </c>
      <c r="D448" s="48" t="s">
        <v>256</v>
      </c>
      <c r="E448" s="48" t="s">
        <v>256</v>
      </c>
      <c r="F448" s="48" t="s">
        <v>2459</v>
      </c>
      <c r="G448" s="48" t="s">
        <v>256</v>
      </c>
      <c r="H448" s="47">
        <v>416</v>
      </c>
      <c r="I448" s="47" t="str">
        <f>VLOOKUP(H448,[2]Places!$B$8:$C$929,2,FALSE)</f>
        <v>London</v>
      </c>
      <c r="J448" s="47">
        <v>48</v>
      </c>
      <c r="K448" s="47" t="str">
        <f>IF(ISERROR(VLOOKUP(J448,[2]ProvStates!$B$8:$D$95,3,FALSE)),"",VLOOKUP(J448,[2]ProvStates!$B$8:$D$95,3,FALSE))</f>
        <v>Ontario</v>
      </c>
      <c r="L448" s="48" t="s">
        <v>2460</v>
      </c>
      <c r="M448" s="48" t="s">
        <v>2461</v>
      </c>
      <c r="N448" s="47">
        <v>3</v>
      </c>
      <c r="O448" s="47" t="str">
        <f>VLOOKUP(N448,'[2]Other Data'!$B$8:$C$13,2,FALSE)</f>
        <v>Canada</v>
      </c>
      <c r="P448" s="47">
        <v>22</v>
      </c>
      <c r="Q448" s="48" t="s">
        <v>2462</v>
      </c>
      <c r="R448" s="47">
        <v>1</v>
      </c>
      <c r="S448" s="5" t="str">
        <f>VLOOKUP(R448,'[2]Other Data'!$B$29:$C$33,2,FALSE)</f>
        <v>COD</v>
      </c>
    </row>
    <row r="449" spans="2:19" x14ac:dyDescent="0.3">
      <c r="B449" s="47">
        <v>445</v>
      </c>
      <c r="C449" s="48" t="s">
        <v>2463</v>
      </c>
      <c r="D449" s="48" t="s">
        <v>256</v>
      </c>
      <c r="E449" s="48" t="s">
        <v>256</v>
      </c>
      <c r="F449" s="48" t="s">
        <v>2464</v>
      </c>
      <c r="G449" s="48" t="s">
        <v>256</v>
      </c>
      <c r="H449" s="47">
        <v>416</v>
      </c>
      <c r="I449" s="47" t="str">
        <f>VLOOKUP(H449,[2]Places!$B$8:$C$929,2,FALSE)</f>
        <v>London</v>
      </c>
      <c r="J449" s="47">
        <v>48</v>
      </c>
      <c r="K449" s="47" t="str">
        <f>IF(ISERROR(VLOOKUP(J449,[2]ProvStates!$B$8:$D$95,3,FALSE)),"",VLOOKUP(J449,[2]ProvStates!$B$8:$D$95,3,FALSE))</f>
        <v>Ontario</v>
      </c>
      <c r="L449" s="48" t="s">
        <v>2465</v>
      </c>
      <c r="M449" s="48" t="s">
        <v>2466</v>
      </c>
      <c r="N449" s="47">
        <v>3</v>
      </c>
      <c r="O449" s="47" t="str">
        <f>VLOOKUP(N449,'[2]Other Data'!$B$8:$C$13,2,FALSE)</f>
        <v>Canada</v>
      </c>
      <c r="P449" s="47">
        <v>22</v>
      </c>
      <c r="Q449" s="48" t="s">
        <v>2467</v>
      </c>
      <c r="R449" s="47">
        <v>1</v>
      </c>
      <c r="S449" s="5" t="str">
        <f>VLOOKUP(R449,'[2]Other Data'!$B$29:$C$33,2,FALSE)</f>
        <v>COD</v>
      </c>
    </row>
    <row r="450" spans="2:19" x14ac:dyDescent="0.3">
      <c r="B450" s="47">
        <v>446</v>
      </c>
      <c r="C450" s="48" t="s">
        <v>2468</v>
      </c>
      <c r="D450" s="48" t="s">
        <v>256</v>
      </c>
      <c r="E450" s="48" t="s">
        <v>256</v>
      </c>
      <c r="F450" s="48" t="s">
        <v>2469</v>
      </c>
      <c r="G450" s="48" t="s">
        <v>256</v>
      </c>
      <c r="H450" s="47">
        <v>274</v>
      </c>
      <c r="I450" s="47" t="str">
        <f>VLOOKUP(H450,[2]Places!$B$8:$C$929,2,FALSE)</f>
        <v>Goderich</v>
      </c>
      <c r="J450" s="47">
        <v>48</v>
      </c>
      <c r="K450" s="47" t="str">
        <f>IF(ISERROR(VLOOKUP(J450,[2]ProvStates!$B$8:$D$95,3,FALSE)),"",VLOOKUP(J450,[2]ProvStates!$B$8:$D$95,3,FALSE))</f>
        <v>Ontario</v>
      </c>
      <c r="L450" s="48" t="s">
        <v>2470</v>
      </c>
      <c r="M450" s="48" t="s">
        <v>2471</v>
      </c>
      <c r="N450" s="47">
        <v>3</v>
      </c>
      <c r="O450" s="47" t="str">
        <f>VLOOKUP(N450,'[2]Other Data'!$B$8:$C$13,2,FALSE)</f>
        <v>Canada</v>
      </c>
      <c r="P450" s="47">
        <v>22</v>
      </c>
      <c r="Q450" s="48" t="s">
        <v>2472</v>
      </c>
      <c r="R450" s="47">
        <v>1</v>
      </c>
      <c r="S450" s="5" t="str">
        <f>VLOOKUP(R450,'[2]Other Data'!$B$29:$C$33,2,FALSE)</f>
        <v>COD</v>
      </c>
    </row>
    <row r="451" spans="2:19" x14ac:dyDescent="0.3">
      <c r="B451" s="47">
        <v>447</v>
      </c>
      <c r="C451" s="48" t="s">
        <v>2473</v>
      </c>
      <c r="D451" s="48" t="s">
        <v>262</v>
      </c>
      <c r="E451" s="48" t="s">
        <v>256</v>
      </c>
      <c r="F451" s="48" t="s">
        <v>2474</v>
      </c>
      <c r="G451" s="48" t="s">
        <v>256</v>
      </c>
      <c r="H451" s="47">
        <v>274</v>
      </c>
      <c r="I451" s="47" t="str">
        <f>VLOOKUP(H451,[2]Places!$B$8:$C$929,2,FALSE)</f>
        <v>Goderich</v>
      </c>
      <c r="J451" s="47">
        <v>48</v>
      </c>
      <c r="K451" s="47" t="str">
        <f>IF(ISERROR(VLOOKUP(J451,[2]ProvStates!$B$8:$D$95,3,FALSE)),"",VLOOKUP(J451,[2]ProvStates!$B$8:$D$95,3,FALSE))</f>
        <v>Ontario</v>
      </c>
      <c r="L451" s="48" t="s">
        <v>2475</v>
      </c>
      <c r="M451" s="48" t="s">
        <v>2476</v>
      </c>
      <c r="N451" s="47">
        <v>3</v>
      </c>
      <c r="O451" s="47" t="str">
        <f>VLOOKUP(N451,'[2]Other Data'!$B$8:$C$13,2,FALSE)</f>
        <v>Canada</v>
      </c>
      <c r="P451" s="47">
        <v>22</v>
      </c>
      <c r="Q451" s="48" t="s">
        <v>2477</v>
      </c>
      <c r="R451" s="47">
        <v>1</v>
      </c>
      <c r="S451" s="5" t="str">
        <f>VLOOKUP(R451,'[2]Other Data'!$B$29:$C$33,2,FALSE)</f>
        <v>COD</v>
      </c>
    </row>
    <row r="452" spans="2:19" x14ac:dyDescent="0.3">
      <c r="B452" s="47">
        <v>448</v>
      </c>
      <c r="C452" s="48" t="s">
        <v>2478</v>
      </c>
      <c r="D452" s="48" t="s">
        <v>262</v>
      </c>
      <c r="E452" s="48" t="s">
        <v>256</v>
      </c>
      <c r="F452" s="48" t="s">
        <v>2479</v>
      </c>
      <c r="G452" s="48" t="s">
        <v>256</v>
      </c>
      <c r="H452" s="47">
        <v>780</v>
      </c>
      <c r="I452" s="47" t="str">
        <f>VLOOKUP(H452,[2]Places!$B$8:$C$929,2,FALSE)</f>
        <v>Strathroy</v>
      </c>
      <c r="J452" s="47">
        <v>48</v>
      </c>
      <c r="K452" s="47" t="str">
        <f>IF(ISERROR(VLOOKUP(J452,[2]ProvStates!$B$8:$D$95,3,FALSE)),"",VLOOKUP(J452,[2]ProvStates!$B$8:$D$95,3,FALSE))</f>
        <v>Ontario</v>
      </c>
      <c r="L452" s="48" t="s">
        <v>2480</v>
      </c>
      <c r="M452" s="48" t="s">
        <v>2481</v>
      </c>
      <c r="N452" s="47">
        <v>3</v>
      </c>
      <c r="O452" s="47" t="str">
        <f>VLOOKUP(N452,'[2]Other Data'!$B$8:$C$13,2,FALSE)</f>
        <v>Canada</v>
      </c>
      <c r="P452" s="47">
        <v>22</v>
      </c>
      <c r="Q452" s="48" t="s">
        <v>256</v>
      </c>
      <c r="R452" s="47">
        <v>1</v>
      </c>
      <c r="S452" s="5" t="str">
        <f>VLOOKUP(R452,'[2]Other Data'!$B$29:$C$33,2,FALSE)</f>
        <v>COD</v>
      </c>
    </row>
    <row r="453" spans="2:19" x14ac:dyDescent="0.3">
      <c r="B453" s="47">
        <v>449</v>
      </c>
      <c r="C453" s="48" t="s">
        <v>2482</v>
      </c>
      <c r="D453" s="48" t="s">
        <v>256</v>
      </c>
      <c r="E453" s="48" t="s">
        <v>256</v>
      </c>
      <c r="F453" s="48" t="s">
        <v>2483</v>
      </c>
      <c r="G453" s="48" t="s">
        <v>256</v>
      </c>
      <c r="H453" s="47">
        <v>129</v>
      </c>
      <c r="I453" s="47" t="str">
        <f>VLOOKUP(H453,[2]Places!$B$8:$C$929,2,FALSE)</f>
        <v>Chatham</v>
      </c>
      <c r="J453" s="47">
        <v>48</v>
      </c>
      <c r="K453" s="47" t="str">
        <f>IF(ISERROR(VLOOKUP(J453,[2]ProvStates!$B$8:$D$95,3,FALSE)),"",VLOOKUP(J453,[2]ProvStates!$B$8:$D$95,3,FALSE))</f>
        <v>Ontario</v>
      </c>
      <c r="L453" s="48" t="s">
        <v>2484</v>
      </c>
      <c r="M453" s="48" t="s">
        <v>2485</v>
      </c>
      <c r="N453" s="47">
        <v>3</v>
      </c>
      <c r="O453" s="47" t="str">
        <f>VLOOKUP(N453,'[2]Other Data'!$B$8:$C$13,2,FALSE)</f>
        <v>Canada</v>
      </c>
      <c r="P453" s="47">
        <v>22</v>
      </c>
      <c r="Q453" s="48" t="s">
        <v>2486</v>
      </c>
      <c r="R453" s="47">
        <v>1</v>
      </c>
      <c r="S453" s="5" t="str">
        <f>VLOOKUP(R453,'[2]Other Data'!$B$29:$C$33,2,FALSE)</f>
        <v>COD</v>
      </c>
    </row>
    <row r="454" spans="2:19" x14ac:dyDescent="0.3">
      <c r="B454" s="47">
        <v>450</v>
      </c>
      <c r="C454" s="48" t="s">
        <v>2487</v>
      </c>
      <c r="D454" s="48" t="s">
        <v>256</v>
      </c>
      <c r="E454" s="48" t="s">
        <v>256</v>
      </c>
      <c r="F454" s="48" t="s">
        <v>2488</v>
      </c>
      <c r="G454" s="48" t="s">
        <v>256</v>
      </c>
      <c r="H454" s="47">
        <v>129</v>
      </c>
      <c r="I454" s="47" t="str">
        <f>VLOOKUP(H454,[2]Places!$B$8:$C$929,2,FALSE)</f>
        <v>Chatham</v>
      </c>
      <c r="J454" s="47">
        <v>48</v>
      </c>
      <c r="K454" s="47" t="str">
        <f>IF(ISERROR(VLOOKUP(J454,[2]ProvStates!$B$8:$D$95,3,FALSE)),"",VLOOKUP(J454,[2]ProvStates!$B$8:$D$95,3,FALSE))</f>
        <v>Ontario</v>
      </c>
      <c r="L454" s="48" t="s">
        <v>2489</v>
      </c>
      <c r="M454" s="48" t="s">
        <v>2490</v>
      </c>
      <c r="N454" s="47">
        <v>3</v>
      </c>
      <c r="O454" s="47" t="str">
        <f>VLOOKUP(N454,'[2]Other Data'!$B$8:$C$13,2,FALSE)</f>
        <v>Canada</v>
      </c>
      <c r="P454" s="47">
        <v>22</v>
      </c>
      <c r="Q454" s="48" t="s">
        <v>2491</v>
      </c>
      <c r="R454" s="47">
        <v>1</v>
      </c>
      <c r="S454" s="5" t="str">
        <f>VLOOKUP(R454,'[2]Other Data'!$B$29:$C$33,2,FALSE)</f>
        <v>COD</v>
      </c>
    </row>
    <row r="455" spans="2:19" x14ac:dyDescent="0.3">
      <c r="B455" s="47">
        <v>451</v>
      </c>
      <c r="C455" s="48" t="s">
        <v>2492</v>
      </c>
      <c r="D455" s="48" t="s">
        <v>256</v>
      </c>
      <c r="E455" s="48" t="s">
        <v>256</v>
      </c>
      <c r="F455" s="48" t="s">
        <v>2493</v>
      </c>
      <c r="G455" s="48" t="s">
        <v>256</v>
      </c>
      <c r="H455" s="47">
        <v>693</v>
      </c>
      <c r="I455" s="47" t="str">
        <f>VLOOKUP(H455,[2]Places!$B$8:$C$929,2,FALSE)</f>
        <v>Sarnia</v>
      </c>
      <c r="J455" s="47">
        <v>48</v>
      </c>
      <c r="K455" s="47" t="str">
        <f>IF(ISERROR(VLOOKUP(J455,[2]ProvStates!$B$8:$D$95,3,FALSE)),"",VLOOKUP(J455,[2]ProvStates!$B$8:$D$95,3,FALSE))</f>
        <v>Ontario</v>
      </c>
      <c r="L455" s="48" t="s">
        <v>2494</v>
      </c>
      <c r="M455" s="48" t="s">
        <v>2495</v>
      </c>
      <c r="N455" s="47">
        <v>3</v>
      </c>
      <c r="O455" s="47" t="str">
        <f>VLOOKUP(N455,'[2]Other Data'!$B$8:$C$13,2,FALSE)</f>
        <v>Canada</v>
      </c>
      <c r="P455" s="47">
        <v>22</v>
      </c>
      <c r="Q455" s="48" t="s">
        <v>2496</v>
      </c>
      <c r="R455" s="47">
        <v>1</v>
      </c>
      <c r="S455" s="5" t="str">
        <f>VLOOKUP(R455,'[2]Other Data'!$B$29:$C$33,2,FALSE)</f>
        <v>COD</v>
      </c>
    </row>
    <row r="456" spans="2:19" x14ac:dyDescent="0.3">
      <c r="B456" s="47">
        <v>452</v>
      </c>
      <c r="C456" s="48" t="s">
        <v>2497</v>
      </c>
      <c r="D456" s="48" t="s">
        <v>256</v>
      </c>
      <c r="E456" s="48" t="s">
        <v>256</v>
      </c>
      <c r="F456" s="48" t="s">
        <v>2498</v>
      </c>
      <c r="G456" s="48" t="s">
        <v>256</v>
      </c>
      <c r="H456" s="47">
        <v>900</v>
      </c>
      <c r="I456" s="47" t="str">
        <f>VLOOKUP(H456,[2]Places!$B$8:$C$929,2,FALSE)</f>
        <v>Windsor</v>
      </c>
      <c r="J456" s="47">
        <v>48</v>
      </c>
      <c r="K456" s="47" t="str">
        <f>IF(ISERROR(VLOOKUP(J456,[2]ProvStates!$B$8:$D$95,3,FALSE)),"",VLOOKUP(J456,[2]ProvStates!$B$8:$D$95,3,FALSE))</f>
        <v>Ontario</v>
      </c>
      <c r="L456" s="48" t="s">
        <v>2499</v>
      </c>
      <c r="M456" s="48" t="s">
        <v>2500</v>
      </c>
      <c r="N456" s="47">
        <v>3</v>
      </c>
      <c r="O456" s="47" t="str">
        <f>VLOOKUP(N456,'[2]Other Data'!$B$8:$C$13,2,FALSE)</f>
        <v>Canada</v>
      </c>
      <c r="P456" s="47">
        <v>22</v>
      </c>
      <c r="Q456" s="48" t="s">
        <v>2501</v>
      </c>
      <c r="R456" s="47">
        <v>1</v>
      </c>
      <c r="S456" s="5" t="str">
        <f>VLOOKUP(R456,'[2]Other Data'!$B$29:$C$33,2,FALSE)</f>
        <v>COD</v>
      </c>
    </row>
    <row r="457" spans="2:19" x14ac:dyDescent="0.3">
      <c r="B457" s="47">
        <v>453</v>
      </c>
      <c r="C457" s="48" t="s">
        <v>2502</v>
      </c>
      <c r="D457" s="48" t="s">
        <v>262</v>
      </c>
      <c r="E457" s="48" t="s">
        <v>256</v>
      </c>
      <c r="F457" s="48" t="s">
        <v>2503</v>
      </c>
      <c r="G457" s="48" t="s">
        <v>256</v>
      </c>
      <c r="H457" s="47">
        <v>900</v>
      </c>
      <c r="I457" s="47" t="str">
        <f>VLOOKUP(H457,[2]Places!$B$8:$C$929,2,FALSE)</f>
        <v>Windsor</v>
      </c>
      <c r="J457" s="47">
        <v>48</v>
      </c>
      <c r="K457" s="47" t="str">
        <f>IF(ISERROR(VLOOKUP(J457,[2]ProvStates!$B$8:$D$95,3,FALSE)),"",VLOOKUP(J457,[2]ProvStates!$B$8:$D$95,3,FALSE))</f>
        <v>Ontario</v>
      </c>
      <c r="L457" s="48" t="s">
        <v>2504</v>
      </c>
      <c r="M457" s="48" t="s">
        <v>2505</v>
      </c>
      <c r="N457" s="47">
        <v>3</v>
      </c>
      <c r="O457" s="47" t="str">
        <f>VLOOKUP(N457,'[2]Other Data'!$B$8:$C$13,2,FALSE)</f>
        <v>Canada</v>
      </c>
      <c r="P457" s="47">
        <v>22</v>
      </c>
      <c r="Q457" s="48" t="s">
        <v>2506</v>
      </c>
      <c r="R457" s="47">
        <v>1</v>
      </c>
      <c r="S457" s="5" t="str">
        <f>VLOOKUP(R457,'[2]Other Data'!$B$29:$C$33,2,FALSE)</f>
        <v>COD</v>
      </c>
    </row>
    <row r="458" spans="2:19" x14ac:dyDescent="0.3">
      <c r="B458" s="47">
        <v>454</v>
      </c>
      <c r="C458" s="48" t="s">
        <v>2507</v>
      </c>
      <c r="D458" s="48" t="s">
        <v>256</v>
      </c>
      <c r="E458" s="48" t="s">
        <v>256</v>
      </c>
      <c r="F458" s="48" t="s">
        <v>2503</v>
      </c>
      <c r="G458" s="48" t="s">
        <v>256</v>
      </c>
      <c r="H458" s="47">
        <v>900</v>
      </c>
      <c r="I458" s="47" t="str">
        <f>VLOOKUP(H458,[2]Places!$B$8:$C$929,2,FALSE)</f>
        <v>Windsor</v>
      </c>
      <c r="J458" s="47">
        <v>48</v>
      </c>
      <c r="K458" s="47" t="str">
        <f>IF(ISERROR(VLOOKUP(J458,[2]ProvStates!$B$8:$D$95,3,FALSE)),"",VLOOKUP(J458,[2]ProvStates!$B$8:$D$95,3,FALSE))</f>
        <v>Ontario</v>
      </c>
      <c r="L458" s="48" t="s">
        <v>2504</v>
      </c>
      <c r="M458" s="48" t="s">
        <v>2505</v>
      </c>
      <c r="N458" s="47">
        <v>3</v>
      </c>
      <c r="O458" s="47" t="str">
        <f>VLOOKUP(N458,'[2]Other Data'!$B$8:$C$13,2,FALSE)</f>
        <v>Canada</v>
      </c>
      <c r="P458" s="47">
        <v>22</v>
      </c>
      <c r="Q458" s="48" t="s">
        <v>2508</v>
      </c>
      <c r="R458" s="47">
        <v>1</v>
      </c>
      <c r="S458" s="5" t="str">
        <f>VLOOKUP(R458,'[2]Other Data'!$B$29:$C$33,2,FALSE)</f>
        <v>COD</v>
      </c>
    </row>
    <row r="459" spans="2:19" x14ac:dyDescent="0.3">
      <c r="B459" s="47">
        <v>455</v>
      </c>
      <c r="C459" s="48" t="s">
        <v>2509</v>
      </c>
      <c r="D459" s="48" t="s">
        <v>262</v>
      </c>
      <c r="E459" s="48" t="s">
        <v>256</v>
      </c>
      <c r="F459" s="48" t="s">
        <v>2510</v>
      </c>
      <c r="G459" s="48" t="s">
        <v>256</v>
      </c>
      <c r="H459" s="47">
        <v>899</v>
      </c>
      <c r="I459" s="47" t="str">
        <f>VLOOKUP(H459,[2]Places!$B$8:$C$929,2,FALSE)</f>
        <v>Windor</v>
      </c>
      <c r="J459" s="47">
        <v>48</v>
      </c>
      <c r="K459" s="47" t="str">
        <f>IF(ISERROR(VLOOKUP(J459,[2]ProvStates!$B$8:$D$95,3,FALSE)),"",VLOOKUP(J459,[2]ProvStates!$B$8:$D$95,3,FALSE))</f>
        <v>Ontario</v>
      </c>
      <c r="L459" s="48" t="s">
        <v>2511</v>
      </c>
      <c r="M459" s="48" t="s">
        <v>2512</v>
      </c>
      <c r="N459" s="47">
        <v>3</v>
      </c>
      <c r="O459" s="47" t="str">
        <f>VLOOKUP(N459,'[2]Other Data'!$B$8:$C$13,2,FALSE)</f>
        <v>Canada</v>
      </c>
      <c r="P459" s="47">
        <v>22</v>
      </c>
      <c r="Q459" s="48" t="s">
        <v>2513</v>
      </c>
      <c r="R459" s="47">
        <v>1</v>
      </c>
      <c r="S459" s="5" t="str">
        <f>VLOOKUP(R459,'[2]Other Data'!$B$29:$C$33,2,FALSE)</f>
        <v>COD</v>
      </c>
    </row>
    <row r="460" spans="2:19" x14ac:dyDescent="0.3">
      <c r="B460" s="47">
        <v>456</v>
      </c>
      <c r="C460" s="48" t="s">
        <v>2514</v>
      </c>
      <c r="D460" s="48" t="s">
        <v>256</v>
      </c>
      <c r="E460" s="48" t="s">
        <v>256</v>
      </c>
      <c r="F460" s="48" t="s">
        <v>2515</v>
      </c>
      <c r="G460" s="48" t="s">
        <v>256</v>
      </c>
      <c r="H460" s="47">
        <v>372</v>
      </c>
      <c r="I460" s="47" t="str">
        <f>VLOOKUP(H460,[2]Places!$B$8:$C$929,2,FALSE)</f>
        <v>Kingsville</v>
      </c>
      <c r="J460" s="47">
        <v>48</v>
      </c>
      <c r="K460" s="47" t="str">
        <f>IF(ISERROR(VLOOKUP(J460,[2]ProvStates!$B$8:$D$95,3,FALSE)),"",VLOOKUP(J460,[2]ProvStates!$B$8:$D$95,3,FALSE))</f>
        <v>Ontario</v>
      </c>
      <c r="L460" s="48" t="s">
        <v>2516</v>
      </c>
      <c r="M460" s="48" t="s">
        <v>2517</v>
      </c>
      <c r="N460" s="47">
        <v>3</v>
      </c>
      <c r="O460" s="47" t="str">
        <f>VLOOKUP(N460,'[2]Other Data'!$B$8:$C$13,2,FALSE)</f>
        <v>Canada</v>
      </c>
      <c r="P460" s="47">
        <v>22</v>
      </c>
      <c r="Q460" s="48" t="s">
        <v>2518</v>
      </c>
      <c r="R460" s="47">
        <v>1</v>
      </c>
      <c r="S460" s="5" t="str">
        <f>VLOOKUP(R460,'[2]Other Data'!$B$29:$C$33,2,FALSE)</f>
        <v>COD</v>
      </c>
    </row>
    <row r="461" spans="2:19" x14ac:dyDescent="0.3">
      <c r="B461" s="47">
        <v>457</v>
      </c>
      <c r="C461" s="48" t="s">
        <v>2519</v>
      </c>
      <c r="D461" s="48" t="s">
        <v>256</v>
      </c>
      <c r="E461" s="48" t="s">
        <v>256</v>
      </c>
      <c r="F461" s="48" t="s">
        <v>2520</v>
      </c>
      <c r="G461" s="48" t="s">
        <v>256</v>
      </c>
      <c r="H461" s="47">
        <v>789</v>
      </c>
      <c r="I461" s="47" t="str">
        <f>VLOOKUP(H461,[2]Places!$B$8:$C$929,2,FALSE)</f>
        <v>Sundridge</v>
      </c>
      <c r="J461" s="47">
        <v>48</v>
      </c>
      <c r="K461" s="47" t="str">
        <f>IF(ISERROR(VLOOKUP(J461,[2]ProvStates!$B$8:$D$95,3,FALSE)),"",VLOOKUP(J461,[2]ProvStates!$B$8:$D$95,3,FALSE))</f>
        <v>Ontario</v>
      </c>
      <c r="L461" s="48" t="s">
        <v>2521</v>
      </c>
      <c r="M461" s="48" t="s">
        <v>2522</v>
      </c>
      <c r="N461" s="47">
        <v>3</v>
      </c>
      <c r="O461" s="47" t="str">
        <f>VLOOKUP(N461,'[2]Other Data'!$B$8:$C$13,2,FALSE)</f>
        <v>Canada</v>
      </c>
      <c r="P461" s="47">
        <v>22</v>
      </c>
      <c r="Q461" s="48" t="s">
        <v>2523</v>
      </c>
      <c r="R461" s="47">
        <v>1</v>
      </c>
      <c r="S461" s="5" t="str">
        <f>VLOOKUP(R461,'[2]Other Data'!$B$29:$C$33,2,FALSE)</f>
        <v>COD</v>
      </c>
    </row>
    <row r="462" spans="2:19" x14ac:dyDescent="0.3">
      <c r="B462" s="47">
        <v>458</v>
      </c>
      <c r="C462" s="48" t="s">
        <v>2524</v>
      </c>
      <c r="D462" s="48" t="s">
        <v>256</v>
      </c>
      <c r="E462" s="48" t="s">
        <v>2525</v>
      </c>
      <c r="F462" s="48" t="s">
        <v>2526</v>
      </c>
      <c r="G462" s="48" t="s">
        <v>256</v>
      </c>
      <c r="H462" s="47">
        <v>515</v>
      </c>
      <c r="I462" s="47" t="str">
        <f>VLOOKUP(H462,[2]Places!$B$8:$C$929,2,FALSE)</f>
        <v>New Liskeard</v>
      </c>
      <c r="J462" s="47">
        <v>48</v>
      </c>
      <c r="K462" s="47" t="str">
        <f>IF(ISERROR(VLOOKUP(J462,[2]ProvStates!$B$8:$D$95,3,FALSE)),"",VLOOKUP(J462,[2]ProvStates!$B$8:$D$95,3,FALSE))</f>
        <v>Ontario</v>
      </c>
      <c r="L462" s="48" t="s">
        <v>2527</v>
      </c>
      <c r="M462" s="48" t="s">
        <v>2528</v>
      </c>
      <c r="N462" s="47">
        <v>3</v>
      </c>
      <c r="O462" s="47" t="str">
        <f>VLOOKUP(N462,'[2]Other Data'!$B$8:$C$13,2,FALSE)</f>
        <v>Canada</v>
      </c>
      <c r="P462" s="47">
        <v>22</v>
      </c>
      <c r="Q462" s="48" t="s">
        <v>2529</v>
      </c>
      <c r="R462" s="47">
        <v>1</v>
      </c>
      <c r="S462" s="5" t="str">
        <f>VLOOKUP(R462,'[2]Other Data'!$B$29:$C$33,2,FALSE)</f>
        <v>COD</v>
      </c>
    </row>
    <row r="463" spans="2:19" x14ac:dyDescent="0.3">
      <c r="B463" s="47">
        <v>459</v>
      </c>
      <c r="C463" s="48" t="s">
        <v>2530</v>
      </c>
      <c r="D463" s="48" t="s">
        <v>256</v>
      </c>
      <c r="E463" s="48" t="s">
        <v>2531</v>
      </c>
      <c r="F463" s="48" t="s">
        <v>2532</v>
      </c>
      <c r="G463" s="48" t="s">
        <v>256</v>
      </c>
      <c r="H463" s="47">
        <v>150</v>
      </c>
      <c r="I463" s="47" t="str">
        <f>VLOOKUP(H463,[2]Places!$B$8:$C$929,2,FALSE)</f>
        <v>Cochrane</v>
      </c>
      <c r="J463" s="47">
        <v>48</v>
      </c>
      <c r="K463" s="47" t="str">
        <f>IF(ISERROR(VLOOKUP(J463,[2]ProvStates!$B$8:$D$95,3,FALSE)),"",VLOOKUP(J463,[2]ProvStates!$B$8:$D$95,3,FALSE))</f>
        <v>Ontario</v>
      </c>
      <c r="L463" s="48" t="s">
        <v>2533</v>
      </c>
      <c r="M463" s="48" t="s">
        <v>2534</v>
      </c>
      <c r="N463" s="47">
        <v>3</v>
      </c>
      <c r="O463" s="47" t="str">
        <f>VLOOKUP(N463,'[2]Other Data'!$B$8:$C$13,2,FALSE)</f>
        <v>Canada</v>
      </c>
      <c r="P463" s="47">
        <v>22</v>
      </c>
      <c r="Q463" s="48" t="s">
        <v>2535</v>
      </c>
      <c r="R463" s="47">
        <v>1</v>
      </c>
      <c r="S463" s="5" t="str">
        <f>VLOOKUP(R463,'[2]Other Data'!$B$29:$C$33,2,FALSE)</f>
        <v>COD</v>
      </c>
    </row>
    <row r="464" spans="2:19" x14ac:dyDescent="0.3">
      <c r="B464" s="47">
        <v>460</v>
      </c>
      <c r="C464" s="48" t="s">
        <v>2536</v>
      </c>
      <c r="D464" s="48" t="s">
        <v>256</v>
      </c>
      <c r="E464" s="48" t="s">
        <v>256</v>
      </c>
      <c r="F464" s="48" t="s">
        <v>2537</v>
      </c>
      <c r="G464" s="48" t="s">
        <v>256</v>
      </c>
      <c r="H464" s="47">
        <v>411</v>
      </c>
      <c r="I464" s="47" t="str">
        <f>VLOOKUP(H464,[2]Places!$B$8:$C$929,2,FALSE)</f>
        <v>Little Current</v>
      </c>
      <c r="J464" s="47">
        <v>48</v>
      </c>
      <c r="K464" s="47" t="str">
        <f>IF(ISERROR(VLOOKUP(J464,[2]ProvStates!$B$8:$D$95,3,FALSE)),"",VLOOKUP(J464,[2]ProvStates!$B$8:$D$95,3,FALSE))</f>
        <v>Ontario</v>
      </c>
      <c r="L464" s="48" t="s">
        <v>2538</v>
      </c>
      <c r="M464" s="48" t="s">
        <v>2539</v>
      </c>
      <c r="N464" s="47">
        <v>3</v>
      </c>
      <c r="O464" s="47" t="str">
        <f>VLOOKUP(N464,'[2]Other Data'!$B$8:$C$13,2,FALSE)</f>
        <v>Canada</v>
      </c>
      <c r="P464" s="47">
        <v>22</v>
      </c>
      <c r="Q464" s="48" t="s">
        <v>2540</v>
      </c>
      <c r="R464" s="47">
        <v>1</v>
      </c>
      <c r="S464" s="5" t="str">
        <f>VLOOKUP(R464,'[2]Other Data'!$B$29:$C$33,2,FALSE)</f>
        <v>COD</v>
      </c>
    </row>
    <row r="465" spans="2:19" x14ac:dyDescent="0.3">
      <c r="B465" s="47">
        <v>461</v>
      </c>
      <c r="C465" s="48" t="s">
        <v>2541</v>
      </c>
      <c r="D465" s="48" t="s">
        <v>256</v>
      </c>
      <c r="E465" s="48" t="s">
        <v>256</v>
      </c>
      <c r="F465" s="48" t="s">
        <v>2542</v>
      </c>
      <c r="G465" s="48" t="s">
        <v>256</v>
      </c>
      <c r="H465" s="47">
        <v>67</v>
      </c>
      <c r="I465" s="47" t="str">
        <f>VLOOKUP(H465,[2]Places!$B$8:$C$929,2,FALSE)</f>
        <v>Blind River</v>
      </c>
      <c r="J465" s="47">
        <v>48</v>
      </c>
      <c r="K465" s="47" t="str">
        <f>IF(ISERROR(VLOOKUP(J465,[2]ProvStates!$B$8:$D$95,3,FALSE)),"",VLOOKUP(J465,[2]ProvStates!$B$8:$D$95,3,FALSE))</f>
        <v>Ontario</v>
      </c>
      <c r="L465" s="48" t="s">
        <v>2543</v>
      </c>
      <c r="M465" s="48" t="s">
        <v>2544</v>
      </c>
      <c r="N465" s="47">
        <v>3</v>
      </c>
      <c r="O465" s="47" t="str">
        <f>VLOOKUP(N465,'[2]Other Data'!$B$8:$C$13,2,FALSE)</f>
        <v>Canada</v>
      </c>
      <c r="P465" s="47">
        <v>22</v>
      </c>
      <c r="Q465" s="48" t="s">
        <v>2545</v>
      </c>
      <c r="R465" s="47">
        <v>1</v>
      </c>
      <c r="S465" s="5" t="str">
        <f>VLOOKUP(R465,'[2]Other Data'!$B$29:$C$33,2,FALSE)</f>
        <v>COD</v>
      </c>
    </row>
    <row r="466" spans="2:19" x14ac:dyDescent="0.3">
      <c r="B466" s="47">
        <v>462</v>
      </c>
      <c r="C466" s="48" t="s">
        <v>2546</v>
      </c>
      <c r="D466" s="48" t="s">
        <v>256</v>
      </c>
      <c r="E466" s="48" t="s">
        <v>256</v>
      </c>
      <c r="F466" s="48" t="s">
        <v>2547</v>
      </c>
      <c r="G466" s="48" t="s">
        <v>256</v>
      </c>
      <c r="H466" s="47">
        <v>28</v>
      </c>
      <c r="I466" s="47" t="str">
        <f>VLOOKUP(H466,[2]Places!$B$8:$C$929,2,FALSE)</f>
        <v>Atikokan</v>
      </c>
      <c r="J466" s="47">
        <v>48</v>
      </c>
      <c r="K466" s="47" t="str">
        <f>IF(ISERROR(VLOOKUP(J466,[2]ProvStates!$B$8:$D$95,3,FALSE)),"",VLOOKUP(J466,[2]ProvStates!$B$8:$D$95,3,FALSE))</f>
        <v>Ontario</v>
      </c>
      <c r="L466" s="48" t="s">
        <v>2548</v>
      </c>
      <c r="M466" s="48" t="s">
        <v>2549</v>
      </c>
      <c r="N466" s="47">
        <v>3</v>
      </c>
      <c r="O466" s="47" t="str">
        <f>VLOOKUP(N466,'[2]Other Data'!$B$8:$C$13,2,FALSE)</f>
        <v>Canada</v>
      </c>
      <c r="P466" s="47">
        <v>22</v>
      </c>
      <c r="Q466" s="48" t="s">
        <v>256</v>
      </c>
      <c r="R466" s="47">
        <v>1</v>
      </c>
      <c r="S466" s="5" t="str">
        <f>VLOOKUP(R466,'[2]Other Data'!$B$29:$C$33,2,FALSE)</f>
        <v>COD</v>
      </c>
    </row>
    <row r="467" spans="2:19" x14ac:dyDescent="0.3">
      <c r="B467" s="47">
        <v>463</v>
      </c>
      <c r="C467" s="48" t="s">
        <v>2550</v>
      </c>
      <c r="D467" s="48" t="s">
        <v>262</v>
      </c>
      <c r="E467" s="48" t="s">
        <v>2551</v>
      </c>
      <c r="F467" s="48" t="s">
        <v>2552</v>
      </c>
      <c r="G467" s="48" t="s">
        <v>256</v>
      </c>
      <c r="H467" s="47">
        <v>225</v>
      </c>
      <c r="I467" s="47" t="str">
        <f>VLOOKUP(H467,[2]Places!$B$8:$C$929,2,FALSE)</f>
        <v>Emo</v>
      </c>
      <c r="J467" s="47">
        <v>48</v>
      </c>
      <c r="K467" s="47" t="str">
        <f>IF(ISERROR(VLOOKUP(J467,[2]ProvStates!$B$8:$D$95,3,FALSE)),"",VLOOKUP(J467,[2]ProvStates!$B$8:$D$95,3,FALSE))</f>
        <v>Ontario</v>
      </c>
      <c r="L467" s="48" t="s">
        <v>2553</v>
      </c>
      <c r="M467" s="48" t="s">
        <v>2554</v>
      </c>
      <c r="N467" s="47">
        <v>3</v>
      </c>
      <c r="O467" s="47" t="str">
        <f>VLOOKUP(N467,'[2]Other Data'!$B$8:$C$13,2,FALSE)</f>
        <v>Canada</v>
      </c>
      <c r="P467" s="47">
        <v>22</v>
      </c>
      <c r="Q467" s="48" t="s">
        <v>2555</v>
      </c>
      <c r="R467" s="47">
        <v>1</v>
      </c>
      <c r="S467" s="5" t="str">
        <f>VLOOKUP(R467,'[2]Other Data'!$B$29:$C$33,2,FALSE)</f>
        <v>COD</v>
      </c>
    </row>
    <row r="468" spans="2:19" x14ac:dyDescent="0.3">
      <c r="B468" s="47">
        <v>464</v>
      </c>
      <c r="C468" s="48" t="s">
        <v>2556</v>
      </c>
      <c r="D468" s="48" t="s">
        <v>256</v>
      </c>
      <c r="E468" s="48" t="s">
        <v>256</v>
      </c>
      <c r="F468" s="48" t="s">
        <v>2557</v>
      </c>
      <c r="G468" s="48" t="s">
        <v>256</v>
      </c>
      <c r="H468" s="47">
        <v>808</v>
      </c>
      <c r="I468" s="47" t="str">
        <f>VLOOKUP(H468,[2]Places!$B$8:$C$929,2,FALSE)</f>
        <v>Thunder Bay</v>
      </c>
      <c r="J468" s="47">
        <v>48</v>
      </c>
      <c r="K468" s="47" t="str">
        <f>IF(ISERROR(VLOOKUP(J468,[2]ProvStates!$B$8:$D$95,3,FALSE)),"",VLOOKUP(J468,[2]ProvStates!$B$8:$D$95,3,FALSE))</f>
        <v>Ontario</v>
      </c>
      <c r="L468" s="48" t="s">
        <v>2558</v>
      </c>
      <c r="M468" s="48" t="s">
        <v>2559</v>
      </c>
      <c r="N468" s="47">
        <v>3</v>
      </c>
      <c r="O468" s="47" t="str">
        <f>VLOOKUP(N468,'[2]Other Data'!$B$8:$C$13,2,FALSE)</f>
        <v>Canada</v>
      </c>
      <c r="P468" s="47">
        <v>22</v>
      </c>
      <c r="Q468" s="48" t="s">
        <v>2560</v>
      </c>
      <c r="R468" s="47">
        <v>1</v>
      </c>
      <c r="S468" s="5" t="str">
        <f>VLOOKUP(R468,'[2]Other Data'!$B$29:$C$33,2,FALSE)</f>
        <v>COD</v>
      </c>
    </row>
    <row r="469" spans="2:19" x14ac:dyDescent="0.3">
      <c r="B469" s="47">
        <v>465</v>
      </c>
      <c r="C469" s="48" t="s">
        <v>2561</v>
      </c>
      <c r="D469" s="48" t="s">
        <v>256</v>
      </c>
      <c r="E469" s="48" t="s">
        <v>256</v>
      </c>
      <c r="F469" s="48" t="s">
        <v>2562</v>
      </c>
      <c r="G469" s="48" t="s">
        <v>256</v>
      </c>
      <c r="H469" s="47">
        <v>542</v>
      </c>
      <c r="I469" s="47" t="str">
        <f>VLOOKUP(H469,[2]Places!$B$8:$C$929,2,FALSE)</f>
        <v>North Bay</v>
      </c>
      <c r="J469" s="47">
        <v>48</v>
      </c>
      <c r="K469" s="47" t="str">
        <f>IF(ISERROR(VLOOKUP(J469,[2]ProvStates!$B$8:$D$95,3,FALSE)),"",VLOOKUP(J469,[2]ProvStates!$B$8:$D$95,3,FALSE))</f>
        <v>Ontario</v>
      </c>
      <c r="L469" s="48" t="s">
        <v>2563</v>
      </c>
      <c r="M469" s="48" t="s">
        <v>2564</v>
      </c>
      <c r="N469" s="47">
        <v>3</v>
      </c>
      <c r="O469" s="47" t="str">
        <f>VLOOKUP(N469,'[2]Other Data'!$B$8:$C$13,2,FALSE)</f>
        <v>Canada</v>
      </c>
      <c r="P469" s="47">
        <v>22</v>
      </c>
      <c r="Q469" s="48" t="s">
        <v>256</v>
      </c>
      <c r="R469" s="47">
        <v>1</v>
      </c>
      <c r="S469" s="5" t="str">
        <f>VLOOKUP(R469,'[2]Other Data'!$B$29:$C$33,2,FALSE)</f>
        <v>COD</v>
      </c>
    </row>
    <row r="470" spans="2:19" x14ac:dyDescent="0.3">
      <c r="B470" s="47">
        <v>466</v>
      </c>
      <c r="C470" s="48" t="s">
        <v>2565</v>
      </c>
      <c r="D470" s="48" t="s">
        <v>256</v>
      </c>
      <c r="E470" s="48" t="s">
        <v>256</v>
      </c>
      <c r="F470" s="48" t="s">
        <v>2566</v>
      </c>
      <c r="G470" s="48" t="s">
        <v>256</v>
      </c>
      <c r="H470" s="47">
        <v>542</v>
      </c>
      <c r="I470" s="47" t="str">
        <f>VLOOKUP(H470,[2]Places!$B$8:$C$929,2,FALSE)</f>
        <v>North Bay</v>
      </c>
      <c r="J470" s="47">
        <v>48</v>
      </c>
      <c r="K470" s="47" t="str">
        <f>IF(ISERROR(VLOOKUP(J470,[2]ProvStates!$B$8:$D$95,3,FALSE)),"",VLOOKUP(J470,[2]ProvStates!$B$8:$D$95,3,FALSE))</f>
        <v>Ontario</v>
      </c>
      <c r="L470" s="48" t="s">
        <v>2567</v>
      </c>
      <c r="M470" s="48" t="s">
        <v>2568</v>
      </c>
      <c r="N470" s="47">
        <v>3</v>
      </c>
      <c r="O470" s="47" t="str">
        <f>VLOOKUP(N470,'[2]Other Data'!$B$8:$C$13,2,FALSE)</f>
        <v>Canada</v>
      </c>
      <c r="P470" s="47">
        <v>22</v>
      </c>
      <c r="Q470" s="48" t="s">
        <v>2569</v>
      </c>
      <c r="R470" s="47">
        <v>1</v>
      </c>
      <c r="S470" s="5" t="str">
        <f>VLOOKUP(R470,'[2]Other Data'!$B$29:$C$33,2,FALSE)</f>
        <v>COD</v>
      </c>
    </row>
    <row r="471" spans="2:19" x14ac:dyDescent="0.3">
      <c r="B471" s="47">
        <v>467</v>
      </c>
      <c r="C471" s="48" t="s">
        <v>2570</v>
      </c>
      <c r="D471" s="48" t="s">
        <v>256</v>
      </c>
      <c r="E471" s="48" t="s">
        <v>256</v>
      </c>
      <c r="F471" s="48" t="s">
        <v>2571</v>
      </c>
      <c r="G471" s="48" t="s">
        <v>256</v>
      </c>
      <c r="H471" s="47">
        <v>542</v>
      </c>
      <c r="I471" s="47" t="str">
        <f>VLOOKUP(H471,[2]Places!$B$8:$C$929,2,FALSE)</f>
        <v>North Bay</v>
      </c>
      <c r="J471" s="47">
        <v>48</v>
      </c>
      <c r="K471" s="47" t="str">
        <f>IF(ISERROR(VLOOKUP(J471,[2]ProvStates!$B$8:$D$95,3,FALSE)),"",VLOOKUP(J471,[2]ProvStates!$B$8:$D$95,3,FALSE))</f>
        <v>Ontario</v>
      </c>
      <c r="L471" s="48" t="s">
        <v>2572</v>
      </c>
      <c r="M471" s="48" t="s">
        <v>2573</v>
      </c>
      <c r="N471" s="47">
        <v>3</v>
      </c>
      <c r="O471" s="47" t="str">
        <f>VLOOKUP(N471,'[2]Other Data'!$B$8:$C$13,2,FALSE)</f>
        <v>Canada</v>
      </c>
      <c r="P471" s="47">
        <v>22</v>
      </c>
      <c r="Q471" s="48" t="s">
        <v>2574</v>
      </c>
      <c r="R471" s="47">
        <v>1</v>
      </c>
      <c r="S471" s="5" t="str">
        <f>VLOOKUP(R471,'[2]Other Data'!$B$29:$C$33,2,FALSE)</f>
        <v>COD</v>
      </c>
    </row>
    <row r="472" spans="2:19" x14ac:dyDescent="0.3">
      <c r="B472" s="47">
        <v>468</v>
      </c>
      <c r="C472" s="48" t="s">
        <v>2575</v>
      </c>
      <c r="D472" s="48" t="s">
        <v>256</v>
      </c>
      <c r="E472" s="48" t="s">
        <v>256</v>
      </c>
      <c r="F472" s="48" t="s">
        <v>2576</v>
      </c>
      <c r="G472" s="48" t="s">
        <v>256</v>
      </c>
      <c r="H472" s="47">
        <v>542</v>
      </c>
      <c r="I472" s="47" t="str">
        <f>VLOOKUP(H472,[2]Places!$B$8:$C$929,2,FALSE)</f>
        <v>North Bay</v>
      </c>
      <c r="J472" s="47">
        <v>48</v>
      </c>
      <c r="K472" s="47" t="str">
        <f>IF(ISERROR(VLOOKUP(J472,[2]ProvStates!$B$8:$D$95,3,FALSE)),"",VLOOKUP(J472,[2]ProvStates!$B$8:$D$95,3,FALSE))</f>
        <v>Ontario</v>
      </c>
      <c r="L472" s="48" t="s">
        <v>2577</v>
      </c>
      <c r="M472" s="48" t="s">
        <v>2578</v>
      </c>
      <c r="N472" s="47">
        <v>3</v>
      </c>
      <c r="O472" s="47" t="str">
        <f>VLOOKUP(N472,'[2]Other Data'!$B$8:$C$13,2,FALSE)</f>
        <v>Canada</v>
      </c>
      <c r="P472" s="47">
        <v>22</v>
      </c>
      <c r="Q472" s="48" t="s">
        <v>2579</v>
      </c>
      <c r="R472" s="47">
        <v>1</v>
      </c>
      <c r="S472" s="5" t="str">
        <f>VLOOKUP(R472,'[2]Other Data'!$B$29:$C$33,2,FALSE)</f>
        <v>COD</v>
      </c>
    </row>
    <row r="473" spans="2:19" x14ac:dyDescent="0.3">
      <c r="B473" s="47">
        <v>469</v>
      </c>
      <c r="C473" s="48" t="s">
        <v>2580</v>
      </c>
      <c r="D473" s="48" t="s">
        <v>262</v>
      </c>
      <c r="E473" s="48" t="s">
        <v>256</v>
      </c>
      <c r="F473" s="48" t="s">
        <v>2581</v>
      </c>
      <c r="G473" s="48" t="s">
        <v>2582</v>
      </c>
      <c r="H473" s="47">
        <v>542</v>
      </c>
      <c r="I473" s="47" t="str">
        <f>VLOOKUP(H473,[2]Places!$B$8:$C$929,2,FALSE)</f>
        <v>North Bay</v>
      </c>
      <c r="J473" s="47">
        <v>48</v>
      </c>
      <c r="K473" s="47" t="str">
        <f>IF(ISERROR(VLOOKUP(J473,[2]ProvStates!$B$8:$D$95,3,FALSE)),"",VLOOKUP(J473,[2]ProvStates!$B$8:$D$95,3,FALSE))</f>
        <v>Ontario</v>
      </c>
      <c r="L473" s="48" t="s">
        <v>2583</v>
      </c>
      <c r="M473" s="48" t="s">
        <v>2584</v>
      </c>
      <c r="N473" s="47">
        <v>3</v>
      </c>
      <c r="O473" s="47" t="str">
        <f>VLOOKUP(N473,'[2]Other Data'!$B$8:$C$13,2,FALSE)</f>
        <v>Canada</v>
      </c>
      <c r="P473" s="47">
        <v>22</v>
      </c>
      <c r="Q473" s="48" t="s">
        <v>2585</v>
      </c>
      <c r="R473" s="47">
        <v>1</v>
      </c>
      <c r="S473" s="5" t="str">
        <f>VLOOKUP(R473,'[2]Other Data'!$B$29:$C$33,2,FALSE)</f>
        <v>COD</v>
      </c>
    </row>
    <row r="474" spans="2:19" x14ac:dyDescent="0.3">
      <c r="B474" s="47">
        <v>470</v>
      </c>
      <c r="C474" s="48" t="s">
        <v>2586</v>
      </c>
      <c r="D474" s="48" t="s">
        <v>256</v>
      </c>
      <c r="E474" s="48" t="s">
        <v>256</v>
      </c>
      <c r="F474" s="48" t="s">
        <v>2587</v>
      </c>
      <c r="G474" s="48" t="s">
        <v>256</v>
      </c>
      <c r="H474" s="47">
        <v>336</v>
      </c>
      <c r="I474" s="47" t="str">
        <f>VLOOKUP(H474,[2]Places!$B$8:$C$929,2,FALSE)</f>
        <v>Huntsville</v>
      </c>
      <c r="J474" s="47">
        <v>48</v>
      </c>
      <c r="K474" s="47" t="str">
        <f>IF(ISERROR(VLOOKUP(J474,[2]ProvStates!$B$8:$D$95,3,FALSE)),"",VLOOKUP(J474,[2]ProvStates!$B$8:$D$95,3,FALSE))</f>
        <v>Ontario</v>
      </c>
      <c r="L474" s="48" t="s">
        <v>2588</v>
      </c>
      <c r="M474" s="48" t="s">
        <v>2589</v>
      </c>
      <c r="N474" s="47">
        <v>3</v>
      </c>
      <c r="O474" s="47" t="str">
        <f>VLOOKUP(N474,'[2]Other Data'!$B$8:$C$13,2,FALSE)</f>
        <v>Canada</v>
      </c>
      <c r="P474" s="47">
        <v>22</v>
      </c>
      <c r="Q474" s="48" t="s">
        <v>2590</v>
      </c>
      <c r="R474" s="47">
        <v>1</v>
      </c>
      <c r="S474" s="5" t="str">
        <f>VLOOKUP(R474,'[2]Other Data'!$B$29:$C$33,2,FALSE)</f>
        <v>COD</v>
      </c>
    </row>
    <row r="475" spans="2:19" x14ac:dyDescent="0.3">
      <c r="B475" s="47">
        <v>471</v>
      </c>
      <c r="C475" s="48" t="s">
        <v>2591</v>
      </c>
      <c r="D475" s="48" t="s">
        <v>256</v>
      </c>
      <c r="E475" s="48" t="s">
        <v>256</v>
      </c>
      <c r="F475" s="48" t="s">
        <v>2592</v>
      </c>
      <c r="G475" s="48" t="s">
        <v>256</v>
      </c>
      <c r="H475" s="47">
        <v>336</v>
      </c>
      <c r="I475" s="47" t="str">
        <f>VLOOKUP(H475,[2]Places!$B$8:$C$929,2,FALSE)</f>
        <v>Huntsville</v>
      </c>
      <c r="J475" s="47">
        <v>48</v>
      </c>
      <c r="K475" s="47" t="str">
        <f>IF(ISERROR(VLOOKUP(J475,[2]ProvStates!$B$8:$D$95,3,FALSE)),"",VLOOKUP(J475,[2]ProvStates!$B$8:$D$95,3,FALSE))</f>
        <v>Ontario</v>
      </c>
      <c r="L475" s="48" t="s">
        <v>2593</v>
      </c>
      <c r="M475" s="48" t="s">
        <v>2594</v>
      </c>
      <c r="N475" s="47">
        <v>3</v>
      </c>
      <c r="O475" s="47" t="str">
        <f>VLOOKUP(N475,'[2]Other Data'!$B$8:$C$13,2,FALSE)</f>
        <v>Canada</v>
      </c>
      <c r="P475" s="47">
        <v>22</v>
      </c>
      <c r="Q475" s="48" t="s">
        <v>2595</v>
      </c>
      <c r="R475" s="47">
        <v>1</v>
      </c>
      <c r="S475" s="5" t="str">
        <f>VLOOKUP(R475,'[2]Other Data'!$B$29:$C$33,2,FALSE)</f>
        <v>COD</v>
      </c>
    </row>
    <row r="476" spans="2:19" x14ac:dyDescent="0.3">
      <c r="B476" s="47">
        <v>472</v>
      </c>
      <c r="C476" s="48" t="s">
        <v>2596</v>
      </c>
      <c r="D476" s="48" t="s">
        <v>262</v>
      </c>
      <c r="E476" s="48" t="s">
        <v>2597</v>
      </c>
      <c r="F476" s="48" t="s">
        <v>2598</v>
      </c>
      <c r="G476" s="48" t="s">
        <v>256</v>
      </c>
      <c r="H476" s="47">
        <v>287</v>
      </c>
      <c r="I476" s="47" t="str">
        <f>VLOOKUP(H476,[2]Places!$B$8:$C$929,2,FALSE)</f>
        <v>Gravenhurst</v>
      </c>
      <c r="J476" s="47">
        <v>48</v>
      </c>
      <c r="K476" s="47" t="str">
        <f>IF(ISERROR(VLOOKUP(J476,[2]ProvStates!$B$8:$D$95,3,FALSE)),"",VLOOKUP(J476,[2]ProvStates!$B$8:$D$95,3,FALSE))</f>
        <v>Ontario</v>
      </c>
      <c r="L476" s="48" t="s">
        <v>2599</v>
      </c>
      <c r="M476" s="48" t="s">
        <v>2600</v>
      </c>
      <c r="N476" s="47">
        <v>3</v>
      </c>
      <c r="O476" s="47" t="str">
        <f>VLOOKUP(N476,'[2]Other Data'!$B$8:$C$13,2,FALSE)</f>
        <v>Canada</v>
      </c>
      <c r="P476" s="47">
        <v>22</v>
      </c>
      <c r="Q476" s="48" t="s">
        <v>256</v>
      </c>
      <c r="R476" s="47">
        <v>1</v>
      </c>
      <c r="S476" s="5" t="str">
        <f>VLOOKUP(R476,'[2]Other Data'!$B$29:$C$33,2,FALSE)</f>
        <v>COD</v>
      </c>
    </row>
    <row r="477" spans="2:19" x14ac:dyDescent="0.3">
      <c r="B477" s="47">
        <v>473</v>
      </c>
      <c r="C477" s="48" t="s">
        <v>2601</v>
      </c>
      <c r="D477" s="48" t="s">
        <v>1770</v>
      </c>
      <c r="E477" s="48" t="s">
        <v>256</v>
      </c>
      <c r="F477" s="48" t="s">
        <v>2602</v>
      </c>
      <c r="G477" s="48" t="s">
        <v>256</v>
      </c>
      <c r="H477" s="47">
        <v>287</v>
      </c>
      <c r="I477" s="47" t="str">
        <f>VLOOKUP(H477,[2]Places!$B$8:$C$929,2,FALSE)</f>
        <v>Gravenhurst</v>
      </c>
      <c r="J477" s="47">
        <v>48</v>
      </c>
      <c r="K477" s="47" t="str">
        <f>IF(ISERROR(VLOOKUP(J477,[2]ProvStates!$B$8:$D$95,3,FALSE)),"",VLOOKUP(J477,[2]ProvStates!$B$8:$D$95,3,FALSE))</f>
        <v>Ontario</v>
      </c>
      <c r="L477" s="48" t="s">
        <v>2603</v>
      </c>
      <c r="M477" s="48" t="s">
        <v>2604</v>
      </c>
      <c r="N477" s="47">
        <v>3</v>
      </c>
      <c r="O477" s="47" t="str">
        <f>VLOOKUP(N477,'[2]Other Data'!$B$8:$C$13,2,FALSE)</f>
        <v>Canada</v>
      </c>
      <c r="P477" s="47">
        <v>22</v>
      </c>
      <c r="Q477" s="48" t="s">
        <v>2605</v>
      </c>
      <c r="R477" s="47">
        <v>1</v>
      </c>
      <c r="S477" s="5" t="str">
        <f>VLOOKUP(R477,'[2]Other Data'!$B$29:$C$33,2,FALSE)</f>
        <v>COD</v>
      </c>
    </row>
    <row r="478" spans="2:19" x14ac:dyDescent="0.3">
      <c r="B478" s="47">
        <v>474</v>
      </c>
      <c r="C478" s="48" t="s">
        <v>2606</v>
      </c>
      <c r="D478" s="48" t="s">
        <v>256</v>
      </c>
      <c r="E478" s="48" t="s">
        <v>256</v>
      </c>
      <c r="F478" s="48" t="s">
        <v>2607</v>
      </c>
      <c r="G478" s="48" t="s">
        <v>256</v>
      </c>
      <c r="H478" s="47">
        <v>785</v>
      </c>
      <c r="I478" s="47" t="str">
        <f>VLOOKUP(H478,[2]Places!$B$8:$C$929,2,FALSE)</f>
        <v>Sudbury</v>
      </c>
      <c r="J478" s="47">
        <v>48</v>
      </c>
      <c r="K478" s="47" t="str">
        <f>IF(ISERROR(VLOOKUP(J478,[2]ProvStates!$B$8:$D$95,3,FALSE)),"",VLOOKUP(J478,[2]ProvStates!$B$8:$D$95,3,FALSE))</f>
        <v>Ontario</v>
      </c>
      <c r="L478" s="48" t="s">
        <v>2608</v>
      </c>
      <c r="M478" s="48" t="s">
        <v>2609</v>
      </c>
      <c r="N478" s="47">
        <v>3</v>
      </c>
      <c r="O478" s="47" t="str">
        <f>VLOOKUP(N478,'[2]Other Data'!$B$8:$C$13,2,FALSE)</f>
        <v>Canada</v>
      </c>
      <c r="P478" s="47">
        <v>22</v>
      </c>
      <c r="Q478" s="48" t="s">
        <v>2610</v>
      </c>
      <c r="R478" s="47">
        <v>1</v>
      </c>
      <c r="S478" s="5" t="str">
        <f>VLOOKUP(R478,'[2]Other Data'!$B$29:$C$33,2,FALSE)</f>
        <v>COD</v>
      </c>
    </row>
    <row r="479" spans="2:19" x14ac:dyDescent="0.3">
      <c r="B479" s="47">
        <v>475</v>
      </c>
      <c r="C479" s="48" t="s">
        <v>2611</v>
      </c>
      <c r="D479" s="48" t="s">
        <v>262</v>
      </c>
      <c r="E479" s="48" t="s">
        <v>256</v>
      </c>
      <c r="F479" s="48" t="s">
        <v>2612</v>
      </c>
      <c r="G479" s="48" t="s">
        <v>256</v>
      </c>
      <c r="H479" s="47">
        <v>785</v>
      </c>
      <c r="I479" s="47" t="str">
        <f>VLOOKUP(H479,[2]Places!$B$8:$C$929,2,FALSE)</f>
        <v>Sudbury</v>
      </c>
      <c r="J479" s="47">
        <v>48</v>
      </c>
      <c r="K479" s="47" t="str">
        <f>IF(ISERROR(VLOOKUP(J479,[2]ProvStates!$B$8:$D$95,3,FALSE)),"",VLOOKUP(J479,[2]ProvStates!$B$8:$D$95,3,FALSE))</f>
        <v>Ontario</v>
      </c>
      <c r="L479" s="48" t="s">
        <v>2613</v>
      </c>
      <c r="M479" s="48" t="s">
        <v>2614</v>
      </c>
      <c r="N479" s="47">
        <v>3</v>
      </c>
      <c r="O479" s="47" t="str">
        <f>VLOOKUP(N479,'[2]Other Data'!$B$8:$C$13,2,FALSE)</f>
        <v>Canada</v>
      </c>
      <c r="P479" s="47">
        <v>22</v>
      </c>
      <c r="Q479" s="48" t="s">
        <v>2615</v>
      </c>
      <c r="R479" s="47">
        <v>1</v>
      </c>
      <c r="S479" s="5" t="str">
        <f>VLOOKUP(R479,'[2]Other Data'!$B$29:$C$33,2,FALSE)</f>
        <v>COD</v>
      </c>
    </row>
    <row r="480" spans="2:19" x14ac:dyDescent="0.3">
      <c r="B480" s="47">
        <v>476</v>
      </c>
      <c r="C480" s="48" t="s">
        <v>2616</v>
      </c>
      <c r="D480" s="48" t="s">
        <v>256</v>
      </c>
      <c r="E480" s="48" t="s">
        <v>256</v>
      </c>
      <c r="F480" s="48" t="s">
        <v>2617</v>
      </c>
      <c r="G480" s="48" t="s">
        <v>256</v>
      </c>
      <c r="H480" s="47">
        <v>785</v>
      </c>
      <c r="I480" s="47" t="str">
        <f>VLOOKUP(H480,[2]Places!$B$8:$C$929,2,FALSE)</f>
        <v>Sudbury</v>
      </c>
      <c r="J480" s="47">
        <v>48</v>
      </c>
      <c r="K480" s="47" t="str">
        <f>IF(ISERROR(VLOOKUP(J480,[2]ProvStates!$B$8:$D$95,3,FALSE)),"",VLOOKUP(J480,[2]ProvStates!$B$8:$D$95,3,FALSE))</f>
        <v>Ontario</v>
      </c>
      <c r="L480" s="48" t="s">
        <v>2618</v>
      </c>
      <c r="M480" s="48" t="s">
        <v>2619</v>
      </c>
      <c r="N480" s="47">
        <v>3</v>
      </c>
      <c r="O480" s="47" t="str">
        <f>VLOOKUP(N480,'[2]Other Data'!$B$8:$C$13,2,FALSE)</f>
        <v>Canada</v>
      </c>
      <c r="P480" s="47">
        <v>22</v>
      </c>
      <c r="Q480" s="48" t="s">
        <v>2620</v>
      </c>
      <c r="R480" s="47">
        <v>1</v>
      </c>
      <c r="S480" s="5" t="str">
        <f>VLOOKUP(R480,'[2]Other Data'!$B$29:$C$33,2,FALSE)</f>
        <v>COD</v>
      </c>
    </row>
    <row r="481" spans="2:19" x14ac:dyDescent="0.3">
      <c r="B481" s="47">
        <v>477</v>
      </c>
      <c r="C481" s="48" t="s">
        <v>2621</v>
      </c>
      <c r="D481" s="48" t="s">
        <v>262</v>
      </c>
      <c r="E481" s="48" t="s">
        <v>256</v>
      </c>
      <c r="F481" s="48" t="s">
        <v>2622</v>
      </c>
      <c r="G481" s="48" t="s">
        <v>2623</v>
      </c>
      <c r="H481" s="47">
        <v>308</v>
      </c>
      <c r="I481" s="47" t="str">
        <f>VLOOKUP(H481,[2]Places!$B$8:$C$929,2,FALSE)</f>
        <v>Hanmer</v>
      </c>
      <c r="J481" s="47">
        <v>48</v>
      </c>
      <c r="K481" s="47" t="str">
        <f>IF(ISERROR(VLOOKUP(J481,[2]ProvStates!$B$8:$D$95,3,FALSE)),"",VLOOKUP(J481,[2]ProvStates!$B$8:$D$95,3,FALSE))</f>
        <v>Ontario</v>
      </c>
      <c r="L481" s="48" t="s">
        <v>2624</v>
      </c>
      <c r="M481" s="48" t="s">
        <v>2625</v>
      </c>
      <c r="N481" s="47">
        <v>3</v>
      </c>
      <c r="O481" s="47" t="str">
        <f>VLOOKUP(N481,'[2]Other Data'!$B$8:$C$13,2,FALSE)</f>
        <v>Canada</v>
      </c>
      <c r="P481" s="47">
        <v>22</v>
      </c>
      <c r="Q481" s="48" t="s">
        <v>256</v>
      </c>
      <c r="R481" s="47">
        <v>1</v>
      </c>
      <c r="S481" s="5" t="str">
        <f>VLOOKUP(R481,'[2]Other Data'!$B$29:$C$33,2,FALSE)</f>
        <v>COD</v>
      </c>
    </row>
    <row r="482" spans="2:19" x14ac:dyDescent="0.3">
      <c r="B482" s="47">
        <v>478</v>
      </c>
      <c r="C482" s="48" t="s">
        <v>2626</v>
      </c>
      <c r="D482" s="48" t="s">
        <v>256</v>
      </c>
      <c r="E482" s="48" t="s">
        <v>256</v>
      </c>
      <c r="F482" s="48" t="s">
        <v>2627</v>
      </c>
      <c r="G482" s="48" t="s">
        <v>256</v>
      </c>
      <c r="H482" s="47">
        <v>813</v>
      </c>
      <c r="I482" s="47" t="str">
        <f>VLOOKUP(H482,[2]Places!$B$8:$C$929,2,FALSE)</f>
        <v>Timmins</v>
      </c>
      <c r="J482" s="47">
        <v>48</v>
      </c>
      <c r="K482" s="47" t="str">
        <f>IF(ISERROR(VLOOKUP(J482,[2]ProvStates!$B$8:$D$95,3,FALSE)),"",VLOOKUP(J482,[2]ProvStates!$B$8:$D$95,3,FALSE))</f>
        <v>Ontario</v>
      </c>
      <c r="L482" s="48" t="s">
        <v>2628</v>
      </c>
      <c r="M482" s="48" t="s">
        <v>2629</v>
      </c>
      <c r="N482" s="47">
        <v>3</v>
      </c>
      <c r="O482" s="47" t="str">
        <f>VLOOKUP(N482,'[2]Other Data'!$B$8:$C$13,2,FALSE)</f>
        <v>Canada</v>
      </c>
      <c r="P482" s="47">
        <v>22</v>
      </c>
      <c r="Q482" s="48" t="s">
        <v>2630</v>
      </c>
      <c r="R482" s="47">
        <v>1</v>
      </c>
      <c r="S482" s="5" t="str">
        <f>VLOOKUP(R482,'[2]Other Data'!$B$29:$C$33,2,FALSE)</f>
        <v>COD</v>
      </c>
    </row>
    <row r="483" spans="2:19" x14ac:dyDescent="0.3">
      <c r="B483" s="47">
        <v>479</v>
      </c>
      <c r="C483" s="48" t="s">
        <v>2631</v>
      </c>
      <c r="D483" s="48" t="s">
        <v>256</v>
      </c>
      <c r="E483" s="48" t="s">
        <v>256</v>
      </c>
      <c r="F483" s="48" t="s">
        <v>2632</v>
      </c>
      <c r="G483" s="48" t="s">
        <v>256</v>
      </c>
      <c r="H483" s="47">
        <v>813</v>
      </c>
      <c r="I483" s="47" t="str">
        <f>VLOOKUP(H483,[2]Places!$B$8:$C$929,2,FALSE)</f>
        <v>Timmins</v>
      </c>
      <c r="J483" s="47">
        <v>48</v>
      </c>
      <c r="K483" s="47" t="str">
        <f>IF(ISERROR(VLOOKUP(J483,[2]ProvStates!$B$8:$D$95,3,FALSE)),"",VLOOKUP(J483,[2]ProvStates!$B$8:$D$95,3,FALSE))</f>
        <v>Ontario</v>
      </c>
      <c r="L483" s="48" t="s">
        <v>2633</v>
      </c>
      <c r="M483" s="48" t="s">
        <v>2634</v>
      </c>
      <c r="N483" s="47">
        <v>3</v>
      </c>
      <c r="O483" s="47" t="str">
        <f>VLOOKUP(N483,'[2]Other Data'!$B$8:$C$13,2,FALSE)</f>
        <v>Canada</v>
      </c>
      <c r="P483" s="47">
        <v>22</v>
      </c>
      <c r="Q483" s="48" t="s">
        <v>2635</v>
      </c>
      <c r="R483" s="47">
        <v>1</v>
      </c>
      <c r="S483" s="5" t="str">
        <f>VLOOKUP(R483,'[2]Other Data'!$B$29:$C$33,2,FALSE)</f>
        <v>COD</v>
      </c>
    </row>
    <row r="484" spans="2:19" x14ac:dyDescent="0.3">
      <c r="B484" s="47">
        <v>480</v>
      </c>
      <c r="C484" s="48" t="s">
        <v>2636</v>
      </c>
      <c r="D484" s="48" t="s">
        <v>256</v>
      </c>
      <c r="E484" s="48" t="s">
        <v>256</v>
      </c>
      <c r="F484" s="48" t="s">
        <v>2637</v>
      </c>
      <c r="G484" s="48" t="s">
        <v>256</v>
      </c>
      <c r="H484" s="47">
        <v>813</v>
      </c>
      <c r="I484" s="47" t="str">
        <f>VLOOKUP(H484,[2]Places!$B$8:$C$929,2,FALSE)</f>
        <v>Timmins</v>
      </c>
      <c r="J484" s="47">
        <v>48</v>
      </c>
      <c r="K484" s="47" t="str">
        <f>IF(ISERROR(VLOOKUP(J484,[2]ProvStates!$B$8:$D$95,3,FALSE)),"",VLOOKUP(J484,[2]ProvStates!$B$8:$D$95,3,FALSE))</f>
        <v>Ontario</v>
      </c>
      <c r="L484" s="48" t="s">
        <v>2638</v>
      </c>
      <c r="M484" s="48" t="s">
        <v>2639</v>
      </c>
      <c r="N484" s="47">
        <v>3</v>
      </c>
      <c r="O484" s="47" t="str">
        <f>VLOOKUP(N484,'[2]Other Data'!$B$8:$C$13,2,FALSE)</f>
        <v>Canada</v>
      </c>
      <c r="P484" s="47">
        <v>22</v>
      </c>
      <c r="Q484" s="48" t="s">
        <v>256</v>
      </c>
      <c r="R484" s="47">
        <v>1</v>
      </c>
      <c r="S484" s="5" t="str">
        <f>VLOOKUP(R484,'[2]Other Data'!$B$29:$C$33,2,FALSE)</f>
        <v>COD</v>
      </c>
    </row>
    <row r="485" spans="2:19" x14ac:dyDescent="0.3">
      <c r="B485" s="47">
        <v>481</v>
      </c>
      <c r="C485" s="48" t="s">
        <v>2640</v>
      </c>
      <c r="D485" s="48" t="s">
        <v>262</v>
      </c>
      <c r="E485" s="48" t="s">
        <v>256</v>
      </c>
      <c r="F485" s="48" t="s">
        <v>2641</v>
      </c>
      <c r="G485" s="48" t="s">
        <v>256</v>
      </c>
      <c r="H485" s="47">
        <v>813</v>
      </c>
      <c r="I485" s="47" t="str">
        <f>VLOOKUP(H485,[2]Places!$B$8:$C$929,2,FALSE)</f>
        <v>Timmins</v>
      </c>
      <c r="J485" s="47">
        <v>48</v>
      </c>
      <c r="K485" s="47" t="str">
        <f>IF(ISERROR(VLOOKUP(J485,[2]ProvStates!$B$8:$D$95,3,FALSE)),"",VLOOKUP(J485,[2]ProvStates!$B$8:$D$95,3,FALSE))</f>
        <v>Ontario</v>
      </c>
      <c r="L485" s="48" t="s">
        <v>2642</v>
      </c>
      <c r="M485" s="48" t="s">
        <v>2643</v>
      </c>
      <c r="N485" s="47">
        <v>3</v>
      </c>
      <c r="O485" s="47" t="str">
        <f>VLOOKUP(N485,'[2]Other Data'!$B$8:$C$13,2,FALSE)</f>
        <v>Canada</v>
      </c>
      <c r="P485" s="47">
        <v>22</v>
      </c>
      <c r="Q485" s="48" t="s">
        <v>2644</v>
      </c>
      <c r="R485" s="47">
        <v>1</v>
      </c>
      <c r="S485" s="5" t="str">
        <f>VLOOKUP(R485,'[2]Other Data'!$B$29:$C$33,2,FALSE)</f>
        <v>COD</v>
      </c>
    </row>
    <row r="486" spans="2:19" x14ac:dyDescent="0.3">
      <c r="B486" s="47">
        <v>482</v>
      </c>
      <c r="C486" s="48" t="s">
        <v>2645</v>
      </c>
      <c r="D486" s="48" t="s">
        <v>256</v>
      </c>
      <c r="E486" s="48" t="s">
        <v>256</v>
      </c>
      <c r="F486" s="48" t="s">
        <v>2646</v>
      </c>
      <c r="G486" s="48" t="s">
        <v>256</v>
      </c>
      <c r="H486" s="47">
        <v>696</v>
      </c>
      <c r="I486" s="47" t="str">
        <f>VLOOKUP(H486,[2]Places!$B$8:$C$929,2,FALSE)</f>
        <v>Sault Ste. Marie</v>
      </c>
      <c r="J486" s="47">
        <v>48</v>
      </c>
      <c r="K486" s="47" t="str">
        <f>IF(ISERROR(VLOOKUP(J486,[2]ProvStates!$B$8:$D$95,3,FALSE)),"",VLOOKUP(J486,[2]ProvStates!$B$8:$D$95,3,FALSE))</f>
        <v>Ontario</v>
      </c>
      <c r="L486" s="48" t="s">
        <v>2647</v>
      </c>
      <c r="M486" s="48" t="s">
        <v>2648</v>
      </c>
      <c r="N486" s="47">
        <v>3</v>
      </c>
      <c r="O486" s="47" t="str">
        <f>VLOOKUP(N486,'[2]Other Data'!$B$8:$C$13,2,FALSE)</f>
        <v>Canada</v>
      </c>
      <c r="P486" s="47">
        <v>22</v>
      </c>
      <c r="Q486" s="48" t="s">
        <v>2649</v>
      </c>
      <c r="R486" s="47">
        <v>1</v>
      </c>
      <c r="S486" s="5" t="str">
        <f>VLOOKUP(R486,'[2]Other Data'!$B$29:$C$33,2,FALSE)</f>
        <v>COD</v>
      </c>
    </row>
    <row r="487" spans="2:19" x14ac:dyDescent="0.3">
      <c r="B487" s="47">
        <v>483</v>
      </c>
      <c r="C487" s="48" t="s">
        <v>2650</v>
      </c>
      <c r="D487" s="48" t="s">
        <v>262</v>
      </c>
      <c r="E487" s="48" t="s">
        <v>256</v>
      </c>
      <c r="F487" s="48" t="s">
        <v>2651</v>
      </c>
      <c r="G487" s="48" t="s">
        <v>256</v>
      </c>
      <c r="H487" s="47">
        <v>808</v>
      </c>
      <c r="I487" s="47" t="str">
        <f>VLOOKUP(H487,[2]Places!$B$8:$C$929,2,FALSE)</f>
        <v>Thunder Bay</v>
      </c>
      <c r="J487" s="47">
        <v>48</v>
      </c>
      <c r="K487" s="47" t="str">
        <f>IF(ISERROR(VLOOKUP(J487,[2]ProvStates!$B$8:$D$95,3,FALSE)),"",VLOOKUP(J487,[2]ProvStates!$B$8:$D$95,3,FALSE))</f>
        <v>Ontario</v>
      </c>
      <c r="L487" s="48" t="s">
        <v>2652</v>
      </c>
      <c r="M487" s="48" t="s">
        <v>2653</v>
      </c>
      <c r="N487" s="47">
        <v>3</v>
      </c>
      <c r="O487" s="47" t="str">
        <f>VLOOKUP(N487,'[2]Other Data'!$B$8:$C$13,2,FALSE)</f>
        <v>Canada</v>
      </c>
      <c r="P487" s="47">
        <v>22</v>
      </c>
      <c r="Q487" s="48" t="s">
        <v>2654</v>
      </c>
      <c r="R487" s="47">
        <v>1</v>
      </c>
      <c r="S487" s="5" t="str">
        <f>VLOOKUP(R487,'[2]Other Data'!$B$29:$C$33,2,FALSE)</f>
        <v>COD</v>
      </c>
    </row>
    <row r="488" spans="2:19" x14ac:dyDescent="0.3">
      <c r="B488" s="47">
        <v>484</v>
      </c>
      <c r="C488" s="48" t="s">
        <v>2655</v>
      </c>
      <c r="D488" s="48" t="s">
        <v>256</v>
      </c>
      <c r="E488" s="48" t="s">
        <v>256</v>
      </c>
      <c r="F488" s="48" t="s">
        <v>2656</v>
      </c>
      <c r="G488" s="48" t="s">
        <v>256</v>
      </c>
      <c r="H488" s="47">
        <v>808</v>
      </c>
      <c r="I488" s="47" t="str">
        <f>VLOOKUP(H488,[2]Places!$B$8:$C$929,2,FALSE)</f>
        <v>Thunder Bay</v>
      </c>
      <c r="J488" s="47">
        <v>48</v>
      </c>
      <c r="K488" s="47" t="str">
        <f>IF(ISERROR(VLOOKUP(J488,[2]ProvStates!$B$8:$D$95,3,FALSE)),"",VLOOKUP(J488,[2]ProvStates!$B$8:$D$95,3,FALSE))</f>
        <v>Ontario</v>
      </c>
      <c r="L488" s="48" t="s">
        <v>2657</v>
      </c>
      <c r="M488" s="48" t="s">
        <v>2658</v>
      </c>
      <c r="N488" s="47">
        <v>3</v>
      </c>
      <c r="O488" s="47" t="str">
        <f>VLOOKUP(N488,'[2]Other Data'!$B$8:$C$13,2,FALSE)</f>
        <v>Canada</v>
      </c>
      <c r="P488" s="47">
        <v>22</v>
      </c>
      <c r="Q488" s="48" t="s">
        <v>2659</v>
      </c>
      <c r="R488" s="47">
        <v>1</v>
      </c>
      <c r="S488" s="5" t="str">
        <f>VLOOKUP(R488,'[2]Other Data'!$B$29:$C$33,2,FALSE)</f>
        <v>COD</v>
      </c>
    </row>
    <row r="489" spans="2:19" x14ac:dyDescent="0.3">
      <c r="B489" s="47">
        <v>485</v>
      </c>
      <c r="C489" s="48" t="s">
        <v>2660</v>
      </c>
      <c r="D489" s="48" t="s">
        <v>256</v>
      </c>
      <c r="E489" s="48" t="s">
        <v>256</v>
      </c>
      <c r="F489" s="48" t="s">
        <v>2661</v>
      </c>
      <c r="G489" s="48" t="s">
        <v>256</v>
      </c>
      <c r="H489" s="47">
        <v>808</v>
      </c>
      <c r="I489" s="47" t="str">
        <f>VLOOKUP(H489,[2]Places!$B$8:$C$929,2,FALSE)</f>
        <v>Thunder Bay</v>
      </c>
      <c r="J489" s="47">
        <v>48</v>
      </c>
      <c r="K489" s="47" t="str">
        <f>IF(ISERROR(VLOOKUP(J489,[2]ProvStates!$B$8:$D$95,3,FALSE)),"",VLOOKUP(J489,[2]ProvStates!$B$8:$D$95,3,FALSE))</f>
        <v>Ontario</v>
      </c>
      <c r="L489" s="48" t="s">
        <v>2662</v>
      </c>
      <c r="M489" s="48" t="s">
        <v>2663</v>
      </c>
      <c r="N489" s="47">
        <v>3</v>
      </c>
      <c r="O489" s="47" t="str">
        <f>VLOOKUP(N489,'[2]Other Data'!$B$8:$C$13,2,FALSE)</f>
        <v>Canada</v>
      </c>
      <c r="P489" s="47">
        <v>22</v>
      </c>
      <c r="Q489" s="48" t="s">
        <v>2664</v>
      </c>
      <c r="R489" s="47">
        <v>1</v>
      </c>
      <c r="S489" s="5" t="str">
        <f>VLOOKUP(R489,'[2]Other Data'!$B$29:$C$33,2,FALSE)</f>
        <v>COD</v>
      </c>
    </row>
    <row r="490" spans="2:19" x14ac:dyDescent="0.3">
      <c r="B490" s="47">
        <v>486</v>
      </c>
      <c r="C490" s="48" t="s">
        <v>2665</v>
      </c>
      <c r="D490" s="48" t="s">
        <v>262</v>
      </c>
      <c r="E490" s="48" t="s">
        <v>256</v>
      </c>
      <c r="F490" s="48" t="s">
        <v>2666</v>
      </c>
      <c r="G490" s="48" t="s">
        <v>256</v>
      </c>
      <c r="H490" s="47">
        <v>808</v>
      </c>
      <c r="I490" s="47" t="str">
        <f>VLOOKUP(H490,[2]Places!$B$8:$C$929,2,FALSE)</f>
        <v>Thunder Bay</v>
      </c>
      <c r="J490" s="47">
        <v>48</v>
      </c>
      <c r="K490" s="47" t="str">
        <f>IF(ISERROR(VLOOKUP(J490,[2]ProvStates!$B$8:$D$95,3,FALSE)),"",VLOOKUP(J490,[2]ProvStates!$B$8:$D$95,3,FALSE))</f>
        <v>Ontario</v>
      </c>
      <c r="L490" s="48" t="s">
        <v>2662</v>
      </c>
      <c r="M490" s="48" t="s">
        <v>2663</v>
      </c>
      <c r="N490" s="47">
        <v>3</v>
      </c>
      <c r="O490" s="47" t="str">
        <f>VLOOKUP(N490,'[2]Other Data'!$B$8:$C$13,2,FALSE)</f>
        <v>Canada</v>
      </c>
      <c r="P490" s="47">
        <v>22</v>
      </c>
      <c r="Q490" s="48" t="s">
        <v>2667</v>
      </c>
      <c r="R490" s="47">
        <v>1</v>
      </c>
      <c r="S490" s="5" t="str">
        <f>VLOOKUP(R490,'[2]Other Data'!$B$29:$C$33,2,FALSE)</f>
        <v>COD</v>
      </c>
    </row>
    <row r="491" spans="2:19" x14ac:dyDescent="0.3">
      <c r="B491" s="47">
        <v>487</v>
      </c>
      <c r="C491" s="48" t="s">
        <v>2668</v>
      </c>
      <c r="D491" s="48" t="s">
        <v>262</v>
      </c>
      <c r="E491" s="48" t="s">
        <v>256</v>
      </c>
      <c r="F491" s="48" t="s">
        <v>2666</v>
      </c>
      <c r="G491" s="48" t="s">
        <v>256</v>
      </c>
      <c r="H491" s="47">
        <v>808</v>
      </c>
      <c r="I491" s="47" t="str">
        <f>VLOOKUP(H491,[2]Places!$B$8:$C$929,2,FALSE)</f>
        <v>Thunder Bay</v>
      </c>
      <c r="J491" s="47">
        <v>48</v>
      </c>
      <c r="K491" s="47" t="str">
        <f>IF(ISERROR(VLOOKUP(J491,[2]ProvStates!$B$8:$D$95,3,FALSE)),"",VLOOKUP(J491,[2]ProvStates!$B$8:$D$95,3,FALSE))</f>
        <v>Ontario</v>
      </c>
      <c r="L491" s="48" t="s">
        <v>2662</v>
      </c>
      <c r="M491" s="48" t="s">
        <v>2663</v>
      </c>
      <c r="N491" s="47">
        <v>3</v>
      </c>
      <c r="O491" s="47" t="str">
        <f>VLOOKUP(N491,'[2]Other Data'!$B$8:$C$13,2,FALSE)</f>
        <v>Canada</v>
      </c>
      <c r="P491" s="47">
        <v>22</v>
      </c>
      <c r="Q491" s="48" t="s">
        <v>2669</v>
      </c>
      <c r="R491" s="47">
        <v>1</v>
      </c>
      <c r="S491" s="5" t="str">
        <f>VLOOKUP(R491,'[2]Other Data'!$B$29:$C$33,2,FALSE)</f>
        <v>COD</v>
      </c>
    </row>
    <row r="492" spans="2:19" x14ac:dyDescent="0.3">
      <c r="B492" s="47">
        <v>488</v>
      </c>
      <c r="C492" s="48" t="s">
        <v>2670</v>
      </c>
      <c r="D492" s="48" t="s">
        <v>262</v>
      </c>
      <c r="E492" s="48" t="s">
        <v>256</v>
      </c>
      <c r="F492" s="48" t="s">
        <v>2671</v>
      </c>
      <c r="G492" s="48" t="s">
        <v>256</v>
      </c>
      <c r="H492" s="47">
        <v>201</v>
      </c>
      <c r="I492" s="47" t="str">
        <f>VLOOKUP(H492,[2]Places!$B$8:$C$929,2,FALSE)</f>
        <v>Dryden</v>
      </c>
      <c r="J492" s="47">
        <v>48</v>
      </c>
      <c r="K492" s="47" t="str">
        <f>IF(ISERROR(VLOOKUP(J492,[2]ProvStates!$B$8:$D$95,3,FALSE)),"",VLOOKUP(J492,[2]ProvStates!$B$8:$D$95,3,FALSE))</f>
        <v>Ontario</v>
      </c>
      <c r="L492" s="48" t="s">
        <v>2672</v>
      </c>
      <c r="M492" s="48" t="s">
        <v>2673</v>
      </c>
      <c r="N492" s="47">
        <v>3</v>
      </c>
      <c r="O492" s="47" t="str">
        <f>VLOOKUP(N492,'[2]Other Data'!$B$8:$C$13,2,FALSE)</f>
        <v>Canada</v>
      </c>
      <c r="P492" s="47">
        <v>22</v>
      </c>
      <c r="Q492" s="48" t="s">
        <v>2674</v>
      </c>
      <c r="R492" s="47">
        <v>1</v>
      </c>
      <c r="S492" s="5" t="str">
        <f>VLOOKUP(R492,'[2]Other Data'!$B$29:$C$33,2,FALSE)</f>
        <v>COD</v>
      </c>
    </row>
    <row r="493" spans="2:19" x14ac:dyDescent="0.3">
      <c r="B493" s="47">
        <v>489</v>
      </c>
      <c r="C493" s="48" t="s">
        <v>2675</v>
      </c>
      <c r="D493" s="48" t="s">
        <v>262</v>
      </c>
      <c r="E493" s="48" t="s">
        <v>256</v>
      </c>
      <c r="F493" s="48" t="s">
        <v>2676</v>
      </c>
      <c r="G493" s="48" t="s">
        <v>256</v>
      </c>
      <c r="H493" s="47">
        <v>201</v>
      </c>
      <c r="I493" s="47" t="str">
        <f>VLOOKUP(H493,[2]Places!$B$8:$C$929,2,FALSE)</f>
        <v>Dryden</v>
      </c>
      <c r="J493" s="47">
        <v>48</v>
      </c>
      <c r="K493" s="47" t="str">
        <f>IF(ISERROR(VLOOKUP(J493,[2]ProvStates!$B$8:$D$95,3,FALSE)),"",VLOOKUP(J493,[2]ProvStates!$B$8:$D$95,3,FALSE))</f>
        <v>Ontario</v>
      </c>
      <c r="L493" s="48" t="s">
        <v>2677</v>
      </c>
      <c r="M493" s="48" t="s">
        <v>2678</v>
      </c>
      <c r="N493" s="47">
        <v>3</v>
      </c>
      <c r="O493" s="47" t="str">
        <f>VLOOKUP(N493,'[2]Other Data'!$B$8:$C$13,2,FALSE)</f>
        <v>Canada</v>
      </c>
      <c r="P493" s="47">
        <v>22</v>
      </c>
      <c r="Q493" s="48" t="s">
        <v>2679</v>
      </c>
      <c r="R493" s="47">
        <v>1</v>
      </c>
      <c r="S493" s="5" t="str">
        <f>VLOOKUP(R493,'[2]Other Data'!$B$29:$C$33,2,FALSE)</f>
        <v>COD</v>
      </c>
    </row>
    <row r="494" spans="2:19" x14ac:dyDescent="0.3">
      <c r="B494" s="47">
        <v>490</v>
      </c>
      <c r="C494" s="48" t="s">
        <v>2680</v>
      </c>
      <c r="D494" s="48" t="s">
        <v>262</v>
      </c>
      <c r="E494" s="48" t="s">
        <v>2681</v>
      </c>
      <c r="F494" s="48" t="s">
        <v>2682</v>
      </c>
      <c r="G494" s="48" t="s">
        <v>256</v>
      </c>
      <c r="H494" s="47">
        <v>723</v>
      </c>
      <c r="I494" s="47" t="str">
        <f>VLOOKUP(H494,[2]Places!$B$8:$C$929,2,FALSE)</f>
        <v>Sioux Lookout</v>
      </c>
      <c r="J494" s="47">
        <v>48</v>
      </c>
      <c r="K494" s="47" t="str">
        <f>IF(ISERROR(VLOOKUP(J494,[2]ProvStates!$B$8:$D$95,3,FALSE)),"",VLOOKUP(J494,[2]ProvStates!$B$8:$D$95,3,FALSE))</f>
        <v>Ontario</v>
      </c>
      <c r="L494" s="48" t="s">
        <v>2683</v>
      </c>
      <c r="M494" s="48" t="s">
        <v>2684</v>
      </c>
      <c r="N494" s="47">
        <v>3</v>
      </c>
      <c r="O494" s="47" t="str">
        <f>VLOOKUP(N494,'[2]Other Data'!$B$8:$C$13,2,FALSE)</f>
        <v>Canada</v>
      </c>
      <c r="P494" s="47">
        <v>22</v>
      </c>
      <c r="Q494" s="48" t="s">
        <v>256</v>
      </c>
      <c r="R494" s="47">
        <v>1</v>
      </c>
      <c r="S494" s="5" t="str">
        <f>VLOOKUP(R494,'[2]Other Data'!$B$29:$C$33,2,FALSE)</f>
        <v>COD</v>
      </c>
    </row>
    <row r="495" spans="2:19" x14ac:dyDescent="0.3">
      <c r="B495" s="47">
        <v>491</v>
      </c>
      <c r="C495" s="48" t="s">
        <v>2685</v>
      </c>
      <c r="D495" s="48" t="s">
        <v>262</v>
      </c>
      <c r="E495" s="48" t="s">
        <v>2686</v>
      </c>
      <c r="F495" s="48" t="s">
        <v>2687</v>
      </c>
      <c r="G495" s="48" t="s">
        <v>256</v>
      </c>
      <c r="H495" s="47">
        <v>723</v>
      </c>
      <c r="I495" s="47" t="str">
        <f>VLOOKUP(H495,[2]Places!$B$8:$C$929,2,FALSE)</f>
        <v>Sioux Lookout</v>
      </c>
      <c r="J495" s="47">
        <v>48</v>
      </c>
      <c r="K495" s="47" t="str">
        <f>IF(ISERROR(VLOOKUP(J495,[2]ProvStates!$B$8:$D$95,3,FALSE)),"",VLOOKUP(J495,[2]ProvStates!$B$8:$D$95,3,FALSE))</f>
        <v>Ontario</v>
      </c>
      <c r="L495" s="48" t="s">
        <v>2683</v>
      </c>
      <c r="M495" s="48" t="s">
        <v>2684</v>
      </c>
      <c r="N495" s="47">
        <v>3</v>
      </c>
      <c r="O495" s="47" t="str">
        <f>VLOOKUP(N495,'[2]Other Data'!$B$8:$C$13,2,FALSE)</f>
        <v>Canada</v>
      </c>
      <c r="P495" s="47">
        <v>22</v>
      </c>
      <c r="Q495" s="48" t="s">
        <v>2688</v>
      </c>
      <c r="R495" s="47">
        <v>1</v>
      </c>
      <c r="S495" s="5" t="str">
        <f>VLOOKUP(R495,'[2]Other Data'!$B$29:$C$33,2,FALSE)</f>
        <v>COD</v>
      </c>
    </row>
    <row r="496" spans="2:19" x14ac:dyDescent="0.3">
      <c r="B496" s="47">
        <v>492</v>
      </c>
      <c r="C496" s="48" t="s">
        <v>2689</v>
      </c>
      <c r="D496" s="48" t="s">
        <v>256</v>
      </c>
      <c r="E496" s="48" t="s">
        <v>256</v>
      </c>
      <c r="F496" s="48" t="s">
        <v>2690</v>
      </c>
      <c r="G496" s="48" t="s">
        <v>256</v>
      </c>
      <c r="H496" s="47">
        <v>252</v>
      </c>
      <c r="I496" s="47" t="str">
        <f>VLOOKUP(H496,[2]Places!$B$8:$C$929,2,FALSE)</f>
        <v>Fort Frances</v>
      </c>
      <c r="J496" s="47">
        <v>48</v>
      </c>
      <c r="K496" s="47" t="str">
        <f>IF(ISERROR(VLOOKUP(J496,[2]ProvStates!$B$8:$D$95,3,FALSE)),"",VLOOKUP(J496,[2]ProvStates!$B$8:$D$95,3,FALSE))</f>
        <v>Ontario</v>
      </c>
      <c r="L496" s="48" t="s">
        <v>2691</v>
      </c>
      <c r="M496" s="48" t="s">
        <v>2692</v>
      </c>
      <c r="N496" s="47">
        <v>3</v>
      </c>
      <c r="O496" s="47" t="str">
        <f>VLOOKUP(N496,'[2]Other Data'!$B$8:$C$13,2,FALSE)</f>
        <v>Canada</v>
      </c>
      <c r="P496" s="47">
        <v>22</v>
      </c>
      <c r="Q496" s="48" t="s">
        <v>2693</v>
      </c>
      <c r="R496" s="47">
        <v>1</v>
      </c>
      <c r="S496" s="5" t="str">
        <f>VLOOKUP(R496,'[2]Other Data'!$B$29:$C$33,2,FALSE)</f>
        <v>COD</v>
      </c>
    </row>
    <row r="497" spans="2:19" x14ac:dyDescent="0.3">
      <c r="B497" s="47">
        <v>493</v>
      </c>
      <c r="C497" s="48" t="s">
        <v>2694</v>
      </c>
      <c r="D497" s="48" t="s">
        <v>256</v>
      </c>
      <c r="E497" s="48" t="s">
        <v>2695</v>
      </c>
      <c r="F497" s="48" t="s">
        <v>2696</v>
      </c>
      <c r="G497" s="48" t="s">
        <v>256</v>
      </c>
      <c r="H497" s="47">
        <v>840</v>
      </c>
      <c r="I497" s="47" t="str">
        <f>VLOOKUP(H497,[2]Places!$B$8:$C$929,2,FALSE)</f>
        <v>VERMILION BAY</v>
      </c>
      <c r="J497" s="47">
        <v>48</v>
      </c>
      <c r="K497" s="47" t="str">
        <f>IF(ISERROR(VLOOKUP(J497,[2]ProvStates!$B$8:$D$95,3,FALSE)),"",VLOOKUP(J497,[2]ProvStates!$B$8:$D$95,3,FALSE))</f>
        <v>Ontario</v>
      </c>
      <c r="L497" s="48" t="s">
        <v>2697</v>
      </c>
      <c r="M497" s="48" t="s">
        <v>2698</v>
      </c>
      <c r="N497" s="47">
        <v>3</v>
      </c>
      <c r="O497" s="47" t="str">
        <f>VLOOKUP(N497,'[2]Other Data'!$B$8:$C$13,2,FALSE)</f>
        <v>Canada</v>
      </c>
      <c r="P497" s="47">
        <v>22</v>
      </c>
      <c r="Q497" s="48" t="s">
        <v>2699</v>
      </c>
      <c r="R497" s="47">
        <v>1</v>
      </c>
      <c r="S497" s="5" t="str">
        <f>VLOOKUP(R497,'[2]Other Data'!$B$29:$C$33,2,FALSE)</f>
        <v>COD</v>
      </c>
    </row>
    <row r="498" spans="2:19" x14ac:dyDescent="0.3">
      <c r="B498" s="47">
        <v>494</v>
      </c>
      <c r="C498" s="48" t="s">
        <v>2700</v>
      </c>
      <c r="D498" s="48" t="s">
        <v>262</v>
      </c>
      <c r="E498" s="48" t="s">
        <v>256</v>
      </c>
      <c r="F498" s="48" t="s">
        <v>2701</v>
      </c>
      <c r="G498" s="48" t="s">
        <v>2702</v>
      </c>
      <c r="H498" s="47">
        <v>771</v>
      </c>
      <c r="I498" s="47" t="str">
        <f>VLOOKUP(H498,[2]Places!$B$8:$C$929,2,FALSE)</f>
        <v>Stonewall</v>
      </c>
      <c r="J498" s="47">
        <v>24</v>
      </c>
      <c r="K498" s="47" t="str">
        <f>IF(ISERROR(VLOOKUP(J498,[2]ProvStates!$B$8:$D$95,3,FALSE)),"",VLOOKUP(J498,[2]ProvStates!$B$8:$D$95,3,FALSE))</f>
        <v>Manitoba</v>
      </c>
      <c r="L498" s="48" t="s">
        <v>2703</v>
      </c>
      <c r="M498" s="48" t="s">
        <v>2704</v>
      </c>
      <c r="N498" s="47">
        <v>3</v>
      </c>
      <c r="O498" s="47" t="str">
        <f>VLOOKUP(N498,'[2]Other Data'!$B$8:$C$13,2,FALSE)</f>
        <v>Canada</v>
      </c>
      <c r="P498" s="47">
        <v>4</v>
      </c>
      <c r="Q498" s="48" t="s">
        <v>2705</v>
      </c>
      <c r="R498" s="47">
        <v>1</v>
      </c>
      <c r="S498" s="5" t="str">
        <f>VLOOKUP(R498,'[2]Other Data'!$B$29:$C$33,2,FALSE)</f>
        <v>COD</v>
      </c>
    </row>
    <row r="499" spans="2:19" x14ac:dyDescent="0.3">
      <c r="B499" s="47">
        <v>495</v>
      </c>
      <c r="C499" s="48" t="s">
        <v>2706</v>
      </c>
      <c r="D499" s="48" t="s">
        <v>262</v>
      </c>
      <c r="E499" s="48" t="s">
        <v>256</v>
      </c>
      <c r="F499" s="48" t="s">
        <v>2707</v>
      </c>
      <c r="G499" s="48" t="s">
        <v>256</v>
      </c>
      <c r="H499" s="47">
        <v>801</v>
      </c>
      <c r="I499" s="47" t="str">
        <f>VLOOKUP(H499,[2]Places!$B$8:$C$929,2,FALSE)</f>
        <v>Teulon</v>
      </c>
      <c r="J499" s="47">
        <v>24</v>
      </c>
      <c r="K499" s="47" t="str">
        <f>IF(ISERROR(VLOOKUP(J499,[2]ProvStates!$B$8:$D$95,3,FALSE)),"",VLOOKUP(J499,[2]ProvStates!$B$8:$D$95,3,FALSE))</f>
        <v>Manitoba</v>
      </c>
      <c r="L499" s="48" t="s">
        <v>2708</v>
      </c>
      <c r="M499" s="48" t="s">
        <v>2709</v>
      </c>
      <c r="N499" s="47">
        <v>3</v>
      </c>
      <c r="O499" s="47" t="str">
        <f>VLOOKUP(N499,'[2]Other Data'!$B$8:$C$13,2,FALSE)</f>
        <v>Canada</v>
      </c>
      <c r="P499" s="47">
        <v>4</v>
      </c>
      <c r="Q499" s="48" t="s">
        <v>2710</v>
      </c>
      <c r="R499" s="47">
        <v>1</v>
      </c>
      <c r="S499" s="5" t="str">
        <f>VLOOKUP(R499,'[2]Other Data'!$B$29:$C$33,2,FALSE)</f>
        <v>COD</v>
      </c>
    </row>
    <row r="500" spans="2:19" x14ac:dyDescent="0.3">
      <c r="B500" s="47">
        <v>496</v>
      </c>
      <c r="C500" s="48" t="s">
        <v>2711</v>
      </c>
      <c r="D500" s="48" t="s">
        <v>256</v>
      </c>
      <c r="E500" s="48" t="s">
        <v>2712</v>
      </c>
      <c r="F500" s="48" t="s">
        <v>2713</v>
      </c>
      <c r="G500" s="48" t="s">
        <v>256</v>
      </c>
      <c r="H500" s="47">
        <v>56</v>
      </c>
      <c r="I500" s="47" t="str">
        <f>VLOOKUP(H500,[2]Places!$B$8:$C$929,2,FALSE)</f>
        <v>Beausejour</v>
      </c>
      <c r="J500" s="47">
        <v>24</v>
      </c>
      <c r="K500" s="47" t="str">
        <f>IF(ISERROR(VLOOKUP(J500,[2]ProvStates!$B$8:$D$95,3,FALSE)),"",VLOOKUP(J500,[2]ProvStates!$B$8:$D$95,3,FALSE))</f>
        <v>Manitoba</v>
      </c>
      <c r="L500" s="48" t="s">
        <v>2714</v>
      </c>
      <c r="M500" s="48" t="s">
        <v>2715</v>
      </c>
      <c r="N500" s="47">
        <v>3</v>
      </c>
      <c r="O500" s="47" t="str">
        <f>VLOOKUP(N500,'[2]Other Data'!$B$8:$C$13,2,FALSE)</f>
        <v>Canada</v>
      </c>
      <c r="P500" s="47">
        <v>4</v>
      </c>
      <c r="Q500" s="48" t="s">
        <v>2716</v>
      </c>
      <c r="R500" s="47">
        <v>1</v>
      </c>
      <c r="S500" s="5" t="str">
        <f>VLOOKUP(R500,'[2]Other Data'!$B$29:$C$33,2,FALSE)</f>
        <v>COD</v>
      </c>
    </row>
    <row r="501" spans="2:19" x14ac:dyDescent="0.3">
      <c r="B501" s="47">
        <v>497</v>
      </c>
      <c r="C501" s="48" t="s">
        <v>2717</v>
      </c>
      <c r="D501" s="48" t="s">
        <v>256</v>
      </c>
      <c r="E501" s="48" t="s">
        <v>2718</v>
      </c>
      <c r="F501" s="48" t="s">
        <v>2719</v>
      </c>
      <c r="G501" s="48" t="s">
        <v>256</v>
      </c>
      <c r="H501" s="47">
        <v>820</v>
      </c>
      <c r="I501" s="47" t="str">
        <f>VLOOKUP(H501,[2]Places!$B$8:$C$929,2,FALSE)</f>
        <v>Travis Bay</v>
      </c>
      <c r="J501" s="47">
        <v>24</v>
      </c>
      <c r="K501" s="47" t="str">
        <f>IF(ISERROR(VLOOKUP(J501,[2]ProvStates!$B$8:$D$95,3,FALSE)),"",VLOOKUP(J501,[2]ProvStates!$B$8:$D$95,3,FALSE))</f>
        <v>Manitoba</v>
      </c>
      <c r="L501" s="48" t="s">
        <v>2720</v>
      </c>
      <c r="M501" s="48" t="s">
        <v>2721</v>
      </c>
      <c r="N501" s="47">
        <v>3</v>
      </c>
      <c r="O501" s="47" t="str">
        <f>VLOOKUP(N501,'[2]Other Data'!$B$8:$C$13,2,FALSE)</f>
        <v>Canada</v>
      </c>
      <c r="P501" s="47">
        <v>4</v>
      </c>
      <c r="Q501" s="48" t="s">
        <v>2722</v>
      </c>
      <c r="R501" s="47">
        <v>1</v>
      </c>
      <c r="S501" s="5" t="str">
        <f>VLOOKUP(R501,'[2]Other Data'!$B$29:$C$33,2,FALSE)</f>
        <v>COD</v>
      </c>
    </row>
    <row r="502" spans="2:19" x14ac:dyDescent="0.3">
      <c r="B502" s="47">
        <v>498</v>
      </c>
      <c r="C502" s="48" t="s">
        <v>2723</v>
      </c>
      <c r="D502" s="48" t="s">
        <v>256</v>
      </c>
      <c r="E502" s="48" t="s">
        <v>2724</v>
      </c>
      <c r="F502" s="48" t="s">
        <v>2725</v>
      </c>
      <c r="G502" s="48" t="s">
        <v>256</v>
      </c>
      <c r="H502" s="47">
        <v>116</v>
      </c>
      <c r="I502" s="47" t="str">
        <f>VLOOKUP(H502,[2]Places!$B$8:$C$929,2,FALSE)</f>
        <v>Carman</v>
      </c>
      <c r="J502" s="47">
        <v>24</v>
      </c>
      <c r="K502" s="47" t="str">
        <f>IF(ISERROR(VLOOKUP(J502,[2]ProvStates!$B$8:$D$95,3,FALSE)),"",VLOOKUP(J502,[2]ProvStates!$B$8:$D$95,3,FALSE))</f>
        <v>Manitoba</v>
      </c>
      <c r="L502" s="48" t="s">
        <v>2726</v>
      </c>
      <c r="M502" s="48" t="s">
        <v>2727</v>
      </c>
      <c r="N502" s="47">
        <v>3</v>
      </c>
      <c r="O502" s="47" t="str">
        <f>VLOOKUP(N502,'[2]Other Data'!$B$8:$C$13,2,FALSE)</f>
        <v>Canada</v>
      </c>
      <c r="P502" s="47">
        <v>4</v>
      </c>
      <c r="Q502" s="48" t="s">
        <v>2728</v>
      </c>
      <c r="R502" s="47">
        <v>1</v>
      </c>
      <c r="S502" s="5" t="str">
        <f>VLOOKUP(R502,'[2]Other Data'!$B$29:$C$33,2,FALSE)</f>
        <v>COD</v>
      </c>
    </row>
    <row r="503" spans="2:19" x14ac:dyDescent="0.3">
      <c r="B503" s="47">
        <v>499</v>
      </c>
      <c r="C503" s="48" t="s">
        <v>2729</v>
      </c>
      <c r="D503" s="48" t="s">
        <v>2730</v>
      </c>
      <c r="E503" s="48" t="s">
        <v>2731</v>
      </c>
      <c r="F503" s="48" t="s">
        <v>2732</v>
      </c>
      <c r="G503" s="48" t="s">
        <v>256</v>
      </c>
      <c r="H503" s="47">
        <v>474</v>
      </c>
      <c r="I503" s="47" t="str">
        <f>VLOOKUP(H503,[2]Places!$B$8:$C$929,2,FALSE)</f>
        <v>Minnedosa</v>
      </c>
      <c r="J503" s="47">
        <v>24</v>
      </c>
      <c r="K503" s="47" t="str">
        <f>IF(ISERROR(VLOOKUP(J503,[2]ProvStates!$B$8:$D$95,3,FALSE)),"",VLOOKUP(J503,[2]ProvStates!$B$8:$D$95,3,FALSE))</f>
        <v>Manitoba</v>
      </c>
      <c r="L503" s="48" t="s">
        <v>2733</v>
      </c>
      <c r="M503" s="48" t="s">
        <v>2734</v>
      </c>
      <c r="N503" s="47">
        <v>3</v>
      </c>
      <c r="O503" s="47" t="str">
        <f>VLOOKUP(N503,'[2]Other Data'!$B$8:$C$13,2,FALSE)</f>
        <v>Canada</v>
      </c>
      <c r="P503" s="47">
        <v>4</v>
      </c>
      <c r="Q503" s="48" t="s">
        <v>2735</v>
      </c>
      <c r="R503" s="47">
        <v>1</v>
      </c>
      <c r="S503" s="5" t="str">
        <f>VLOOKUP(R503,'[2]Other Data'!$B$29:$C$33,2,FALSE)</f>
        <v>COD</v>
      </c>
    </row>
    <row r="504" spans="2:19" x14ac:dyDescent="0.3">
      <c r="B504" s="47">
        <v>500</v>
      </c>
      <c r="C504" s="48" t="s">
        <v>2736</v>
      </c>
      <c r="D504" s="48" t="s">
        <v>256</v>
      </c>
      <c r="E504" s="48" t="s">
        <v>256</v>
      </c>
      <c r="F504" s="48" t="s">
        <v>2737</v>
      </c>
      <c r="G504" s="48" t="s">
        <v>256</v>
      </c>
      <c r="H504" s="47">
        <v>762</v>
      </c>
      <c r="I504" s="47" t="str">
        <f>VLOOKUP(H504,[2]Places!$B$8:$C$929,2,FALSE)</f>
        <v>St. Rose</v>
      </c>
      <c r="J504" s="47">
        <v>24</v>
      </c>
      <c r="K504" s="47" t="str">
        <f>IF(ISERROR(VLOOKUP(J504,[2]ProvStates!$B$8:$D$95,3,FALSE)),"",VLOOKUP(J504,[2]ProvStates!$B$8:$D$95,3,FALSE))</f>
        <v>Manitoba</v>
      </c>
      <c r="L504" s="48" t="s">
        <v>2738</v>
      </c>
      <c r="M504" s="48" t="s">
        <v>2739</v>
      </c>
      <c r="N504" s="47">
        <v>3</v>
      </c>
      <c r="O504" s="47" t="str">
        <f>VLOOKUP(N504,'[2]Other Data'!$B$8:$C$13,2,FALSE)</f>
        <v>Canada</v>
      </c>
      <c r="P504" s="47">
        <v>4</v>
      </c>
      <c r="Q504" s="48" t="s">
        <v>2740</v>
      </c>
      <c r="R504" s="47">
        <v>1</v>
      </c>
      <c r="S504" s="5" t="str">
        <f>VLOOKUP(R504,'[2]Other Data'!$B$29:$C$33,2,FALSE)</f>
        <v>COD</v>
      </c>
    </row>
    <row r="505" spans="2:19" x14ac:dyDescent="0.3">
      <c r="B505" s="47">
        <v>501</v>
      </c>
      <c r="C505" s="48" t="s">
        <v>2741</v>
      </c>
      <c r="D505" s="48" t="s">
        <v>256</v>
      </c>
      <c r="E505" s="48" t="s">
        <v>256</v>
      </c>
      <c r="F505" s="48" t="s">
        <v>2742</v>
      </c>
      <c r="G505" s="48" t="s">
        <v>256</v>
      </c>
      <c r="H505" s="47">
        <v>904</v>
      </c>
      <c r="I505" s="47" t="str">
        <f>VLOOKUP(H505,[2]Places!$B$8:$C$929,2,FALSE)</f>
        <v>Winnipeg</v>
      </c>
      <c r="J505" s="47">
        <v>24</v>
      </c>
      <c r="K505" s="47" t="str">
        <f>IF(ISERROR(VLOOKUP(J505,[2]ProvStates!$B$8:$D$95,3,FALSE)),"",VLOOKUP(J505,[2]ProvStates!$B$8:$D$95,3,FALSE))</f>
        <v>Manitoba</v>
      </c>
      <c r="L505" s="48" t="s">
        <v>2743</v>
      </c>
      <c r="M505" s="48" t="s">
        <v>2744</v>
      </c>
      <c r="N505" s="47">
        <v>3</v>
      </c>
      <c r="O505" s="47" t="str">
        <f>VLOOKUP(N505,'[2]Other Data'!$B$8:$C$13,2,FALSE)</f>
        <v>Canada</v>
      </c>
      <c r="P505" s="47">
        <v>4</v>
      </c>
      <c r="Q505" s="48" t="s">
        <v>2745</v>
      </c>
      <c r="R505" s="47">
        <v>1</v>
      </c>
      <c r="S505" s="5" t="str">
        <f>VLOOKUP(R505,'[2]Other Data'!$B$29:$C$33,2,FALSE)</f>
        <v>COD</v>
      </c>
    </row>
    <row r="506" spans="2:19" x14ac:dyDescent="0.3">
      <c r="B506" s="47">
        <v>502</v>
      </c>
      <c r="C506" s="48" t="s">
        <v>2746</v>
      </c>
      <c r="D506" s="48" t="s">
        <v>262</v>
      </c>
      <c r="E506" s="48" t="s">
        <v>256</v>
      </c>
      <c r="F506" s="48" t="s">
        <v>2747</v>
      </c>
      <c r="G506" s="48" t="s">
        <v>256</v>
      </c>
      <c r="H506" s="47">
        <v>904</v>
      </c>
      <c r="I506" s="47" t="str">
        <f>VLOOKUP(H506,[2]Places!$B$8:$C$929,2,FALSE)</f>
        <v>Winnipeg</v>
      </c>
      <c r="J506" s="47">
        <v>24</v>
      </c>
      <c r="K506" s="47" t="str">
        <f>IF(ISERROR(VLOOKUP(J506,[2]ProvStates!$B$8:$D$95,3,FALSE)),"",VLOOKUP(J506,[2]ProvStates!$B$8:$D$95,3,FALSE))</f>
        <v>Manitoba</v>
      </c>
      <c r="L506" s="48" t="s">
        <v>2748</v>
      </c>
      <c r="M506" s="48" t="s">
        <v>2749</v>
      </c>
      <c r="N506" s="47">
        <v>3</v>
      </c>
      <c r="O506" s="47" t="str">
        <f>VLOOKUP(N506,'[2]Other Data'!$B$8:$C$13,2,FALSE)</f>
        <v>Canada</v>
      </c>
      <c r="P506" s="47">
        <v>4</v>
      </c>
      <c r="Q506" s="48" t="s">
        <v>2750</v>
      </c>
      <c r="R506" s="47">
        <v>1</v>
      </c>
      <c r="S506" s="5" t="str">
        <f>VLOOKUP(R506,'[2]Other Data'!$B$29:$C$33,2,FALSE)</f>
        <v>COD</v>
      </c>
    </row>
    <row r="507" spans="2:19" x14ac:dyDescent="0.3">
      <c r="B507" s="47">
        <v>503</v>
      </c>
      <c r="C507" s="48" t="s">
        <v>2751</v>
      </c>
      <c r="D507" s="48" t="s">
        <v>262</v>
      </c>
      <c r="E507" s="48" t="s">
        <v>256</v>
      </c>
      <c r="F507" s="48" t="s">
        <v>2752</v>
      </c>
      <c r="G507" s="48" t="s">
        <v>256</v>
      </c>
      <c r="H507" s="47">
        <v>904</v>
      </c>
      <c r="I507" s="47" t="str">
        <f>VLOOKUP(H507,[2]Places!$B$8:$C$929,2,FALSE)</f>
        <v>Winnipeg</v>
      </c>
      <c r="J507" s="47">
        <v>24</v>
      </c>
      <c r="K507" s="47" t="str">
        <f>IF(ISERROR(VLOOKUP(J507,[2]ProvStates!$B$8:$D$95,3,FALSE)),"",VLOOKUP(J507,[2]ProvStates!$B$8:$D$95,3,FALSE))</f>
        <v>Manitoba</v>
      </c>
      <c r="L507" s="48" t="s">
        <v>2753</v>
      </c>
      <c r="M507" s="48" t="s">
        <v>2754</v>
      </c>
      <c r="N507" s="47">
        <v>3</v>
      </c>
      <c r="O507" s="47" t="str">
        <f>VLOOKUP(N507,'[2]Other Data'!$B$8:$C$13,2,FALSE)</f>
        <v>Canada</v>
      </c>
      <c r="P507" s="47">
        <v>4</v>
      </c>
      <c r="Q507" s="48" t="s">
        <v>2755</v>
      </c>
      <c r="R507" s="47">
        <v>1</v>
      </c>
      <c r="S507" s="5" t="str">
        <f>VLOOKUP(R507,'[2]Other Data'!$B$29:$C$33,2,FALSE)</f>
        <v>COD</v>
      </c>
    </row>
    <row r="508" spans="2:19" x14ac:dyDescent="0.3">
      <c r="B508" s="47">
        <v>504</v>
      </c>
      <c r="C508" s="48" t="s">
        <v>2756</v>
      </c>
      <c r="D508" s="48" t="s">
        <v>262</v>
      </c>
      <c r="E508" s="48" t="s">
        <v>256</v>
      </c>
      <c r="F508" s="48" t="s">
        <v>2757</v>
      </c>
      <c r="G508" s="48" t="s">
        <v>256</v>
      </c>
      <c r="H508" s="47">
        <v>904</v>
      </c>
      <c r="I508" s="47" t="str">
        <f>VLOOKUP(H508,[2]Places!$B$8:$C$929,2,FALSE)</f>
        <v>Winnipeg</v>
      </c>
      <c r="J508" s="47">
        <v>24</v>
      </c>
      <c r="K508" s="47" t="str">
        <f>IF(ISERROR(VLOOKUP(J508,[2]ProvStates!$B$8:$D$95,3,FALSE)),"",VLOOKUP(J508,[2]ProvStates!$B$8:$D$95,3,FALSE))</f>
        <v>Manitoba</v>
      </c>
      <c r="L508" s="48" t="s">
        <v>2758</v>
      </c>
      <c r="M508" s="48" t="s">
        <v>2759</v>
      </c>
      <c r="N508" s="47">
        <v>3</v>
      </c>
      <c r="O508" s="47" t="str">
        <f>VLOOKUP(N508,'[2]Other Data'!$B$8:$C$13,2,FALSE)</f>
        <v>Canada</v>
      </c>
      <c r="P508" s="47">
        <v>4</v>
      </c>
      <c r="Q508" s="48" t="s">
        <v>2760</v>
      </c>
      <c r="R508" s="47">
        <v>1</v>
      </c>
      <c r="S508" s="5" t="str">
        <f>VLOOKUP(R508,'[2]Other Data'!$B$29:$C$33,2,FALSE)</f>
        <v>COD</v>
      </c>
    </row>
    <row r="509" spans="2:19" x14ac:dyDescent="0.3">
      <c r="B509" s="47">
        <v>505</v>
      </c>
      <c r="C509" s="48" t="s">
        <v>2761</v>
      </c>
      <c r="D509" s="48" t="s">
        <v>262</v>
      </c>
      <c r="E509" s="48" t="s">
        <v>256</v>
      </c>
      <c r="F509" s="48" t="s">
        <v>2762</v>
      </c>
      <c r="G509" s="48" t="s">
        <v>256</v>
      </c>
      <c r="H509" s="47">
        <v>904</v>
      </c>
      <c r="I509" s="47" t="str">
        <f>VLOOKUP(H509,[2]Places!$B$8:$C$929,2,FALSE)</f>
        <v>Winnipeg</v>
      </c>
      <c r="J509" s="47">
        <v>24</v>
      </c>
      <c r="K509" s="47" t="str">
        <f>IF(ISERROR(VLOOKUP(J509,[2]ProvStates!$B$8:$D$95,3,FALSE)),"",VLOOKUP(J509,[2]ProvStates!$B$8:$D$95,3,FALSE))</f>
        <v>Manitoba</v>
      </c>
      <c r="L509" s="48" t="s">
        <v>2763</v>
      </c>
      <c r="M509" s="48" t="s">
        <v>2764</v>
      </c>
      <c r="N509" s="47">
        <v>3</v>
      </c>
      <c r="O509" s="47" t="str">
        <f>VLOOKUP(N509,'[2]Other Data'!$B$8:$C$13,2,FALSE)</f>
        <v>Canada</v>
      </c>
      <c r="P509" s="47">
        <v>4</v>
      </c>
      <c r="Q509" s="48" t="s">
        <v>2765</v>
      </c>
      <c r="R509" s="47">
        <v>1</v>
      </c>
      <c r="S509" s="5" t="str">
        <f>VLOOKUP(R509,'[2]Other Data'!$B$29:$C$33,2,FALSE)</f>
        <v>COD</v>
      </c>
    </row>
    <row r="510" spans="2:19" x14ac:dyDescent="0.3">
      <c r="B510" s="47">
        <v>506</v>
      </c>
      <c r="C510" s="48" t="s">
        <v>2766</v>
      </c>
      <c r="D510" s="48" t="s">
        <v>256</v>
      </c>
      <c r="E510" s="48" t="s">
        <v>256</v>
      </c>
      <c r="F510" s="48" t="s">
        <v>2767</v>
      </c>
      <c r="G510" s="48" t="s">
        <v>256</v>
      </c>
      <c r="H510" s="47">
        <v>904</v>
      </c>
      <c r="I510" s="47" t="str">
        <f>VLOOKUP(H510,[2]Places!$B$8:$C$929,2,FALSE)</f>
        <v>Winnipeg</v>
      </c>
      <c r="J510" s="47">
        <v>24</v>
      </c>
      <c r="K510" s="47" t="str">
        <f>IF(ISERROR(VLOOKUP(J510,[2]ProvStates!$B$8:$D$95,3,FALSE)),"",VLOOKUP(J510,[2]ProvStates!$B$8:$D$95,3,FALSE))</f>
        <v>Manitoba</v>
      </c>
      <c r="L510" s="48" t="s">
        <v>2768</v>
      </c>
      <c r="M510" s="48" t="s">
        <v>2769</v>
      </c>
      <c r="N510" s="47">
        <v>3</v>
      </c>
      <c r="O510" s="47" t="str">
        <f>VLOOKUP(N510,'[2]Other Data'!$B$8:$C$13,2,FALSE)</f>
        <v>Canada</v>
      </c>
      <c r="P510" s="47">
        <v>4</v>
      </c>
      <c r="Q510" s="48" t="s">
        <v>2770</v>
      </c>
      <c r="R510" s="47">
        <v>1</v>
      </c>
      <c r="S510" s="5" t="str">
        <f>VLOOKUP(R510,'[2]Other Data'!$B$29:$C$33,2,FALSE)</f>
        <v>COD</v>
      </c>
    </row>
    <row r="511" spans="2:19" x14ac:dyDescent="0.3">
      <c r="B511" s="47">
        <v>507</v>
      </c>
      <c r="C511" s="48" t="s">
        <v>2771</v>
      </c>
      <c r="D511" s="48" t="s">
        <v>262</v>
      </c>
      <c r="E511" s="48" t="s">
        <v>256</v>
      </c>
      <c r="F511" s="48" t="s">
        <v>2772</v>
      </c>
      <c r="G511" s="48" t="s">
        <v>2773</v>
      </c>
      <c r="H511" s="47">
        <v>904</v>
      </c>
      <c r="I511" s="47" t="str">
        <f>VLOOKUP(H511,[2]Places!$B$8:$C$929,2,FALSE)</f>
        <v>Winnipeg</v>
      </c>
      <c r="J511" s="47">
        <v>24</v>
      </c>
      <c r="K511" s="47" t="str">
        <f>IF(ISERROR(VLOOKUP(J511,[2]ProvStates!$B$8:$D$95,3,FALSE)),"",VLOOKUP(J511,[2]ProvStates!$B$8:$D$95,3,FALSE))</f>
        <v>Manitoba</v>
      </c>
      <c r="L511" s="48" t="s">
        <v>2774</v>
      </c>
      <c r="M511" s="48" t="s">
        <v>2775</v>
      </c>
      <c r="N511" s="47">
        <v>3</v>
      </c>
      <c r="O511" s="47" t="str">
        <f>VLOOKUP(N511,'[2]Other Data'!$B$8:$C$13,2,FALSE)</f>
        <v>Canada</v>
      </c>
      <c r="P511" s="47">
        <v>4</v>
      </c>
      <c r="Q511" s="48" t="s">
        <v>256</v>
      </c>
      <c r="R511" s="47">
        <v>1</v>
      </c>
      <c r="S511" s="5" t="str">
        <f>VLOOKUP(R511,'[2]Other Data'!$B$29:$C$33,2,FALSE)</f>
        <v>COD</v>
      </c>
    </row>
    <row r="512" spans="2:19" x14ac:dyDescent="0.3">
      <c r="B512" s="47">
        <v>508</v>
      </c>
      <c r="C512" s="48" t="s">
        <v>2776</v>
      </c>
      <c r="D512" s="48" t="s">
        <v>256</v>
      </c>
      <c r="E512" s="48" t="s">
        <v>256</v>
      </c>
      <c r="F512" s="48" t="s">
        <v>2777</v>
      </c>
      <c r="G512" s="48" t="s">
        <v>2778</v>
      </c>
      <c r="H512" s="47">
        <v>904</v>
      </c>
      <c r="I512" s="47" t="str">
        <f>VLOOKUP(H512,[2]Places!$B$8:$C$929,2,FALSE)</f>
        <v>Winnipeg</v>
      </c>
      <c r="J512" s="47">
        <v>24</v>
      </c>
      <c r="K512" s="47" t="str">
        <f>IF(ISERROR(VLOOKUP(J512,[2]ProvStates!$B$8:$D$95,3,FALSE)),"",VLOOKUP(J512,[2]ProvStates!$B$8:$D$95,3,FALSE))</f>
        <v>Manitoba</v>
      </c>
      <c r="L512" s="48" t="s">
        <v>2779</v>
      </c>
      <c r="M512" s="48" t="s">
        <v>2780</v>
      </c>
      <c r="N512" s="47">
        <v>3</v>
      </c>
      <c r="O512" s="47" t="str">
        <f>VLOOKUP(N512,'[2]Other Data'!$B$8:$C$13,2,FALSE)</f>
        <v>Canada</v>
      </c>
      <c r="P512" s="47">
        <v>4</v>
      </c>
      <c r="Q512" s="48" t="s">
        <v>256</v>
      </c>
      <c r="R512" s="47">
        <v>1</v>
      </c>
      <c r="S512" s="5" t="str">
        <f>VLOOKUP(R512,'[2]Other Data'!$B$29:$C$33,2,FALSE)</f>
        <v>COD</v>
      </c>
    </row>
    <row r="513" spans="2:19" x14ac:dyDescent="0.3">
      <c r="B513" s="47">
        <v>509</v>
      </c>
      <c r="C513" s="48" t="s">
        <v>2781</v>
      </c>
      <c r="D513" s="48" t="s">
        <v>256</v>
      </c>
      <c r="E513" s="48" t="s">
        <v>256</v>
      </c>
      <c r="F513" s="48" t="s">
        <v>2782</v>
      </c>
      <c r="G513" s="48" t="s">
        <v>256</v>
      </c>
      <c r="H513" s="47">
        <v>903</v>
      </c>
      <c r="I513" s="47" t="str">
        <f>VLOOKUP(H513,[2]Places!$B$8:$C$929,2,FALSE)</f>
        <v>Winniepeg</v>
      </c>
      <c r="J513" s="47">
        <v>24</v>
      </c>
      <c r="K513" s="47" t="str">
        <f>IF(ISERROR(VLOOKUP(J513,[2]ProvStates!$B$8:$D$95,3,FALSE)),"",VLOOKUP(J513,[2]ProvStates!$B$8:$D$95,3,FALSE))</f>
        <v>Manitoba</v>
      </c>
      <c r="L513" s="48" t="s">
        <v>2783</v>
      </c>
      <c r="M513" s="48" t="s">
        <v>2784</v>
      </c>
      <c r="N513" s="47">
        <v>3</v>
      </c>
      <c r="O513" s="47" t="str">
        <f>VLOOKUP(N513,'[2]Other Data'!$B$8:$C$13,2,FALSE)</f>
        <v>Canada</v>
      </c>
      <c r="P513" s="47">
        <v>4</v>
      </c>
      <c r="Q513" s="48" t="s">
        <v>2785</v>
      </c>
      <c r="R513" s="47">
        <v>1</v>
      </c>
      <c r="S513" s="5" t="str">
        <f>VLOOKUP(R513,'[2]Other Data'!$B$29:$C$33,2,FALSE)</f>
        <v>COD</v>
      </c>
    </row>
    <row r="514" spans="2:19" x14ac:dyDescent="0.3">
      <c r="B514" s="47">
        <v>510</v>
      </c>
      <c r="C514" s="48" t="s">
        <v>2786</v>
      </c>
      <c r="D514" s="48" t="s">
        <v>256</v>
      </c>
      <c r="E514" s="48" t="s">
        <v>256</v>
      </c>
      <c r="F514" s="48" t="s">
        <v>2787</v>
      </c>
      <c r="G514" s="48" t="s">
        <v>256</v>
      </c>
      <c r="H514" s="47">
        <v>904</v>
      </c>
      <c r="I514" s="47" t="str">
        <f>VLOOKUP(H514,[2]Places!$B$8:$C$929,2,FALSE)</f>
        <v>Winnipeg</v>
      </c>
      <c r="J514" s="47">
        <v>24</v>
      </c>
      <c r="K514" s="47" t="str">
        <f>IF(ISERROR(VLOOKUP(J514,[2]ProvStates!$B$8:$D$95,3,FALSE)),"",VLOOKUP(J514,[2]ProvStates!$B$8:$D$95,3,FALSE))</f>
        <v>Manitoba</v>
      </c>
      <c r="L514" s="48" t="s">
        <v>2788</v>
      </c>
      <c r="M514" s="48" t="s">
        <v>2789</v>
      </c>
      <c r="N514" s="47">
        <v>3</v>
      </c>
      <c r="O514" s="47" t="str">
        <f>VLOOKUP(N514,'[2]Other Data'!$B$8:$C$13,2,FALSE)</f>
        <v>Canada</v>
      </c>
      <c r="P514" s="47">
        <v>4</v>
      </c>
      <c r="Q514" s="48" t="s">
        <v>2790</v>
      </c>
      <c r="R514" s="47">
        <v>1</v>
      </c>
      <c r="S514" s="5" t="str">
        <f>VLOOKUP(R514,'[2]Other Data'!$B$29:$C$33,2,FALSE)</f>
        <v>COD</v>
      </c>
    </row>
    <row r="515" spans="2:19" x14ac:dyDescent="0.3">
      <c r="B515" s="47">
        <v>511</v>
      </c>
      <c r="C515" s="48" t="s">
        <v>2791</v>
      </c>
      <c r="D515" s="48" t="s">
        <v>256</v>
      </c>
      <c r="E515" s="48" t="s">
        <v>256</v>
      </c>
      <c r="F515" s="48" t="s">
        <v>2792</v>
      </c>
      <c r="G515" s="48" t="s">
        <v>256</v>
      </c>
      <c r="H515" s="47">
        <v>904</v>
      </c>
      <c r="I515" s="47" t="str">
        <f>VLOOKUP(H515,[2]Places!$B$8:$C$929,2,FALSE)</f>
        <v>Winnipeg</v>
      </c>
      <c r="J515" s="47">
        <v>24</v>
      </c>
      <c r="K515" s="47" t="str">
        <f>IF(ISERROR(VLOOKUP(J515,[2]ProvStates!$B$8:$D$95,3,FALSE)),"",VLOOKUP(J515,[2]ProvStates!$B$8:$D$95,3,FALSE))</f>
        <v>Manitoba</v>
      </c>
      <c r="L515" s="48" t="s">
        <v>2793</v>
      </c>
      <c r="M515" s="48" t="s">
        <v>2794</v>
      </c>
      <c r="N515" s="47">
        <v>3</v>
      </c>
      <c r="O515" s="47" t="str">
        <f>VLOOKUP(N515,'[2]Other Data'!$B$8:$C$13,2,FALSE)</f>
        <v>Canada</v>
      </c>
      <c r="P515" s="47">
        <v>4</v>
      </c>
      <c r="Q515" s="48" t="s">
        <v>2795</v>
      </c>
      <c r="R515" s="47">
        <v>1</v>
      </c>
      <c r="S515" s="5" t="str">
        <f>VLOOKUP(R515,'[2]Other Data'!$B$29:$C$33,2,FALSE)</f>
        <v>COD</v>
      </c>
    </row>
    <row r="516" spans="2:19" x14ac:dyDescent="0.3">
      <c r="B516" s="47">
        <v>512</v>
      </c>
      <c r="C516" s="48" t="s">
        <v>2796</v>
      </c>
      <c r="D516" s="48" t="s">
        <v>262</v>
      </c>
      <c r="E516" s="48" t="s">
        <v>256</v>
      </c>
      <c r="F516" s="48" t="s">
        <v>2797</v>
      </c>
      <c r="G516" s="48" t="s">
        <v>256</v>
      </c>
      <c r="H516" s="47">
        <v>904</v>
      </c>
      <c r="I516" s="47" t="str">
        <f>VLOOKUP(H516,[2]Places!$B$8:$C$929,2,FALSE)</f>
        <v>Winnipeg</v>
      </c>
      <c r="J516" s="47">
        <v>24</v>
      </c>
      <c r="K516" s="47" t="str">
        <f>IF(ISERROR(VLOOKUP(J516,[2]ProvStates!$B$8:$D$95,3,FALSE)),"",VLOOKUP(J516,[2]ProvStates!$B$8:$D$95,3,FALSE))</f>
        <v>Manitoba</v>
      </c>
      <c r="L516" s="48" t="s">
        <v>2798</v>
      </c>
      <c r="M516" s="48" t="s">
        <v>2799</v>
      </c>
      <c r="N516" s="47">
        <v>3</v>
      </c>
      <c r="O516" s="47" t="str">
        <f>VLOOKUP(N516,'[2]Other Data'!$B$8:$C$13,2,FALSE)</f>
        <v>Canada</v>
      </c>
      <c r="P516" s="47">
        <v>4</v>
      </c>
      <c r="Q516" s="48" t="s">
        <v>2800</v>
      </c>
      <c r="R516" s="47">
        <v>1</v>
      </c>
      <c r="S516" s="5" t="str">
        <f>VLOOKUP(R516,'[2]Other Data'!$B$29:$C$33,2,FALSE)</f>
        <v>COD</v>
      </c>
    </row>
    <row r="517" spans="2:19" x14ac:dyDescent="0.3">
      <c r="B517" s="47">
        <v>513</v>
      </c>
      <c r="C517" s="48" t="s">
        <v>2801</v>
      </c>
      <c r="D517" s="48" t="s">
        <v>256</v>
      </c>
      <c r="E517" s="48" t="s">
        <v>256</v>
      </c>
      <c r="F517" s="48" t="s">
        <v>2802</v>
      </c>
      <c r="G517" s="48" t="s">
        <v>256</v>
      </c>
      <c r="H517" s="47">
        <v>904</v>
      </c>
      <c r="I517" s="47" t="str">
        <f>VLOOKUP(H517,[2]Places!$B$8:$C$929,2,FALSE)</f>
        <v>Winnipeg</v>
      </c>
      <c r="J517" s="47">
        <v>24</v>
      </c>
      <c r="K517" s="47" t="str">
        <f>IF(ISERROR(VLOOKUP(J517,[2]ProvStates!$B$8:$D$95,3,FALSE)),"",VLOOKUP(J517,[2]ProvStates!$B$8:$D$95,3,FALSE))</f>
        <v>Manitoba</v>
      </c>
      <c r="L517" s="48" t="s">
        <v>2803</v>
      </c>
      <c r="M517" s="48" t="s">
        <v>2804</v>
      </c>
      <c r="N517" s="47">
        <v>3</v>
      </c>
      <c r="O517" s="47" t="str">
        <f>VLOOKUP(N517,'[2]Other Data'!$B$8:$C$13,2,FALSE)</f>
        <v>Canada</v>
      </c>
      <c r="P517" s="47">
        <v>4</v>
      </c>
      <c r="Q517" s="48" t="s">
        <v>2805</v>
      </c>
      <c r="R517" s="47">
        <v>1</v>
      </c>
      <c r="S517" s="5" t="str">
        <f>VLOOKUP(R517,'[2]Other Data'!$B$29:$C$33,2,FALSE)</f>
        <v>COD</v>
      </c>
    </row>
    <row r="518" spans="2:19" x14ac:dyDescent="0.3">
      <c r="B518" s="47">
        <v>514</v>
      </c>
      <c r="C518" s="48" t="s">
        <v>2806</v>
      </c>
      <c r="D518" s="48" t="s">
        <v>262</v>
      </c>
      <c r="E518" s="48" t="s">
        <v>256</v>
      </c>
      <c r="F518" s="48" t="s">
        <v>2807</v>
      </c>
      <c r="G518" s="48" t="s">
        <v>256</v>
      </c>
      <c r="H518" s="47">
        <v>904</v>
      </c>
      <c r="I518" s="47" t="str">
        <f>VLOOKUP(H518,[2]Places!$B$8:$C$929,2,FALSE)</f>
        <v>Winnipeg</v>
      </c>
      <c r="J518" s="47">
        <v>24</v>
      </c>
      <c r="K518" s="47" t="str">
        <f>IF(ISERROR(VLOOKUP(J518,[2]ProvStates!$B$8:$D$95,3,FALSE)),"",VLOOKUP(J518,[2]ProvStates!$B$8:$D$95,3,FALSE))</f>
        <v>Manitoba</v>
      </c>
      <c r="L518" s="48" t="s">
        <v>2808</v>
      </c>
      <c r="M518" s="48" t="s">
        <v>2809</v>
      </c>
      <c r="N518" s="47">
        <v>3</v>
      </c>
      <c r="O518" s="47" t="str">
        <f>VLOOKUP(N518,'[2]Other Data'!$B$8:$C$13,2,FALSE)</f>
        <v>Canada</v>
      </c>
      <c r="P518" s="47">
        <v>4</v>
      </c>
      <c r="Q518" s="48" t="s">
        <v>2810</v>
      </c>
      <c r="R518" s="47">
        <v>1</v>
      </c>
      <c r="S518" s="5" t="str">
        <f>VLOOKUP(R518,'[2]Other Data'!$B$29:$C$33,2,FALSE)</f>
        <v>COD</v>
      </c>
    </row>
    <row r="519" spans="2:19" x14ac:dyDescent="0.3">
      <c r="B519" s="47">
        <v>515</v>
      </c>
      <c r="C519" s="48" t="s">
        <v>2811</v>
      </c>
      <c r="D519" s="48" t="s">
        <v>262</v>
      </c>
      <c r="E519" s="48" t="s">
        <v>256</v>
      </c>
      <c r="F519" s="48" t="s">
        <v>2812</v>
      </c>
      <c r="G519" s="48" t="s">
        <v>256</v>
      </c>
      <c r="H519" s="47">
        <v>768</v>
      </c>
      <c r="I519" s="47" t="str">
        <f>VLOOKUP(H519,[2]Places!$B$8:$C$929,2,FALSE)</f>
        <v>Steinbach</v>
      </c>
      <c r="J519" s="47">
        <v>24</v>
      </c>
      <c r="K519" s="47" t="str">
        <f>IF(ISERROR(VLOOKUP(J519,[2]ProvStates!$B$8:$D$95,3,FALSE)),"",VLOOKUP(J519,[2]ProvStates!$B$8:$D$95,3,FALSE))</f>
        <v>Manitoba</v>
      </c>
      <c r="L519" s="48" t="s">
        <v>2813</v>
      </c>
      <c r="M519" s="48" t="s">
        <v>2814</v>
      </c>
      <c r="N519" s="47">
        <v>3</v>
      </c>
      <c r="O519" s="47" t="str">
        <f>VLOOKUP(N519,'[2]Other Data'!$B$8:$C$13,2,FALSE)</f>
        <v>Canada</v>
      </c>
      <c r="P519" s="47">
        <v>4</v>
      </c>
      <c r="Q519" s="48" t="s">
        <v>2815</v>
      </c>
      <c r="R519" s="47">
        <v>1</v>
      </c>
      <c r="S519" s="5" t="str">
        <f>VLOOKUP(R519,'[2]Other Data'!$B$29:$C$33,2,FALSE)</f>
        <v>COD</v>
      </c>
    </row>
    <row r="520" spans="2:19" x14ac:dyDescent="0.3">
      <c r="B520" s="47">
        <v>516</v>
      </c>
      <c r="C520" s="48" t="s">
        <v>2816</v>
      </c>
      <c r="D520" s="48" t="s">
        <v>256</v>
      </c>
      <c r="E520" s="48" t="s">
        <v>2817</v>
      </c>
      <c r="F520" s="48" t="s">
        <v>2818</v>
      </c>
      <c r="G520" s="48" t="s">
        <v>256</v>
      </c>
      <c r="H520" s="47">
        <v>768</v>
      </c>
      <c r="I520" s="47" t="str">
        <f>VLOOKUP(H520,[2]Places!$B$8:$C$929,2,FALSE)</f>
        <v>Steinbach</v>
      </c>
      <c r="J520" s="47">
        <v>24</v>
      </c>
      <c r="K520" s="47" t="str">
        <f>IF(ISERROR(VLOOKUP(J520,[2]ProvStates!$B$8:$D$95,3,FALSE)),"",VLOOKUP(J520,[2]ProvStates!$B$8:$D$95,3,FALSE))</f>
        <v>Manitoba</v>
      </c>
      <c r="L520" s="48" t="s">
        <v>2819</v>
      </c>
      <c r="M520" s="48" t="s">
        <v>2820</v>
      </c>
      <c r="N520" s="47">
        <v>3</v>
      </c>
      <c r="O520" s="47" t="str">
        <f>VLOOKUP(N520,'[2]Other Data'!$B$8:$C$13,2,FALSE)</f>
        <v>Canada</v>
      </c>
      <c r="P520" s="47">
        <v>4</v>
      </c>
      <c r="Q520" s="48" t="s">
        <v>2821</v>
      </c>
      <c r="R520" s="47">
        <v>1</v>
      </c>
      <c r="S520" s="5" t="str">
        <f>VLOOKUP(R520,'[2]Other Data'!$B$29:$C$33,2,FALSE)</f>
        <v>COD</v>
      </c>
    </row>
    <row r="521" spans="2:19" x14ac:dyDescent="0.3">
      <c r="B521" s="47">
        <v>517</v>
      </c>
      <c r="C521" s="48" t="s">
        <v>2822</v>
      </c>
      <c r="D521" s="48" t="s">
        <v>256</v>
      </c>
      <c r="E521" s="48" t="s">
        <v>256</v>
      </c>
      <c r="F521" s="48" t="s">
        <v>2823</v>
      </c>
      <c r="G521" s="48" t="s">
        <v>256</v>
      </c>
      <c r="H521" s="47">
        <v>902</v>
      </c>
      <c r="I521" s="47" t="str">
        <f>VLOOKUP(H521,[2]Places!$B$8:$C$929,2,FALSE)</f>
        <v>Winkler</v>
      </c>
      <c r="J521" s="47">
        <v>24</v>
      </c>
      <c r="K521" s="47" t="str">
        <f>IF(ISERROR(VLOOKUP(J521,[2]ProvStates!$B$8:$D$95,3,FALSE)),"",VLOOKUP(J521,[2]ProvStates!$B$8:$D$95,3,FALSE))</f>
        <v>Manitoba</v>
      </c>
      <c r="L521" s="48" t="s">
        <v>2824</v>
      </c>
      <c r="M521" s="48" t="s">
        <v>2825</v>
      </c>
      <c r="N521" s="47">
        <v>3</v>
      </c>
      <c r="O521" s="47" t="str">
        <f>VLOOKUP(N521,'[2]Other Data'!$B$8:$C$13,2,FALSE)</f>
        <v>Canada</v>
      </c>
      <c r="P521" s="47">
        <v>4</v>
      </c>
      <c r="Q521" s="48" t="s">
        <v>2826</v>
      </c>
      <c r="R521" s="47">
        <v>1</v>
      </c>
      <c r="S521" s="5" t="str">
        <f>VLOOKUP(R521,'[2]Other Data'!$B$29:$C$33,2,FALSE)</f>
        <v>COD</v>
      </c>
    </row>
    <row r="522" spans="2:19" x14ac:dyDescent="0.3">
      <c r="B522" s="47">
        <v>518</v>
      </c>
      <c r="C522" s="48" t="s">
        <v>2827</v>
      </c>
      <c r="D522" s="48" t="s">
        <v>256</v>
      </c>
      <c r="E522" s="48" t="s">
        <v>256</v>
      </c>
      <c r="F522" s="48" t="s">
        <v>2828</v>
      </c>
      <c r="G522" s="48" t="s">
        <v>256</v>
      </c>
      <c r="H522" s="47">
        <v>79</v>
      </c>
      <c r="I522" s="47" t="str">
        <f>VLOOKUP(H522,[2]Places!$B$8:$C$929,2,FALSE)</f>
        <v>Brandon</v>
      </c>
      <c r="J522" s="47">
        <v>24</v>
      </c>
      <c r="K522" s="47" t="str">
        <f>IF(ISERROR(VLOOKUP(J522,[2]ProvStates!$B$8:$D$95,3,FALSE)),"",VLOOKUP(J522,[2]ProvStates!$B$8:$D$95,3,FALSE))</f>
        <v>Manitoba</v>
      </c>
      <c r="L522" s="48" t="s">
        <v>2829</v>
      </c>
      <c r="M522" s="48" t="s">
        <v>2830</v>
      </c>
      <c r="N522" s="47">
        <v>3</v>
      </c>
      <c r="O522" s="47" t="str">
        <f>VLOOKUP(N522,'[2]Other Data'!$B$8:$C$13,2,FALSE)</f>
        <v>Canada</v>
      </c>
      <c r="P522" s="47">
        <v>4</v>
      </c>
      <c r="Q522" s="48" t="s">
        <v>2831</v>
      </c>
      <c r="R522" s="47">
        <v>1</v>
      </c>
      <c r="S522" s="5" t="str">
        <f>VLOOKUP(R522,'[2]Other Data'!$B$29:$C$33,2,FALSE)</f>
        <v>COD</v>
      </c>
    </row>
    <row r="523" spans="2:19" x14ac:dyDescent="0.3">
      <c r="B523" s="47">
        <v>519</v>
      </c>
      <c r="C523" s="48" t="s">
        <v>2832</v>
      </c>
      <c r="D523" s="48" t="s">
        <v>256</v>
      </c>
      <c r="E523" s="48" t="s">
        <v>256</v>
      </c>
      <c r="F523" s="48" t="s">
        <v>2833</v>
      </c>
      <c r="G523" s="48" t="s">
        <v>256</v>
      </c>
      <c r="H523" s="47">
        <v>79</v>
      </c>
      <c r="I523" s="47" t="str">
        <f>VLOOKUP(H523,[2]Places!$B$8:$C$929,2,FALSE)</f>
        <v>Brandon</v>
      </c>
      <c r="J523" s="47">
        <v>24</v>
      </c>
      <c r="K523" s="47" t="str">
        <f>IF(ISERROR(VLOOKUP(J523,[2]ProvStates!$B$8:$D$95,3,FALSE)),"",VLOOKUP(J523,[2]ProvStates!$B$8:$D$95,3,FALSE))</f>
        <v>Manitoba</v>
      </c>
      <c r="L523" s="48" t="s">
        <v>2834</v>
      </c>
      <c r="M523" s="48" t="s">
        <v>2835</v>
      </c>
      <c r="N523" s="47">
        <v>3</v>
      </c>
      <c r="O523" s="47" t="str">
        <f>VLOOKUP(N523,'[2]Other Data'!$B$8:$C$13,2,FALSE)</f>
        <v>Canada</v>
      </c>
      <c r="P523" s="47">
        <v>4</v>
      </c>
      <c r="Q523" s="48" t="s">
        <v>256</v>
      </c>
      <c r="R523" s="47">
        <v>1</v>
      </c>
      <c r="S523" s="5" t="str">
        <f>VLOOKUP(R523,'[2]Other Data'!$B$29:$C$33,2,FALSE)</f>
        <v>COD</v>
      </c>
    </row>
    <row r="524" spans="2:19" x14ac:dyDescent="0.3">
      <c r="B524" s="47">
        <v>520</v>
      </c>
      <c r="C524" s="48" t="s">
        <v>2836</v>
      </c>
      <c r="D524" s="48" t="s">
        <v>262</v>
      </c>
      <c r="E524" s="48" t="s">
        <v>256</v>
      </c>
      <c r="F524" s="48" t="s">
        <v>2837</v>
      </c>
      <c r="G524" s="48" t="s">
        <v>256</v>
      </c>
      <c r="H524" s="47">
        <v>180</v>
      </c>
      <c r="I524" s="47" t="str">
        <f>VLOOKUP(H524,[2]Places!$B$8:$C$929,2,FALSE)</f>
        <v>Dauphin</v>
      </c>
      <c r="J524" s="47">
        <v>24</v>
      </c>
      <c r="K524" s="47" t="str">
        <f>IF(ISERROR(VLOOKUP(J524,[2]ProvStates!$B$8:$D$95,3,FALSE)),"",VLOOKUP(J524,[2]ProvStates!$B$8:$D$95,3,FALSE))</f>
        <v>Manitoba</v>
      </c>
      <c r="L524" s="48" t="s">
        <v>2838</v>
      </c>
      <c r="M524" s="48" t="s">
        <v>2839</v>
      </c>
      <c r="N524" s="47">
        <v>3</v>
      </c>
      <c r="O524" s="47" t="str">
        <f>VLOOKUP(N524,'[2]Other Data'!$B$8:$C$13,2,FALSE)</f>
        <v>Canada</v>
      </c>
      <c r="P524" s="47">
        <v>4</v>
      </c>
      <c r="Q524" s="48" t="s">
        <v>2840</v>
      </c>
      <c r="R524" s="47">
        <v>1</v>
      </c>
      <c r="S524" s="5" t="str">
        <f>VLOOKUP(R524,'[2]Other Data'!$B$29:$C$33,2,FALSE)</f>
        <v>COD</v>
      </c>
    </row>
    <row r="525" spans="2:19" x14ac:dyDescent="0.3">
      <c r="B525" s="47">
        <v>521</v>
      </c>
      <c r="C525" s="48" t="s">
        <v>2841</v>
      </c>
      <c r="D525" s="48" t="s">
        <v>256</v>
      </c>
      <c r="E525" s="48" t="s">
        <v>256</v>
      </c>
      <c r="F525" s="48" t="s">
        <v>2842</v>
      </c>
      <c r="G525" s="48" t="s">
        <v>256</v>
      </c>
      <c r="H525" s="47">
        <v>802</v>
      </c>
      <c r="I525" s="47" t="str">
        <f>VLOOKUP(H525,[2]Places!$B$8:$C$929,2,FALSE)</f>
        <v>The Pas</v>
      </c>
      <c r="J525" s="47">
        <v>24</v>
      </c>
      <c r="K525" s="47" t="str">
        <f>IF(ISERROR(VLOOKUP(J525,[2]ProvStates!$B$8:$D$95,3,FALSE)),"",VLOOKUP(J525,[2]ProvStates!$B$8:$D$95,3,FALSE))</f>
        <v>Manitoba</v>
      </c>
      <c r="L525" s="48" t="s">
        <v>2843</v>
      </c>
      <c r="M525" s="48" t="s">
        <v>2844</v>
      </c>
      <c r="N525" s="47">
        <v>3</v>
      </c>
      <c r="O525" s="47" t="str">
        <f>VLOOKUP(N525,'[2]Other Data'!$B$8:$C$13,2,FALSE)</f>
        <v>Canada</v>
      </c>
      <c r="P525" s="47">
        <v>4</v>
      </c>
      <c r="Q525" s="48" t="s">
        <v>2845</v>
      </c>
      <c r="R525" s="47">
        <v>1</v>
      </c>
      <c r="S525" s="5" t="str">
        <f>VLOOKUP(R525,'[2]Other Data'!$B$29:$C$33,2,FALSE)</f>
        <v>COD</v>
      </c>
    </row>
    <row r="526" spans="2:19" x14ac:dyDescent="0.3">
      <c r="B526" s="47">
        <v>522</v>
      </c>
      <c r="C526" s="48" t="s">
        <v>2846</v>
      </c>
      <c r="D526" s="48" t="s">
        <v>256</v>
      </c>
      <c r="E526" s="48" t="s">
        <v>256</v>
      </c>
      <c r="F526" s="48" t="s">
        <v>2847</v>
      </c>
      <c r="G526" s="48" t="s">
        <v>256</v>
      </c>
      <c r="H526" s="47">
        <v>254</v>
      </c>
      <c r="I526" s="47" t="str">
        <f>VLOOKUP(H526,[2]Places!$B$8:$C$929,2,FALSE)</f>
        <v>Fort Qu'appelle</v>
      </c>
      <c r="J526" s="47">
        <v>56</v>
      </c>
      <c r="K526" s="47" t="str">
        <f>IF(ISERROR(VLOOKUP(J526,[2]ProvStates!$B$8:$D$95,3,FALSE)),"",VLOOKUP(J526,[2]ProvStates!$B$8:$D$95,3,FALSE))</f>
        <v>Saskatchewan</v>
      </c>
      <c r="L526" s="48" t="s">
        <v>2848</v>
      </c>
      <c r="M526" s="48" t="s">
        <v>2849</v>
      </c>
      <c r="N526" s="47">
        <v>3</v>
      </c>
      <c r="O526" s="47" t="str">
        <f>VLOOKUP(N526,'[2]Other Data'!$B$8:$C$13,2,FALSE)</f>
        <v>Canada</v>
      </c>
      <c r="P526" s="47">
        <v>57</v>
      </c>
      <c r="Q526" s="48" t="s">
        <v>2850</v>
      </c>
      <c r="R526" s="47">
        <v>1</v>
      </c>
      <c r="S526" s="5" t="str">
        <f>VLOOKUP(R526,'[2]Other Data'!$B$29:$C$33,2,FALSE)</f>
        <v>COD</v>
      </c>
    </row>
    <row r="527" spans="2:19" x14ac:dyDescent="0.3">
      <c r="B527" s="47">
        <v>523</v>
      </c>
      <c r="C527" s="48" t="s">
        <v>2851</v>
      </c>
      <c r="D527" s="48" t="s">
        <v>256</v>
      </c>
      <c r="E527" s="48" t="s">
        <v>2852</v>
      </c>
      <c r="F527" s="48" t="s">
        <v>2853</v>
      </c>
      <c r="G527" s="48" t="s">
        <v>256</v>
      </c>
      <c r="H527" s="47">
        <v>864</v>
      </c>
      <c r="I527" s="47" t="str">
        <f>VLOOKUP(H527,[2]Places!$B$8:$C$929,2,FALSE)</f>
        <v>Waskesiu</v>
      </c>
      <c r="J527" s="47">
        <v>56</v>
      </c>
      <c r="K527" s="47" t="str">
        <f>IF(ISERROR(VLOOKUP(J527,[2]ProvStates!$B$8:$D$95,3,FALSE)),"",VLOOKUP(J527,[2]ProvStates!$B$8:$D$95,3,FALSE))</f>
        <v>Saskatchewan</v>
      </c>
      <c r="L527" s="48" t="s">
        <v>2854</v>
      </c>
      <c r="M527" s="48" t="s">
        <v>2855</v>
      </c>
      <c r="N527" s="47">
        <v>3</v>
      </c>
      <c r="O527" s="47" t="str">
        <f>VLOOKUP(N527,'[2]Other Data'!$B$8:$C$13,2,FALSE)</f>
        <v>Canada</v>
      </c>
      <c r="P527" s="47">
        <v>57</v>
      </c>
      <c r="Q527" s="48" t="s">
        <v>2856</v>
      </c>
      <c r="R527" s="47">
        <v>1</v>
      </c>
      <c r="S527" s="5" t="str">
        <f>VLOOKUP(R527,'[2]Other Data'!$B$29:$C$33,2,FALSE)</f>
        <v>COD</v>
      </c>
    </row>
    <row r="528" spans="2:19" x14ac:dyDescent="0.3">
      <c r="B528" s="47">
        <v>524</v>
      </c>
      <c r="C528" s="48" t="s">
        <v>2857</v>
      </c>
      <c r="D528" s="48" t="s">
        <v>256</v>
      </c>
      <c r="E528" s="48" t="s">
        <v>2858</v>
      </c>
      <c r="F528" s="48" t="s">
        <v>2859</v>
      </c>
      <c r="G528" s="48" t="s">
        <v>256</v>
      </c>
      <c r="H528" s="47">
        <v>865</v>
      </c>
      <c r="I528" s="47" t="str">
        <f>VLOOKUP(H528,[2]Places!$B$8:$C$929,2,FALSE)</f>
        <v>Waskesui</v>
      </c>
      <c r="J528" s="47">
        <v>56</v>
      </c>
      <c r="K528" s="47" t="str">
        <f>IF(ISERROR(VLOOKUP(J528,[2]ProvStates!$B$8:$D$95,3,FALSE)),"",VLOOKUP(J528,[2]ProvStates!$B$8:$D$95,3,FALSE))</f>
        <v>Saskatchewan</v>
      </c>
      <c r="L528" s="48" t="s">
        <v>2854</v>
      </c>
      <c r="M528" s="48" t="s">
        <v>2860</v>
      </c>
      <c r="N528" s="47">
        <v>3</v>
      </c>
      <c r="O528" s="47" t="str">
        <f>VLOOKUP(N528,'[2]Other Data'!$B$8:$C$13,2,FALSE)</f>
        <v>Canada</v>
      </c>
      <c r="P528" s="47">
        <v>57</v>
      </c>
      <c r="Q528" s="48" t="s">
        <v>2861</v>
      </c>
      <c r="R528" s="47">
        <v>1</v>
      </c>
      <c r="S528" s="5" t="str">
        <f>VLOOKUP(R528,'[2]Other Data'!$B$29:$C$33,2,FALSE)</f>
        <v>COD</v>
      </c>
    </row>
    <row r="529" spans="2:19" x14ac:dyDescent="0.3">
      <c r="B529" s="47">
        <v>525</v>
      </c>
      <c r="C529" s="48" t="s">
        <v>2862</v>
      </c>
      <c r="D529" s="48" t="s">
        <v>256</v>
      </c>
      <c r="E529" s="48" t="s">
        <v>2863</v>
      </c>
      <c r="F529" s="48" t="s">
        <v>2864</v>
      </c>
      <c r="G529" s="48" t="s">
        <v>256</v>
      </c>
      <c r="H529" s="47">
        <v>392</v>
      </c>
      <c r="I529" s="47" t="str">
        <f>VLOOKUP(H529,[2]Places!$B$8:$C$929,2,FALSE)</f>
        <v>Lanigan</v>
      </c>
      <c r="J529" s="47">
        <v>56</v>
      </c>
      <c r="K529" s="47" t="str">
        <f>IF(ISERROR(VLOOKUP(J529,[2]ProvStates!$B$8:$D$95,3,FALSE)),"",VLOOKUP(J529,[2]ProvStates!$B$8:$D$95,3,FALSE))</f>
        <v>Saskatchewan</v>
      </c>
      <c r="L529" s="48" t="s">
        <v>2865</v>
      </c>
      <c r="M529" s="48" t="s">
        <v>2866</v>
      </c>
      <c r="N529" s="47">
        <v>3</v>
      </c>
      <c r="O529" s="47" t="str">
        <f>VLOOKUP(N529,'[2]Other Data'!$B$8:$C$13,2,FALSE)</f>
        <v>Canada</v>
      </c>
      <c r="P529" s="47">
        <v>57</v>
      </c>
      <c r="Q529" s="48" t="s">
        <v>2867</v>
      </c>
      <c r="R529" s="47">
        <v>1</v>
      </c>
      <c r="S529" s="5" t="str">
        <f>VLOOKUP(R529,'[2]Other Data'!$B$29:$C$33,2,FALSE)</f>
        <v>COD</v>
      </c>
    </row>
    <row r="530" spans="2:19" x14ac:dyDescent="0.3">
      <c r="B530" s="47">
        <v>526</v>
      </c>
      <c r="C530" s="48" t="s">
        <v>2868</v>
      </c>
      <c r="D530" s="48" t="s">
        <v>262</v>
      </c>
      <c r="E530" s="48" t="s">
        <v>256</v>
      </c>
      <c r="F530" s="48" t="s">
        <v>2869</v>
      </c>
      <c r="G530" s="48" t="s">
        <v>256</v>
      </c>
      <c r="H530" s="47">
        <v>672</v>
      </c>
      <c r="I530" s="47" t="str">
        <f>VLOOKUP(H530,[2]Places!$B$8:$C$929,2,FALSE)</f>
        <v>Rosthern</v>
      </c>
      <c r="J530" s="47">
        <v>56</v>
      </c>
      <c r="K530" s="47" t="str">
        <f>IF(ISERROR(VLOOKUP(J530,[2]ProvStates!$B$8:$D$95,3,FALSE)),"",VLOOKUP(J530,[2]ProvStates!$B$8:$D$95,3,FALSE))</f>
        <v>Saskatchewan</v>
      </c>
      <c r="L530" s="48" t="s">
        <v>2870</v>
      </c>
      <c r="M530" s="48" t="s">
        <v>2871</v>
      </c>
      <c r="N530" s="47">
        <v>3</v>
      </c>
      <c r="O530" s="47" t="str">
        <f>VLOOKUP(N530,'[2]Other Data'!$B$8:$C$13,2,FALSE)</f>
        <v>Canada</v>
      </c>
      <c r="P530" s="47">
        <v>57</v>
      </c>
      <c r="Q530" s="48" t="s">
        <v>2872</v>
      </c>
      <c r="R530" s="47">
        <v>1</v>
      </c>
      <c r="S530" s="5" t="str">
        <f>VLOOKUP(R530,'[2]Other Data'!$B$29:$C$33,2,FALSE)</f>
        <v>COD</v>
      </c>
    </row>
    <row r="531" spans="2:19" x14ac:dyDescent="0.3">
      <c r="B531" s="47">
        <v>527</v>
      </c>
      <c r="C531" s="48" t="s">
        <v>2873</v>
      </c>
      <c r="D531" s="48" t="s">
        <v>256</v>
      </c>
      <c r="E531" s="48" t="s">
        <v>2874</v>
      </c>
      <c r="F531" s="48" t="s">
        <v>2875</v>
      </c>
      <c r="G531" s="48" t="s">
        <v>256</v>
      </c>
      <c r="H531" s="47">
        <v>825</v>
      </c>
      <c r="I531" s="47" t="str">
        <f>VLOOKUP(H531,[2]Places!$B$8:$C$929,2,FALSE)</f>
        <v>Turtleford</v>
      </c>
      <c r="J531" s="47">
        <v>56</v>
      </c>
      <c r="K531" s="47" t="str">
        <f>IF(ISERROR(VLOOKUP(J531,[2]ProvStates!$B$8:$D$95,3,FALSE)),"",VLOOKUP(J531,[2]ProvStates!$B$8:$D$95,3,FALSE))</f>
        <v>Saskatchewan</v>
      </c>
      <c r="L531" s="48" t="s">
        <v>2876</v>
      </c>
      <c r="M531" s="48" t="s">
        <v>2877</v>
      </c>
      <c r="N531" s="47">
        <v>3</v>
      </c>
      <c r="O531" s="47" t="str">
        <f>VLOOKUP(N531,'[2]Other Data'!$B$8:$C$13,2,FALSE)</f>
        <v>Canada</v>
      </c>
      <c r="P531" s="47">
        <v>57</v>
      </c>
      <c r="Q531" s="48" t="s">
        <v>256</v>
      </c>
      <c r="R531" s="47">
        <v>1</v>
      </c>
      <c r="S531" s="5" t="str">
        <f>VLOOKUP(R531,'[2]Other Data'!$B$29:$C$33,2,FALSE)</f>
        <v>COD</v>
      </c>
    </row>
    <row r="532" spans="2:19" x14ac:dyDescent="0.3">
      <c r="B532" s="47">
        <v>528</v>
      </c>
      <c r="C532" s="48" t="s">
        <v>2878</v>
      </c>
      <c r="D532" s="48" t="s">
        <v>262</v>
      </c>
      <c r="E532" s="48" t="s">
        <v>256</v>
      </c>
      <c r="F532" s="48" t="s">
        <v>2879</v>
      </c>
      <c r="G532" s="48" t="s">
        <v>256</v>
      </c>
      <c r="H532" s="47">
        <v>916</v>
      </c>
      <c r="I532" s="47" t="str">
        <f>VLOOKUP(H532,[2]Places!$B$8:$C$929,2,FALSE)</f>
        <v>Yorkton</v>
      </c>
      <c r="J532" s="47">
        <v>56</v>
      </c>
      <c r="K532" s="47" t="str">
        <f>IF(ISERROR(VLOOKUP(J532,[2]ProvStates!$B$8:$D$95,3,FALSE)),"",VLOOKUP(J532,[2]ProvStates!$B$8:$D$95,3,FALSE))</f>
        <v>Saskatchewan</v>
      </c>
      <c r="L532" s="48" t="s">
        <v>2880</v>
      </c>
      <c r="M532" s="48" t="s">
        <v>2881</v>
      </c>
      <c r="N532" s="47">
        <v>3</v>
      </c>
      <c r="O532" s="47" t="str">
        <f>VLOOKUP(N532,'[2]Other Data'!$B$8:$C$13,2,FALSE)</f>
        <v>Canada</v>
      </c>
      <c r="P532" s="47">
        <v>57</v>
      </c>
      <c r="Q532" s="48" t="s">
        <v>256</v>
      </c>
      <c r="R532" s="47">
        <v>1</v>
      </c>
      <c r="S532" s="5" t="str">
        <f>VLOOKUP(R532,'[2]Other Data'!$B$29:$C$33,2,FALSE)</f>
        <v>COD</v>
      </c>
    </row>
    <row r="533" spans="2:19" x14ac:dyDescent="0.3">
      <c r="B533" s="47">
        <v>529</v>
      </c>
      <c r="C533" s="48" t="s">
        <v>2882</v>
      </c>
      <c r="D533" s="48" t="s">
        <v>256</v>
      </c>
      <c r="E533" s="48" t="s">
        <v>256</v>
      </c>
      <c r="F533" s="48" t="s">
        <v>2883</v>
      </c>
      <c r="G533" s="48" t="s">
        <v>256</v>
      </c>
      <c r="H533" s="47">
        <v>916</v>
      </c>
      <c r="I533" s="47" t="str">
        <f>VLOOKUP(H533,[2]Places!$B$8:$C$929,2,FALSE)</f>
        <v>Yorkton</v>
      </c>
      <c r="J533" s="47">
        <v>56</v>
      </c>
      <c r="K533" s="47" t="str">
        <f>IF(ISERROR(VLOOKUP(J533,[2]ProvStates!$B$8:$D$95,3,FALSE)),"",VLOOKUP(J533,[2]ProvStates!$B$8:$D$95,3,FALSE))</f>
        <v>Saskatchewan</v>
      </c>
      <c r="L533" s="48" t="s">
        <v>2884</v>
      </c>
      <c r="M533" s="48" t="s">
        <v>2885</v>
      </c>
      <c r="N533" s="47">
        <v>3</v>
      </c>
      <c r="O533" s="47" t="str">
        <f>VLOOKUP(N533,'[2]Other Data'!$B$8:$C$13,2,FALSE)</f>
        <v>Canada</v>
      </c>
      <c r="P533" s="47">
        <v>57</v>
      </c>
      <c r="Q533" s="48" t="s">
        <v>2886</v>
      </c>
      <c r="R533" s="47">
        <v>1</v>
      </c>
      <c r="S533" s="5" t="str">
        <f>VLOOKUP(R533,'[2]Other Data'!$B$29:$C$33,2,FALSE)</f>
        <v>COD</v>
      </c>
    </row>
    <row r="534" spans="2:19" x14ac:dyDescent="0.3">
      <c r="B534" s="47">
        <v>530</v>
      </c>
      <c r="C534" s="48" t="s">
        <v>2887</v>
      </c>
      <c r="D534" s="48" t="s">
        <v>256</v>
      </c>
      <c r="E534" s="48" t="s">
        <v>256</v>
      </c>
      <c r="F534" s="48" t="s">
        <v>2888</v>
      </c>
      <c r="G534" s="48" t="s">
        <v>256</v>
      </c>
      <c r="H534" s="47">
        <v>229</v>
      </c>
      <c r="I534" s="47" t="str">
        <f>VLOOKUP(H534,[2]Places!$B$8:$C$929,2,FALSE)</f>
        <v>ESTEVAN</v>
      </c>
      <c r="J534" s="47">
        <v>56</v>
      </c>
      <c r="K534" s="47" t="str">
        <f>IF(ISERROR(VLOOKUP(J534,[2]ProvStates!$B$8:$D$95,3,FALSE)),"",VLOOKUP(J534,[2]ProvStates!$B$8:$D$95,3,FALSE))</f>
        <v>Saskatchewan</v>
      </c>
      <c r="L534" s="48" t="s">
        <v>2889</v>
      </c>
      <c r="M534" s="48" t="s">
        <v>2890</v>
      </c>
      <c r="N534" s="47">
        <v>3</v>
      </c>
      <c r="O534" s="47" t="str">
        <f>VLOOKUP(N534,'[2]Other Data'!$B$8:$C$13,2,FALSE)</f>
        <v>Canada</v>
      </c>
      <c r="P534" s="47">
        <v>57</v>
      </c>
      <c r="Q534" s="48" t="s">
        <v>2891</v>
      </c>
      <c r="R534" s="47">
        <v>1</v>
      </c>
      <c r="S534" s="5" t="str">
        <f>VLOOKUP(R534,'[2]Other Data'!$B$29:$C$33,2,FALSE)</f>
        <v>COD</v>
      </c>
    </row>
    <row r="535" spans="2:19" x14ac:dyDescent="0.3">
      <c r="B535" s="47">
        <v>531</v>
      </c>
      <c r="C535" s="48" t="s">
        <v>2892</v>
      </c>
      <c r="D535" s="48" t="s">
        <v>256</v>
      </c>
      <c r="E535" s="48" t="s">
        <v>256</v>
      </c>
      <c r="F535" s="48" t="s">
        <v>2893</v>
      </c>
      <c r="G535" s="48" t="s">
        <v>256</v>
      </c>
      <c r="H535" s="47">
        <v>229</v>
      </c>
      <c r="I535" s="47" t="str">
        <f>VLOOKUP(H535,[2]Places!$B$8:$C$929,2,FALSE)</f>
        <v>ESTEVAN</v>
      </c>
      <c r="J535" s="47">
        <v>56</v>
      </c>
      <c r="K535" s="47" t="str">
        <f>IF(ISERROR(VLOOKUP(J535,[2]ProvStates!$B$8:$D$95,3,FALSE)),"",VLOOKUP(J535,[2]ProvStates!$B$8:$D$95,3,FALSE))</f>
        <v>Saskatchewan</v>
      </c>
      <c r="L535" s="48" t="s">
        <v>2894</v>
      </c>
      <c r="M535" s="48" t="s">
        <v>2895</v>
      </c>
      <c r="N535" s="47">
        <v>3</v>
      </c>
      <c r="O535" s="47" t="str">
        <f>VLOOKUP(N535,'[2]Other Data'!$B$8:$C$13,2,FALSE)</f>
        <v>Canada</v>
      </c>
      <c r="P535" s="47">
        <v>57</v>
      </c>
      <c r="Q535" s="48" t="s">
        <v>2896</v>
      </c>
      <c r="R535" s="47">
        <v>1</v>
      </c>
      <c r="S535" s="5" t="str">
        <f>VLOOKUP(R535,'[2]Other Data'!$B$29:$C$33,2,FALSE)</f>
        <v>COD</v>
      </c>
    </row>
    <row r="536" spans="2:19" x14ac:dyDescent="0.3">
      <c r="B536" s="47">
        <v>532</v>
      </c>
      <c r="C536" s="48" t="s">
        <v>2897</v>
      </c>
      <c r="D536" s="48" t="s">
        <v>262</v>
      </c>
      <c r="E536" s="48" t="s">
        <v>256</v>
      </c>
      <c r="F536" s="48" t="s">
        <v>2898</v>
      </c>
      <c r="G536" s="48" t="s">
        <v>256</v>
      </c>
      <c r="H536" s="47">
        <v>650</v>
      </c>
      <c r="I536" s="47" t="str">
        <f>VLOOKUP(H536,[2]Places!$B$8:$C$929,2,FALSE)</f>
        <v>Regina</v>
      </c>
      <c r="J536" s="47">
        <v>56</v>
      </c>
      <c r="K536" s="47" t="str">
        <f>IF(ISERROR(VLOOKUP(J536,[2]ProvStates!$B$8:$D$95,3,FALSE)),"",VLOOKUP(J536,[2]ProvStates!$B$8:$D$95,3,FALSE))</f>
        <v>Saskatchewan</v>
      </c>
      <c r="L536" s="48" t="s">
        <v>2899</v>
      </c>
      <c r="M536" s="48" t="s">
        <v>2900</v>
      </c>
      <c r="N536" s="47">
        <v>3</v>
      </c>
      <c r="O536" s="47" t="str">
        <f>VLOOKUP(N536,'[2]Other Data'!$B$8:$C$13,2,FALSE)</f>
        <v>Canada</v>
      </c>
      <c r="P536" s="47">
        <v>57</v>
      </c>
      <c r="Q536" s="48" t="s">
        <v>2901</v>
      </c>
      <c r="R536" s="47">
        <v>1</v>
      </c>
      <c r="S536" s="5" t="str">
        <f>VLOOKUP(R536,'[2]Other Data'!$B$29:$C$33,2,FALSE)</f>
        <v>COD</v>
      </c>
    </row>
    <row r="537" spans="2:19" x14ac:dyDescent="0.3">
      <c r="B537" s="47">
        <v>533</v>
      </c>
      <c r="C537" s="48" t="s">
        <v>2902</v>
      </c>
      <c r="D537" s="48" t="s">
        <v>256</v>
      </c>
      <c r="E537" s="48" t="s">
        <v>256</v>
      </c>
      <c r="F537" s="48" t="s">
        <v>2903</v>
      </c>
      <c r="G537" s="48" t="s">
        <v>2904</v>
      </c>
      <c r="H537" s="47">
        <v>650</v>
      </c>
      <c r="I537" s="47" t="str">
        <f>VLOOKUP(H537,[2]Places!$B$8:$C$929,2,FALSE)</f>
        <v>Regina</v>
      </c>
      <c r="J537" s="47">
        <v>56</v>
      </c>
      <c r="K537" s="47" t="str">
        <f>IF(ISERROR(VLOOKUP(J537,[2]ProvStates!$B$8:$D$95,3,FALSE)),"",VLOOKUP(J537,[2]ProvStates!$B$8:$D$95,3,FALSE))</f>
        <v>Saskatchewan</v>
      </c>
      <c r="L537" s="48" t="s">
        <v>2905</v>
      </c>
      <c r="M537" s="48" t="s">
        <v>2906</v>
      </c>
      <c r="N537" s="47">
        <v>3</v>
      </c>
      <c r="O537" s="47" t="str">
        <f>VLOOKUP(N537,'[2]Other Data'!$B$8:$C$13,2,FALSE)</f>
        <v>Canada</v>
      </c>
      <c r="P537" s="47">
        <v>57</v>
      </c>
      <c r="Q537" s="48" t="s">
        <v>2907</v>
      </c>
      <c r="R537" s="47">
        <v>1</v>
      </c>
      <c r="S537" s="5" t="str">
        <f>VLOOKUP(R537,'[2]Other Data'!$B$29:$C$33,2,FALSE)</f>
        <v>COD</v>
      </c>
    </row>
    <row r="538" spans="2:19" x14ac:dyDescent="0.3">
      <c r="B538" s="47">
        <v>534</v>
      </c>
      <c r="C538" s="48" t="s">
        <v>2908</v>
      </c>
      <c r="D538" s="48" t="s">
        <v>256</v>
      </c>
      <c r="E538" s="48" t="s">
        <v>256</v>
      </c>
      <c r="F538" s="48" t="s">
        <v>2909</v>
      </c>
      <c r="G538" s="48" t="s">
        <v>256</v>
      </c>
      <c r="H538" s="47">
        <v>650</v>
      </c>
      <c r="I538" s="47" t="str">
        <f>VLOOKUP(H538,[2]Places!$B$8:$C$929,2,FALSE)</f>
        <v>Regina</v>
      </c>
      <c r="J538" s="47">
        <v>56</v>
      </c>
      <c r="K538" s="47" t="str">
        <f>IF(ISERROR(VLOOKUP(J538,[2]ProvStates!$B$8:$D$95,3,FALSE)),"",VLOOKUP(J538,[2]ProvStates!$B$8:$D$95,3,FALSE))</f>
        <v>Saskatchewan</v>
      </c>
      <c r="L538" s="48" t="s">
        <v>2910</v>
      </c>
      <c r="M538" s="48" t="s">
        <v>2911</v>
      </c>
      <c r="N538" s="47">
        <v>3</v>
      </c>
      <c r="O538" s="47" t="str">
        <f>VLOOKUP(N538,'[2]Other Data'!$B$8:$C$13,2,FALSE)</f>
        <v>Canada</v>
      </c>
      <c r="P538" s="47">
        <v>57</v>
      </c>
      <c r="Q538" s="48" t="s">
        <v>2912</v>
      </c>
      <c r="R538" s="47">
        <v>1</v>
      </c>
      <c r="S538" s="5" t="str">
        <f>VLOOKUP(R538,'[2]Other Data'!$B$29:$C$33,2,FALSE)</f>
        <v>COD</v>
      </c>
    </row>
    <row r="539" spans="2:19" x14ac:dyDescent="0.3">
      <c r="B539" s="47">
        <v>535</v>
      </c>
      <c r="C539" s="48" t="s">
        <v>2913</v>
      </c>
      <c r="D539" s="48" t="s">
        <v>256</v>
      </c>
      <c r="E539" s="48" t="s">
        <v>256</v>
      </c>
      <c r="F539" s="48" t="s">
        <v>2914</v>
      </c>
      <c r="G539" s="48" t="s">
        <v>256</v>
      </c>
      <c r="H539" s="47">
        <v>650</v>
      </c>
      <c r="I539" s="47" t="str">
        <f>VLOOKUP(H539,[2]Places!$B$8:$C$929,2,FALSE)</f>
        <v>Regina</v>
      </c>
      <c r="J539" s="47">
        <v>56</v>
      </c>
      <c r="K539" s="47" t="str">
        <f>IF(ISERROR(VLOOKUP(J539,[2]ProvStates!$B$8:$D$95,3,FALSE)),"",VLOOKUP(J539,[2]ProvStates!$B$8:$D$95,3,FALSE))</f>
        <v>Saskatchewan</v>
      </c>
      <c r="L539" s="48" t="s">
        <v>2915</v>
      </c>
      <c r="M539" s="48" t="s">
        <v>2916</v>
      </c>
      <c r="N539" s="47">
        <v>3</v>
      </c>
      <c r="O539" s="47" t="str">
        <f>VLOOKUP(N539,'[2]Other Data'!$B$8:$C$13,2,FALSE)</f>
        <v>Canada</v>
      </c>
      <c r="P539" s="47">
        <v>57</v>
      </c>
      <c r="Q539" s="48" t="s">
        <v>2917</v>
      </c>
      <c r="R539" s="47">
        <v>1</v>
      </c>
      <c r="S539" s="5" t="str">
        <f>VLOOKUP(R539,'[2]Other Data'!$B$29:$C$33,2,FALSE)</f>
        <v>COD</v>
      </c>
    </row>
    <row r="540" spans="2:19" x14ac:dyDescent="0.3">
      <c r="B540" s="47">
        <v>536</v>
      </c>
      <c r="C540" s="48" t="s">
        <v>2918</v>
      </c>
      <c r="D540" s="48" t="s">
        <v>262</v>
      </c>
      <c r="E540" s="48" t="s">
        <v>256</v>
      </c>
      <c r="F540" s="48" t="s">
        <v>2919</v>
      </c>
      <c r="G540" s="48" t="s">
        <v>256</v>
      </c>
      <c r="H540" s="47">
        <v>650</v>
      </c>
      <c r="I540" s="47" t="str">
        <f>VLOOKUP(H540,[2]Places!$B$8:$C$929,2,FALSE)</f>
        <v>Regina</v>
      </c>
      <c r="J540" s="47">
        <v>56</v>
      </c>
      <c r="K540" s="47" t="str">
        <f>IF(ISERROR(VLOOKUP(J540,[2]ProvStates!$B$8:$D$95,3,FALSE)),"",VLOOKUP(J540,[2]ProvStates!$B$8:$D$95,3,FALSE))</f>
        <v>Saskatchewan</v>
      </c>
      <c r="L540" s="48" t="s">
        <v>2915</v>
      </c>
      <c r="M540" s="48" t="s">
        <v>2916</v>
      </c>
      <c r="N540" s="47">
        <v>3</v>
      </c>
      <c r="O540" s="47" t="str">
        <f>VLOOKUP(N540,'[2]Other Data'!$B$8:$C$13,2,FALSE)</f>
        <v>Canada</v>
      </c>
      <c r="P540" s="47">
        <v>57</v>
      </c>
      <c r="Q540" s="48" t="s">
        <v>2920</v>
      </c>
      <c r="R540" s="47">
        <v>1</v>
      </c>
      <c r="S540" s="5" t="str">
        <f>VLOOKUP(R540,'[2]Other Data'!$B$29:$C$33,2,FALSE)</f>
        <v>COD</v>
      </c>
    </row>
    <row r="541" spans="2:19" x14ac:dyDescent="0.3">
      <c r="B541" s="47">
        <v>537</v>
      </c>
      <c r="C541" s="48" t="s">
        <v>2921</v>
      </c>
      <c r="D541" s="48" t="s">
        <v>262</v>
      </c>
      <c r="E541" s="48" t="s">
        <v>256</v>
      </c>
      <c r="F541" s="48" t="s">
        <v>2922</v>
      </c>
      <c r="G541" s="48" t="s">
        <v>256</v>
      </c>
      <c r="H541" s="47">
        <v>650</v>
      </c>
      <c r="I541" s="47" t="str">
        <f>VLOOKUP(H541,[2]Places!$B$8:$C$929,2,FALSE)</f>
        <v>Regina</v>
      </c>
      <c r="J541" s="47">
        <v>56</v>
      </c>
      <c r="K541" s="47" t="str">
        <f>IF(ISERROR(VLOOKUP(J541,[2]ProvStates!$B$8:$D$95,3,FALSE)),"",VLOOKUP(J541,[2]ProvStates!$B$8:$D$95,3,FALSE))</f>
        <v>Saskatchewan</v>
      </c>
      <c r="L541" s="48" t="s">
        <v>2923</v>
      </c>
      <c r="M541" s="48" t="s">
        <v>2924</v>
      </c>
      <c r="N541" s="47">
        <v>3</v>
      </c>
      <c r="O541" s="47" t="str">
        <f>VLOOKUP(N541,'[2]Other Data'!$B$8:$C$13,2,FALSE)</f>
        <v>Canada</v>
      </c>
      <c r="P541" s="47">
        <v>57</v>
      </c>
      <c r="Q541" s="48" t="s">
        <v>256</v>
      </c>
      <c r="R541" s="47">
        <v>1</v>
      </c>
      <c r="S541" s="5" t="str">
        <f>VLOOKUP(R541,'[2]Other Data'!$B$29:$C$33,2,FALSE)</f>
        <v>COD</v>
      </c>
    </row>
    <row r="542" spans="2:19" x14ac:dyDescent="0.3">
      <c r="B542" s="47">
        <v>538</v>
      </c>
      <c r="C542" s="48" t="s">
        <v>2925</v>
      </c>
      <c r="D542" s="48" t="s">
        <v>256</v>
      </c>
      <c r="E542" s="48" t="s">
        <v>256</v>
      </c>
      <c r="F542" s="48" t="s">
        <v>2926</v>
      </c>
      <c r="G542" s="48" t="s">
        <v>256</v>
      </c>
      <c r="H542" s="47">
        <v>489</v>
      </c>
      <c r="I542" s="47" t="str">
        <f>VLOOKUP(H542,[2]Places!$B$8:$C$929,2,FALSE)</f>
        <v>Moose Jaw</v>
      </c>
      <c r="J542" s="47">
        <v>56</v>
      </c>
      <c r="K542" s="47" t="str">
        <f>IF(ISERROR(VLOOKUP(J542,[2]ProvStates!$B$8:$D$95,3,FALSE)),"",VLOOKUP(J542,[2]ProvStates!$B$8:$D$95,3,FALSE))</f>
        <v>Saskatchewan</v>
      </c>
      <c r="L542" s="48" t="s">
        <v>2927</v>
      </c>
      <c r="M542" s="48" t="s">
        <v>2928</v>
      </c>
      <c r="N542" s="47">
        <v>3</v>
      </c>
      <c r="O542" s="47" t="str">
        <f>VLOOKUP(N542,'[2]Other Data'!$B$8:$C$13,2,FALSE)</f>
        <v>Canada</v>
      </c>
      <c r="P542" s="47">
        <v>57</v>
      </c>
      <c r="Q542" s="48" t="s">
        <v>2929</v>
      </c>
      <c r="R542" s="47">
        <v>1</v>
      </c>
      <c r="S542" s="5" t="str">
        <f>VLOOKUP(R542,'[2]Other Data'!$B$29:$C$33,2,FALSE)</f>
        <v>COD</v>
      </c>
    </row>
    <row r="543" spans="2:19" x14ac:dyDescent="0.3">
      <c r="B543" s="47">
        <v>539</v>
      </c>
      <c r="C543" s="48" t="s">
        <v>2930</v>
      </c>
      <c r="D543" s="48" t="s">
        <v>256</v>
      </c>
      <c r="E543" s="48" t="s">
        <v>256</v>
      </c>
      <c r="F543" s="48" t="s">
        <v>2931</v>
      </c>
      <c r="G543" s="48" t="s">
        <v>256</v>
      </c>
      <c r="H543" s="47">
        <v>489</v>
      </c>
      <c r="I543" s="47" t="str">
        <f>VLOOKUP(H543,[2]Places!$B$8:$C$929,2,FALSE)</f>
        <v>Moose Jaw</v>
      </c>
      <c r="J543" s="47">
        <v>56</v>
      </c>
      <c r="K543" s="47" t="str">
        <f>IF(ISERROR(VLOOKUP(J543,[2]ProvStates!$B$8:$D$95,3,FALSE)),"",VLOOKUP(J543,[2]ProvStates!$B$8:$D$95,3,FALSE))</f>
        <v>Saskatchewan</v>
      </c>
      <c r="L543" s="48" t="s">
        <v>2932</v>
      </c>
      <c r="M543" s="48" t="s">
        <v>2933</v>
      </c>
      <c r="N543" s="47">
        <v>3</v>
      </c>
      <c r="O543" s="47" t="str">
        <f>VLOOKUP(N543,'[2]Other Data'!$B$8:$C$13,2,FALSE)</f>
        <v>Canada</v>
      </c>
      <c r="P543" s="47">
        <v>57</v>
      </c>
      <c r="Q543" s="48" t="s">
        <v>2934</v>
      </c>
      <c r="R543" s="47">
        <v>1</v>
      </c>
      <c r="S543" s="5" t="str">
        <f>VLOOKUP(R543,'[2]Other Data'!$B$29:$C$33,2,FALSE)</f>
        <v>COD</v>
      </c>
    </row>
    <row r="544" spans="2:19" x14ac:dyDescent="0.3">
      <c r="B544" s="47">
        <v>540</v>
      </c>
      <c r="C544" s="48" t="s">
        <v>2935</v>
      </c>
      <c r="D544" s="48" t="s">
        <v>2936</v>
      </c>
      <c r="E544" s="48" t="s">
        <v>256</v>
      </c>
      <c r="F544" s="48" t="s">
        <v>2937</v>
      </c>
      <c r="G544" s="48" t="s">
        <v>256</v>
      </c>
      <c r="H544" s="47">
        <v>489</v>
      </c>
      <c r="I544" s="47" t="str">
        <f>VLOOKUP(H544,[2]Places!$B$8:$C$929,2,FALSE)</f>
        <v>Moose Jaw</v>
      </c>
      <c r="J544" s="47">
        <v>56</v>
      </c>
      <c r="K544" s="47" t="str">
        <f>IF(ISERROR(VLOOKUP(J544,[2]ProvStates!$B$8:$D$95,3,FALSE)),"",VLOOKUP(J544,[2]ProvStates!$B$8:$D$95,3,FALSE))</f>
        <v>Saskatchewan</v>
      </c>
      <c r="L544" s="48" t="s">
        <v>2938</v>
      </c>
      <c r="M544" s="48" t="s">
        <v>2939</v>
      </c>
      <c r="N544" s="47">
        <v>3</v>
      </c>
      <c r="O544" s="47" t="str">
        <f>VLOOKUP(N544,'[2]Other Data'!$B$8:$C$13,2,FALSE)</f>
        <v>Canada</v>
      </c>
      <c r="P544" s="47">
        <v>57</v>
      </c>
      <c r="Q544" s="48" t="s">
        <v>2940</v>
      </c>
      <c r="R544" s="47">
        <v>1</v>
      </c>
      <c r="S544" s="5" t="str">
        <f>VLOOKUP(R544,'[2]Other Data'!$B$29:$C$33,2,FALSE)</f>
        <v>COD</v>
      </c>
    </row>
    <row r="545" spans="2:19" x14ac:dyDescent="0.3">
      <c r="B545" s="47">
        <v>541</v>
      </c>
      <c r="C545" s="48" t="s">
        <v>2941</v>
      </c>
      <c r="D545" s="48" t="s">
        <v>262</v>
      </c>
      <c r="E545" s="48" t="s">
        <v>256</v>
      </c>
      <c r="F545" s="48" t="s">
        <v>2942</v>
      </c>
      <c r="G545" s="48" t="s">
        <v>256</v>
      </c>
      <c r="H545" s="47">
        <v>489</v>
      </c>
      <c r="I545" s="47" t="str">
        <f>VLOOKUP(H545,[2]Places!$B$8:$C$929,2,FALSE)</f>
        <v>Moose Jaw</v>
      </c>
      <c r="J545" s="47">
        <v>56</v>
      </c>
      <c r="K545" s="47" t="str">
        <f>IF(ISERROR(VLOOKUP(J545,[2]ProvStates!$B$8:$D$95,3,FALSE)),"",VLOOKUP(J545,[2]ProvStates!$B$8:$D$95,3,FALSE))</f>
        <v>Saskatchewan</v>
      </c>
      <c r="L545" s="48" t="s">
        <v>2938</v>
      </c>
      <c r="M545" s="48" t="s">
        <v>2939</v>
      </c>
      <c r="N545" s="47">
        <v>3</v>
      </c>
      <c r="O545" s="47" t="str">
        <f>VLOOKUP(N545,'[2]Other Data'!$B$8:$C$13,2,FALSE)</f>
        <v>Canada</v>
      </c>
      <c r="P545" s="47">
        <v>57</v>
      </c>
      <c r="Q545" s="48" t="s">
        <v>2943</v>
      </c>
      <c r="R545" s="47">
        <v>1</v>
      </c>
      <c r="S545" s="5" t="str">
        <f>VLOOKUP(R545,'[2]Other Data'!$B$29:$C$33,2,FALSE)</f>
        <v>COD</v>
      </c>
    </row>
    <row r="546" spans="2:19" x14ac:dyDescent="0.3">
      <c r="B546" s="47">
        <v>542</v>
      </c>
      <c r="C546" s="48" t="s">
        <v>2944</v>
      </c>
      <c r="D546" s="48" t="s">
        <v>262</v>
      </c>
      <c r="E546" s="48" t="s">
        <v>256</v>
      </c>
      <c r="F546" s="48" t="s">
        <v>2945</v>
      </c>
      <c r="G546" s="48" t="s">
        <v>256</v>
      </c>
      <c r="H546" s="47">
        <v>489</v>
      </c>
      <c r="I546" s="47" t="str">
        <f>VLOOKUP(H546,[2]Places!$B$8:$C$929,2,FALSE)</f>
        <v>Moose Jaw</v>
      </c>
      <c r="J546" s="47">
        <v>56</v>
      </c>
      <c r="K546" s="47" t="str">
        <f>IF(ISERROR(VLOOKUP(J546,[2]ProvStates!$B$8:$D$95,3,FALSE)),"",VLOOKUP(J546,[2]ProvStates!$B$8:$D$95,3,FALSE))</f>
        <v>Saskatchewan</v>
      </c>
      <c r="L546" s="48" t="s">
        <v>2946</v>
      </c>
      <c r="M546" s="48" t="s">
        <v>2947</v>
      </c>
      <c r="N546" s="47">
        <v>3</v>
      </c>
      <c r="O546" s="47" t="str">
        <f>VLOOKUP(N546,'[2]Other Data'!$B$8:$C$13,2,FALSE)</f>
        <v>Canada</v>
      </c>
      <c r="P546" s="47">
        <v>57</v>
      </c>
      <c r="Q546" s="48" t="s">
        <v>2948</v>
      </c>
      <c r="R546" s="47">
        <v>1</v>
      </c>
      <c r="S546" s="5" t="str">
        <f>VLOOKUP(R546,'[2]Other Data'!$B$29:$C$33,2,FALSE)</f>
        <v>COD</v>
      </c>
    </row>
    <row r="547" spans="2:19" x14ac:dyDescent="0.3">
      <c r="B547" s="47">
        <v>543</v>
      </c>
      <c r="C547" s="48" t="s">
        <v>2949</v>
      </c>
      <c r="D547" s="48" t="s">
        <v>256</v>
      </c>
      <c r="E547" s="48" t="s">
        <v>256</v>
      </c>
      <c r="F547" s="48" t="s">
        <v>2950</v>
      </c>
      <c r="G547" s="48" t="s">
        <v>2951</v>
      </c>
      <c r="H547" s="47">
        <v>489</v>
      </c>
      <c r="I547" s="47" t="str">
        <f>VLOOKUP(H547,[2]Places!$B$8:$C$929,2,FALSE)</f>
        <v>Moose Jaw</v>
      </c>
      <c r="J547" s="47">
        <v>56</v>
      </c>
      <c r="K547" s="47" t="str">
        <f>IF(ISERROR(VLOOKUP(J547,[2]ProvStates!$B$8:$D$95,3,FALSE)),"",VLOOKUP(J547,[2]ProvStates!$B$8:$D$95,3,FALSE))</f>
        <v>Saskatchewan</v>
      </c>
      <c r="L547" s="48" t="s">
        <v>2952</v>
      </c>
      <c r="M547" s="48" t="s">
        <v>2953</v>
      </c>
      <c r="N547" s="47">
        <v>3</v>
      </c>
      <c r="O547" s="47" t="str">
        <f>VLOOKUP(N547,'[2]Other Data'!$B$8:$C$13,2,FALSE)</f>
        <v>Canada</v>
      </c>
      <c r="P547" s="47">
        <v>57</v>
      </c>
      <c r="Q547" s="48" t="s">
        <v>2954</v>
      </c>
      <c r="R547" s="47">
        <v>1</v>
      </c>
      <c r="S547" s="5" t="str">
        <f>VLOOKUP(R547,'[2]Other Data'!$B$29:$C$33,2,FALSE)</f>
        <v>COD</v>
      </c>
    </row>
    <row r="548" spans="2:19" x14ac:dyDescent="0.3">
      <c r="B548" s="47">
        <v>544</v>
      </c>
      <c r="C548" s="48" t="s">
        <v>2955</v>
      </c>
      <c r="D548" s="48" t="s">
        <v>256</v>
      </c>
      <c r="E548" s="48" t="s">
        <v>256</v>
      </c>
      <c r="F548" s="48" t="s">
        <v>2956</v>
      </c>
      <c r="G548" s="48" t="s">
        <v>256</v>
      </c>
      <c r="H548" s="47">
        <v>695</v>
      </c>
      <c r="I548" s="47" t="str">
        <f>VLOOKUP(H548,[2]Places!$B$8:$C$929,2,FALSE)</f>
        <v>Saskatoon</v>
      </c>
      <c r="J548" s="47">
        <v>56</v>
      </c>
      <c r="K548" s="47" t="str">
        <f>IF(ISERROR(VLOOKUP(J548,[2]ProvStates!$B$8:$D$95,3,FALSE)),"",VLOOKUP(J548,[2]ProvStates!$B$8:$D$95,3,FALSE))</f>
        <v>Saskatchewan</v>
      </c>
      <c r="L548" s="48" t="s">
        <v>2957</v>
      </c>
      <c r="M548" s="48" t="s">
        <v>2958</v>
      </c>
      <c r="N548" s="47">
        <v>3</v>
      </c>
      <c r="O548" s="47" t="str">
        <f>VLOOKUP(N548,'[2]Other Data'!$B$8:$C$13,2,FALSE)</f>
        <v>Canada</v>
      </c>
      <c r="P548" s="47">
        <v>57</v>
      </c>
      <c r="Q548" s="48" t="s">
        <v>2959</v>
      </c>
      <c r="R548" s="47">
        <v>1</v>
      </c>
      <c r="S548" s="5" t="str">
        <f>VLOOKUP(R548,'[2]Other Data'!$B$29:$C$33,2,FALSE)</f>
        <v>COD</v>
      </c>
    </row>
    <row r="549" spans="2:19" x14ac:dyDescent="0.3">
      <c r="B549" s="47">
        <v>545</v>
      </c>
      <c r="C549" s="48" t="s">
        <v>2960</v>
      </c>
      <c r="D549" s="48" t="s">
        <v>256</v>
      </c>
      <c r="E549" s="48" t="s">
        <v>256</v>
      </c>
      <c r="F549" s="48" t="s">
        <v>2961</v>
      </c>
      <c r="G549" s="48" t="s">
        <v>256</v>
      </c>
      <c r="H549" s="47">
        <v>695</v>
      </c>
      <c r="I549" s="47" t="str">
        <f>VLOOKUP(H549,[2]Places!$B$8:$C$929,2,FALSE)</f>
        <v>Saskatoon</v>
      </c>
      <c r="J549" s="47">
        <v>56</v>
      </c>
      <c r="K549" s="47" t="str">
        <f>IF(ISERROR(VLOOKUP(J549,[2]ProvStates!$B$8:$D$95,3,FALSE)),"",VLOOKUP(J549,[2]ProvStates!$B$8:$D$95,3,FALSE))</f>
        <v>Saskatchewan</v>
      </c>
      <c r="L549" s="48" t="s">
        <v>2962</v>
      </c>
      <c r="M549" s="48" t="s">
        <v>2963</v>
      </c>
      <c r="N549" s="47">
        <v>3</v>
      </c>
      <c r="O549" s="47" t="str">
        <f>VLOOKUP(N549,'[2]Other Data'!$B$8:$C$13,2,FALSE)</f>
        <v>Canada</v>
      </c>
      <c r="P549" s="47">
        <v>57</v>
      </c>
      <c r="Q549" s="48" t="s">
        <v>2964</v>
      </c>
      <c r="R549" s="47">
        <v>1</v>
      </c>
      <c r="S549" s="5" t="str">
        <f>VLOOKUP(R549,'[2]Other Data'!$B$29:$C$33,2,FALSE)</f>
        <v>COD</v>
      </c>
    </row>
    <row r="550" spans="2:19" x14ac:dyDescent="0.3">
      <c r="B550" s="47">
        <v>546</v>
      </c>
      <c r="C550" s="48" t="s">
        <v>2965</v>
      </c>
      <c r="D550" s="48" t="s">
        <v>262</v>
      </c>
      <c r="E550" s="48" t="s">
        <v>256</v>
      </c>
      <c r="F550" s="48" t="s">
        <v>2966</v>
      </c>
      <c r="G550" s="48" t="s">
        <v>256</v>
      </c>
      <c r="H550" s="47">
        <v>695</v>
      </c>
      <c r="I550" s="47" t="str">
        <f>VLOOKUP(H550,[2]Places!$B$8:$C$929,2,FALSE)</f>
        <v>Saskatoon</v>
      </c>
      <c r="J550" s="47">
        <v>56</v>
      </c>
      <c r="K550" s="47" t="str">
        <f>IF(ISERROR(VLOOKUP(J550,[2]ProvStates!$B$8:$D$95,3,FALSE)),"",VLOOKUP(J550,[2]ProvStates!$B$8:$D$95,3,FALSE))</f>
        <v>Saskatchewan</v>
      </c>
      <c r="L550" s="48" t="s">
        <v>2967</v>
      </c>
      <c r="M550" s="48" t="s">
        <v>2968</v>
      </c>
      <c r="N550" s="47">
        <v>3</v>
      </c>
      <c r="O550" s="47" t="str">
        <f>VLOOKUP(N550,'[2]Other Data'!$B$8:$C$13,2,FALSE)</f>
        <v>Canada</v>
      </c>
      <c r="P550" s="47">
        <v>57</v>
      </c>
      <c r="Q550" s="48" t="s">
        <v>256</v>
      </c>
      <c r="R550" s="47">
        <v>1</v>
      </c>
      <c r="S550" s="5" t="str">
        <f>VLOOKUP(R550,'[2]Other Data'!$B$29:$C$33,2,FALSE)</f>
        <v>COD</v>
      </c>
    </row>
    <row r="551" spans="2:19" x14ac:dyDescent="0.3">
      <c r="B551" s="47">
        <v>547</v>
      </c>
      <c r="C551" s="48" t="s">
        <v>2969</v>
      </c>
      <c r="D551" s="48" t="s">
        <v>2970</v>
      </c>
      <c r="E551" s="48" t="s">
        <v>256</v>
      </c>
      <c r="F551" s="48" t="s">
        <v>2971</v>
      </c>
      <c r="G551" s="48" t="s">
        <v>256</v>
      </c>
      <c r="H551" s="47">
        <v>695</v>
      </c>
      <c r="I551" s="47" t="str">
        <f>VLOOKUP(H551,[2]Places!$B$8:$C$929,2,FALSE)</f>
        <v>Saskatoon</v>
      </c>
      <c r="J551" s="47">
        <v>56</v>
      </c>
      <c r="K551" s="47" t="str">
        <f>IF(ISERROR(VLOOKUP(J551,[2]ProvStates!$B$8:$D$95,3,FALSE)),"",VLOOKUP(J551,[2]ProvStates!$B$8:$D$95,3,FALSE))</f>
        <v>Saskatchewan</v>
      </c>
      <c r="L551" s="48" t="s">
        <v>2972</v>
      </c>
      <c r="M551" s="48" t="s">
        <v>2973</v>
      </c>
      <c r="N551" s="47">
        <v>3</v>
      </c>
      <c r="O551" s="47" t="str">
        <f>VLOOKUP(N551,'[2]Other Data'!$B$8:$C$13,2,FALSE)</f>
        <v>Canada</v>
      </c>
      <c r="P551" s="47">
        <v>57</v>
      </c>
      <c r="Q551" s="48" t="s">
        <v>2974</v>
      </c>
      <c r="R551" s="47">
        <v>1</v>
      </c>
      <c r="S551" s="5" t="str">
        <f>VLOOKUP(R551,'[2]Other Data'!$B$29:$C$33,2,FALSE)</f>
        <v>COD</v>
      </c>
    </row>
    <row r="552" spans="2:19" x14ac:dyDescent="0.3">
      <c r="B552" s="47">
        <v>548</v>
      </c>
      <c r="C552" s="48" t="s">
        <v>2975</v>
      </c>
      <c r="D552" s="48" t="s">
        <v>262</v>
      </c>
      <c r="E552" s="48" t="s">
        <v>256</v>
      </c>
      <c r="F552" s="48" t="s">
        <v>2976</v>
      </c>
      <c r="G552" s="48" t="s">
        <v>256</v>
      </c>
      <c r="H552" s="47">
        <v>695</v>
      </c>
      <c r="I552" s="47" t="str">
        <f>VLOOKUP(H552,[2]Places!$B$8:$C$929,2,FALSE)</f>
        <v>Saskatoon</v>
      </c>
      <c r="J552" s="47">
        <v>56</v>
      </c>
      <c r="K552" s="47" t="str">
        <f>IF(ISERROR(VLOOKUP(J552,[2]ProvStates!$B$8:$D$95,3,FALSE)),"",VLOOKUP(J552,[2]ProvStates!$B$8:$D$95,3,FALSE))</f>
        <v>Saskatchewan</v>
      </c>
      <c r="L552" s="48" t="s">
        <v>2977</v>
      </c>
      <c r="M552" s="48" t="s">
        <v>2978</v>
      </c>
      <c r="N552" s="47">
        <v>3</v>
      </c>
      <c r="O552" s="47" t="str">
        <f>VLOOKUP(N552,'[2]Other Data'!$B$8:$C$13,2,FALSE)</f>
        <v>Canada</v>
      </c>
      <c r="P552" s="47">
        <v>57</v>
      </c>
      <c r="Q552" s="48" t="s">
        <v>2979</v>
      </c>
      <c r="R552" s="47">
        <v>1</v>
      </c>
      <c r="S552" s="5" t="str">
        <f>VLOOKUP(R552,'[2]Other Data'!$B$29:$C$33,2,FALSE)</f>
        <v>COD</v>
      </c>
    </row>
    <row r="553" spans="2:19" x14ac:dyDescent="0.3">
      <c r="B553" s="47">
        <v>549</v>
      </c>
      <c r="C553" s="48" t="s">
        <v>2980</v>
      </c>
      <c r="D553" s="48" t="s">
        <v>256</v>
      </c>
      <c r="E553" s="48" t="s">
        <v>256</v>
      </c>
      <c r="F553" s="48" t="s">
        <v>2981</v>
      </c>
      <c r="G553" s="48" t="s">
        <v>256</v>
      </c>
      <c r="H553" s="47">
        <v>695</v>
      </c>
      <c r="I553" s="47" t="str">
        <f>VLOOKUP(H553,[2]Places!$B$8:$C$929,2,FALSE)</f>
        <v>Saskatoon</v>
      </c>
      <c r="J553" s="47">
        <v>56</v>
      </c>
      <c r="K553" s="47" t="str">
        <f>IF(ISERROR(VLOOKUP(J553,[2]ProvStates!$B$8:$D$95,3,FALSE)),"",VLOOKUP(J553,[2]ProvStates!$B$8:$D$95,3,FALSE))</f>
        <v>Saskatchewan</v>
      </c>
      <c r="L553" s="48" t="s">
        <v>2982</v>
      </c>
      <c r="M553" s="48" t="s">
        <v>2983</v>
      </c>
      <c r="N553" s="47">
        <v>3</v>
      </c>
      <c r="O553" s="47" t="str">
        <f>VLOOKUP(N553,'[2]Other Data'!$B$8:$C$13,2,FALSE)</f>
        <v>Canada</v>
      </c>
      <c r="P553" s="47">
        <v>57</v>
      </c>
      <c r="Q553" s="48" t="s">
        <v>2984</v>
      </c>
      <c r="R553" s="47">
        <v>1</v>
      </c>
      <c r="S553" s="5" t="str">
        <f>VLOOKUP(R553,'[2]Other Data'!$B$29:$C$33,2,FALSE)</f>
        <v>COD</v>
      </c>
    </row>
    <row r="554" spans="2:19" x14ac:dyDescent="0.3">
      <c r="B554" s="47">
        <v>550</v>
      </c>
      <c r="C554" s="48" t="s">
        <v>2985</v>
      </c>
      <c r="D554" s="48" t="s">
        <v>262</v>
      </c>
      <c r="E554" s="48" t="s">
        <v>256</v>
      </c>
      <c r="F554" s="48" t="s">
        <v>2986</v>
      </c>
      <c r="G554" s="48" t="s">
        <v>256</v>
      </c>
      <c r="H554" s="47">
        <v>695</v>
      </c>
      <c r="I554" s="47" t="str">
        <f>VLOOKUP(H554,[2]Places!$B$8:$C$929,2,FALSE)</f>
        <v>Saskatoon</v>
      </c>
      <c r="J554" s="47">
        <v>56</v>
      </c>
      <c r="K554" s="47" t="str">
        <f>IF(ISERROR(VLOOKUP(J554,[2]ProvStates!$B$8:$D$95,3,FALSE)),"",VLOOKUP(J554,[2]ProvStates!$B$8:$D$95,3,FALSE))</f>
        <v>Saskatchewan</v>
      </c>
      <c r="L554" s="48" t="s">
        <v>2987</v>
      </c>
      <c r="M554" s="48" t="s">
        <v>2988</v>
      </c>
      <c r="N554" s="47">
        <v>3</v>
      </c>
      <c r="O554" s="47" t="str">
        <f>VLOOKUP(N554,'[2]Other Data'!$B$8:$C$13,2,FALSE)</f>
        <v>Canada</v>
      </c>
      <c r="P554" s="47">
        <v>57</v>
      </c>
      <c r="Q554" s="48" t="s">
        <v>2989</v>
      </c>
      <c r="R554" s="47">
        <v>1</v>
      </c>
      <c r="S554" s="5" t="str">
        <f>VLOOKUP(R554,'[2]Other Data'!$B$29:$C$33,2,FALSE)</f>
        <v>COD</v>
      </c>
    </row>
    <row r="555" spans="2:19" x14ac:dyDescent="0.3">
      <c r="B555" s="47">
        <v>551</v>
      </c>
      <c r="C555" s="48" t="s">
        <v>2990</v>
      </c>
      <c r="D555" s="48" t="s">
        <v>256</v>
      </c>
      <c r="E555" s="48" t="s">
        <v>2991</v>
      </c>
      <c r="F555" s="48" t="s">
        <v>865</v>
      </c>
      <c r="G555" s="48" t="s">
        <v>256</v>
      </c>
      <c r="H555" s="47">
        <v>695</v>
      </c>
      <c r="I555" s="47" t="str">
        <f>VLOOKUP(H555,[2]Places!$B$8:$C$929,2,FALSE)</f>
        <v>Saskatoon</v>
      </c>
      <c r="J555" s="47">
        <v>56</v>
      </c>
      <c r="K555" s="47" t="str">
        <f>IF(ISERROR(VLOOKUP(J555,[2]ProvStates!$B$8:$D$95,3,FALSE)),"",VLOOKUP(J555,[2]ProvStates!$B$8:$D$95,3,FALSE))</f>
        <v>Saskatchewan</v>
      </c>
      <c r="L555" s="48" t="s">
        <v>2992</v>
      </c>
      <c r="M555" s="48" t="s">
        <v>2993</v>
      </c>
      <c r="N555" s="47">
        <v>3</v>
      </c>
      <c r="O555" s="47" t="str">
        <f>VLOOKUP(N555,'[2]Other Data'!$B$8:$C$13,2,FALSE)</f>
        <v>Canada</v>
      </c>
      <c r="P555" s="47">
        <v>57</v>
      </c>
      <c r="Q555" s="48" t="s">
        <v>2994</v>
      </c>
      <c r="R555" s="47">
        <v>1</v>
      </c>
      <c r="S555" s="5" t="str">
        <f>VLOOKUP(R555,'[2]Other Data'!$B$29:$C$33,2,FALSE)</f>
        <v>COD</v>
      </c>
    </row>
    <row r="556" spans="2:19" x14ac:dyDescent="0.3">
      <c r="B556" s="47">
        <v>552</v>
      </c>
      <c r="C556" s="48" t="s">
        <v>2995</v>
      </c>
      <c r="D556" s="48" t="s">
        <v>262</v>
      </c>
      <c r="E556" s="48" t="s">
        <v>256</v>
      </c>
      <c r="F556" s="48" t="s">
        <v>2996</v>
      </c>
      <c r="G556" s="48" t="s">
        <v>256</v>
      </c>
      <c r="H556" s="47">
        <v>695</v>
      </c>
      <c r="I556" s="47" t="str">
        <f>VLOOKUP(H556,[2]Places!$B$8:$C$929,2,FALSE)</f>
        <v>Saskatoon</v>
      </c>
      <c r="J556" s="47">
        <v>56</v>
      </c>
      <c r="K556" s="47" t="str">
        <f>IF(ISERROR(VLOOKUP(J556,[2]ProvStates!$B$8:$D$95,3,FALSE)),"",VLOOKUP(J556,[2]ProvStates!$B$8:$D$95,3,FALSE))</f>
        <v>Saskatchewan</v>
      </c>
      <c r="L556" s="48" t="s">
        <v>2997</v>
      </c>
      <c r="M556" s="48" t="s">
        <v>2998</v>
      </c>
      <c r="N556" s="47">
        <v>3</v>
      </c>
      <c r="O556" s="47" t="str">
        <f>VLOOKUP(N556,'[2]Other Data'!$B$8:$C$13,2,FALSE)</f>
        <v>Canada</v>
      </c>
      <c r="P556" s="47">
        <v>57</v>
      </c>
      <c r="Q556" s="48" t="s">
        <v>2999</v>
      </c>
      <c r="R556" s="47">
        <v>1</v>
      </c>
      <c r="S556" s="5" t="str">
        <f>VLOOKUP(R556,'[2]Other Data'!$B$29:$C$33,2,FALSE)</f>
        <v>COD</v>
      </c>
    </row>
    <row r="557" spans="2:19" x14ac:dyDescent="0.3">
      <c r="B557" s="47">
        <v>553</v>
      </c>
      <c r="C557" s="48" t="s">
        <v>3000</v>
      </c>
      <c r="D557" s="48" t="s">
        <v>256</v>
      </c>
      <c r="E557" s="48" t="s">
        <v>256</v>
      </c>
      <c r="F557" s="48" t="s">
        <v>3001</v>
      </c>
      <c r="G557" s="48" t="s">
        <v>3002</v>
      </c>
      <c r="H557" s="47">
        <v>695</v>
      </c>
      <c r="I557" s="47" t="str">
        <f>VLOOKUP(H557,[2]Places!$B$8:$C$929,2,FALSE)</f>
        <v>Saskatoon</v>
      </c>
      <c r="J557" s="47">
        <v>56</v>
      </c>
      <c r="K557" s="47" t="str">
        <f>IF(ISERROR(VLOOKUP(J557,[2]ProvStates!$B$8:$D$95,3,FALSE)),"",VLOOKUP(J557,[2]ProvStates!$B$8:$D$95,3,FALSE))</f>
        <v>Saskatchewan</v>
      </c>
      <c r="L557" s="48" t="s">
        <v>3003</v>
      </c>
      <c r="M557" s="48" t="s">
        <v>3004</v>
      </c>
      <c r="N557" s="47">
        <v>3</v>
      </c>
      <c r="O557" s="47" t="str">
        <f>VLOOKUP(N557,'[2]Other Data'!$B$8:$C$13,2,FALSE)</f>
        <v>Canada</v>
      </c>
      <c r="P557" s="47">
        <v>57</v>
      </c>
      <c r="Q557" s="48" t="s">
        <v>3005</v>
      </c>
      <c r="R557" s="47">
        <v>1</v>
      </c>
      <c r="S557" s="5" t="str">
        <f>VLOOKUP(R557,'[2]Other Data'!$B$29:$C$33,2,FALSE)</f>
        <v>COD</v>
      </c>
    </row>
    <row r="558" spans="2:19" x14ac:dyDescent="0.3">
      <c r="B558" s="47">
        <v>554</v>
      </c>
      <c r="C558" s="48" t="s">
        <v>953</v>
      </c>
      <c r="D558" s="48" t="s">
        <v>256</v>
      </c>
      <c r="E558" s="48" t="s">
        <v>256</v>
      </c>
      <c r="F558" s="48" t="s">
        <v>3006</v>
      </c>
      <c r="G558" s="48" t="s">
        <v>256</v>
      </c>
      <c r="H558" s="47">
        <v>695</v>
      </c>
      <c r="I558" s="47" t="str">
        <f>VLOOKUP(H558,[2]Places!$B$8:$C$929,2,FALSE)</f>
        <v>Saskatoon</v>
      </c>
      <c r="J558" s="47">
        <v>56</v>
      </c>
      <c r="K558" s="47" t="str">
        <f>IF(ISERROR(VLOOKUP(J558,[2]ProvStates!$B$8:$D$95,3,FALSE)),"",VLOOKUP(J558,[2]ProvStates!$B$8:$D$95,3,FALSE))</f>
        <v>Saskatchewan</v>
      </c>
      <c r="L558" s="48" t="s">
        <v>3003</v>
      </c>
      <c r="M558" s="48" t="s">
        <v>3004</v>
      </c>
      <c r="N558" s="47">
        <v>3</v>
      </c>
      <c r="O558" s="47" t="str">
        <f>VLOOKUP(N558,'[2]Other Data'!$B$8:$C$13,2,FALSE)</f>
        <v>Canada</v>
      </c>
      <c r="P558" s="47">
        <v>57</v>
      </c>
      <c r="Q558" s="48" t="s">
        <v>3007</v>
      </c>
      <c r="R558" s="47">
        <v>1</v>
      </c>
      <c r="S558" s="5" t="str">
        <f>VLOOKUP(R558,'[2]Other Data'!$B$29:$C$33,2,FALSE)</f>
        <v>COD</v>
      </c>
    </row>
    <row r="559" spans="2:19" x14ac:dyDescent="0.3">
      <c r="B559" s="47">
        <v>555</v>
      </c>
      <c r="C559" s="48" t="s">
        <v>3008</v>
      </c>
      <c r="D559" s="48" t="s">
        <v>256</v>
      </c>
      <c r="E559" s="48" t="s">
        <v>256</v>
      </c>
      <c r="F559" s="48" t="s">
        <v>3009</v>
      </c>
      <c r="G559" s="48" t="s">
        <v>256</v>
      </c>
      <c r="H559" s="47">
        <v>694</v>
      </c>
      <c r="I559" s="47" t="str">
        <f>VLOOKUP(H559,[2]Places!$B$8:$C$929,2,FALSE)</f>
        <v>Saskatchewan</v>
      </c>
      <c r="J559" s="47">
        <v>56</v>
      </c>
      <c r="K559" s="47" t="str">
        <f>IF(ISERROR(VLOOKUP(J559,[2]ProvStates!$B$8:$D$95,3,FALSE)),"",VLOOKUP(J559,[2]ProvStates!$B$8:$D$95,3,FALSE))</f>
        <v>Saskatchewan</v>
      </c>
      <c r="L559" s="48" t="s">
        <v>3010</v>
      </c>
      <c r="M559" s="48" t="s">
        <v>3011</v>
      </c>
      <c r="N559" s="47">
        <v>3</v>
      </c>
      <c r="O559" s="47" t="str">
        <f>VLOOKUP(N559,'[2]Other Data'!$B$8:$C$13,2,FALSE)</f>
        <v>Canada</v>
      </c>
      <c r="P559" s="47">
        <v>57</v>
      </c>
      <c r="Q559" s="48" t="s">
        <v>3012</v>
      </c>
      <c r="R559" s="47">
        <v>1</v>
      </c>
      <c r="S559" s="5" t="str">
        <f>VLOOKUP(R559,'[2]Other Data'!$B$29:$C$33,2,FALSE)</f>
        <v>COD</v>
      </c>
    </row>
    <row r="560" spans="2:19" x14ac:dyDescent="0.3">
      <c r="B560" s="47">
        <v>556</v>
      </c>
      <c r="C560" s="48" t="s">
        <v>3013</v>
      </c>
      <c r="D560" s="48" t="s">
        <v>256</v>
      </c>
      <c r="E560" s="48" t="s">
        <v>256</v>
      </c>
      <c r="F560" s="48" t="s">
        <v>3014</v>
      </c>
      <c r="G560" s="48" t="s">
        <v>256</v>
      </c>
      <c r="H560" s="47">
        <v>695</v>
      </c>
      <c r="I560" s="47" t="str">
        <f>VLOOKUP(H560,[2]Places!$B$8:$C$929,2,FALSE)</f>
        <v>Saskatoon</v>
      </c>
      <c r="J560" s="47">
        <v>56</v>
      </c>
      <c r="K560" s="47" t="str">
        <f>IF(ISERROR(VLOOKUP(J560,[2]ProvStates!$B$8:$D$95,3,FALSE)),"",VLOOKUP(J560,[2]ProvStates!$B$8:$D$95,3,FALSE))</f>
        <v>Saskatchewan</v>
      </c>
      <c r="L560" s="48" t="s">
        <v>3015</v>
      </c>
      <c r="M560" s="48" t="s">
        <v>3016</v>
      </c>
      <c r="N560" s="47">
        <v>3</v>
      </c>
      <c r="O560" s="47" t="str">
        <f>VLOOKUP(N560,'[2]Other Data'!$B$8:$C$13,2,FALSE)</f>
        <v>Canada</v>
      </c>
      <c r="P560" s="47">
        <v>57</v>
      </c>
      <c r="Q560" s="48" t="s">
        <v>3017</v>
      </c>
      <c r="R560" s="47">
        <v>1</v>
      </c>
      <c r="S560" s="5" t="str">
        <f>VLOOKUP(R560,'[2]Other Data'!$B$29:$C$33,2,FALSE)</f>
        <v>COD</v>
      </c>
    </row>
    <row r="561" spans="2:19" x14ac:dyDescent="0.3">
      <c r="B561" s="47">
        <v>557</v>
      </c>
      <c r="C561" s="48" t="s">
        <v>3018</v>
      </c>
      <c r="D561" s="48" t="s">
        <v>256</v>
      </c>
      <c r="E561" s="48" t="s">
        <v>256</v>
      </c>
      <c r="F561" s="48" t="s">
        <v>3019</v>
      </c>
      <c r="G561" s="48" t="s">
        <v>256</v>
      </c>
      <c r="H561" s="47">
        <v>695</v>
      </c>
      <c r="I561" s="47" t="str">
        <f>VLOOKUP(H561,[2]Places!$B$8:$C$929,2,FALSE)</f>
        <v>Saskatoon</v>
      </c>
      <c r="J561" s="47">
        <v>56</v>
      </c>
      <c r="K561" s="47" t="str">
        <f>IF(ISERROR(VLOOKUP(J561,[2]ProvStates!$B$8:$D$95,3,FALSE)),"",VLOOKUP(J561,[2]ProvStates!$B$8:$D$95,3,FALSE))</f>
        <v>Saskatchewan</v>
      </c>
      <c r="L561" s="48" t="s">
        <v>3020</v>
      </c>
      <c r="M561" s="48" t="s">
        <v>3021</v>
      </c>
      <c r="N561" s="47">
        <v>3</v>
      </c>
      <c r="O561" s="47" t="str">
        <f>VLOOKUP(N561,'[2]Other Data'!$B$8:$C$13,2,FALSE)</f>
        <v>Canada</v>
      </c>
      <c r="P561" s="47">
        <v>57</v>
      </c>
      <c r="Q561" s="48" t="s">
        <v>3022</v>
      </c>
      <c r="R561" s="47">
        <v>1</v>
      </c>
      <c r="S561" s="5" t="str">
        <f>VLOOKUP(R561,'[2]Other Data'!$B$29:$C$33,2,FALSE)</f>
        <v>COD</v>
      </c>
    </row>
    <row r="562" spans="2:19" x14ac:dyDescent="0.3">
      <c r="B562" s="47">
        <v>558</v>
      </c>
      <c r="C562" s="48" t="s">
        <v>3023</v>
      </c>
      <c r="D562" s="48" t="s">
        <v>1770</v>
      </c>
      <c r="E562" s="48" t="s">
        <v>256</v>
      </c>
      <c r="F562" s="48" t="s">
        <v>3024</v>
      </c>
      <c r="G562" s="48" t="s">
        <v>256</v>
      </c>
      <c r="H562" s="47">
        <v>695</v>
      </c>
      <c r="I562" s="47" t="str">
        <f>VLOOKUP(H562,[2]Places!$B$8:$C$929,2,FALSE)</f>
        <v>Saskatoon</v>
      </c>
      <c r="J562" s="47">
        <v>56</v>
      </c>
      <c r="K562" s="47" t="str">
        <f>IF(ISERROR(VLOOKUP(J562,[2]ProvStates!$B$8:$D$95,3,FALSE)),"",VLOOKUP(J562,[2]ProvStates!$B$8:$D$95,3,FALSE))</f>
        <v>Saskatchewan</v>
      </c>
      <c r="L562" s="48" t="s">
        <v>3025</v>
      </c>
      <c r="M562" s="48" t="s">
        <v>3026</v>
      </c>
      <c r="N562" s="47">
        <v>3</v>
      </c>
      <c r="O562" s="47" t="str">
        <f>VLOOKUP(N562,'[2]Other Data'!$B$8:$C$13,2,FALSE)</f>
        <v>Canada</v>
      </c>
      <c r="P562" s="47">
        <v>57</v>
      </c>
      <c r="Q562" s="48" t="s">
        <v>3027</v>
      </c>
      <c r="R562" s="47">
        <v>1</v>
      </c>
      <c r="S562" s="5" t="str">
        <f>VLOOKUP(R562,'[2]Other Data'!$B$29:$C$33,2,FALSE)</f>
        <v>COD</v>
      </c>
    </row>
    <row r="563" spans="2:19" x14ac:dyDescent="0.3">
      <c r="B563" s="47">
        <v>559</v>
      </c>
      <c r="C563" s="48" t="s">
        <v>3028</v>
      </c>
      <c r="D563" s="48" t="s">
        <v>256</v>
      </c>
      <c r="E563" s="48" t="s">
        <v>256</v>
      </c>
      <c r="F563" s="48" t="s">
        <v>3029</v>
      </c>
      <c r="G563" s="48" t="s">
        <v>256</v>
      </c>
      <c r="H563" s="47">
        <v>695</v>
      </c>
      <c r="I563" s="47" t="str">
        <f>VLOOKUP(H563,[2]Places!$B$8:$C$929,2,FALSE)</f>
        <v>Saskatoon</v>
      </c>
      <c r="J563" s="47">
        <v>56</v>
      </c>
      <c r="K563" s="47" t="str">
        <f>IF(ISERROR(VLOOKUP(J563,[2]ProvStates!$B$8:$D$95,3,FALSE)),"",VLOOKUP(J563,[2]ProvStates!$B$8:$D$95,3,FALSE))</f>
        <v>Saskatchewan</v>
      </c>
      <c r="L563" s="48" t="s">
        <v>3030</v>
      </c>
      <c r="M563" s="48" t="s">
        <v>3031</v>
      </c>
      <c r="N563" s="47">
        <v>3</v>
      </c>
      <c r="O563" s="47" t="str">
        <f>VLOOKUP(N563,'[2]Other Data'!$B$8:$C$13,2,FALSE)</f>
        <v>Canada</v>
      </c>
      <c r="P563" s="47">
        <v>57</v>
      </c>
      <c r="Q563" s="48" t="s">
        <v>256</v>
      </c>
      <c r="R563" s="47">
        <v>1</v>
      </c>
      <c r="S563" s="5" t="str">
        <f>VLOOKUP(R563,'[2]Other Data'!$B$29:$C$33,2,FALSE)</f>
        <v>COD</v>
      </c>
    </row>
    <row r="564" spans="2:19" x14ac:dyDescent="0.3">
      <c r="B564" s="47">
        <v>560</v>
      </c>
      <c r="C564" s="48" t="s">
        <v>3032</v>
      </c>
      <c r="D564" s="48" t="s">
        <v>256</v>
      </c>
      <c r="E564" s="48" t="s">
        <v>256</v>
      </c>
      <c r="F564" s="48" t="s">
        <v>3033</v>
      </c>
      <c r="G564" s="48" t="s">
        <v>256</v>
      </c>
      <c r="H564" s="47">
        <v>541</v>
      </c>
      <c r="I564" s="47" t="str">
        <f>VLOOKUP(H564,[2]Places!$B$8:$C$929,2,FALSE)</f>
        <v>North Battleford</v>
      </c>
      <c r="J564" s="47">
        <v>56</v>
      </c>
      <c r="K564" s="47" t="str">
        <f>IF(ISERROR(VLOOKUP(J564,[2]ProvStates!$B$8:$D$95,3,FALSE)),"",VLOOKUP(J564,[2]ProvStates!$B$8:$D$95,3,FALSE))</f>
        <v>Saskatchewan</v>
      </c>
      <c r="L564" s="48" t="s">
        <v>3034</v>
      </c>
      <c r="M564" s="48" t="s">
        <v>3035</v>
      </c>
      <c r="N564" s="47">
        <v>3</v>
      </c>
      <c r="O564" s="47" t="str">
        <f>VLOOKUP(N564,'[2]Other Data'!$B$8:$C$13,2,FALSE)</f>
        <v>Canada</v>
      </c>
      <c r="P564" s="47">
        <v>57</v>
      </c>
      <c r="Q564" s="48" t="s">
        <v>3036</v>
      </c>
      <c r="R564" s="47">
        <v>1</v>
      </c>
      <c r="S564" s="5" t="str">
        <f>VLOOKUP(R564,'[2]Other Data'!$B$29:$C$33,2,FALSE)</f>
        <v>COD</v>
      </c>
    </row>
    <row r="565" spans="2:19" x14ac:dyDescent="0.3">
      <c r="B565" s="47">
        <v>561</v>
      </c>
      <c r="C565" s="48" t="s">
        <v>3037</v>
      </c>
      <c r="D565" s="48" t="s">
        <v>256</v>
      </c>
      <c r="E565" s="48" t="s">
        <v>256</v>
      </c>
      <c r="F565" s="48" t="s">
        <v>3038</v>
      </c>
      <c r="G565" s="48" t="s">
        <v>256</v>
      </c>
      <c r="H565" s="47">
        <v>540</v>
      </c>
      <c r="I565" s="47" t="str">
        <f>VLOOKUP(H565,[2]Places!$B$8:$C$929,2,FALSE)</f>
        <v>North Battle Ford</v>
      </c>
      <c r="J565" s="47">
        <v>56</v>
      </c>
      <c r="K565" s="47" t="str">
        <f>IF(ISERROR(VLOOKUP(J565,[2]ProvStates!$B$8:$D$95,3,FALSE)),"",VLOOKUP(J565,[2]ProvStates!$B$8:$D$95,3,FALSE))</f>
        <v>Saskatchewan</v>
      </c>
      <c r="L565" s="48" t="s">
        <v>3039</v>
      </c>
      <c r="M565" s="48" t="s">
        <v>3040</v>
      </c>
      <c r="N565" s="47">
        <v>3</v>
      </c>
      <c r="O565" s="47" t="str">
        <f>VLOOKUP(N565,'[2]Other Data'!$B$8:$C$13,2,FALSE)</f>
        <v>Canada</v>
      </c>
      <c r="P565" s="47">
        <v>57</v>
      </c>
      <c r="Q565" s="48" t="s">
        <v>3041</v>
      </c>
      <c r="R565" s="47">
        <v>1</v>
      </c>
      <c r="S565" s="5" t="str">
        <f>VLOOKUP(R565,'[2]Other Data'!$B$29:$C$33,2,FALSE)</f>
        <v>COD</v>
      </c>
    </row>
    <row r="566" spans="2:19" x14ac:dyDescent="0.3">
      <c r="B566" s="47">
        <v>562</v>
      </c>
      <c r="C566" s="48" t="s">
        <v>3042</v>
      </c>
      <c r="D566" s="48" t="s">
        <v>262</v>
      </c>
      <c r="E566" s="48" t="s">
        <v>3043</v>
      </c>
      <c r="F566" s="48" t="s">
        <v>3044</v>
      </c>
      <c r="G566" s="48" t="s">
        <v>3045</v>
      </c>
      <c r="H566" s="47">
        <v>792</v>
      </c>
      <c r="I566" s="47" t="str">
        <f>VLOOKUP(H566,[2]Places!$B$8:$C$929,2,FALSE)</f>
        <v>Swift Current</v>
      </c>
      <c r="J566" s="47">
        <v>56</v>
      </c>
      <c r="K566" s="47" t="str">
        <f>IF(ISERROR(VLOOKUP(J566,[2]ProvStates!$B$8:$D$95,3,FALSE)),"",VLOOKUP(J566,[2]ProvStates!$B$8:$D$95,3,FALSE))</f>
        <v>Saskatchewan</v>
      </c>
      <c r="L566" s="48" t="s">
        <v>3046</v>
      </c>
      <c r="M566" s="48" t="s">
        <v>3047</v>
      </c>
      <c r="N566" s="47">
        <v>3</v>
      </c>
      <c r="O566" s="47" t="str">
        <f>VLOOKUP(N566,'[2]Other Data'!$B$8:$C$13,2,FALSE)</f>
        <v>Canada</v>
      </c>
      <c r="P566" s="47">
        <v>57</v>
      </c>
      <c r="Q566" s="48" t="s">
        <v>3048</v>
      </c>
      <c r="R566" s="47">
        <v>1</v>
      </c>
      <c r="S566" s="5" t="str">
        <f>VLOOKUP(R566,'[2]Other Data'!$B$29:$C$33,2,FALSE)</f>
        <v>COD</v>
      </c>
    </row>
    <row r="567" spans="2:19" x14ac:dyDescent="0.3">
      <c r="B567" s="47">
        <v>563</v>
      </c>
      <c r="C567" s="48" t="s">
        <v>3049</v>
      </c>
      <c r="D567" s="48" t="s">
        <v>262</v>
      </c>
      <c r="E567" s="48" t="s">
        <v>256</v>
      </c>
      <c r="F567" s="48" t="s">
        <v>3050</v>
      </c>
      <c r="G567" s="48" t="s">
        <v>256</v>
      </c>
      <c r="H567" s="47">
        <v>792</v>
      </c>
      <c r="I567" s="47" t="str">
        <f>VLOOKUP(H567,[2]Places!$B$8:$C$929,2,FALSE)</f>
        <v>Swift Current</v>
      </c>
      <c r="J567" s="47">
        <v>56</v>
      </c>
      <c r="K567" s="47" t="str">
        <f>IF(ISERROR(VLOOKUP(J567,[2]ProvStates!$B$8:$D$95,3,FALSE)),"",VLOOKUP(J567,[2]ProvStates!$B$8:$D$95,3,FALSE))</f>
        <v>Saskatchewan</v>
      </c>
      <c r="L567" s="48" t="s">
        <v>3046</v>
      </c>
      <c r="M567" s="48" t="s">
        <v>3047</v>
      </c>
      <c r="N567" s="47">
        <v>3</v>
      </c>
      <c r="O567" s="47" t="str">
        <f>VLOOKUP(N567,'[2]Other Data'!$B$8:$C$13,2,FALSE)</f>
        <v>Canada</v>
      </c>
      <c r="P567" s="47">
        <v>57</v>
      </c>
      <c r="Q567" s="48" t="s">
        <v>3051</v>
      </c>
      <c r="R567" s="47">
        <v>1</v>
      </c>
      <c r="S567" s="5" t="str">
        <f>VLOOKUP(R567,'[2]Other Data'!$B$29:$C$33,2,FALSE)</f>
        <v>COD</v>
      </c>
    </row>
    <row r="568" spans="2:19" x14ac:dyDescent="0.3">
      <c r="B568" s="47">
        <v>564</v>
      </c>
      <c r="C568" s="48" t="s">
        <v>3052</v>
      </c>
      <c r="D568" s="48" t="s">
        <v>262</v>
      </c>
      <c r="E568" s="48" t="s">
        <v>256</v>
      </c>
      <c r="F568" s="48" t="s">
        <v>3053</v>
      </c>
      <c r="G568" s="48" t="s">
        <v>256</v>
      </c>
      <c r="H568" s="47">
        <v>650</v>
      </c>
      <c r="I568" s="47" t="str">
        <f>VLOOKUP(H568,[2]Places!$B$8:$C$929,2,FALSE)</f>
        <v>Regina</v>
      </c>
      <c r="J568" s="47">
        <v>56</v>
      </c>
      <c r="K568" s="47" t="str">
        <f>IF(ISERROR(VLOOKUP(J568,[2]ProvStates!$B$8:$D$95,3,FALSE)),"",VLOOKUP(J568,[2]ProvStates!$B$8:$D$95,3,FALSE))</f>
        <v>Saskatchewan</v>
      </c>
      <c r="L568" s="48" t="s">
        <v>3054</v>
      </c>
      <c r="M568" s="48" t="s">
        <v>3055</v>
      </c>
      <c r="N568" s="47">
        <v>3</v>
      </c>
      <c r="O568" s="47" t="str">
        <f>VLOOKUP(N568,'[2]Other Data'!$B$8:$C$13,2,FALSE)</f>
        <v>Canada</v>
      </c>
      <c r="P568" s="47">
        <v>57</v>
      </c>
      <c r="Q568" s="48" t="s">
        <v>256</v>
      </c>
      <c r="R568" s="47">
        <v>1</v>
      </c>
      <c r="S568" s="5" t="str">
        <f>VLOOKUP(R568,'[2]Other Data'!$B$29:$C$33,2,FALSE)</f>
        <v>COD</v>
      </c>
    </row>
    <row r="569" spans="2:19" x14ac:dyDescent="0.3">
      <c r="B569" s="47">
        <v>565</v>
      </c>
      <c r="C569" s="48" t="s">
        <v>3056</v>
      </c>
      <c r="D569" s="48" t="s">
        <v>256</v>
      </c>
      <c r="E569" s="48" t="s">
        <v>3057</v>
      </c>
      <c r="F569" s="48" t="s">
        <v>3058</v>
      </c>
      <c r="G569" s="48" t="s">
        <v>256</v>
      </c>
      <c r="H569" s="47">
        <v>218</v>
      </c>
      <c r="I569" s="47" t="str">
        <f>VLOOKUP(H569,[2]Places!$B$8:$C$929,2,FALSE)</f>
        <v>Elk Point</v>
      </c>
      <c r="J569" s="47">
        <v>2</v>
      </c>
      <c r="K569" s="47" t="str">
        <f>IF(ISERROR(VLOOKUP(J569,[2]ProvStates!$B$8:$D$95,3,FALSE)),"",VLOOKUP(J569,[2]ProvStates!$B$8:$D$95,3,FALSE))</f>
        <v>Alberta</v>
      </c>
      <c r="L569" s="48" t="s">
        <v>3059</v>
      </c>
      <c r="M569" s="48" t="s">
        <v>3060</v>
      </c>
      <c r="N569" s="47">
        <v>3</v>
      </c>
      <c r="O569" s="47" t="str">
        <f>VLOOKUP(N569,'[2]Other Data'!$B$8:$C$13,2,FALSE)</f>
        <v>Canada</v>
      </c>
      <c r="P569" s="47">
        <v>98</v>
      </c>
      <c r="Q569" s="48" t="s">
        <v>3061</v>
      </c>
      <c r="R569" s="47">
        <v>1</v>
      </c>
      <c r="S569" s="5" t="str">
        <f>VLOOKUP(R569,'[2]Other Data'!$B$29:$C$33,2,FALSE)</f>
        <v>COD</v>
      </c>
    </row>
    <row r="570" spans="2:19" x14ac:dyDescent="0.3">
      <c r="B570" s="47">
        <v>566</v>
      </c>
      <c r="C570" s="48" t="s">
        <v>3062</v>
      </c>
      <c r="D570" s="48" t="s">
        <v>256</v>
      </c>
      <c r="E570" s="48" t="s">
        <v>256</v>
      </c>
      <c r="F570" s="48" t="s">
        <v>3063</v>
      </c>
      <c r="G570" s="48" t="s">
        <v>256</v>
      </c>
      <c r="H570" s="47">
        <v>368</v>
      </c>
      <c r="I570" s="47" t="str">
        <f>VLOOKUP(H570,[2]Places!$B$8:$C$929,2,FALSE)</f>
        <v>Killam</v>
      </c>
      <c r="J570" s="47">
        <v>2</v>
      </c>
      <c r="K570" s="47" t="str">
        <f>IF(ISERROR(VLOOKUP(J570,[2]ProvStates!$B$8:$D$95,3,FALSE)),"",VLOOKUP(J570,[2]ProvStates!$B$8:$D$95,3,FALSE))</f>
        <v>Alberta</v>
      </c>
      <c r="L570" s="48" t="s">
        <v>3064</v>
      </c>
      <c r="M570" s="48" t="s">
        <v>3065</v>
      </c>
      <c r="N570" s="47">
        <v>3</v>
      </c>
      <c r="O570" s="47" t="str">
        <f>VLOOKUP(N570,'[2]Other Data'!$B$8:$C$13,2,FALSE)</f>
        <v>Canada</v>
      </c>
      <c r="P570" s="47">
        <v>98</v>
      </c>
      <c r="Q570" s="48" t="s">
        <v>3066</v>
      </c>
      <c r="R570" s="47">
        <v>1</v>
      </c>
      <c r="S570" s="5" t="str">
        <f>VLOOKUP(R570,'[2]Other Data'!$B$29:$C$33,2,FALSE)</f>
        <v>COD</v>
      </c>
    </row>
    <row r="571" spans="2:19" x14ac:dyDescent="0.3">
      <c r="B571" s="47">
        <v>567</v>
      </c>
      <c r="C571" s="48" t="s">
        <v>3067</v>
      </c>
      <c r="D571" s="48" t="s">
        <v>256</v>
      </c>
      <c r="E571" s="48" t="s">
        <v>3068</v>
      </c>
      <c r="F571" s="48" t="s">
        <v>3069</v>
      </c>
      <c r="G571" s="48" t="s">
        <v>256</v>
      </c>
      <c r="H571" s="47">
        <v>633</v>
      </c>
      <c r="I571" s="47" t="str">
        <f>VLOOKUP(H571,[2]Places!$B$8:$C$929,2,FALSE)</f>
        <v>Provost</v>
      </c>
      <c r="J571" s="47">
        <v>2</v>
      </c>
      <c r="K571" s="47" t="str">
        <f>IF(ISERROR(VLOOKUP(J571,[2]ProvStates!$B$8:$D$95,3,FALSE)),"",VLOOKUP(J571,[2]ProvStates!$B$8:$D$95,3,FALSE))</f>
        <v>Alberta</v>
      </c>
      <c r="L571" s="48" t="s">
        <v>3070</v>
      </c>
      <c r="M571" s="48" t="s">
        <v>3071</v>
      </c>
      <c r="N571" s="47">
        <v>3</v>
      </c>
      <c r="O571" s="47" t="str">
        <f>VLOOKUP(N571,'[2]Other Data'!$B$8:$C$13,2,FALSE)</f>
        <v>Canada</v>
      </c>
      <c r="P571" s="47">
        <v>98</v>
      </c>
      <c r="Q571" s="48" t="s">
        <v>3072</v>
      </c>
      <c r="R571" s="47">
        <v>1</v>
      </c>
      <c r="S571" s="5" t="str">
        <f>VLOOKUP(R571,'[2]Other Data'!$B$29:$C$33,2,FALSE)</f>
        <v>COD</v>
      </c>
    </row>
    <row r="572" spans="2:19" x14ac:dyDescent="0.3">
      <c r="B572" s="47">
        <v>568</v>
      </c>
      <c r="C572" s="48" t="s">
        <v>3073</v>
      </c>
      <c r="D572" s="48" t="s">
        <v>262</v>
      </c>
      <c r="E572" s="48" t="s">
        <v>256</v>
      </c>
      <c r="F572" s="48" t="s">
        <v>3074</v>
      </c>
      <c r="G572" s="48" t="s">
        <v>256</v>
      </c>
      <c r="H572" s="47">
        <v>782</v>
      </c>
      <c r="I572" s="47" t="str">
        <f>VLOOKUP(H572,[2]Places!$B$8:$C$929,2,FALSE)</f>
        <v>Strene</v>
      </c>
      <c r="J572" s="47">
        <v>2</v>
      </c>
      <c r="K572" s="47" t="str">
        <f>IF(ISERROR(VLOOKUP(J572,[2]ProvStates!$B$8:$D$95,3,FALSE)),"",VLOOKUP(J572,[2]ProvStates!$B$8:$D$95,3,FALSE))</f>
        <v>Alberta</v>
      </c>
      <c r="L572" s="48" t="s">
        <v>3075</v>
      </c>
      <c r="M572" s="48" t="s">
        <v>3076</v>
      </c>
      <c r="N572" s="47">
        <v>3</v>
      </c>
      <c r="O572" s="47" t="str">
        <f>VLOOKUP(N572,'[2]Other Data'!$B$8:$C$13,2,FALSE)</f>
        <v>Canada</v>
      </c>
      <c r="P572" s="47">
        <v>98</v>
      </c>
      <c r="Q572" s="48" t="s">
        <v>3077</v>
      </c>
      <c r="R572" s="47">
        <v>1</v>
      </c>
      <c r="S572" s="5" t="str">
        <f>VLOOKUP(R572,'[2]Other Data'!$B$29:$C$33,2,FALSE)</f>
        <v>COD</v>
      </c>
    </row>
    <row r="573" spans="2:19" x14ac:dyDescent="0.3">
      <c r="B573" s="47">
        <v>569</v>
      </c>
      <c r="C573" s="48" t="s">
        <v>3078</v>
      </c>
      <c r="D573" s="48" t="s">
        <v>256</v>
      </c>
      <c r="E573" s="48" t="s">
        <v>3079</v>
      </c>
      <c r="F573" s="48" t="s">
        <v>3080</v>
      </c>
      <c r="G573" s="48" t="s">
        <v>256</v>
      </c>
      <c r="H573" s="47">
        <v>134</v>
      </c>
      <c r="I573" s="47" t="str">
        <f>VLOOKUP(H573,[2]Places!$B$8:$C$929,2,FALSE)</f>
        <v>Cherhill</v>
      </c>
      <c r="J573" s="47">
        <v>2</v>
      </c>
      <c r="K573" s="47" t="str">
        <f>IF(ISERROR(VLOOKUP(J573,[2]ProvStates!$B$8:$D$95,3,FALSE)),"",VLOOKUP(J573,[2]ProvStates!$B$8:$D$95,3,FALSE))</f>
        <v>Alberta</v>
      </c>
      <c r="L573" s="48" t="s">
        <v>3081</v>
      </c>
      <c r="M573" s="48" t="s">
        <v>3082</v>
      </c>
      <c r="N573" s="47">
        <v>3</v>
      </c>
      <c r="O573" s="47" t="str">
        <f>VLOOKUP(N573,'[2]Other Data'!$B$8:$C$13,2,FALSE)</f>
        <v>Canada</v>
      </c>
      <c r="P573" s="47">
        <v>98</v>
      </c>
      <c r="Q573" s="48" t="s">
        <v>3083</v>
      </c>
      <c r="R573" s="47">
        <v>1</v>
      </c>
      <c r="S573" s="5" t="str">
        <f>VLOOKUP(R573,'[2]Other Data'!$B$29:$C$33,2,FALSE)</f>
        <v>COD</v>
      </c>
    </row>
    <row r="574" spans="2:19" x14ac:dyDescent="0.3">
      <c r="B574" s="47">
        <v>570</v>
      </c>
      <c r="C574" s="48" t="s">
        <v>3084</v>
      </c>
      <c r="D574" s="48" t="s">
        <v>256</v>
      </c>
      <c r="E574" s="48" t="s">
        <v>3085</v>
      </c>
      <c r="F574" s="48" t="s">
        <v>3086</v>
      </c>
      <c r="G574" s="48" t="s">
        <v>256</v>
      </c>
      <c r="H574" s="47">
        <v>283</v>
      </c>
      <c r="I574" s="47" t="str">
        <f>VLOOKUP(H574,[2]Places!$B$8:$C$929,2,FALSE)</f>
        <v>Grande Cache</v>
      </c>
      <c r="J574" s="47">
        <v>2</v>
      </c>
      <c r="K574" s="47" t="str">
        <f>IF(ISERROR(VLOOKUP(J574,[2]ProvStates!$B$8:$D$95,3,FALSE)),"",VLOOKUP(J574,[2]ProvStates!$B$8:$D$95,3,FALSE))</f>
        <v>Alberta</v>
      </c>
      <c r="L574" s="48" t="s">
        <v>3087</v>
      </c>
      <c r="M574" s="48" t="s">
        <v>3088</v>
      </c>
      <c r="N574" s="47">
        <v>3</v>
      </c>
      <c r="O574" s="47" t="str">
        <f>VLOOKUP(N574,'[2]Other Data'!$B$8:$C$13,2,FALSE)</f>
        <v>Canada</v>
      </c>
      <c r="P574" s="47">
        <v>98</v>
      </c>
      <c r="Q574" s="48" t="s">
        <v>3089</v>
      </c>
      <c r="R574" s="47">
        <v>1</v>
      </c>
      <c r="S574" s="5" t="str">
        <f>VLOOKUP(R574,'[2]Other Data'!$B$29:$C$33,2,FALSE)</f>
        <v>COD</v>
      </c>
    </row>
    <row r="575" spans="2:19" x14ac:dyDescent="0.3">
      <c r="B575" s="47">
        <v>571</v>
      </c>
      <c r="C575" s="48" t="s">
        <v>3090</v>
      </c>
      <c r="D575" s="48" t="s">
        <v>256</v>
      </c>
      <c r="E575" s="48" t="s">
        <v>256</v>
      </c>
      <c r="F575" s="48" t="s">
        <v>3091</v>
      </c>
      <c r="G575" s="48" t="s">
        <v>256</v>
      </c>
      <c r="H575" s="47">
        <v>353</v>
      </c>
      <c r="I575" s="47" t="str">
        <f>VLOOKUP(H575,[2]Places!$B$8:$C$929,2,FALSE)</f>
        <v>Jasper</v>
      </c>
      <c r="J575" s="47">
        <v>2</v>
      </c>
      <c r="K575" s="47" t="str">
        <f>IF(ISERROR(VLOOKUP(J575,[2]ProvStates!$B$8:$D$95,3,FALSE)),"",VLOOKUP(J575,[2]ProvStates!$B$8:$D$95,3,FALSE))</f>
        <v>Alberta</v>
      </c>
      <c r="L575" s="48" t="s">
        <v>3092</v>
      </c>
      <c r="M575" s="48" t="s">
        <v>3093</v>
      </c>
      <c r="N575" s="47">
        <v>3</v>
      </c>
      <c r="O575" s="47" t="str">
        <f>VLOOKUP(N575,'[2]Other Data'!$B$8:$C$13,2,FALSE)</f>
        <v>Canada</v>
      </c>
      <c r="P575" s="47">
        <v>98</v>
      </c>
      <c r="Q575" s="48" t="s">
        <v>256</v>
      </c>
      <c r="R575" s="47">
        <v>1</v>
      </c>
      <c r="S575" s="5" t="str">
        <f>VLOOKUP(R575,'[2]Other Data'!$B$29:$C$33,2,FALSE)</f>
        <v>COD</v>
      </c>
    </row>
    <row r="576" spans="2:19" x14ac:dyDescent="0.3">
      <c r="B576" s="47">
        <v>572</v>
      </c>
      <c r="C576" s="48" t="s">
        <v>3094</v>
      </c>
      <c r="D576" s="48" t="s">
        <v>256</v>
      </c>
      <c r="E576" s="48" t="s">
        <v>3095</v>
      </c>
      <c r="F576" s="48" t="s">
        <v>3096</v>
      </c>
      <c r="G576" s="48" t="s">
        <v>256</v>
      </c>
      <c r="H576" s="47">
        <v>353</v>
      </c>
      <c r="I576" s="47" t="str">
        <f>VLOOKUP(H576,[2]Places!$B$8:$C$929,2,FALSE)</f>
        <v>Jasper</v>
      </c>
      <c r="J576" s="47">
        <v>2</v>
      </c>
      <c r="K576" s="47" t="str">
        <f>IF(ISERROR(VLOOKUP(J576,[2]ProvStates!$B$8:$D$95,3,FALSE)),"",VLOOKUP(J576,[2]ProvStates!$B$8:$D$95,3,FALSE))</f>
        <v>Alberta</v>
      </c>
      <c r="L576" s="48" t="s">
        <v>3092</v>
      </c>
      <c r="M576" s="48" t="s">
        <v>3093</v>
      </c>
      <c r="N576" s="47">
        <v>3</v>
      </c>
      <c r="O576" s="47" t="str">
        <f>VLOOKUP(N576,'[2]Other Data'!$B$8:$C$13,2,FALSE)</f>
        <v>Canada</v>
      </c>
      <c r="P576" s="47">
        <v>98</v>
      </c>
      <c r="Q576" s="48" t="s">
        <v>3097</v>
      </c>
      <c r="R576" s="47">
        <v>1</v>
      </c>
      <c r="S576" s="5" t="str">
        <f>VLOOKUP(R576,'[2]Other Data'!$B$29:$C$33,2,FALSE)</f>
        <v>COD</v>
      </c>
    </row>
    <row r="577" spans="2:19" x14ac:dyDescent="0.3">
      <c r="B577" s="47">
        <v>573</v>
      </c>
      <c r="C577" s="48" t="s">
        <v>3098</v>
      </c>
      <c r="D577" s="48" t="s">
        <v>256</v>
      </c>
      <c r="E577" s="48" t="s">
        <v>3099</v>
      </c>
      <c r="F577" s="48" t="s">
        <v>3100</v>
      </c>
      <c r="G577" s="48" t="s">
        <v>256</v>
      </c>
      <c r="H577" s="47">
        <v>353</v>
      </c>
      <c r="I577" s="47" t="str">
        <f>VLOOKUP(H577,[2]Places!$B$8:$C$929,2,FALSE)</f>
        <v>Jasper</v>
      </c>
      <c r="J577" s="47">
        <v>2</v>
      </c>
      <c r="K577" s="47" t="str">
        <f>IF(ISERROR(VLOOKUP(J577,[2]ProvStates!$B$8:$D$95,3,FALSE)),"",VLOOKUP(J577,[2]ProvStates!$B$8:$D$95,3,FALSE))</f>
        <v>Alberta</v>
      </c>
      <c r="L577" s="48" t="s">
        <v>3092</v>
      </c>
      <c r="M577" s="48" t="s">
        <v>3093</v>
      </c>
      <c r="N577" s="47">
        <v>3</v>
      </c>
      <c r="O577" s="47" t="str">
        <f>VLOOKUP(N577,'[2]Other Data'!$B$8:$C$13,2,FALSE)</f>
        <v>Canada</v>
      </c>
      <c r="P577" s="47">
        <v>98</v>
      </c>
      <c r="Q577" s="48" t="s">
        <v>3101</v>
      </c>
      <c r="R577" s="47">
        <v>1</v>
      </c>
      <c r="S577" s="5" t="str">
        <f>VLOOKUP(R577,'[2]Other Data'!$B$29:$C$33,2,FALSE)</f>
        <v>COD</v>
      </c>
    </row>
    <row r="578" spans="2:19" x14ac:dyDescent="0.3">
      <c r="B578" s="47">
        <v>574</v>
      </c>
      <c r="C578" s="48" t="s">
        <v>3102</v>
      </c>
      <c r="D578" s="48" t="s">
        <v>256</v>
      </c>
      <c r="E578" s="48" t="s">
        <v>256</v>
      </c>
      <c r="F578" s="48" t="s">
        <v>3103</v>
      </c>
      <c r="G578" s="48" t="s">
        <v>256</v>
      </c>
      <c r="H578" s="47">
        <v>353</v>
      </c>
      <c r="I578" s="47" t="str">
        <f>VLOOKUP(H578,[2]Places!$B$8:$C$929,2,FALSE)</f>
        <v>Jasper</v>
      </c>
      <c r="J578" s="47">
        <v>2</v>
      </c>
      <c r="K578" s="47" t="str">
        <f>IF(ISERROR(VLOOKUP(J578,[2]ProvStates!$B$8:$D$95,3,FALSE)),"",VLOOKUP(J578,[2]ProvStates!$B$8:$D$95,3,FALSE))</f>
        <v>Alberta</v>
      </c>
      <c r="L578" s="48" t="s">
        <v>3092</v>
      </c>
      <c r="M578" s="48" t="s">
        <v>3093</v>
      </c>
      <c r="N578" s="47">
        <v>3</v>
      </c>
      <c r="O578" s="47" t="str">
        <f>VLOOKUP(N578,'[2]Other Data'!$B$8:$C$13,2,FALSE)</f>
        <v>Canada</v>
      </c>
      <c r="P578" s="47">
        <v>98</v>
      </c>
      <c r="Q578" s="48" t="s">
        <v>3104</v>
      </c>
      <c r="R578" s="47">
        <v>1</v>
      </c>
      <c r="S578" s="5" t="str">
        <f>VLOOKUP(R578,'[2]Other Data'!$B$29:$C$33,2,FALSE)</f>
        <v>COD</v>
      </c>
    </row>
    <row r="579" spans="2:19" x14ac:dyDescent="0.3">
      <c r="B579" s="47">
        <v>575</v>
      </c>
      <c r="C579" s="48" t="s">
        <v>3105</v>
      </c>
      <c r="D579" s="48" t="s">
        <v>262</v>
      </c>
      <c r="E579" s="48" t="s">
        <v>3106</v>
      </c>
      <c r="F579" s="48" t="s">
        <v>3107</v>
      </c>
      <c r="G579" s="48" t="s">
        <v>256</v>
      </c>
      <c r="H579" s="47">
        <v>324</v>
      </c>
      <c r="I579" s="47" t="str">
        <f>VLOOKUP(H579,[2]Places!$B$8:$C$929,2,FALSE)</f>
        <v>High Prairie</v>
      </c>
      <c r="J579" s="47">
        <v>2</v>
      </c>
      <c r="K579" s="47" t="str">
        <f>IF(ISERROR(VLOOKUP(J579,[2]ProvStates!$B$8:$D$95,3,FALSE)),"",VLOOKUP(J579,[2]ProvStates!$B$8:$D$95,3,FALSE))</f>
        <v>Alberta</v>
      </c>
      <c r="L579" s="48" t="s">
        <v>3108</v>
      </c>
      <c r="M579" s="48" t="s">
        <v>3109</v>
      </c>
      <c r="N579" s="47">
        <v>3</v>
      </c>
      <c r="O579" s="47" t="str">
        <f>VLOOKUP(N579,'[2]Other Data'!$B$8:$C$13,2,FALSE)</f>
        <v>Canada</v>
      </c>
      <c r="P579" s="47">
        <v>98</v>
      </c>
      <c r="Q579" s="48" t="s">
        <v>3110</v>
      </c>
      <c r="R579" s="47">
        <v>1</v>
      </c>
      <c r="S579" s="5" t="str">
        <f>VLOOKUP(R579,'[2]Other Data'!$B$29:$C$33,2,FALSE)</f>
        <v>COD</v>
      </c>
    </row>
    <row r="580" spans="2:19" x14ac:dyDescent="0.3">
      <c r="B580" s="47">
        <v>576</v>
      </c>
      <c r="C580" s="48" t="s">
        <v>3111</v>
      </c>
      <c r="D580" s="48" t="s">
        <v>262</v>
      </c>
      <c r="E580" s="48" t="s">
        <v>256</v>
      </c>
      <c r="F580" s="48" t="s">
        <v>3112</v>
      </c>
      <c r="G580" s="48" t="s">
        <v>256</v>
      </c>
      <c r="H580" s="47">
        <v>322</v>
      </c>
      <c r="I580" s="47" t="str">
        <f>VLOOKUP(H580,[2]Places!$B$8:$C$929,2,FALSE)</f>
        <v>High Levec</v>
      </c>
      <c r="J580" s="47">
        <v>2</v>
      </c>
      <c r="K580" s="47" t="str">
        <f>IF(ISERROR(VLOOKUP(J580,[2]ProvStates!$B$8:$D$95,3,FALSE)),"",VLOOKUP(J580,[2]ProvStates!$B$8:$D$95,3,FALSE))</f>
        <v>Alberta</v>
      </c>
      <c r="L580" s="48" t="s">
        <v>3113</v>
      </c>
      <c r="M580" s="48" t="s">
        <v>3114</v>
      </c>
      <c r="N580" s="47">
        <v>3</v>
      </c>
      <c r="O580" s="47" t="str">
        <f>VLOOKUP(N580,'[2]Other Data'!$B$8:$C$13,2,FALSE)</f>
        <v>Canada</v>
      </c>
      <c r="P580" s="47">
        <v>98</v>
      </c>
      <c r="Q580" s="48" t="s">
        <v>3115</v>
      </c>
      <c r="R580" s="47">
        <v>1</v>
      </c>
      <c r="S580" s="5" t="str">
        <f>VLOOKUP(R580,'[2]Other Data'!$B$29:$C$33,2,FALSE)</f>
        <v>COD</v>
      </c>
    </row>
    <row r="581" spans="2:19" x14ac:dyDescent="0.3">
      <c r="B581" s="47">
        <v>577</v>
      </c>
      <c r="C581" s="48" t="s">
        <v>3111</v>
      </c>
      <c r="D581" s="48" t="s">
        <v>256</v>
      </c>
      <c r="E581" s="48" t="s">
        <v>3116</v>
      </c>
      <c r="F581" s="48" t="s">
        <v>3117</v>
      </c>
      <c r="G581" s="48" t="s">
        <v>256</v>
      </c>
      <c r="H581" s="47">
        <v>323</v>
      </c>
      <c r="I581" s="47" t="str">
        <f>VLOOKUP(H581,[2]Places!$B$8:$C$929,2,FALSE)</f>
        <v>High Level</v>
      </c>
      <c r="J581" s="47">
        <v>2</v>
      </c>
      <c r="K581" s="47" t="str">
        <f>IF(ISERROR(VLOOKUP(J581,[2]ProvStates!$B$8:$D$95,3,FALSE)),"",VLOOKUP(J581,[2]ProvStates!$B$8:$D$95,3,FALSE))</f>
        <v>Alberta</v>
      </c>
      <c r="L581" s="48" t="s">
        <v>3113</v>
      </c>
      <c r="M581" s="48" t="s">
        <v>3118</v>
      </c>
      <c r="N581" s="47">
        <v>3</v>
      </c>
      <c r="O581" s="47" t="str">
        <f>VLOOKUP(N581,'[2]Other Data'!$B$8:$C$13,2,FALSE)</f>
        <v>Canada</v>
      </c>
      <c r="P581" s="47">
        <v>98</v>
      </c>
      <c r="Q581" s="48" t="s">
        <v>3119</v>
      </c>
      <c r="R581" s="47">
        <v>1</v>
      </c>
      <c r="S581" s="5" t="str">
        <f>VLOOKUP(R581,'[2]Other Data'!$B$29:$C$33,2,FALSE)</f>
        <v>COD</v>
      </c>
    </row>
    <row r="582" spans="2:19" x14ac:dyDescent="0.3">
      <c r="B582" s="47">
        <v>578</v>
      </c>
      <c r="C582" s="48" t="s">
        <v>3120</v>
      </c>
      <c r="D582" s="48" t="s">
        <v>262</v>
      </c>
      <c r="E582" s="48" t="s">
        <v>256</v>
      </c>
      <c r="F582" s="48" t="s">
        <v>3121</v>
      </c>
      <c r="G582" s="48" t="s">
        <v>256</v>
      </c>
      <c r="H582" s="47">
        <v>200</v>
      </c>
      <c r="I582" s="47" t="str">
        <f>VLOOKUP(H582,[2]Places!$B$8:$C$929,2,FALSE)</f>
        <v>Drumheller</v>
      </c>
      <c r="J582" s="47">
        <v>2</v>
      </c>
      <c r="K582" s="47" t="str">
        <f>IF(ISERROR(VLOOKUP(J582,[2]ProvStates!$B$8:$D$95,3,FALSE)),"",VLOOKUP(J582,[2]ProvStates!$B$8:$D$95,3,FALSE))</f>
        <v>Alberta</v>
      </c>
      <c r="L582" s="48" t="s">
        <v>3122</v>
      </c>
      <c r="M582" s="48" t="s">
        <v>3123</v>
      </c>
      <c r="N582" s="47">
        <v>3</v>
      </c>
      <c r="O582" s="47" t="str">
        <f>VLOOKUP(N582,'[2]Other Data'!$B$8:$C$13,2,FALSE)</f>
        <v>Canada</v>
      </c>
      <c r="P582" s="47">
        <v>98</v>
      </c>
      <c r="Q582" s="48" t="s">
        <v>3124</v>
      </c>
      <c r="R582" s="47">
        <v>1</v>
      </c>
      <c r="S582" s="5" t="str">
        <f>VLOOKUP(R582,'[2]Other Data'!$B$29:$C$33,2,FALSE)</f>
        <v>COD</v>
      </c>
    </row>
    <row r="583" spans="2:19" x14ac:dyDescent="0.3">
      <c r="B583" s="47">
        <v>579</v>
      </c>
      <c r="C583" s="48" t="s">
        <v>3125</v>
      </c>
      <c r="D583" s="48" t="s">
        <v>256</v>
      </c>
      <c r="E583" s="48" t="s">
        <v>3126</v>
      </c>
      <c r="F583" s="48" t="s">
        <v>3127</v>
      </c>
      <c r="G583" s="48" t="s">
        <v>256</v>
      </c>
      <c r="H583" s="47">
        <v>850</v>
      </c>
      <c r="I583" s="47" t="str">
        <f>VLOOKUP(H583,[2]Places!$B$8:$C$929,2,FALSE)</f>
        <v>Vulcan</v>
      </c>
      <c r="J583" s="47">
        <v>2</v>
      </c>
      <c r="K583" s="47" t="str">
        <f>IF(ISERROR(VLOOKUP(J583,[2]ProvStates!$B$8:$D$95,3,FALSE)),"",VLOOKUP(J583,[2]ProvStates!$B$8:$D$95,3,FALSE))</f>
        <v>Alberta</v>
      </c>
      <c r="L583" s="48" t="s">
        <v>3128</v>
      </c>
      <c r="M583" s="48" t="s">
        <v>3129</v>
      </c>
      <c r="N583" s="47">
        <v>3</v>
      </c>
      <c r="O583" s="47" t="str">
        <f>VLOOKUP(N583,'[2]Other Data'!$B$8:$C$13,2,FALSE)</f>
        <v>Canada</v>
      </c>
      <c r="P583" s="47">
        <v>98</v>
      </c>
      <c r="Q583" s="48" t="s">
        <v>3130</v>
      </c>
      <c r="R583" s="47">
        <v>1</v>
      </c>
      <c r="S583" s="5" t="str">
        <f>VLOOKUP(R583,'[2]Other Data'!$B$29:$C$33,2,FALSE)</f>
        <v>COD</v>
      </c>
    </row>
    <row r="584" spans="2:19" x14ac:dyDescent="0.3">
      <c r="B584" s="47">
        <v>580</v>
      </c>
      <c r="C584" s="48" t="s">
        <v>3131</v>
      </c>
      <c r="D584" s="48" t="s">
        <v>256</v>
      </c>
      <c r="E584" s="48" t="s">
        <v>3132</v>
      </c>
      <c r="F584" s="48" t="s">
        <v>3133</v>
      </c>
      <c r="G584" s="48" t="s">
        <v>256</v>
      </c>
      <c r="H584" s="47">
        <v>788</v>
      </c>
      <c r="I584" s="47" t="str">
        <f>VLOOKUP(H584,[2]Places!$B$8:$C$929,2,FALSE)</f>
        <v>Sundre</v>
      </c>
      <c r="J584" s="47">
        <v>2</v>
      </c>
      <c r="K584" s="47" t="str">
        <f>IF(ISERROR(VLOOKUP(J584,[2]ProvStates!$B$8:$D$95,3,FALSE)),"",VLOOKUP(J584,[2]ProvStates!$B$8:$D$95,3,FALSE))</f>
        <v>Alberta</v>
      </c>
      <c r="L584" s="48" t="s">
        <v>3134</v>
      </c>
      <c r="M584" s="48" t="s">
        <v>3135</v>
      </c>
      <c r="N584" s="47">
        <v>3</v>
      </c>
      <c r="O584" s="47" t="str">
        <f>VLOOKUP(N584,'[2]Other Data'!$B$8:$C$13,2,FALSE)</f>
        <v>Canada</v>
      </c>
      <c r="P584" s="47">
        <v>98</v>
      </c>
      <c r="Q584" s="48" t="s">
        <v>3136</v>
      </c>
      <c r="R584" s="47">
        <v>1</v>
      </c>
      <c r="S584" s="5" t="str">
        <f>VLOOKUP(R584,'[2]Other Data'!$B$29:$C$33,2,FALSE)</f>
        <v>COD</v>
      </c>
    </row>
    <row r="585" spans="2:19" x14ac:dyDescent="0.3">
      <c r="B585" s="47">
        <v>581</v>
      </c>
      <c r="C585" s="48" t="s">
        <v>3137</v>
      </c>
      <c r="D585" s="48" t="s">
        <v>262</v>
      </c>
      <c r="E585" s="48" t="s">
        <v>256</v>
      </c>
      <c r="F585" s="48" t="s">
        <v>3138</v>
      </c>
      <c r="G585" s="48" t="s">
        <v>256</v>
      </c>
      <c r="H585" s="47">
        <v>788</v>
      </c>
      <c r="I585" s="47" t="str">
        <f>VLOOKUP(H585,[2]Places!$B$8:$C$929,2,FALSE)</f>
        <v>Sundre</v>
      </c>
      <c r="J585" s="47">
        <v>2</v>
      </c>
      <c r="K585" s="47" t="str">
        <f>IF(ISERROR(VLOOKUP(J585,[2]ProvStates!$B$8:$D$95,3,FALSE)),"",VLOOKUP(J585,[2]ProvStates!$B$8:$D$95,3,FALSE))</f>
        <v>Alberta</v>
      </c>
      <c r="L585" s="48" t="s">
        <v>3134</v>
      </c>
      <c r="M585" s="48" t="s">
        <v>3135</v>
      </c>
      <c r="N585" s="47">
        <v>3</v>
      </c>
      <c r="O585" s="47" t="str">
        <f>VLOOKUP(N585,'[2]Other Data'!$B$8:$C$13,2,FALSE)</f>
        <v>Canada</v>
      </c>
      <c r="P585" s="47">
        <v>98</v>
      </c>
      <c r="Q585" s="48" t="s">
        <v>3139</v>
      </c>
      <c r="R585" s="47">
        <v>1</v>
      </c>
      <c r="S585" s="5" t="str">
        <f>VLOOKUP(R585,'[2]Other Data'!$B$29:$C$33,2,FALSE)</f>
        <v>COD</v>
      </c>
    </row>
    <row r="586" spans="2:19" x14ac:dyDescent="0.3">
      <c r="B586" s="47">
        <v>582</v>
      </c>
      <c r="C586" s="48" t="s">
        <v>3140</v>
      </c>
      <c r="D586" s="48" t="s">
        <v>256</v>
      </c>
      <c r="E586" s="48" t="s">
        <v>3141</v>
      </c>
      <c r="F586" s="48" t="s">
        <v>3142</v>
      </c>
      <c r="G586" s="48" t="s">
        <v>256</v>
      </c>
      <c r="H586" s="47">
        <v>807</v>
      </c>
      <c r="I586" s="47" t="str">
        <f>VLOOKUP(H586,[2]Places!$B$8:$C$929,2,FALSE)</f>
        <v>Three Hills</v>
      </c>
      <c r="J586" s="47">
        <v>2</v>
      </c>
      <c r="K586" s="47" t="str">
        <f>IF(ISERROR(VLOOKUP(J586,[2]ProvStates!$B$8:$D$95,3,FALSE)),"",VLOOKUP(J586,[2]ProvStates!$B$8:$D$95,3,FALSE))</f>
        <v>Alberta</v>
      </c>
      <c r="L586" s="48" t="s">
        <v>3143</v>
      </c>
      <c r="M586" s="48" t="s">
        <v>3144</v>
      </c>
      <c r="N586" s="47">
        <v>3</v>
      </c>
      <c r="O586" s="47" t="str">
        <f>VLOOKUP(N586,'[2]Other Data'!$B$8:$C$13,2,FALSE)</f>
        <v>Canada</v>
      </c>
      <c r="P586" s="47">
        <v>98</v>
      </c>
      <c r="Q586" s="48" t="s">
        <v>3145</v>
      </c>
      <c r="R586" s="47">
        <v>1</v>
      </c>
      <c r="S586" s="5" t="str">
        <f>VLOOKUP(R586,'[2]Other Data'!$B$29:$C$33,2,FALSE)</f>
        <v>COD</v>
      </c>
    </row>
    <row r="587" spans="2:19" x14ac:dyDescent="0.3">
      <c r="B587" s="47">
        <v>583</v>
      </c>
      <c r="C587" s="48" t="s">
        <v>3146</v>
      </c>
      <c r="D587" s="48" t="s">
        <v>256</v>
      </c>
      <c r="E587" s="48" t="s">
        <v>256</v>
      </c>
      <c r="F587" s="48" t="s">
        <v>3147</v>
      </c>
      <c r="G587" s="48" t="s">
        <v>256</v>
      </c>
      <c r="H587" s="47">
        <v>452</v>
      </c>
      <c r="I587" s="47" t="str">
        <f>VLOOKUP(H587,[2]Places!$B$8:$C$929,2,FALSE)</f>
        <v>Medicine Hat</v>
      </c>
      <c r="J587" s="47">
        <v>2</v>
      </c>
      <c r="K587" s="47" t="str">
        <f>IF(ISERROR(VLOOKUP(J587,[2]ProvStates!$B$8:$D$95,3,FALSE)),"",VLOOKUP(J587,[2]ProvStates!$B$8:$D$95,3,FALSE))</f>
        <v>Alberta</v>
      </c>
      <c r="L587" s="48" t="s">
        <v>3148</v>
      </c>
      <c r="M587" s="48" t="s">
        <v>3149</v>
      </c>
      <c r="N587" s="47">
        <v>3</v>
      </c>
      <c r="O587" s="47" t="str">
        <f>VLOOKUP(N587,'[2]Other Data'!$B$8:$C$13,2,FALSE)</f>
        <v>Canada</v>
      </c>
      <c r="P587" s="47">
        <v>98</v>
      </c>
      <c r="Q587" s="48" t="s">
        <v>3150</v>
      </c>
      <c r="R587" s="47">
        <v>1</v>
      </c>
      <c r="S587" s="5" t="str">
        <f>VLOOKUP(R587,'[2]Other Data'!$B$29:$C$33,2,FALSE)</f>
        <v>COD</v>
      </c>
    </row>
    <row r="588" spans="2:19" x14ac:dyDescent="0.3">
      <c r="B588" s="47">
        <v>584</v>
      </c>
      <c r="C588" s="48" t="s">
        <v>3151</v>
      </c>
      <c r="D588" s="48" t="s">
        <v>256</v>
      </c>
      <c r="E588" s="48" t="s">
        <v>256</v>
      </c>
      <c r="F588" s="48" t="s">
        <v>3152</v>
      </c>
      <c r="G588" s="48" t="s">
        <v>256</v>
      </c>
      <c r="H588" s="47">
        <v>452</v>
      </c>
      <c r="I588" s="47" t="str">
        <f>VLOOKUP(H588,[2]Places!$B$8:$C$929,2,FALSE)</f>
        <v>Medicine Hat</v>
      </c>
      <c r="J588" s="47">
        <v>2</v>
      </c>
      <c r="K588" s="47" t="str">
        <f>IF(ISERROR(VLOOKUP(J588,[2]ProvStates!$B$8:$D$95,3,FALSE)),"",VLOOKUP(J588,[2]ProvStates!$B$8:$D$95,3,FALSE))</f>
        <v>Alberta</v>
      </c>
      <c r="L588" s="48" t="s">
        <v>3153</v>
      </c>
      <c r="M588" s="48" t="s">
        <v>3154</v>
      </c>
      <c r="N588" s="47">
        <v>3</v>
      </c>
      <c r="O588" s="47" t="str">
        <f>VLOOKUP(N588,'[2]Other Data'!$B$8:$C$13,2,FALSE)</f>
        <v>Canada</v>
      </c>
      <c r="P588" s="47">
        <v>98</v>
      </c>
      <c r="Q588" s="48" t="s">
        <v>3155</v>
      </c>
      <c r="R588" s="47">
        <v>1</v>
      </c>
      <c r="S588" s="5" t="str">
        <f>VLOOKUP(R588,'[2]Other Data'!$B$29:$C$33,2,FALSE)</f>
        <v>COD</v>
      </c>
    </row>
    <row r="589" spans="2:19" x14ac:dyDescent="0.3">
      <c r="B589" s="47">
        <v>585</v>
      </c>
      <c r="C589" s="48" t="s">
        <v>3156</v>
      </c>
      <c r="D589" s="48" t="s">
        <v>256</v>
      </c>
      <c r="E589" s="48" t="s">
        <v>256</v>
      </c>
      <c r="F589" s="48" t="s">
        <v>3157</v>
      </c>
      <c r="G589" s="48" t="s">
        <v>256</v>
      </c>
      <c r="H589" s="47">
        <v>452</v>
      </c>
      <c r="I589" s="47" t="str">
        <f>VLOOKUP(H589,[2]Places!$B$8:$C$929,2,FALSE)</f>
        <v>Medicine Hat</v>
      </c>
      <c r="J589" s="47">
        <v>2</v>
      </c>
      <c r="K589" s="47" t="str">
        <f>IF(ISERROR(VLOOKUP(J589,[2]ProvStates!$B$8:$D$95,3,FALSE)),"",VLOOKUP(J589,[2]ProvStates!$B$8:$D$95,3,FALSE))</f>
        <v>Alberta</v>
      </c>
      <c r="L589" s="48" t="s">
        <v>3158</v>
      </c>
      <c r="M589" s="48" t="s">
        <v>3159</v>
      </c>
      <c r="N589" s="47">
        <v>3</v>
      </c>
      <c r="O589" s="47" t="str">
        <f>VLOOKUP(N589,'[2]Other Data'!$B$8:$C$13,2,FALSE)</f>
        <v>Canada</v>
      </c>
      <c r="P589" s="47">
        <v>98</v>
      </c>
      <c r="Q589" s="48" t="s">
        <v>3160</v>
      </c>
      <c r="R589" s="47">
        <v>1</v>
      </c>
      <c r="S589" s="5" t="str">
        <f>VLOOKUP(R589,'[2]Other Data'!$B$29:$C$33,2,FALSE)</f>
        <v>COD</v>
      </c>
    </row>
    <row r="590" spans="2:19" x14ac:dyDescent="0.3">
      <c r="B590" s="47">
        <v>586</v>
      </c>
      <c r="C590" s="48" t="s">
        <v>3161</v>
      </c>
      <c r="D590" s="48" t="s">
        <v>256</v>
      </c>
      <c r="E590" s="48" t="s">
        <v>256</v>
      </c>
      <c r="F590" s="48" t="s">
        <v>3162</v>
      </c>
      <c r="G590" s="48" t="s">
        <v>256</v>
      </c>
      <c r="H590" s="47">
        <v>798</v>
      </c>
      <c r="I590" s="47" t="str">
        <f>VLOOKUP(H590,[2]Places!$B$8:$C$929,2,FALSE)</f>
        <v>Taber</v>
      </c>
      <c r="J590" s="47">
        <v>2</v>
      </c>
      <c r="K590" s="47" t="str">
        <f>IF(ISERROR(VLOOKUP(J590,[2]ProvStates!$B$8:$D$95,3,FALSE)),"",VLOOKUP(J590,[2]ProvStates!$B$8:$D$95,3,FALSE))</f>
        <v>Alberta</v>
      </c>
      <c r="L590" s="48" t="s">
        <v>3163</v>
      </c>
      <c r="M590" s="48" t="s">
        <v>3164</v>
      </c>
      <c r="N590" s="47">
        <v>3</v>
      </c>
      <c r="O590" s="47" t="str">
        <f>VLOOKUP(N590,'[2]Other Data'!$B$8:$C$13,2,FALSE)</f>
        <v>Canada</v>
      </c>
      <c r="P590" s="47">
        <v>98</v>
      </c>
      <c r="Q590" s="48" t="s">
        <v>3165</v>
      </c>
      <c r="R590" s="47">
        <v>1</v>
      </c>
      <c r="S590" s="5" t="str">
        <f>VLOOKUP(R590,'[2]Other Data'!$B$29:$C$33,2,FALSE)</f>
        <v>COD</v>
      </c>
    </row>
    <row r="591" spans="2:19" x14ac:dyDescent="0.3">
      <c r="B591" s="47">
        <v>587</v>
      </c>
      <c r="C591" s="48" t="s">
        <v>3166</v>
      </c>
      <c r="D591" s="48" t="s">
        <v>256</v>
      </c>
      <c r="E591" s="48" t="s">
        <v>256</v>
      </c>
      <c r="F591" s="48" t="s">
        <v>3167</v>
      </c>
      <c r="G591" s="48" t="s">
        <v>256</v>
      </c>
      <c r="H591" s="47">
        <v>402</v>
      </c>
      <c r="I591" s="47" t="str">
        <f>VLOOKUP(H591,[2]Places!$B$8:$C$929,2,FALSE)</f>
        <v>Lethbridge</v>
      </c>
      <c r="J591" s="47">
        <v>2</v>
      </c>
      <c r="K591" s="47" t="str">
        <f>IF(ISERROR(VLOOKUP(J591,[2]ProvStates!$B$8:$D$95,3,FALSE)),"",VLOOKUP(J591,[2]ProvStates!$B$8:$D$95,3,FALSE))</f>
        <v>Alberta</v>
      </c>
      <c r="L591" s="48" t="s">
        <v>3168</v>
      </c>
      <c r="M591" s="48" t="s">
        <v>3169</v>
      </c>
      <c r="N591" s="47">
        <v>3</v>
      </c>
      <c r="O591" s="47" t="str">
        <f>VLOOKUP(N591,'[2]Other Data'!$B$8:$C$13,2,FALSE)</f>
        <v>Canada</v>
      </c>
      <c r="P591" s="47">
        <v>98</v>
      </c>
      <c r="Q591" s="48" t="s">
        <v>3170</v>
      </c>
      <c r="R591" s="47">
        <v>1</v>
      </c>
      <c r="S591" s="5" t="str">
        <f>VLOOKUP(R591,'[2]Other Data'!$B$29:$C$33,2,FALSE)</f>
        <v>COD</v>
      </c>
    </row>
    <row r="592" spans="2:19" x14ac:dyDescent="0.3">
      <c r="B592" s="47">
        <v>588</v>
      </c>
      <c r="C592" s="48" t="s">
        <v>3171</v>
      </c>
      <c r="D592" s="48" t="s">
        <v>262</v>
      </c>
      <c r="E592" s="48" t="s">
        <v>256</v>
      </c>
      <c r="F592" s="48" t="s">
        <v>3172</v>
      </c>
      <c r="G592" s="48" t="s">
        <v>3173</v>
      </c>
      <c r="H592" s="47">
        <v>402</v>
      </c>
      <c r="I592" s="47" t="str">
        <f>VLOOKUP(H592,[2]Places!$B$8:$C$929,2,FALSE)</f>
        <v>Lethbridge</v>
      </c>
      <c r="J592" s="47">
        <v>2</v>
      </c>
      <c r="K592" s="47" t="str">
        <f>IF(ISERROR(VLOOKUP(J592,[2]ProvStates!$B$8:$D$95,3,FALSE)),"",VLOOKUP(J592,[2]ProvStates!$B$8:$D$95,3,FALSE))</f>
        <v>Alberta</v>
      </c>
      <c r="L592" s="48" t="s">
        <v>3174</v>
      </c>
      <c r="M592" s="48" t="s">
        <v>3175</v>
      </c>
      <c r="N592" s="47">
        <v>3</v>
      </c>
      <c r="O592" s="47" t="str">
        <f>VLOOKUP(N592,'[2]Other Data'!$B$8:$C$13,2,FALSE)</f>
        <v>Canada</v>
      </c>
      <c r="P592" s="47">
        <v>98</v>
      </c>
      <c r="Q592" s="48" t="s">
        <v>3176</v>
      </c>
      <c r="R592" s="47">
        <v>1</v>
      </c>
      <c r="S592" s="5" t="str">
        <f>VLOOKUP(R592,'[2]Other Data'!$B$29:$C$33,2,FALSE)</f>
        <v>COD</v>
      </c>
    </row>
    <row r="593" spans="2:19" x14ac:dyDescent="0.3">
      <c r="B593" s="47">
        <v>589</v>
      </c>
      <c r="C593" s="48" t="s">
        <v>3177</v>
      </c>
      <c r="D593" s="48" t="s">
        <v>262</v>
      </c>
      <c r="E593" s="48" t="s">
        <v>256</v>
      </c>
      <c r="F593" s="48" t="s">
        <v>3178</v>
      </c>
      <c r="G593" s="48" t="s">
        <v>3179</v>
      </c>
      <c r="H593" s="47">
        <v>402</v>
      </c>
      <c r="I593" s="47" t="str">
        <f>VLOOKUP(H593,[2]Places!$B$8:$C$929,2,FALSE)</f>
        <v>Lethbridge</v>
      </c>
      <c r="J593" s="47">
        <v>2</v>
      </c>
      <c r="K593" s="47" t="str">
        <f>IF(ISERROR(VLOOKUP(J593,[2]ProvStates!$B$8:$D$95,3,FALSE)),"",VLOOKUP(J593,[2]ProvStates!$B$8:$D$95,3,FALSE))</f>
        <v>Alberta</v>
      </c>
      <c r="L593" s="48" t="s">
        <v>3180</v>
      </c>
      <c r="M593" s="48" t="s">
        <v>3181</v>
      </c>
      <c r="N593" s="47">
        <v>3</v>
      </c>
      <c r="O593" s="47" t="str">
        <f>VLOOKUP(N593,'[2]Other Data'!$B$8:$C$13,2,FALSE)</f>
        <v>Canada</v>
      </c>
      <c r="P593" s="47">
        <v>98</v>
      </c>
      <c r="Q593" s="48" t="s">
        <v>3182</v>
      </c>
      <c r="R593" s="47">
        <v>1</v>
      </c>
      <c r="S593" s="5" t="str">
        <f>VLOOKUP(R593,'[2]Other Data'!$B$29:$C$33,2,FALSE)</f>
        <v>COD</v>
      </c>
    </row>
    <row r="594" spans="2:19" x14ac:dyDescent="0.3">
      <c r="B594" s="47">
        <v>590</v>
      </c>
      <c r="C594" s="48" t="s">
        <v>3183</v>
      </c>
      <c r="D594" s="48" t="s">
        <v>256</v>
      </c>
      <c r="E594" s="48" t="s">
        <v>256</v>
      </c>
      <c r="F594" s="48" t="s">
        <v>3184</v>
      </c>
      <c r="G594" s="48" t="s">
        <v>256</v>
      </c>
      <c r="H594" s="47">
        <v>779</v>
      </c>
      <c r="I594" s="47" t="str">
        <f>VLOOKUP(H594,[2]Places!$B$8:$C$929,2,FALSE)</f>
        <v>Strathmore</v>
      </c>
      <c r="J594" s="47">
        <v>2</v>
      </c>
      <c r="K594" s="47" t="str">
        <f>IF(ISERROR(VLOOKUP(J594,[2]ProvStates!$B$8:$D$95,3,FALSE)),"",VLOOKUP(J594,[2]ProvStates!$B$8:$D$95,3,FALSE))</f>
        <v>Alberta</v>
      </c>
      <c r="L594" s="48" t="s">
        <v>3185</v>
      </c>
      <c r="M594" s="48" t="s">
        <v>3186</v>
      </c>
      <c r="N594" s="47">
        <v>3</v>
      </c>
      <c r="O594" s="47" t="str">
        <f>VLOOKUP(N594,'[2]Other Data'!$B$8:$C$13,2,FALSE)</f>
        <v>Canada</v>
      </c>
      <c r="P594" s="47">
        <v>98</v>
      </c>
      <c r="Q594" s="48" t="s">
        <v>3187</v>
      </c>
      <c r="R594" s="47">
        <v>1</v>
      </c>
      <c r="S594" s="5" t="str">
        <f>VLOOKUP(R594,'[2]Other Data'!$B$29:$C$33,2,FALSE)</f>
        <v>COD</v>
      </c>
    </row>
    <row r="595" spans="2:19" x14ac:dyDescent="0.3">
      <c r="B595" s="47">
        <v>591</v>
      </c>
      <c r="C595" s="48" t="s">
        <v>3188</v>
      </c>
      <c r="D595" s="48" t="s">
        <v>262</v>
      </c>
      <c r="E595" s="48" t="s">
        <v>256</v>
      </c>
      <c r="F595" s="48" t="s">
        <v>3189</v>
      </c>
      <c r="G595" s="48" t="s">
        <v>256</v>
      </c>
      <c r="H595" s="47">
        <v>558</v>
      </c>
      <c r="I595" s="47" t="str">
        <f>VLOOKUP(H595,[2]Places!$B$8:$C$929,2,FALSE)</f>
        <v>Okotoks</v>
      </c>
      <c r="J595" s="47">
        <v>2</v>
      </c>
      <c r="K595" s="47" t="str">
        <f>IF(ISERROR(VLOOKUP(J595,[2]ProvStates!$B$8:$D$95,3,FALSE)),"",VLOOKUP(J595,[2]ProvStates!$B$8:$D$95,3,FALSE))</f>
        <v>Alberta</v>
      </c>
      <c r="L595" s="48" t="s">
        <v>3190</v>
      </c>
      <c r="M595" s="48" t="s">
        <v>3191</v>
      </c>
      <c r="N595" s="47">
        <v>3</v>
      </c>
      <c r="O595" s="47" t="str">
        <f>VLOOKUP(N595,'[2]Other Data'!$B$8:$C$13,2,FALSE)</f>
        <v>Canada</v>
      </c>
      <c r="P595" s="47">
        <v>98</v>
      </c>
      <c r="Q595" s="48" t="s">
        <v>3192</v>
      </c>
      <c r="R595" s="47">
        <v>1</v>
      </c>
      <c r="S595" s="5" t="str">
        <f>VLOOKUP(R595,'[2]Other Data'!$B$29:$C$33,2,FALSE)</f>
        <v>COD</v>
      </c>
    </row>
    <row r="596" spans="2:19" x14ac:dyDescent="0.3">
      <c r="B596" s="47">
        <v>592</v>
      </c>
      <c r="C596" s="48" t="s">
        <v>3193</v>
      </c>
      <c r="D596" s="48" t="s">
        <v>256</v>
      </c>
      <c r="E596" s="48" t="s">
        <v>256</v>
      </c>
      <c r="F596" s="48" t="s">
        <v>3194</v>
      </c>
      <c r="G596" s="48" t="s">
        <v>256</v>
      </c>
      <c r="H596" s="47">
        <v>104</v>
      </c>
      <c r="I596" s="47" t="str">
        <f>VLOOKUP(H596,[2]Places!$B$8:$C$929,2,FALSE)</f>
        <v>Calgary</v>
      </c>
      <c r="J596" s="47">
        <v>2</v>
      </c>
      <c r="K596" s="47" t="str">
        <f>IF(ISERROR(VLOOKUP(J596,[2]ProvStates!$B$8:$D$95,3,FALSE)),"",VLOOKUP(J596,[2]ProvStates!$B$8:$D$95,3,FALSE))</f>
        <v>Alberta</v>
      </c>
      <c r="L596" s="48" t="s">
        <v>3195</v>
      </c>
      <c r="M596" s="48" t="s">
        <v>3196</v>
      </c>
      <c r="N596" s="47">
        <v>3</v>
      </c>
      <c r="O596" s="47" t="str">
        <f>VLOOKUP(N596,'[2]Other Data'!$B$8:$C$13,2,FALSE)</f>
        <v>Canada</v>
      </c>
      <c r="P596" s="47">
        <v>98</v>
      </c>
      <c r="Q596" s="48" t="s">
        <v>3197</v>
      </c>
      <c r="R596" s="47">
        <v>1</v>
      </c>
      <c r="S596" s="5" t="str">
        <f>VLOOKUP(R596,'[2]Other Data'!$B$29:$C$33,2,FALSE)</f>
        <v>COD</v>
      </c>
    </row>
    <row r="597" spans="2:19" x14ac:dyDescent="0.3">
      <c r="B597" s="47">
        <v>593</v>
      </c>
      <c r="C597" s="48" t="s">
        <v>3198</v>
      </c>
      <c r="D597" s="48" t="s">
        <v>256</v>
      </c>
      <c r="E597" s="48" t="s">
        <v>256</v>
      </c>
      <c r="F597" s="48" t="s">
        <v>3199</v>
      </c>
      <c r="G597" s="48" t="s">
        <v>256</v>
      </c>
      <c r="H597" s="47">
        <v>104</v>
      </c>
      <c r="I597" s="47" t="str">
        <f>VLOOKUP(H597,[2]Places!$B$8:$C$929,2,FALSE)</f>
        <v>Calgary</v>
      </c>
      <c r="J597" s="47">
        <v>2</v>
      </c>
      <c r="K597" s="47" t="str">
        <f>IF(ISERROR(VLOOKUP(J597,[2]ProvStates!$B$8:$D$95,3,FALSE)),"",VLOOKUP(J597,[2]ProvStates!$B$8:$D$95,3,FALSE))</f>
        <v>Alberta</v>
      </c>
      <c r="L597" s="48" t="s">
        <v>3200</v>
      </c>
      <c r="M597" s="48" t="s">
        <v>3201</v>
      </c>
      <c r="N597" s="47">
        <v>3</v>
      </c>
      <c r="O597" s="47" t="str">
        <f>VLOOKUP(N597,'[2]Other Data'!$B$8:$C$13,2,FALSE)</f>
        <v>Canada</v>
      </c>
      <c r="P597" s="47">
        <v>98</v>
      </c>
      <c r="Q597" s="48" t="s">
        <v>3202</v>
      </c>
      <c r="R597" s="47">
        <v>1</v>
      </c>
      <c r="S597" s="5" t="str">
        <f>VLOOKUP(R597,'[2]Other Data'!$B$29:$C$33,2,FALSE)</f>
        <v>COD</v>
      </c>
    </row>
    <row r="598" spans="2:19" x14ac:dyDescent="0.3">
      <c r="B598" s="47">
        <v>594</v>
      </c>
      <c r="C598" s="48" t="s">
        <v>3203</v>
      </c>
      <c r="D598" s="48" t="s">
        <v>262</v>
      </c>
      <c r="E598" s="48" t="s">
        <v>256</v>
      </c>
      <c r="F598" s="48" t="s">
        <v>3204</v>
      </c>
      <c r="G598" s="48" t="s">
        <v>256</v>
      </c>
      <c r="H598" s="47">
        <v>104</v>
      </c>
      <c r="I598" s="47" t="str">
        <f>VLOOKUP(H598,[2]Places!$B$8:$C$929,2,FALSE)</f>
        <v>Calgary</v>
      </c>
      <c r="J598" s="47">
        <v>2</v>
      </c>
      <c r="K598" s="47" t="str">
        <f>IF(ISERROR(VLOOKUP(J598,[2]ProvStates!$B$8:$D$95,3,FALSE)),"",VLOOKUP(J598,[2]ProvStates!$B$8:$D$95,3,FALSE))</f>
        <v>Alberta</v>
      </c>
      <c r="L598" s="48" t="s">
        <v>3205</v>
      </c>
      <c r="M598" s="48" t="s">
        <v>3206</v>
      </c>
      <c r="N598" s="47">
        <v>3</v>
      </c>
      <c r="O598" s="47" t="str">
        <f>VLOOKUP(N598,'[2]Other Data'!$B$8:$C$13,2,FALSE)</f>
        <v>Canada</v>
      </c>
      <c r="P598" s="47">
        <v>98</v>
      </c>
      <c r="Q598" s="48" t="s">
        <v>3207</v>
      </c>
      <c r="R598" s="47">
        <v>1</v>
      </c>
      <c r="S598" s="5" t="str">
        <f>VLOOKUP(R598,'[2]Other Data'!$B$29:$C$33,2,FALSE)</f>
        <v>COD</v>
      </c>
    </row>
    <row r="599" spans="2:19" x14ac:dyDescent="0.3">
      <c r="B599" s="47">
        <v>595</v>
      </c>
      <c r="C599" s="48" t="s">
        <v>3208</v>
      </c>
      <c r="D599" s="48" t="s">
        <v>256</v>
      </c>
      <c r="E599" s="48" t="s">
        <v>256</v>
      </c>
      <c r="F599" s="48" t="s">
        <v>3209</v>
      </c>
      <c r="G599" s="48" t="s">
        <v>256</v>
      </c>
      <c r="H599" s="47">
        <v>104</v>
      </c>
      <c r="I599" s="47" t="str">
        <f>VLOOKUP(H599,[2]Places!$B$8:$C$929,2,FALSE)</f>
        <v>Calgary</v>
      </c>
      <c r="J599" s="47">
        <v>2</v>
      </c>
      <c r="K599" s="47" t="str">
        <f>IF(ISERROR(VLOOKUP(J599,[2]ProvStates!$B$8:$D$95,3,FALSE)),"",VLOOKUP(J599,[2]ProvStates!$B$8:$D$95,3,FALSE))</f>
        <v>Alberta</v>
      </c>
      <c r="L599" s="48" t="s">
        <v>3210</v>
      </c>
      <c r="M599" s="48" t="s">
        <v>3211</v>
      </c>
      <c r="N599" s="47">
        <v>3</v>
      </c>
      <c r="O599" s="47" t="str">
        <f>VLOOKUP(N599,'[2]Other Data'!$B$8:$C$13,2,FALSE)</f>
        <v>Canada</v>
      </c>
      <c r="P599" s="47">
        <v>98</v>
      </c>
      <c r="Q599" s="48" t="s">
        <v>3212</v>
      </c>
      <c r="R599" s="47">
        <v>1</v>
      </c>
      <c r="S599" s="5" t="str">
        <f>VLOOKUP(R599,'[2]Other Data'!$B$29:$C$33,2,FALSE)</f>
        <v>COD</v>
      </c>
    </row>
    <row r="600" spans="2:19" x14ac:dyDescent="0.3">
      <c r="B600" s="47">
        <v>596</v>
      </c>
      <c r="C600" s="48" t="s">
        <v>3213</v>
      </c>
      <c r="D600" s="48" t="s">
        <v>256</v>
      </c>
      <c r="E600" s="48" t="s">
        <v>256</v>
      </c>
      <c r="F600" s="48" t="s">
        <v>3214</v>
      </c>
      <c r="G600" s="48" t="s">
        <v>256</v>
      </c>
      <c r="H600" s="47">
        <v>104</v>
      </c>
      <c r="I600" s="47" t="str">
        <f>VLOOKUP(H600,[2]Places!$B$8:$C$929,2,FALSE)</f>
        <v>Calgary</v>
      </c>
      <c r="J600" s="47">
        <v>2</v>
      </c>
      <c r="K600" s="47" t="str">
        <f>IF(ISERROR(VLOOKUP(J600,[2]ProvStates!$B$8:$D$95,3,FALSE)),"",VLOOKUP(J600,[2]ProvStates!$B$8:$D$95,3,FALSE))</f>
        <v>Alberta</v>
      </c>
      <c r="L600" s="48" t="s">
        <v>3215</v>
      </c>
      <c r="M600" s="48" t="s">
        <v>3216</v>
      </c>
      <c r="N600" s="47">
        <v>3</v>
      </c>
      <c r="O600" s="47" t="str">
        <f>VLOOKUP(N600,'[2]Other Data'!$B$8:$C$13,2,FALSE)</f>
        <v>Canada</v>
      </c>
      <c r="P600" s="47">
        <v>98</v>
      </c>
      <c r="Q600" s="48" t="s">
        <v>256</v>
      </c>
      <c r="R600" s="47">
        <v>1</v>
      </c>
      <c r="S600" s="5" t="str">
        <f>VLOOKUP(R600,'[2]Other Data'!$B$29:$C$33,2,FALSE)</f>
        <v>COD</v>
      </c>
    </row>
    <row r="601" spans="2:19" x14ac:dyDescent="0.3">
      <c r="B601" s="47">
        <v>597</v>
      </c>
      <c r="C601" s="48" t="s">
        <v>3217</v>
      </c>
      <c r="D601" s="48" t="s">
        <v>256</v>
      </c>
      <c r="E601" s="48" t="s">
        <v>256</v>
      </c>
      <c r="F601" s="48" t="s">
        <v>3218</v>
      </c>
      <c r="G601" s="48" t="s">
        <v>256</v>
      </c>
      <c r="H601" s="47">
        <v>104</v>
      </c>
      <c r="I601" s="47" t="str">
        <f>VLOOKUP(H601,[2]Places!$B$8:$C$929,2,FALSE)</f>
        <v>Calgary</v>
      </c>
      <c r="J601" s="47">
        <v>2</v>
      </c>
      <c r="K601" s="47" t="str">
        <f>IF(ISERROR(VLOOKUP(J601,[2]ProvStates!$B$8:$D$95,3,FALSE)),"",VLOOKUP(J601,[2]ProvStates!$B$8:$D$95,3,FALSE))</f>
        <v>Alberta</v>
      </c>
      <c r="L601" s="48" t="s">
        <v>3219</v>
      </c>
      <c r="M601" s="48" t="s">
        <v>3220</v>
      </c>
      <c r="N601" s="47">
        <v>3</v>
      </c>
      <c r="O601" s="47" t="str">
        <f>VLOOKUP(N601,'[2]Other Data'!$B$8:$C$13,2,FALSE)</f>
        <v>Canada</v>
      </c>
      <c r="P601" s="47">
        <v>98</v>
      </c>
      <c r="Q601" s="48" t="s">
        <v>3221</v>
      </c>
      <c r="R601" s="47">
        <v>1</v>
      </c>
      <c r="S601" s="5" t="str">
        <f>VLOOKUP(R601,'[2]Other Data'!$B$29:$C$33,2,FALSE)</f>
        <v>COD</v>
      </c>
    </row>
    <row r="602" spans="2:19" x14ac:dyDescent="0.3">
      <c r="B602" s="47">
        <v>598</v>
      </c>
      <c r="C602" s="48" t="s">
        <v>3222</v>
      </c>
      <c r="D602" s="48" t="s">
        <v>256</v>
      </c>
      <c r="E602" s="48" t="s">
        <v>256</v>
      </c>
      <c r="F602" s="48" t="s">
        <v>3223</v>
      </c>
      <c r="G602" s="48" t="s">
        <v>256</v>
      </c>
      <c r="H602" s="47">
        <v>104</v>
      </c>
      <c r="I602" s="47" t="str">
        <f>VLOOKUP(H602,[2]Places!$B$8:$C$929,2,FALSE)</f>
        <v>Calgary</v>
      </c>
      <c r="J602" s="47">
        <v>2</v>
      </c>
      <c r="K602" s="47" t="str">
        <f>IF(ISERROR(VLOOKUP(J602,[2]ProvStates!$B$8:$D$95,3,FALSE)),"",VLOOKUP(J602,[2]ProvStates!$B$8:$D$95,3,FALSE))</f>
        <v>Alberta</v>
      </c>
      <c r="L602" s="48" t="s">
        <v>3224</v>
      </c>
      <c r="M602" s="48" t="s">
        <v>3225</v>
      </c>
      <c r="N602" s="47">
        <v>3</v>
      </c>
      <c r="O602" s="47" t="str">
        <f>VLOOKUP(N602,'[2]Other Data'!$B$8:$C$13,2,FALSE)</f>
        <v>Canada</v>
      </c>
      <c r="P602" s="47">
        <v>98</v>
      </c>
      <c r="Q602" s="48" t="s">
        <v>3226</v>
      </c>
      <c r="R602" s="47">
        <v>1</v>
      </c>
      <c r="S602" s="5" t="str">
        <f>VLOOKUP(R602,'[2]Other Data'!$B$29:$C$33,2,FALSE)</f>
        <v>COD</v>
      </c>
    </row>
    <row r="603" spans="2:19" x14ac:dyDescent="0.3">
      <c r="B603" s="47">
        <v>599</v>
      </c>
      <c r="C603" s="48" t="s">
        <v>3227</v>
      </c>
      <c r="D603" s="48" t="s">
        <v>3228</v>
      </c>
      <c r="E603" s="48" t="s">
        <v>3229</v>
      </c>
      <c r="F603" s="48" t="s">
        <v>3230</v>
      </c>
      <c r="G603" s="48" t="s">
        <v>256</v>
      </c>
      <c r="H603" s="47">
        <v>104</v>
      </c>
      <c r="I603" s="47" t="str">
        <f>VLOOKUP(H603,[2]Places!$B$8:$C$929,2,FALSE)</f>
        <v>Calgary</v>
      </c>
      <c r="J603" s="47">
        <v>2</v>
      </c>
      <c r="K603" s="47" t="str">
        <f>IF(ISERROR(VLOOKUP(J603,[2]ProvStates!$B$8:$D$95,3,FALSE)),"",VLOOKUP(J603,[2]ProvStates!$B$8:$D$95,3,FALSE))</f>
        <v>Alberta</v>
      </c>
      <c r="L603" s="48" t="s">
        <v>3231</v>
      </c>
      <c r="M603" s="48" t="s">
        <v>3232</v>
      </c>
      <c r="N603" s="47">
        <v>3</v>
      </c>
      <c r="O603" s="47" t="str">
        <f>VLOOKUP(N603,'[2]Other Data'!$B$8:$C$13,2,FALSE)</f>
        <v>Canada</v>
      </c>
      <c r="P603" s="47">
        <v>98</v>
      </c>
      <c r="Q603" s="48" t="s">
        <v>256</v>
      </c>
      <c r="R603" s="47">
        <v>1</v>
      </c>
      <c r="S603" s="5" t="str">
        <f>VLOOKUP(R603,'[2]Other Data'!$B$29:$C$33,2,FALSE)</f>
        <v>COD</v>
      </c>
    </row>
    <row r="604" spans="2:19" x14ac:dyDescent="0.3">
      <c r="B604" s="47">
        <v>600</v>
      </c>
      <c r="C604" s="48" t="s">
        <v>3233</v>
      </c>
      <c r="D604" s="48" t="s">
        <v>256</v>
      </c>
      <c r="E604" s="48" t="s">
        <v>256</v>
      </c>
      <c r="F604" s="48" t="s">
        <v>3234</v>
      </c>
      <c r="G604" s="48" t="s">
        <v>256</v>
      </c>
      <c r="H604" s="47">
        <v>104</v>
      </c>
      <c r="I604" s="47" t="str">
        <f>VLOOKUP(H604,[2]Places!$B$8:$C$929,2,FALSE)</f>
        <v>Calgary</v>
      </c>
      <c r="J604" s="47">
        <v>2</v>
      </c>
      <c r="K604" s="47" t="str">
        <f>IF(ISERROR(VLOOKUP(J604,[2]ProvStates!$B$8:$D$95,3,FALSE)),"",VLOOKUP(J604,[2]ProvStates!$B$8:$D$95,3,FALSE))</f>
        <v>Alberta</v>
      </c>
      <c r="L604" s="48" t="s">
        <v>3235</v>
      </c>
      <c r="M604" s="48" t="s">
        <v>3236</v>
      </c>
      <c r="N604" s="47">
        <v>3</v>
      </c>
      <c r="O604" s="47" t="str">
        <f>VLOOKUP(N604,'[2]Other Data'!$B$8:$C$13,2,FALSE)</f>
        <v>Canada</v>
      </c>
      <c r="P604" s="47">
        <v>98</v>
      </c>
      <c r="Q604" s="48" t="s">
        <v>256</v>
      </c>
      <c r="R604" s="47">
        <v>1</v>
      </c>
      <c r="S604" s="5" t="str">
        <f>VLOOKUP(R604,'[2]Other Data'!$B$29:$C$33,2,FALSE)</f>
        <v>COD</v>
      </c>
    </row>
    <row r="605" spans="2:19" x14ac:dyDescent="0.3">
      <c r="B605" s="47">
        <v>601</v>
      </c>
      <c r="C605" s="48" t="s">
        <v>3237</v>
      </c>
      <c r="D605" s="48" t="s">
        <v>262</v>
      </c>
      <c r="E605" s="48" t="s">
        <v>256</v>
      </c>
      <c r="F605" s="48" t="s">
        <v>3238</v>
      </c>
      <c r="G605" s="48" t="s">
        <v>256</v>
      </c>
      <c r="H605" s="47">
        <v>104</v>
      </c>
      <c r="I605" s="47" t="str">
        <f>VLOOKUP(H605,[2]Places!$B$8:$C$929,2,FALSE)</f>
        <v>Calgary</v>
      </c>
      <c r="J605" s="47">
        <v>2</v>
      </c>
      <c r="K605" s="47" t="str">
        <f>IF(ISERROR(VLOOKUP(J605,[2]ProvStates!$B$8:$D$95,3,FALSE)),"",VLOOKUP(J605,[2]ProvStates!$B$8:$D$95,3,FALSE))</f>
        <v>Alberta</v>
      </c>
      <c r="L605" s="48" t="s">
        <v>3239</v>
      </c>
      <c r="M605" s="48" t="s">
        <v>3240</v>
      </c>
      <c r="N605" s="47">
        <v>3</v>
      </c>
      <c r="O605" s="47" t="str">
        <f>VLOOKUP(N605,'[2]Other Data'!$B$8:$C$13,2,FALSE)</f>
        <v>Canada</v>
      </c>
      <c r="P605" s="47">
        <v>98</v>
      </c>
      <c r="Q605" s="48" t="s">
        <v>3241</v>
      </c>
      <c r="R605" s="47">
        <v>1</v>
      </c>
      <c r="S605" s="5" t="str">
        <f>VLOOKUP(R605,'[2]Other Data'!$B$29:$C$33,2,FALSE)</f>
        <v>COD</v>
      </c>
    </row>
    <row r="606" spans="2:19" x14ac:dyDescent="0.3">
      <c r="B606" s="47">
        <v>602</v>
      </c>
      <c r="C606" s="48" t="s">
        <v>3242</v>
      </c>
      <c r="D606" s="48" t="s">
        <v>256</v>
      </c>
      <c r="E606" s="48" t="s">
        <v>256</v>
      </c>
      <c r="F606" s="48" t="s">
        <v>3243</v>
      </c>
      <c r="G606" s="48" t="s">
        <v>256</v>
      </c>
      <c r="H606" s="47">
        <v>104</v>
      </c>
      <c r="I606" s="47" t="str">
        <f>VLOOKUP(H606,[2]Places!$B$8:$C$929,2,FALSE)</f>
        <v>Calgary</v>
      </c>
      <c r="J606" s="47">
        <v>2</v>
      </c>
      <c r="K606" s="47" t="str">
        <f>IF(ISERROR(VLOOKUP(J606,[2]ProvStates!$B$8:$D$95,3,FALSE)),"",VLOOKUP(J606,[2]ProvStates!$B$8:$D$95,3,FALSE))</f>
        <v>Alberta</v>
      </c>
      <c r="L606" s="48" t="s">
        <v>3244</v>
      </c>
      <c r="M606" s="48" t="s">
        <v>3245</v>
      </c>
      <c r="N606" s="47">
        <v>3</v>
      </c>
      <c r="O606" s="47" t="str">
        <f>VLOOKUP(N606,'[2]Other Data'!$B$8:$C$13,2,FALSE)</f>
        <v>Canada</v>
      </c>
      <c r="P606" s="47">
        <v>98</v>
      </c>
      <c r="Q606" s="48" t="s">
        <v>3246</v>
      </c>
      <c r="R606" s="47">
        <v>1</v>
      </c>
      <c r="S606" s="5" t="str">
        <f>VLOOKUP(R606,'[2]Other Data'!$B$29:$C$33,2,FALSE)</f>
        <v>COD</v>
      </c>
    </row>
    <row r="607" spans="2:19" x14ac:dyDescent="0.3">
      <c r="B607" s="47">
        <v>603</v>
      </c>
      <c r="C607" s="48" t="s">
        <v>3247</v>
      </c>
      <c r="D607" s="48" t="s">
        <v>262</v>
      </c>
      <c r="E607" s="48" t="s">
        <v>256</v>
      </c>
      <c r="F607" s="48" t="s">
        <v>3248</v>
      </c>
      <c r="G607" s="48" t="s">
        <v>256</v>
      </c>
      <c r="H607" s="47">
        <v>104</v>
      </c>
      <c r="I607" s="47" t="str">
        <f>VLOOKUP(H607,[2]Places!$B$8:$C$929,2,FALSE)</f>
        <v>Calgary</v>
      </c>
      <c r="J607" s="47">
        <v>2</v>
      </c>
      <c r="K607" s="47" t="str">
        <f>IF(ISERROR(VLOOKUP(J607,[2]ProvStates!$B$8:$D$95,3,FALSE)),"",VLOOKUP(J607,[2]ProvStates!$B$8:$D$95,3,FALSE))</f>
        <v>Alberta</v>
      </c>
      <c r="L607" s="48" t="s">
        <v>3249</v>
      </c>
      <c r="M607" s="48" t="s">
        <v>3250</v>
      </c>
      <c r="N607" s="47">
        <v>3</v>
      </c>
      <c r="O607" s="47" t="str">
        <f>VLOOKUP(N607,'[2]Other Data'!$B$8:$C$13,2,FALSE)</f>
        <v>Canada</v>
      </c>
      <c r="P607" s="47">
        <v>98</v>
      </c>
      <c r="Q607" s="48" t="s">
        <v>3251</v>
      </c>
      <c r="R607" s="47">
        <v>1</v>
      </c>
      <c r="S607" s="5" t="str">
        <f>VLOOKUP(R607,'[2]Other Data'!$B$29:$C$33,2,FALSE)</f>
        <v>COD</v>
      </c>
    </row>
    <row r="608" spans="2:19" x14ac:dyDescent="0.3">
      <c r="B608" s="47">
        <v>604</v>
      </c>
      <c r="C608" s="48" t="s">
        <v>3252</v>
      </c>
      <c r="D608" s="48" t="s">
        <v>262</v>
      </c>
      <c r="E608" s="48" t="s">
        <v>256</v>
      </c>
      <c r="F608" s="48" t="s">
        <v>3253</v>
      </c>
      <c r="G608" s="48" t="s">
        <v>256</v>
      </c>
      <c r="H608" s="47">
        <v>104</v>
      </c>
      <c r="I608" s="47" t="str">
        <f>VLOOKUP(H608,[2]Places!$B$8:$C$929,2,FALSE)</f>
        <v>Calgary</v>
      </c>
      <c r="J608" s="47">
        <v>2</v>
      </c>
      <c r="K608" s="47" t="str">
        <f>IF(ISERROR(VLOOKUP(J608,[2]ProvStates!$B$8:$D$95,3,FALSE)),"",VLOOKUP(J608,[2]ProvStates!$B$8:$D$95,3,FALSE))</f>
        <v>Alberta</v>
      </c>
      <c r="L608" s="48" t="s">
        <v>3254</v>
      </c>
      <c r="M608" s="48" t="s">
        <v>3255</v>
      </c>
      <c r="N608" s="47">
        <v>3</v>
      </c>
      <c r="O608" s="47" t="str">
        <f>VLOOKUP(N608,'[2]Other Data'!$B$8:$C$13,2,FALSE)</f>
        <v>Canada</v>
      </c>
      <c r="P608" s="47">
        <v>98</v>
      </c>
      <c r="Q608" s="48" t="s">
        <v>256</v>
      </c>
      <c r="R608" s="47">
        <v>1</v>
      </c>
      <c r="S608" s="5" t="str">
        <f>VLOOKUP(R608,'[2]Other Data'!$B$29:$C$33,2,FALSE)</f>
        <v>COD</v>
      </c>
    </row>
    <row r="609" spans="2:19" x14ac:dyDescent="0.3">
      <c r="B609" s="47">
        <v>605</v>
      </c>
      <c r="C609" s="48" t="s">
        <v>3256</v>
      </c>
      <c r="D609" s="48" t="s">
        <v>256</v>
      </c>
      <c r="E609" s="48" t="s">
        <v>256</v>
      </c>
      <c r="F609" s="48" t="s">
        <v>3257</v>
      </c>
      <c r="G609" s="48" t="s">
        <v>256</v>
      </c>
      <c r="H609" s="47">
        <v>104</v>
      </c>
      <c r="I609" s="47" t="str">
        <f>VLOOKUP(H609,[2]Places!$B$8:$C$929,2,FALSE)</f>
        <v>Calgary</v>
      </c>
      <c r="J609" s="47">
        <v>2</v>
      </c>
      <c r="K609" s="47" t="str">
        <f>IF(ISERROR(VLOOKUP(J609,[2]ProvStates!$B$8:$D$95,3,FALSE)),"",VLOOKUP(J609,[2]ProvStates!$B$8:$D$95,3,FALSE))</f>
        <v>Alberta</v>
      </c>
      <c r="L609" s="48" t="s">
        <v>3254</v>
      </c>
      <c r="M609" s="48" t="s">
        <v>3255</v>
      </c>
      <c r="N609" s="47">
        <v>3</v>
      </c>
      <c r="O609" s="47" t="str">
        <f>VLOOKUP(N609,'[2]Other Data'!$B$8:$C$13,2,FALSE)</f>
        <v>Canada</v>
      </c>
      <c r="P609" s="47">
        <v>98</v>
      </c>
      <c r="Q609" s="48" t="s">
        <v>3258</v>
      </c>
      <c r="R609" s="47">
        <v>1</v>
      </c>
      <c r="S609" s="5" t="str">
        <f>VLOOKUP(R609,'[2]Other Data'!$B$29:$C$33,2,FALSE)</f>
        <v>COD</v>
      </c>
    </row>
    <row r="610" spans="2:19" x14ac:dyDescent="0.3">
      <c r="B610" s="47">
        <v>606</v>
      </c>
      <c r="C610" s="48" t="s">
        <v>3259</v>
      </c>
      <c r="D610" s="48" t="s">
        <v>256</v>
      </c>
      <c r="E610" s="48" t="s">
        <v>256</v>
      </c>
      <c r="F610" s="48" t="s">
        <v>3260</v>
      </c>
      <c r="G610" s="48" t="s">
        <v>256</v>
      </c>
      <c r="H610" s="47">
        <v>667</v>
      </c>
      <c r="I610" s="47" t="str">
        <f>VLOOKUP(H610,[2]Places!$B$8:$C$929,2,FALSE)</f>
        <v>Rocky Mountain House</v>
      </c>
      <c r="J610" s="47">
        <v>2</v>
      </c>
      <c r="K610" s="47" t="str">
        <f>IF(ISERROR(VLOOKUP(J610,[2]ProvStates!$B$8:$D$95,3,FALSE)),"",VLOOKUP(J610,[2]ProvStates!$B$8:$D$95,3,FALSE))</f>
        <v>Alberta</v>
      </c>
      <c r="L610" s="48" t="s">
        <v>3261</v>
      </c>
      <c r="M610" s="48" t="s">
        <v>3262</v>
      </c>
      <c r="N610" s="47">
        <v>3</v>
      </c>
      <c r="O610" s="47" t="str">
        <f>VLOOKUP(N610,'[2]Other Data'!$B$8:$C$13,2,FALSE)</f>
        <v>Canada</v>
      </c>
      <c r="P610" s="47">
        <v>98</v>
      </c>
      <c r="Q610" s="48" t="s">
        <v>3263</v>
      </c>
      <c r="R610" s="47">
        <v>1</v>
      </c>
      <c r="S610" s="5" t="str">
        <f>VLOOKUP(R610,'[2]Other Data'!$B$29:$C$33,2,FALSE)</f>
        <v>COD</v>
      </c>
    </row>
    <row r="611" spans="2:19" x14ac:dyDescent="0.3">
      <c r="B611" s="47">
        <v>607</v>
      </c>
      <c r="C611" s="48" t="s">
        <v>3264</v>
      </c>
      <c r="D611" s="48" t="s">
        <v>256</v>
      </c>
      <c r="E611" s="48" t="s">
        <v>3265</v>
      </c>
      <c r="F611" s="48" t="s">
        <v>3266</v>
      </c>
      <c r="G611" s="48" t="s">
        <v>256</v>
      </c>
      <c r="H611" s="47">
        <v>150</v>
      </c>
      <c r="I611" s="47" t="str">
        <f>VLOOKUP(H611,[2]Places!$B$8:$C$929,2,FALSE)</f>
        <v>Cochrane</v>
      </c>
      <c r="J611" s="47">
        <v>2</v>
      </c>
      <c r="K611" s="47" t="str">
        <f>IF(ISERROR(VLOOKUP(J611,[2]ProvStates!$B$8:$D$95,3,FALSE)),"",VLOOKUP(J611,[2]ProvStates!$B$8:$D$95,3,FALSE))</f>
        <v>Alberta</v>
      </c>
      <c r="L611" s="48" t="s">
        <v>3267</v>
      </c>
      <c r="M611" s="48" t="s">
        <v>3268</v>
      </c>
      <c r="N611" s="47">
        <v>3</v>
      </c>
      <c r="O611" s="47" t="str">
        <f>VLOOKUP(N611,'[2]Other Data'!$B$8:$C$13,2,FALSE)</f>
        <v>Canada</v>
      </c>
      <c r="P611" s="47">
        <v>98</v>
      </c>
      <c r="Q611" s="48" t="s">
        <v>3269</v>
      </c>
      <c r="R611" s="47">
        <v>1</v>
      </c>
      <c r="S611" s="5" t="str">
        <f>VLOOKUP(R611,'[2]Other Data'!$B$29:$C$33,2,FALSE)</f>
        <v>COD</v>
      </c>
    </row>
    <row r="612" spans="2:19" x14ac:dyDescent="0.3">
      <c r="B612" s="47">
        <v>608</v>
      </c>
      <c r="C612" s="48" t="s">
        <v>3270</v>
      </c>
      <c r="D612" s="48" t="s">
        <v>256</v>
      </c>
      <c r="E612" s="48" t="s">
        <v>256</v>
      </c>
      <c r="F612" s="48" t="s">
        <v>3271</v>
      </c>
      <c r="G612" s="48" t="s">
        <v>256</v>
      </c>
      <c r="H612" s="47">
        <v>150</v>
      </c>
      <c r="I612" s="47" t="str">
        <f>VLOOKUP(H612,[2]Places!$B$8:$C$929,2,FALSE)</f>
        <v>Cochrane</v>
      </c>
      <c r="J612" s="47">
        <v>2</v>
      </c>
      <c r="K612" s="47" t="str">
        <f>IF(ISERROR(VLOOKUP(J612,[2]ProvStates!$B$8:$D$95,3,FALSE)),"",VLOOKUP(J612,[2]ProvStates!$B$8:$D$95,3,FALSE))</f>
        <v>Alberta</v>
      </c>
      <c r="L612" s="48" t="s">
        <v>3272</v>
      </c>
      <c r="M612" s="48" t="s">
        <v>3273</v>
      </c>
      <c r="N612" s="47">
        <v>3</v>
      </c>
      <c r="O612" s="47" t="str">
        <f>VLOOKUP(N612,'[2]Other Data'!$B$8:$C$13,2,FALSE)</f>
        <v>Canada</v>
      </c>
      <c r="P612" s="47">
        <v>98</v>
      </c>
      <c r="Q612" s="48" t="s">
        <v>3274</v>
      </c>
      <c r="R612" s="47">
        <v>1</v>
      </c>
      <c r="S612" s="5" t="str">
        <f>VLOOKUP(R612,'[2]Other Data'!$B$29:$C$33,2,FALSE)</f>
        <v>COD</v>
      </c>
    </row>
    <row r="613" spans="2:19" x14ac:dyDescent="0.3">
      <c r="B613" s="47">
        <v>609</v>
      </c>
      <c r="C613" s="48" t="s">
        <v>3275</v>
      </c>
      <c r="D613" s="48" t="s">
        <v>256</v>
      </c>
      <c r="E613" s="48" t="s">
        <v>892</v>
      </c>
      <c r="F613" s="48" t="s">
        <v>3276</v>
      </c>
      <c r="G613" s="48" t="s">
        <v>256</v>
      </c>
      <c r="H613" s="47">
        <v>339</v>
      </c>
      <c r="I613" s="47" t="str">
        <f>VLOOKUP(H613,[2]Places!$B$8:$C$929,2,FALSE)</f>
        <v>Innisfail</v>
      </c>
      <c r="J613" s="47">
        <v>2</v>
      </c>
      <c r="K613" s="47" t="str">
        <f>IF(ISERROR(VLOOKUP(J613,[2]ProvStates!$B$8:$D$95,3,FALSE)),"",VLOOKUP(J613,[2]ProvStates!$B$8:$D$95,3,FALSE))</f>
        <v>Alberta</v>
      </c>
      <c r="L613" s="48" t="s">
        <v>3277</v>
      </c>
      <c r="M613" s="48" t="s">
        <v>3278</v>
      </c>
      <c r="N613" s="47">
        <v>3</v>
      </c>
      <c r="O613" s="47" t="str">
        <f>VLOOKUP(N613,'[2]Other Data'!$B$8:$C$13,2,FALSE)</f>
        <v>Canada</v>
      </c>
      <c r="P613" s="47">
        <v>98</v>
      </c>
      <c r="Q613" s="48" t="s">
        <v>3279</v>
      </c>
      <c r="R613" s="47">
        <v>1</v>
      </c>
      <c r="S613" s="5" t="str">
        <f>VLOOKUP(R613,'[2]Other Data'!$B$29:$C$33,2,FALSE)</f>
        <v>COD</v>
      </c>
    </row>
    <row r="614" spans="2:19" x14ac:dyDescent="0.3">
      <c r="B614" s="47">
        <v>610</v>
      </c>
      <c r="C614" s="48" t="s">
        <v>3280</v>
      </c>
      <c r="D614" s="48" t="s">
        <v>256</v>
      </c>
      <c r="E614" s="48" t="s">
        <v>256</v>
      </c>
      <c r="F614" s="48" t="s">
        <v>3281</v>
      </c>
      <c r="G614" s="48" t="s">
        <v>256</v>
      </c>
      <c r="H614" s="47">
        <v>339</v>
      </c>
      <c r="I614" s="47" t="str">
        <f>VLOOKUP(H614,[2]Places!$B$8:$C$929,2,FALSE)</f>
        <v>Innisfail</v>
      </c>
      <c r="J614" s="47">
        <v>2</v>
      </c>
      <c r="K614" s="47" t="str">
        <f>IF(ISERROR(VLOOKUP(J614,[2]ProvStates!$B$8:$D$95,3,FALSE)),"",VLOOKUP(J614,[2]ProvStates!$B$8:$D$95,3,FALSE))</f>
        <v>Alberta</v>
      </c>
      <c r="L614" s="48" t="s">
        <v>3282</v>
      </c>
      <c r="M614" s="48" t="s">
        <v>3283</v>
      </c>
      <c r="N614" s="47">
        <v>3</v>
      </c>
      <c r="O614" s="47" t="str">
        <f>VLOOKUP(N614,'[2]Other Data'!$B$8:$C$13,2,FALSE)</f>
        <v>Canada</v>
      </c>
      <c r="P614" s="47">
        <v>98</v>
      </c>
      <c r="Q614" s="48" t="s">
        <v>3284</v>
      </c>
      <c r="R614" s="47">
        <v>1</v>
      </c>
      <c r="S614" s="5" t="str">
        <f>VLOOKUP(R614,'[2]Other Data'!$B$29:$C$33,2,FALSE)</f>
        <v>COD</v>
      </c>
    </row>
    <row r="615" spans="2:19" x14ac:dyDescent="0.3">
      <c r="B615" s="47">
        <v>611</v>
      </c>
      <c r="C615" s="48" t="s">
        <v>3285</v>
      </c>
      <c r="D615" s="48" t="s">
        <v>262</v>
      </c>
      <c r="E615" s="48" t="s">
        <v>256</v>
      </c>
      <c r="F615" s="48" t="s">
        <v>3286</v>
      </c>
      <c r="G615" s="48" t="s">
        <v>256</v>
      </c>
      <c r="H615" s="47">
        <v>561</v>
      </c>
      <c r="I615" s="47" t="str">
        <f>VLOOKUP(H615,[2]Places!$B$8:$C$929,2,FALSE)</f>
        <v>Olds</v>
      </c>
      <c r="J615" s="47">
        <v>2</v>
      </c>
      <c r="K615" s="47" t="str">
        <f>IF(ISERROR(VLOOKUP(J615,[2]ProvStates!$B$8:$D$95,3,FALSE)),"",VLOOKUP(J615,[2]ProvStates!$B$8:$D$95,3,FALSE))</f>
        <v>Alberta</v>
      </c>
      <c r="L615" s="48" t="s">
        <v>3287</v>
      </c>
      <c r="M615" s="48" t="s">
        <v>3288</v>
      </c>
      <c r="N615" s="47">
        <v>3</v>
      </c>
      <c r="O615" s="47" t="str">
        <f>VLOOKUP(N615,'[2]Other Data'!$B$8:$C$13,2,FALSE)</f>
        <v>Canada</v>
      </c>
      <c r="P615" s="47">
        <v>98</v>
      </c>
      <c r="Q615" s="48" t="s">
        <v>3289</v>
      </c>
      <c r="R615" s="47">
        <v>1</v>
      </c>
      <c r="S615" s="5" t="str">
        <f>VLOOKUP(R615,'[2]Other Data'!$B$29:$C$33,2,FALSE)</f>
        <v>COD</v>
      </c>
    </row>
    <row r="616" spans="2:19" x14ac:dyDescent="0.3">
      <c r="B616" s="47">
        <v>612</v>
      </c>
      <c r="C616" s="48" t="s">
        <v>885</v>
      </c>
      <c r="D616" s="48" t="s">
        <v>256</v>
      </c>
      <c r="E616" s="48" t="s">
        <v>256</v>
      </c>
      <c r="F616" s="48" t="s">
        <v>3290</v>
      </c>
      <c r="G616" s="48" t="s">
        <v>256</v>
      </c>
      <c r="H616" s="47">
        <v>649</v>
      </c>
      <c r="I616" s="47" t="str">
        <f>VLOOKUP(H616,[2]Places!$B$8:$C$929,2,FALSE)</f>
        <v>Red Deer</v>
      </c>
      <c r="J616" s="47">
        <v>2</v>
      </c>
      <c r="K616" s="47" t="str">
        <f>IF(ISERROR(VLOOKUP(J616,[2]ProvStates!$B$8:$D$95,3,FALSE)),"",VLOOKUP(J616,[2]ProvStates!$B$8:$D$95,3,FALSE))</f>
        <v>Alberta</v>
      </c>
      <c r="L616" s="48" t="s">
        <v>3291</v>
      </c>
      <c r="M616" s="48" t="s">
        <v>3292</v>
      </c>
      <c r="N616" s="47">
        <v>3</v>
      </c>
      <c r="O616" s="47" t="str">
        <f>VLOOKUP(N616,'[2]Other Data'!$B$8:$C$13,2,FALSE)</f>
        <v>Canada</v>
      </c>
      <c r="P616" s="47">
        <v>98</v>
      </c>
      <c r="Q616" s="48" t="s">
        <v>3293</v>
      </c>
      <c r="R616" s="47">
        <v>1</v>
      </c>
      <c r="S616" s="5" t="str">
        <f>VLOOKUP(R616,'[2]Other Data'!$B$29:$C$33,2,FALSE)</f>
        <v>COD</v>
      </c>
    </row>
    <row r="617" spans="2:19" x14ac:dyDescent="0.3">
      <c r="B617" s="47">
        <v>613</v>
      </c>
      <c r="C617" s="48" t="s">
        <v>3294</v>
      </c>
      <c r="D617" s="48" t="s">
        <v>256</v>
      </c>
      <c r="E617" s="48" t="s">
        <v>256</v>
      </c>
      <c r="F617" s="48" t="s">
        <v>3295</v>
      </c>
      <c r="G617" s="48" t="s">
        <v>256</v>
      </c>
      <c r="H617" s="47">
        <v>649</v>
      </c>
      <c r="I617" s="47" t="str">
        <f>VLOOKUP(H617,[2]Places!$B$8:$C$929,2,FALSE)</f>
        <v>Red Deer</v>
      </c>
      <c r="J617" s="47">
        <v>2</v>
      </c>
      <c r="K617" s="47" t="str">
        <f>IF(ISERROR(VLOOKUP(J617,[2]ProvStates!$B$8:$D$95,3,FALSE)),"",VLOOKUP(J617,[2]ProvStates!$B$8:$D$95,3,FALSE))</f>
        <v>Alberta</v>
      </c>
      <c r="L617" s="48" t="s">
        <v>3296</v>
      </c>
      <c r="M617" s="48" t="s">
        <v>3297</v>
      </c>
      <c r="N617" s="47">
        <v>3</v>
      </c>
      <c r="O617" s="47" t="str">
        <f>VLOOKUP(N617,'[2]Other Data'!$B$8:$C$13,2,FALSE)</f>
        <v>Canada</v>
      </c>
      <c r="P617" s="47">
        <v>98</v>
      </c>
      <c r="Q617" s="48" t="s">
        <v>3298</v>
      </c>
      <c r="R617" s="47">
        <v>1</v>
      </c>
      <c r="S617" s="5" t="str">
        <f>VLOOKUP(R617,'[2]Other Data'!$B$29:$C$33,2,FALSE)</f>
        <v>COD</v>
      </c>
    </row>
    <row r="618" spans="2:19" x14ac:dyDescent="0.3">
      <c r="B618" s="47">
        <v>614</v>
      </c>
      <c r="C618" s="48" t="s">
        <v>3299</v>
      </c>
      <c r="D618" s="48" t="s">
        <v>256</v>
      </c>
      <c r="E618" s="48" t="s">
        <v>256</v>
      </c>
      <c r="F618" s="48" t="s">
        <v>3300</v>
      </c>
      <c r="G618" s="48" t="s">
        <v>256</v>
      </c>
      <c r="H618" s="47">
        <v>649</v>
      </c>
      <c r="I618" s="47" t="str">
        <f>VLOOKUP(H618,[2]Places!$B$8:$C$929,2,FALSE)</f>
        <v>Red Deer</v>
      </c>
      <c r="J618" s="47">
        <v>2</v>
      </c>
      <c r="K618" s="47" t="str">
        <f>IF(ISERROR(VLOOKUP(J618,[2]ProvStates!$B$8:$D$95,3,FALSE)),"",VLOOKUP(J618,[2]ProvStates!$B$8:$D$95,3,FALSE))</f>
        <v>Alberta</v>
      </c>
      <c r="L618" s="48" t="s">
        <v>3301</v>
      </c>
      <c r="M618" s="48" t="s">
        <v>3302</v>
      </c>
      <c r="N618" s="47">
        <v>3</v>
      </c>
      <c r="O618" s="47" t="str">
        <f>VLOOKUP(N618,'[2]Other Data'!$B$8:$C$13,2,FALSE)</f>
        <v>Canada</v>
      </c>
      <c r="P618" s="47">
        <v>98</v>
      </c>
      <c r="Q618" s="48" t="s">
        <v>3303</v>
      </c>
      <c r="R618" s="47">
        <v>1</v>
      </c>
      <c r="S618" s="5" t="str">
        <f>VLOOKUP(R618,'[2]Other Data'!$B$29:$C$33,2,FALSE)</f>
        <v>COD</v>
      </c>
    </row>
    <row r="619" spans="2:19" x14ac:dyDescent="0.3">
      <c r="B619" s="47">
        <v>615</v>
      </c>
      <c r="C619" s="48" t="s">
        <v>3304</v>
      </c>
      <c r="D619" s="48" t="s">
        <v>256</v>
      </c>
      <c r="E619" s="48" t="s">
        <v>256</v>
      </c>
      <c r="F619" s="48" t="s">
        <v>3305</v>
      </c>
      <c r="G619" s="48" t="s">
        <v>256</v>
      </c>
      <c r="H619" s="47">
        <v>796</v>
      </c>
      <c r="I619" s="47" t="str">
        <f>VLOOKUP(H619,[2]Places!$B$8:$C$929,2,FALSE)</f>
        <v>Sylvan Lake</v>
      </c>
      <c r="J619" s="47">
        <v>2</v>
      </c>
      <c r="K619" s="47" t="str">
        <f>IF(ISERROR(VLOOKUP(J619,[2]ProvStates!$B$8:$D$95,3,FALSE)),"",VLOOKUP(J619,[2]ProvStates!$B$8:$D$95,3,FALSE))</f>
        <v>Alberta</v>
      </c>
      <c r="L619" s="48" t="s">
        <v>3306</v>
      </c>
      <c r="M619" s="48" t="s">
        <v>3307</v>
      </c>
      <c r="N619" s="47">
        <v>3</v>
      </c>
      <c r="O619" s="47" t="str">
        <f>VLOOKUP(N619,'[2]Other Data'!$B$8:$C$13,2,FALSE)</f>
        <v>Canada</v>
      </c>
      <c r="P619" s="47">
        <v>98</v>
      </c>
      <c r="Q619" s="48" t="s">
        <v>3308</v>
      </c>
      <c r="R619" s="47">
        <v>1</v>
      </c>
      <c r="S619" s="5" t="str">
        <f>VLOOKUP(R619,'[2]Other Data'!$B$29:$C$33,2,FALSE)</f>
        <v>COD</v>
      </c>
    </row>
    <row r="620" spans="2:19" x14ac:dyDescent="0.3">
      <c r="B620" s="47">
        <v>616</v>
      </c>
      <c r="C620" s="48" t="s">
        <v>3309</v>
      </c>
      <c r="D620" s="48" t="s">
        <v>262</v>
      </c>
      <c r="E620" s="48" t="s">
        <v>256</v>
      </c>
      <c r="F620" s="48" t="s">
        <v>3310</v>
      </c>
      <c r="G620" s="48" t="s">
        <v>256</v>
      </c>
      <c r="H620" s="47">
        <v>666</v>
      </c>
      <c r="I620" s="47" t="str">
        <f>VLOOKUP(H620,[2]Places!$B$8:$C$929,2,FALSE)</f>
        <v>Rocky Mountain</v>
      </c>
      <c r="J620" s="47">
        <v>2</v>
      </c>
      <c r="K620" s="47" t="str">
        <f>IF(ISERROR(VLOOKUP(J620,[2]ProvStates!$B$8:$D$95,3,FALSE)),"",VLOOKUP(J620,[2]ProvStates!$B$8:$D$95,3,FALSE))</f>
        <v>Alberta</v>
      </c>
      <c r="L620" s="48" t="s">
        <v>3311</v>
      </c>
      <c r="M620" s="48" t="s">
        <v>3312</v>
      </c>
      <c r="N620" s="47">
        <v>3</v>
      </c>
      <c r="O620" s="47" t="str">
        <f>VLOOKUP(N620,'[2]Other Data'!$B$8:$C$13,2,FALSE)</f>
        <v>Canada</v>
      </c>
      <c r="P620" s="47">
        <v>98</v>
      </c>
      <c r="Q620" s="48" t="s">
        <v>3313</v>
      </c>
      <c r="R620" s="47">
        <v>1</v>
      </c>
      <c r="S620" s="5" t="str">
        <f>VLOOKUP(R620,'[2]Other Data'!$B$29:$C$33,2,FALSE)</f>
        <v>COD</v>
      </c>
    </row>
    <row r="621" spans="2:19" x14ac:dyDescent="0.3">
      <c r="B621" s="47">
        <v>617</v>
      </c>
      <c r="C621" s="48" t="s">
        <v>3314</v>
      </c>
      <c r="D621" s="48" t="s">
        <v>256</v>
      </c>
      <c r="E621" s="48" t="s">
        <v>3315</v>
      </c>
      <c r="F621" s="48" t="s">
        <v>3316</v>
      </c>
      <c r="G621" s="48" t="s">
        <v>256</v>
      </c>
      <c r="H621" s="47">
        <v>667</v>
      </c>
      <c r="I621" s="47" t="str">
        <f>VLOOKUP(H621,[2]Places!$B$8:$C$929,2,FALSE)</f>
        <v>Rocky Mountain House</v>
      </c>
      <c r="J621" s="47">
        <v>2</v>
      </c>
      <c r="K621" s="47" t="str">
        <f>IF(ISERROR(VLOOKUP(J621,[2]ProvStates!$B$8:$D$95,3,FALSE)),"",VLOOKUP(J621,[2]ProvStates!$B$8:$D$95,3,FALSE))</f>
        <v>Alberta</v>
      </c>
      <c r="L621" s="48" t="s">
        <v>3317</v>
      </c>
      <c r="M621" s="48" t="s">
        <v>3318</v>
      </c>
      <c r="N621" s="47">
        <v>3</v>
      </c>
      <c r="O621" s="47" t="str">
        <f>VLOOKUP(N621,'[2]Other Data'!$B$8:$C$13,2,FALSE)</f>
        <v>Canada</v>
      </c>
      <c r="P621" s="47">
        <v>98</v>
      </c>
      <c r="Q621" s="48" t="s">
        <v>3319</v>
      </c>
      <c r="R621" s="47">
        <v>1</v>
      </c>
      <c r="S621" s="5" t="str">
        <f>VLOOKUP(R621,'[2]Other Data'!$B$29:$C$33,2,FALSE)</f>
        <v>COD</v>
      </c>
    </row>
    <row r="622" spans="2:19" x14ac:dyDescent="0.3">
      <c r="B622" s="47">
        <v>618</v>
      </c>
      <c r="C622" s="48" t="s">
        <v>3320</v>
      </c>
      <c r="D622" s="48" t="s">
        <v>256</v>
      </c>
      <c r="E622" s="48" t="s">
        <v>256</v>
      </c>
      <c r="F622" s="48" t="s">
        <v>3321</v>
      </c>
      <c r="G622" s="48" t="s">
        <v>256</v>
      </c>
      <c r="H622" s="47">
        <v>108</v>
      </c>
      <c r="I622" s="47" t="str">
        <f>VLOOKUP(H622,[2]Places!$B$8:$C$929,2,FALSE)</f>
        <v>Camrose</v>
      </c>
      <c r="J622" s="47">
        <v>2</v>
      </c>
      <c r="K622" s="47" t="str">
        <f>IF(ISERROR(VLOOKUP(J622,[2]ProvStates!$B$8:$D$95,3,FALSE)),"",VLOOKUP(J622,[2]ProvStates!$B$8:$D$95,3,FALSE))</f>
        <v>Alberta</v>
      </c>
      <c r="L622" s="48" t="s">
        <v>3322</v>
      </c>
      <c r="M622" s="48" t="s">
        <v>3323</v>
      </c>
      <c r="N622" s="47">
        <v>3</v>
      </c>
      <c r="O622" s="47" t="str">
        <f>VLOOKUP(N622,'[2]Other Data'!$B$8:$C$13,2,FALSE)</f>
        <v>Canada</v>
      </c>
      <c r="P622" s="47">
        <v>98</v>
      </c>
      <c r="Q622" s="48" t="s">
        <v>3324</v>
      </c>
      <c r="R622" s="47">
        <v>1</v>
      </c>
      <c r="S622" s="5" t="str">
        <f>VLOOKUP(R622,'[2]Other Data'!$B$29:$C$33,2,FALSE)</f>
        <v>COD</v>
      </c>
    </row>
    <row r="623" spans="2:19" x14ac:dyDescent="0.3">
      <c r="B623" s="47">
        <v>619</v>
      </c>
      <c r="C623" s="48" t="s">
        <v>3325</v>
      </c>
      <c r="D623" s="48" t="s">
        <v>256</v>
      </c>
      <c r="E623" s="48" t="s">
        <v>256</v>
      </c>
      <c r="F623" s="48" t="s">
        <v>3326</v>
      </c>
      <c r="G623" s="48" t="s">
        <v>256</v>
      </c>
      <c r="H623" s="47">
        <v>217</v>
      </c>
      <c r="I623" s="47" t="str">
        <f>VLOOKUP(H623,[2]Places!$B$8:$C$929,2,FALSE)</f>
        <v>Edmonton</v>
      </c>
      <c r="J623" s="47">
        <v>2</v>
      </c>
      <c r="K623" s="47" t="str">
        <f>IF(ISERROR(VLOOKUP(J623,[2]ProvStates!$B$8:$D$95,3,FALSE)),"",VLOOKUP(J623,[2]ProvStates!$B$8:$D$95,3,FALSE))</f>
        <v>Alberta</v>
      </c>
      <c r="L623" s="48" t="s">
        <v>3327</v>
      </c>
      <c r="M623" s="48" t="s">
        <v>3328</v>
      </c>
      <c r="N623" s="47">
        <v>3</v>
      </c>
      <c r="O623" s="47" t="str">
        <f>VLOOKUP(N623,'[2]Other Data'!$B$8:$C$13,2,FALSE)</f>
        <v>Canada</v>
      </c>
      <c r="P623" s="47">
        <v>98</v>
      </c>
      <c r="Q623" s="48" t="s">
        <v>256</v>
      </c>
      <c r="R623" s="47">
        <v>1</v>
      </c>
      <c r="S623" s="5" t="str">
        <f>VLOOKUP(R623,'[2]Other Data'!$B$29:$C$33,2,FALSE)</f>
        <v>COD</v>
      </c>
    </row>
    <row r="624" spans="2:19" x14ac:dyDescent="0.3">
      <c r="B624" s="47">
        <v>620</v>
      </c>
      <c r="C624" s="48" t="s">
        <v>3329</v>
      </c>
      <c r="D624" s="48" t="s">
        <v>256</v>
      </c>
      <c r="E624" s="48" t="s">
        <v>256</v>
      </c>
      <c r="F624" s="48" t="s">
        <v>3330</v>
      </c>
      <c r="G624" s="48" t="s">
        <v>3331</v>
      </c>
      <c r="H624" s="47">
        <v>217</v>
      </c>
      <c r="I624" s="47" t="str">
        <f>VLOOKUP(H624,[2]Places!$B$8:$C$929,2,FALSE)</f>
        <v>Edmonton</v>
      </c>
      <c r="J624" s="47">
        <v>2</v>
      </c>
      <c r="K624" s="47" t="str">
        <f>IF(ISERROR(VLOOKUP(J624,[2]ProvStates!$B$8:$D$95,3,FALSE)),"",VLOOKUP(J624,[2]ProvStates!$B$8:$D$95,3,FALSE))</f>
        <v>Alberta</v>
      </c>
      <c r="L624" s="48" t="s">
        <v>3332</v>
      </c>
      <c r="M624" s="48" t="s">
        <v>3333</v>
      </c>
      <c r="N624" s="47">
        <v>3</v>
      </c>
      <c r="O624" s="47" t="str">
        <f>VLOOKUP(N624,'[2]Other Data'!$B$8:$C$13,2,FALSE)</f>
        <v>Canada</v>
      </c>
      <c r="P624" s="47">
        <v>98</v>
      </c>
      <c r="Q624" s="48" t="s">
        <v>3334</v>
      </c>
      <c r="R624" s="47">
        <v>1</v>
      </c>
      <c r="S624" s="5" t="str">
        <f>VLOOKUP(R624,'[2]Other Data'!$B$29:$C$33,2,FALSE)</f>
        <v>COD</v>
      </c>
    </row>
    <row r="625" spans="2:19" x14ac:dyDescent="0.3">
      <c r="B625" s="47">
        <v>621</v>
      </c>
      <c r="C625" s="48" t="s">
        <v>3335</v>
      </c>
      <c r="D625" s="48" t="s">
        <v>262</v>
      </c>
      <c r="E625" s="48" t="s">
        <v>256</v>
      </c>
      <c r="F625" s="48" t="s">
        <v>3336</v>
      </c>
      <c r="G625" s="48" t="s">
        <v>256</v>
      </c>
      <c r="H625" s="47">
        <v>217</v>
      </c>
      <c r="I625" s="47" t="str">
        <f>VLOOKUP(H625,[2]Places!$B$8:$C$929,2,FALSE)</f>
        <v>Edmonton</v>
      </c>
      <c r="J625" s="47">
        <v>2</v>
      </c>
      <c r="K625" s="47" t="str">
        <f>IF(ISERROR(VLOOKUP(J625,[2]ProvStates!$B$8:$D$95,3,FALSE)),"",VLOOKUP(J625,[2]ProvStates!$B$8:$D$95,3,FALSE))</f>
        <v>Alberta</v>
      </c>
      <c r="L625" s="48" t="s">
        <v>3337</v>
      </c>
      <c r="M625" s="48" t="s">
        <v>3338</v>
      </c>
      <c r="N625" s="47">
        <v>3</v>
      </c>
      <c r="O625" s="47" t="str">
        <f>VLOOKUP(N625,'[2]Other Data'!$B$8:$C$13,2,FALSE)</f>
        <v>Canada</v>
      </c>
      <c r="P625" s="47">
        <v>98</v>
      </c>
      <c r="Q625" s="48" t="s">
        <v>256</v>
      </c>
      <c r="R625" s="47">
        <v>1</v>
      </c>
      <c r="S625" s="5" t="str">
        <f>VLOOKUP(R625,'[2]Other Data'!$B$29:$C$33,2,FALSE)</f>
        <v>COD</v>
      </c>
    </row>
    <row r="626" spans="2:19" x14ac:dyDescent="0.3">
      <c r="B626" s="47">
        <v>622</v>
      </c>
      <c r="C626" s="48" t="s">
        <v>3339</v>
      </c>
      <c r="D626" s="48" t="s">
        <v>256</v>
      </c>
      <c r="E626" s="48" t="s">
        <v>256</v>
      </c>
      <c r="F626" s="48" t="s">
        <v>3340</v>
      </c>
      <c r="G626" s="48" t="s">
        <v>256</v>
      </c>
      <c r="H626" s="47">
        <v>217</v>
      </c>
      <c r="I626" s="47" t="str">
        <f>VLOOKUP(H626,[2]Places!$B$8:$C$929,2,FALSE)</f>
        <v>Edmonton</v>
      </c>
      <c r="J626" s="47">
        <v>2</v>
      </c>
      <c r="K626" s="47" t="str">
        <f>IF(ISERROR(VLOOKUP(J626,[2]ProvStates!$B$8:$D$95,3,FALSE)),"",VLOOKUP(J626,[2]ProvStates!$B$8:$D$95,3,FALSE))</f>
        <v>Alberta</v>
      </c>
      <c r="L626" s="48" t="s">
        <v>3341</v>
      </c>
      <c r="M626" s="48" t="s">
        <v>3342</v>
      </c>
      <c r="N626" s="47">
        <v>3</v>
      </c>
      <c r="O626" s="47" t="str">
        <f>VLOOKUP(N626,'[2]Other Data'!$B$8:$C$13,2,FALSE)</f>
        <v>Canada</v>
      </c>
      <c r="P626" s="47">
        <v>98</v>
      </c>
      <c r="Q626" s="48" t="s">
        <v>3343</v>
      </c>
      <c r="R626" s="47">
        <v>1</v>
      </c>
      <c r="S626" s="5" t="str">
        <f>VLOOKUP(R626,'[2]Other Data'!$B$29:$C$33,2,FALSE)</f>
        <v>COD</v>
      </c>
    </row>
    <row r="627" spans="2:19" x14ac:dyDescent="0.3">
      <c r="B627" s="47">
        <v>623</v>
      </c>
      <c r="C627" s="48" t="s">
        <v>3344</v>
      </c>
      <c r="D627" s="48" t="s">
        <v>256</v>
      </c>
      <c r="E627" s="48" t="s">
        <v>256</v>
      </c>
      <c r="F627" s="48" t="s">
        <v>3345</v>
      </c>
      <c r="G627" s="48" t="s">
        <v>256</v>
      </c>
      <c r="H627" s="47">
        <v>217</v>
      </c>
      <c r="I627" s="47" t="str">
        <f>VLOOKUP(H627,[2]Places!$B$8:$C$929,2,FALSE)</f>
        <v>Edmonton</v>
      </c>
      <c r="J627" s="47">
        <v>2</v>
      </c>
      <c r="K627" s="47" t="str">
        <f>IF(ISERROR(VLOOKUP(J627,[2]ProvStates!$B$8:$D$95,3,FALSE)),"",VLOOKUP(J627,[2]ProvStates!$B$8:$D$95,3,FALSE))</f>
        <v>Alberta</v>
      </c>
      <c r="L627" s="48" t="s">
        <v>3346</v>
      </c>
      <c r="M627" s="48" t="s">
        <v>3347</v>
      </c>
      <c r="N627" s="47">
        <v>3</v>
      </c>
      <c r="O627" s="47" t="str">
        <f>VLOOKUP(N627,'[2]Other Data'!$B$8:$C$13,2,FALSE)</f>
        <v>Canada</v>
      </c>
      <c r="P627" s="47">
        <v>98</v>
      </c>
      <c r="Q627" s="48" t="s">
        <v>3348</v>
      </c>
      <c r="R627" s="47">
        <v>1</v>
      </c>
      <c r="S627" s="5" t="str">
        <f>VLOOKUP(R627,'[2]Other Data'!$B$29:$C$33,2,FALSE)</f>
        <v>COD</v>
      </c>
    </row>
    <row r="628" spans="2:19" x14ac:dyDescent="0.3">
      <c r="B628" s="47">
        <v>624</v>
      </c>
      <c r="C628" s="48" t="s">
        <v>3349</v>
      </c>
      <c r="D628" s="48" t="s">
        <v>256</v>
      </c>
      <c r="E628" s="48" t="s">
        <v>256</v>
      </c>
      <c r="F628" s="48" t="s">
        <v>3350</v>
      </c>
      <c r="G628" s="48" t="s">
        <v>256</v>
      </c>
      <c r="H628" s="47">
        <v>217</v>
      </c>
      <c r="I628" s="47" t="str">
        <f>VLOOKUP(H628,[2]Places!$B$8:$C$929,2,FALSE)</f>
        <v>Edmonton</v>
      </c>
      <c r="J628" s="47">
        <v>2</v>
      </c>
      <c r="K628" s="47" t="str">
        <f>IF(ISERROR(VLOOKUP(J628,[2]ProvStates!$B$8:$D$95,3,FALSE)),"",VLOOKUP(J628,[2]ProvStates!$B$8:$D$95,3,FALSE))</f>
        <v>Alberta</v>
      </c>
      <c r="L628" s="48" t="s">
        <v>3351</v>
      </c>
      <c r="M628" s="48" t="s">
        <v>3352</v>
      </c>
      <c r="N628" s="47">
        <v>3</v>
      </c>
      <c r="O628" s="47" t="str">
        <f>VLOOKUP(N628,'[2]Other Data'!$B$8:$C$13,2,FALSE)</f>
        <v>Canada</v>
      </c>
      <c r="P628" s="47">
        <v>98</v>
      </c>
      <c r="Q628" s="48" t="s">
        <v>3353</v>
      </c>
      <c r="R628" s="47">
        <v>1</v>
      </c>
      <c r="S628" s="5" t="str">
        <f>VLOOKUP(R628,'[2]Other Data'!$B$29:$C$33,2,FALSE)</f>
        <v>COD</v>
      </c>
    </row>
    <row r="629" spans="2:19" x14ac:dyDescent="0.3">
      <c r="B629" s="47">
        <v>625</v>
      </c>
      <c r="C629" s="48" t="s">
        <v>3354</v>
      </c>
      <c r="D629" s="48" t="s">
        <v>256</v>
      </c>
      <c r="E629" s="48" t="s">
        <v>256</v>
      </c>
      <c r="F629" s="48" t="s">
        <v>3355</v>
      </c>
      <c r="G629" s="48" t="s">
        <v>256</v>
      </c>
      <c r="H629" s="47">
        <v>217</v>
      </c>
      <c r="I629" s="47" t="str">
        <f>VLOOKUP(H629,[2]Places!$B$8:$C$929,2,FALSE)</f>
        <v>Edmonton</v>
      </c>
      <c r="J629" s="47">
        <v>2</v>
      </c>
      <c r="K629" s="47" t="str">
        <f>IF(ISERROR(VLOOKUP(J629,[2]ProvStates!$B$8:$D$95,3,FALSE)),"",VLOOKUP(J629,[2]ProvStates!$B$8:$D$95,3,FALSE))</f>
        <v>Alberta</v>
      </c>
      <c r="L629" s="48" t="s">
        <v>3356</v>
      </c>
      <c r="M629" s="48" t="s">
        <v>3357</v>
      </c>
      <c r="N629" s="47">
        <v>3</v>
      </c>
      <c r="O629" s="47" t="str">
        <f>VLOOKUP(N629,'[2]Other Data'!$B$8:$C$13,2,FALSE)</f>
        <v>Canada</v>
      </c>
      <c r="P629" s="47">
        <v>98</v>
      </c>
      <c r="Q629" s="48" t="s">
        <v>3358</v>
      </c>
      <c r="R629" s="47">
        <v>1</v>
      </c>
      <c r="S629" s="5" t="str">
        <f>VLOOKUP(R629,'[2]Other Data'!$B$29:$C$33,2,FALSE)</f>
        <v>COD</v>
      </c>
    </row>
    <row r="630" spans="2:19" x14ac:dyDescent="0.3">
      <c r="B630" s="47">
        <v>626</v>
      </c>
      <c r="C630" s="48" t="s">
        <v>3359</v>
      </c>
      <c r="D630" s="48" t="s">
        <v>256</v>
      </c>
      <c r="E630" s="48" t="s">
        <v>256</v>
      </c>
      <c r="F630" s="48" t="s">
        <v>3360</v>
      </c>
      <c r="G630" s="48" t="s">
        <v>256</v>
      </c>
      <c r="H630" s="47">
        <v>217</v>
      </c>
      <c r="I630" s="47" t="str">
        <f>VLOOKUP(H630,[2]Places!$B$8:$C$929,2,FALSE)</f>
        <v>Edmonton</v>
      </c>
      <c r="J630" s="47">
        <v>2</v>
      </c>
      <c r="K630" s="47" t="str">
        <f>IF(ISERROR(VLOOKUP(J630,[2]ProvStates!$B$8:$D$95,3,FALSE)),"",VLOOKUP(J630,[2]ProvStates!$B$8:$D$95,3,FALSE))</f>
        <v>Alberta</v>
      </c>
      <c r="L630" s="48" t="s">
        <v>3361</v>
      </c>
      <c r="M630" s="48" t="s">
        <v>3362</v>
      </c>
      <c r="N630" s="47">
        <v>3</v>
      </c>
      <c r="O630" s="47" t="str">
        <f>VLOOKUP(N630,'[2]Other Data'!$B$8:$C$13,2,FALSE)</f>
        <v>Canada</v>
      </c>
      <c r="P630" s="47">
        <v>98</v>
      </c>
      <c r="Q630" s="48" t="s">
        <v>3363</v>
      </c>
      <c r="R630" s="47">
        <v>1</v>
      </c>
      <c r="S630" s="5" t="str">
        <f>VLOOKUP(R630,'[2]Other Data'!$B$29:$C$33,2,FALSE)</f>
        <v>COD</v>
      </c>
    </row>
    <row r="631" spans="2:19" x14ac:dyDescent="0.3">
      <c r="B631" s="47">
        <v>627</v>
      </c>
      <c r="C631" s="48" t="s">
        <v>3364</v>
      </c>
      <c r="D631" s="48" t="s">
        <v>256</v>
      </c>
      <c r="E631" s="48" t="s">
        <v>256</v>
      </c>
      <c r="F631" s="48" t="s">
        <v>3365</v>
      </c>
      <c r="G631" s="48" t="s">
        <v>256</v>
      </c>
      <c r="H631" s="47">
        <v>217</v>
      </c>
      <c r="I631" s="47" t="str">
        <f>VLOOKUP(H631,[2]Places!$B$8:$C$929,2,FALSE)</f>
        <v>Edmonton</v>
      </c>
      <c r="J631" s="47">
        <v>2</v>
      </c>
      <c r="K631" s="47" t="str">
        <f>IF(ISERROR(VLOOKUP(J631,[2]ProvStates!$B$8:$D$95,3,FALSE)),"",VLOOKUP(J631,[2]ProvStates!$B$8:$D$95,3,FALSE))</f>
        <v>Alberta</v>
      </c>
      <c r="L631" s="48" t="s">
        <v>3366</v>
      </c>
      <c r="M631" s="48" t="s">
        <v>3367</v>
      </c>
      <c r="N631" s="47">
        <v>3</v>
      </c>
      <c r="O631" s="47" t="str">
        <f>VLOOKUP(N631,'[2]Other Data'!$B$8:$C$13,2,FALSE)</f>
        <v>Canada</v>
      </c>
      <c r="P631" s="47">
        <v>98</v>
      </c>
      <c r="Q631" s="48" t="s">
        <v>3368</v>
      </c>
      <c r="R631" s="47">
        <v>1</v>
      </c>
      <c r="S631" s="5" t="str">
        <f>VLOOKUP(R631,'[2]Other Data'!$B$29:$C$33,2,FALSE)</f>
        <v>COD</v>
      </c>
    </row>
    <row r="632" spans="2:19" x14ac:dyDescent="0.3">
      <c r="B632" s="47">
        <v>628</v>
      </c>
      <c r="C632" s="48" t="s">
        <v>3369</v>
      </c>
      <c r="D632" s="48" t="s">
        <v>256</v>
      </c>
      <c r="E632" s="48" t="s">
        <v>256</v>
      </c>
      <c r="F632" s="48" t="s">
        <v>3370</v>
      </c>
      <c r="G632" s="48" t="s">
        <v>256</v>
      </c>
      <c r="H632" s="47">
        <v>217</v>
      </c>
      <c r="I632" s="47" t="str">
        <f>VLOOKUP(H632,[2]Places!$B$8:$C$929,2,FALSE)</f>
        <v>Edmonton</v>
      </c>
      <c r="J632" s="47">
        <v>2</v>
      </c>
      <c r="K632" s="47" t="str">
        <f>IF(ISERROR(VLOOKUP(J632,[2]ProvStates!$B$8:$D$95,3,FALSE)),"",VLOOKUP(J632,[2]ProvStates!$B$8:$D$95,3,FALSE))</f>
        <v>Alberta</v>
      </c>
      <c r="L632" s="48" t="s">
        <v>3371</v>
      </c>
      <c r="M632" s="48" t="s">
        <v>3372</v>
      </c>
      <c r="N632" s="47">
        <v>3</v>
      </c>
      <c r="O632" s="47" t="str">
        <f>VLOOKUP(N632,'[2]Other Data'!$B$8:$C$13,2,FALSE)</f>
        <v>Canada</v>
      </c>
      <c r="P632" s="47">
        <v>98</v>
      </c>
      <c r="Q632" s="48" t="s">
        <v>3373</v>
      </c>
      <c r="R632" s="47">
        <v>1</v>
      </c>
      <c r="S632" s="5" t="str">
        <f>VLOOKUP(R632,'[2]Other Data'!$B$29:$C$33,2,FALSE)</f>
        <v>COD</v>
      </c>
    </row>
    <row r="633" spans="2:19" x14ac:dyDescent="0.3">
      <c r="B633" s="47">
        <v>629</v>
      </c>
      <c r="C633" s="48" t="s">
        <v>3374</v>
      </c>
      <c r="D633" s="48" t="s">
        <v>262</v>
      </c>
      <c r="E633" s="48" t="s">
        <v>256</v>
      </c>
      <c r="F633" s="48" t="s">
        <v>3375</v>
      </c>
      <c r="G633" s="48" t="s">
        <v>256</v>
      </c>
      <c r="H633" s="47">
        <v>217</v>
      </c>
      <c r="I633" s="47" t="str">
        <f>VLOOKUP(H633,[2]Places!$B$8:$C$929,2,FALSE)</f>
        <v>Edmonton</v>
      </c>
      <c r="J633" s="47">
        <v>2</v>
      </c>
      <c r="K633" s="47" t="str">
        <f>IF(ISERROR(VLOOKUP(J633,[2]ProvStates!$B$8:$D$95,3,FALSE)),"",VLOOKUP(J633,[2]ProvStates!$B$8:$D$95,3,FALSE))</f>
        <v>Alberta</v>
      </c>
      <c r="L633" s="48" t="s">
        <v>3376</v>
      </c>
      <c r="M633" s="48" t="s">
        <v>3377</v>
      </c>
      <c r="N633" s="47">
        <v>3</v>
      </c>
      <c r="O633" s="47" t="str">
        <f>VLOOKUP(N633,'[2]Other Data'!$B$8:$C$13,2,FALSE)</f>
        <v>Canada</v>
      </c>
      <c r="P633" s="47">
        <v>98</v>
      </c>
      <c r="Q633" s="48" t="s">
        <v>3378</v>
      </c>
      <c r="R633" s="47">
        <v>1</v>
      </c>
      <c r="S633" s="5" t="str">
        <f>VLOOKUP(R633,'[2]Other Data'!$B$29:$C$33,2,FALSE)</f>
        <v>COD</v>
      </c>
    </row>
    <row r="634" spans="2:19" x14ac:dyDescent="0.3">
      <c r="B634" s="47">
        <v>630</v>
      </c>
      <c r="C634" s="48" t="s">
        <v>3379</v>
      </c>
      <c r="D634" s="48" t="s">
        <v>256</v>
      </c>
      <c r="E634" s="48" t="s">
        <v>256</v>
      </c>
      <c r="F634" s="48" t="s">
        <v>3380</v>
      </c>
      <c r="G634" s="48" t="s">
        <v>256</v>
      </c>
      <c r="H634" s="47">
        <v>217</v>
      </c>
      <c r="I634" s="47" t="str">
        <f>VLOOKUP(H634,[2]Places!$B$8:$C$929,2,FALSE)</f>
        <v>Edmonton</v>
      </c>
      <c r="J634" s="47">
        <v>2</v>
      </c>
      <c r="K634" s="47" t="str">
        <f>IF(ISERROR(VLOOKUP(J634,[2]ProvStates!$B$8:$D$95,3,FALSE)),"",VLOOKUP(J634,[2]ProvStates!$B$8:$D$95,3,FALSE))</f>
        <v>Alberta</v>
      </c>
      <c r="L634" s="48" t="s">
        <v>3381</v>
      </c>
      <c r="M634" s="48" t="s">
        <v>3382</v>
      </c>
      <c r="N634" s="47">
        <v>3</v>
      </c>
      <c r="O634" s="47" t="str">
        <f>VLOOKUP(N634,'[2]Other Data'!$B$8:$C$13,2,FALSE)</f>
        <v>Canada</v>
      </c>
      <c r="P634" s="47">
        <v>98</v>
      </c>
      <c r="Q634" s="48" t="s">
        <v>3383</v>
      </c>
      <c r="R634" s="47">
        <v>1</v>
      </c>
      <c r="S634" s="5" t="str">
        <f>VLOOKUP(R634,'[2]Other Data'!$B$29:$C$33,2,FALSE)</f>
        <v>COD</v>
      </c>
    </row>
    <row r="635" spans="2:19" x14ac:dyDescent="0.3">
      <c r="B635" s="47">
        <v>631</v>
      </c>
      <c r="C635" s="48" t="s">
        <v>3384</v>
      </c>
      <c r="D635" s="48" t="s">
        <v>3385</v>
      </c>
      <c r="E635" s="48" t="s">
        <v>3386</v>
      </c>
      <c r="F635" s="48" t="s">
        <v>3387</v>
      </c>
      <c r="G635" s="48" t="s">
        <v>256</v>
      </c>
      <c r="H635" s="47">
        <v>199</v>
      </c>
      <c r="I635" s="47" t="str">
        <f>VLOOKUP(H635,[2]Places!$B$8:$C$929,2,FALSE)</f>
        <v>Drayton Valley</v>
      </c>
      <c r="J635" s="47">
        <v>2</v>
      </c>
      <c r="K635" s="47" t="str">
        <f>IF(ISERROR(VLOOKUP(J635,[2]ProvStates!$B$8:$D$95,3,FALSE)),"",VLOOKUP(J635,[2]ProvStates!$B$8:$D$95,3,FALSE))</f>
        <v>Alberta</v>
      </c>
      <c r="L635" s="48" t="s">
        <v>3388</v>
      </c>
      <c r="M635" s="48" t="s">
        <v>3389</v>
      </c>
      <c r="N635" s="47">
        <v>3</v>
      </c>
      <c r="O635" s="47" t="str">
        <f>VLOOKUP(N635,'[2]Other Data'!$B$8:$C$13,2,FALSE)</f>
        <v>Canada</v>
      </c>
      <c r="P635" s="47">
        <v>98</v>
      </c>
      <c r="Q635" s="48" t="s">
        <v>3390</v>
      </c>
      <c r="R635" s="47">
        <v>1</v>
      </c>
      <c r="S635" s="5" t="str">
        <f>VLOOKUP(R635,'[2]Other Data'!$B$29:$C$33,2,FALSE)</f>
        <v>COD</v>
      </c>
    </row>
    <row r="636" spans="2:19" x14ac:dyDescent="0.3">
      <c r="B636" s="47">
        <v>632</v>
      </c>
      <c r="C636" s="48" t="s">
        <v>3391</v>
      </c>
      <c r="D636" s="48" t="s">
        <v>256</v>
      </c>
      <c r="E636" s="48" t="s">
        <v>3392</v>
      </c>
      <c r="F636" s="48" t="s">
        <v>3393</v>
      </c>
      <c r="G636" s="48" t="s">
        <v>256</v>
      </c>
      <c r="H636" s="47">
        <v>199</v>
      </c>
      <c r="I636" s="47" t="str">
        <f>VLOOKUP(H636,[2]Places!$B$8:$C$929,2,FALSE)</f>
        <v>Drayton Valley</v>
      </c>
      <c r="J636" s="47">
        <v>2</v>
      </c>
      <c r="K636" s="47" t="str">
        <f>IF(ISERROR(VLOOKUP(J636,[2]ProvStates!$B$8:$D$95,3,FALSE)),"",VLOOKUP(J636,[2]ProvStates!$B$8:$D$95,3,FALSE))</f>
        <v>Alberta</v>
      </c>
      <c r="L636" s="48" t="s">
        <v>3394</v>
      </c>
      <c r="M636" s="48" t="s">
        <v>3395</v>
      </c>
      <c r="N636" s="47">
        <v>3</v>
      </c>
      <c r="O636" s="47" t="str">
        <f>VLOOKUP(N636,'[2]Other Data'!$B$8:$C$13,2,FALSE)</f>
        <v>Canada</v>
      </c>
      <c r="P636" s="47">
        <v>98</v>
      </c>
      <c r="Q636" s="48" t="s">
        <v>3396</v>
      </c>
      <c r="R636" s="47">
        <v>1</v>
      </c>
      <c r="S636" s="5" t="str">
        <f>VLOOKUP(R636,'[2]Other Data'!$B$29:$C$33,2,FALSE)</f>
        <v>COD</v>
      </c>
    </row>
    <row r="637" spans="2:19" x14ac:dyDescent="0.3">
      <c r="B637" s="47">
        <v>633</v>
      </c>
      <c r="C637" s="48" t="s">
        <v>3397</v>
      </c>
      <c r="D637" s="48" t="s">
        <v>256</v>
      </c>
      <c r="E637" s="48" t="s">
        <v>3398</v>
      </c>
      <c r="F637" s="48" t="s">
        <v>3399</v>
      </c>
      <c r="G637" s="48" t="s">
        <v>256</v>
      </c>
      <c r="H637" s="47">
        <v>199</v>
      </c>
      <c r="I637" s="47" t="str">
        <f>VLOOKUP(H637,[2]Places!$B$8:$C$929,2,FALSE)</f>
        <v>Drayton Valley</v>
      </c>
      <c r="J637" s="47">
        <v>2</v>
      </c>
      <c r="K637" s="47" t="str">
        <f>IF(ISERROR(VLOOKUP(J637,[2]ProvStates!$B$8:$D$95,3,FALSE)),"",VLOOKUP(J637,[2]ProvStates!$B$8:$D$95,3,FALSE))</f>
        <v>Alberta</v>
      </c>
      <c r="L637" s="48" t="s">
        <v>3400</v>
      </c>
      <c r="M637" s="48" t="s">
        <v>3401</v>
      </c>
      <c r="N637" s="47">
        <v>3</v>
      </c>
      <c r="O637" s="47" t="str">
        <f>VLOOKUP(N637,'[2]Other Data'!$B$8:$C$13,2,FALSE)</f>
        <v>Canada</v>
      </c>
      <c r="P637" s="47">
        <v>98</v>
      </c>
      <c r="Q637" s="48" t="s">
        <v>3402</v>
      </c>
      <c r="R637" s="47">
        <v>1</v>
      </c>
      <c r="S637" s="5" t="str">
        <f>VLOOKUP(R637,'[2]Other Data'!$B$29:$C$33,2,FALSE)</f>
        <v>COD</v>
      </c>
    </row>
    <row r="638" spans="2:19" x14ac:dyDescent="0.3">
      <c r="B638" s="47">
        <v>634</v>
      </c>
      <c r="C638" s="48" t="s">
        <v>3403</v>
      </c>
      <c r="D638" s="48" t="s">
        <v>262</v>
      </c>
      <c r="E638" s="48" t="s">
        <v>256</v>
      </c>
      <c r="F638" s="48" t="s">
        <v>3404</v>
      </c>
      <c r="G638" s="48" t="s">
        <v>256</v>
      </c>
      <c r="H638" s="47">
        <v>882</v>
      </c>
      <c r="I638" s="47" t="str">
        <f>VLOOKUP(H638,[2]Places!$B$8:$C$929,2,FALSE)</f>
        <v>Westlock</v>
      </c>
      <c r="J638" s="47">
        <v>2</v>
      </c>
      <c r="K638" s="47" t="str">
        <f>IF(ISERROR(VLOOKUP(J638,[2]ProvStates!$B$8:$D$95,3,FALSE)),"",VLOOKUP(J638,[2]ProvStates!$B$8:$D$95,3,FALSE))</f>
        <v>Alberta</v>
      </c>
      <c r="L638" s="48" t="s">
        <v>3405</v>
      </c>
      <c r="M638" s="48" t="s">
        <v>3406</v>
      </c>
      <c r="N638" s="47">
        <v>3</v>
      </c>
      <c r="O638" s="47" t="str">
        <f>VLOOKUP(N638,'[2]Other Data'!$B$8:$C$13,2,FALSE)</f>
        <v>Canada</v>
      </c>
      <c r="P638" s="47">
        <v>98</v>
      </c>
      <c r="Q638" s="48" t="s">
        <v>3407</v>
      </c>
      <c r="R638" s="47">
        <v>1</v>
      </c>
      <c r="S638" s="5" t="str">
        <f>VLOOKUP(R638,'[2]Other Data'!$B$29:$C$33,2,FALSE)</f>
        <v>COD</v>
      </c>
    </row>
    <row r="639" spans="2:19" x14ac:dyDescent="0.3">
      <c r="B639" s="47">
        <v>635</v>
      </c>
      <c r="C639" s="48" t="s">
        <v>3408</v>
      </c>
      <c r="D639" s="48" t="s">
        <v>256</v>
      </c>
      <c r="E639" s="48" t="s">
        <v>256</v>
      </c>
      <c r="F639" s="48" t="s">
        <v>3409</v>
      </c>
      <c r="G639" s="48" t="s">
        <v>256</v>
      </c>
      <c r="H639" s="47">
        <v>327</v>
      </c>
      <c r="I639" s="47" t="str">
        <f>VLOOKUP(H639,[2]Places!$B$8:$C$929,2,FALSE)</f>
        <v>Hinton</v>
      </c>
      <c r="J639" s="47">
        <v>2</v>
      </c>
      <c r="K639" s="47" t="str">
        <f>IF(ISERROR(VLOOKUP(J639,[2]ProvStates!$B$8:$D$95,3,FALSE)),"",VLOOKUP(J639,[2]ProvStates!$B$8:$D$95,3,FALSE))</f>
        <v>Alberta</v>
      </c>
      <c r="L639" s="48" t="s">
        <v>3410</v>
      </c>
      <c r="M639" s="48" t="s">
        <v>3411</v>
      </c>
      <c r="N639" s="47">
        <v>3</v>
      </c>
      <c r="O639" s="47" t="str">
        <f>VLOOKUP(N639,'[2]Other Data'!$B$8:$C$13,2,FALSE)</f>
        <v>Canada</v>
      </c>
      <c r="P639" s="47">
        <v>98</v>
      </c>
      <c r="Q639" s="48" t="s">
        <v>3412</v>
      </c>
      <c r="R639" s="47">
        <v>1</v>
      </c>
      <c r="S639" s="5" t="str">
        <f>VLOOKUP(R639,'[2]Other Data'!$B$29:$C$33,2,FALSE)</f>
        <v>COD</v>
      </c>
    </row>
    <row r="640" spans="2:19" x14ac:dyDescent="0.3">
      <c r="B640" s="47">
        <v>636</v>
      </c>
      <c r="C640" s="48" t="s">
        <v>3413</v>
      </c>
      <c r="D640" s="48" t="s">
        <v>262</v>
      </c>
      <c r="E640" s="48" t="s">
        <v>256</v>
      </c>
      <c r="F640" s="48" t="s">
        <v>3414</v>
      </c>
      <c r="G640" s="48" t="s">
        <v>256</v>
      </c>
      <c r="H640" s="47">
        <v>327</v>
      </c>
      <c r="I640" s="47" t="str">
        <f>VLOOKUP(H640,[2]Places!$B$8:$C$929,2,FALSE)</f>
        <v>Hinton</v>
      </c>
      <c r="J640" s="47">
        <v>2</v>
      </c>
      <c r="K640" s="47" t="str">
        <f>IF(ISERROR(VLOOKUP(J640,[2]ProvStates!$B$8:$D$95,3,FALSE)),"",VLOOKUP(J640,[2]ProvStates!$B$8:$D$95,3,FALSE))</f>
        <v>Alberta</v>
      </c>
      <c r="L640" s="48" t="s">
        <v>3415</v>
      </c>
      <c r="M640" s="48" t="s">
        <v>3416</v>
      </c>
      <c r="N640" s="47">
        <v>3</v>
      </c>
      <c r="O640" s="47" t="str">
        <f>VLOOKUP(N640,'[2]Other Data'!$B$8:$C$13,2,FALSE)</f>
        <v>Canada</v>
      </c>
      <c r="P640" s="47">
        <v>98</v>
      </c>
      <c r="Q640" s="48" t="s">
        <v>3417</v>
      </c>
      <c r="R640" s="47">
        <v>1</v>
      </c>
      <c r="S640" s="5" t="str">
        <f>VLOOKUP(R640,'[2]Other Data'!$B$29:$C$33,2,FALSE)</f>
        <v>COD</v>
      </c>
    </row>
    <row r="641" spans="2:19" x14ac:dyDescent="0.3">
      <c r="B641" s="47">
        <v>637</v>
      </c>
      <c r="C641" s="48" t="s">
        <v>3418</v>
      </c>
      <c r="D641" s="48" t="s">
        <v>262</v>
      </c>
      <c r="E641" s="48" t="s">
        <v>256</v>
      </c>
      <c r="F641" s="48" t="s">
        <v>3419</v>
      </c>
      <c r="G641" s="48" t="s">
        <v>256</v>
      </c>
      <c r="H641" s="47">
        <v>773</v>
      </c>
      <c r="I641" s="47" t="str">
        <f>VLOOKUP(H641,[2]Places!$B$8:$C$929,2,FALSE)</f>
        <v>Stony Plain</v>
      </c>
      <c r="J641" s="47">
        <v>2</v>
      </c>
      <c r="K641" s="47" t="str">
        <f>IF(ISERROR(VLOOKUP(J641,[2]ProvStates!$B$8:$D$95,3,FALSE)),"",VLOOKUP(J641,[2]ProvStates!$B$8:$D$95,3,FALSE))</f>
        <v>Alberta</v>
      </c>
      <c r="L641" s="48" t="s">
        <v>3420</v>
      </c>
      <c r="M641" s="48" t="s">
        <v>3421</v>
      </c>
      <c r="N641" s="47">
        <v>3</v>
      </c>
      <c r="O641" s="47" t="str">
        <f>VLOOKUP(N641,'[2]Other Data'!$B$8:$C$13,2,FALSE)</f>
        <v>Canada</v>
      </c>
      <c r="P641" s="47">
        <v>98</v>
      </c>
      <c r="Q641" s="48" t="s">
        <v>256</v>
      </c>
      <c r="R641" s="47">
        <v>1</v>
      </c>
      <c r="S641" s="5" t="str">
        <f>VLOOKUP(R641,'[2]Other Data'!$B$29:$C$33,2,FALSE)</f>
        <v>COD</v>
      </c>
    </row>
    <row r="642" spans="2:19" x14ac:dyDescent="0.3">
      <c r="B642" s="47">
        <v>638</v>
      </c>
      <c r="C642" s="48" t="s">
        <v>3422</v>
      </c>
      <c r="D642" s="48" t="s">
        <v>256</v>
      </c>
      <c r="E642" s="48" t="s">
        <v>256</v>
      </c>
      <c r="F642" s="48" t="s">
        <v>3423</v>
      </c>
      <c r="G642" s="48" t="s">
        <v>256</v>
      </c>
      <c r="H642" s="47">
        <v>713</v>
      </c>
      <c r="I642" s="47" t="str">
        <f>VLOOKUP(H642,[2]Places!$B$8:$C$929,2,FALSE)</f>
        <v>Sherwood Park</v>
      </c>
      <c r="J642" s="47">
        <v>2</v>
      </c>
      <c r="K642" s="47" t="str">
        <f>IF(ISERROR(VLOOKUP(J642,[2]ProvStates!$B$8:$D$95,3,FALSE)),"",VLOOKUP(J642,[2]ProvStates!$B$8:$D$95,3,FALSE))</f>
        <v>Alberta</v>
      </c>
      <c r="L642" s="48" t="s">
        <v>3424</v>
      </c>
      <c r="M642" s="48" t="s">
        <v>3425</v>
      </c>
      <c r="N642" s="47">
        <v>3</v>
      </c>
      <c r="O642" s="47" t="str">
        <f>VLOOKUP(N642,'[2]Other Data'!$B$8:$C$13,2,FALSE)</f>
        <v>Canada</v>
      </c>
      <c r="P642" s="47">
        <v>98</v>
      </c>
      <c r="Q642" s="48" t="s">
        <v>3426</v>
      </c>
      <c r="R642" s="47">
        <v>1</v>
      </c>
      <c r="S642" s="5" t="str">
        <f>VLOOKUP(R642,'[2]Other Data'!$B$29:$C$33,2,FALSE)</f>
        <v>COD</v>
      </c>
    </row>
    <row r="643" spans="2:19" x14ac:dyDescent="0.3">
      <c r="B643" s="47">
        <v>639</v>
      </c>
      <c r="C643" s="48" t="s">
        <v>3427</v>
      </c>
      <c r="D643" s="48" t="s">
        <v>256</v>
      </c>
      <c r="E643" s="48" t="s">
        <v>256</v>
      </c>
      <c r="F643" s="48" t="s">
        <v>3428</v>
      </c>
      <c r="G643" s="48" t="s">
        <v>256</v>
      </c>
      <c r="H643" s="47">
        <v>713</v>
      </c>
      <c r="I643" s="47" t="str">
        <f>VLOOKUP(H643,[2]Places!$B$8:$C$929,2,FALSE)</f>
        <v>Sherwood Park</v>
      </c>
      <c r="J643" s="47">
        <v>2</v>
      </c>
      <c r="K643" s="47" t="str">
        <f>IF(ISERROR(VLOOKUP(J643,[2]ProvStates!$B$8:$D$95,3,FALSE)),"",VLOOKUP(J643,[2]ProvStates!$B$8:$D$95,3,FALSE))</f>
        <v>Alberta</v>
      </c>
      <c r="L643" s="48" t="s">
        <v>3429</v>
      </c>
      <c r="M643" s="48" t="s">
        <v>3430</v>
      </c>
      <c r="N643" s="47">
        <v>3</v>
      </c>
      <c r="O643" s="47" t="str">
        <f>VLOOKUP(N643,'[2]Other Data'!$B$8:$C$13,2,FALSE)</f>
        <v>Canada</v>
      </c>
      <c r="P643" s="47">
        <v>98</v>
      </c>
      <c r="Q643" s="48" t="s">
        <v>3431</v>
      </c>
      <c r="R643" s="47">
        <v>1</v>
      </c>
      <c r="S643" s="5" t="str">
        <f>VLOOKUP(R643,'[2]Other Data'!$B$29:$C$33,2,FALSE)</f>
        <v>COD</v>
      </c>
    </row>
    <row r="644" spans="2:19" x14ac:dyDescent="0.3">
      <c r="B644" s="47">
        <v>640</v>
      </c>
      <c r="C644" s="48" t="s">
        <v>3432</v>
      </c>
      <c r="D644" s="48" t="s">
        <v>262</v>
      </c>
      <c r="E644" s="48" t="s">
        <v>256</v>
      </c>
      <c r="F644" s="48" t="s">
        <v>3433</v>
      </c>
      <c r="G644" s="48" t="s">
        <v>256</v>
      </c>
      <c r="H644" s="47">
        <v>588</v>
      </c>
      <c r="I644" s="47" t="str">
        <f>VLOOKUP(H644,[2]Places!$B$8:$C$929,2,FALSE)</f>
        <v>Peace River</v>
      </c>
      <c r="J644" s="47">
        <v>2</v>
      </c>
      <c r="K644" s="47" t="str">
        <f>IF(ISERROR(VLOOKUP(J644,[2]ProvStates!$B$8:$D$95,3,FALSE)),"",VLOOKUP(J644,[2]ProvStates!$B$8:$D$95,3,FALSE))</f>
        <v>Alberta</v>
      </c>
      <c r="L644" s="48" t="s">
        <v>3434</v>
      </c>
      <c r="M644" s="48" t="s">
        <v>3435</v>
      </c>
      <c r="N644" s="47">
        <v>3</v>
      </c>
      <c r="O644" s="47" t="str">
        <f>VLOOKUP(N644,'[2]Other Data'!$B$8:$C$13,2,FALSE)</f>
        <v>Canada</v>
      </c>
      <c r="P644" s="47">
        <v>98</v>
      </c>
      <c r="Q644" s="48" t="s">
        <v>3436</v>
      </c>
      <c r="R644" s="47">
        <v>1</v>
      </c>
      <c r="S644" s="5" t="str">
        <f>VLOOKUP(R644,'[2]Other Data'!$B$29:$C$33,2,FALSE)</f>
        <v>COD</v>
      </c>
    </row>
    <row r="645" spans="2:19" x14ac:dyDescent="0.3">
      <c r="B645" s="47">
        <v>641</v>
      </c>
      <c r="C645" s="48" t="s">
        <v>3437</v>
      </c>
      <c r="D645" s="48" t="s">
        <v>256</v>
      </c>
      <c r="E645" s="48" t="s">
        <v>256</v>
      </c>
      <c r="F645" s="48" t="s">
        <v>3438</v>
      </c>
      <c r="G645" s="48" t="s">
        <v>256</v>
      </c>
      <c r="H645" s="47">
        <v>887</v>
      </c>
      <c r="I645" s="47" t="str">
        <f>VLOOKUP(H645,[2]Places!$B$8:$C$929,2,FALSE)</f>
        <v>Wetaskiwin</v>
      </c>
      <c r="J645" s="47">
        <v>2</v>
      </c>
      <c r="K645" s="47" t="str">
        <f>IF(ISERROR(VLOOKUP(J645,[2]ProvStates!$B$8:$D$95,3,FALSE)),"",VLOOKUP(J645,[2]ProvStates!$B$8:$D$95,3,FALSE))</f>
        <v>Alberta</v>
      </c>
      <c r="L645" s="48" t="s">
        <v>3439</v>
      </c>
      <c r="M645" s="48" t="s">
        <v>3440</v>
      </c>
      <c r="N645" s="47">
        <v>3</v>
      </c>
      <c r="O645" s="47" t="str">
        <f>VLOOKUP(N645,'[2]Other Data'!$B$8:$C$13,2,FALSE)</f>
        <v>Canada</v>
      </c>
      <c r="P645" s="47">
        <v>98</v>
      </c>
      <c r="Q645" s="48" t="s">
        <v>3441</v>
      </c>
      <c r="R645" s="47">
        <v>1</v>
      </c>
      <c r="S645" s="5" t="str">
        <f>VLOOKUP(R645,'[2]Other Data'!$B$29:$C$33,2,FALSE)</f>
        <v>COD</v>
      </c>
    </row>
    <row r="646" spans="2:19" x14ac:dyDescent="0.3">
      <c r="B646" s="47">
        <v>642</v>
      </c>
      <c r="C646" s="48" t="s">
        <v>3442</v>
      </c>
      <c r="D646" s="48" t="s">
        <v>256</v>
      </c>
      <c r="E646" s="48" t="s">
        <v>256</v>
      </c>
      <c r="F646" s="48" t="s">
        <v>3443</v>
      </c>
      <c r="G646" s="48" t="s">
        <v>256</v>
      </c>
      <c r="H646" s="47">
        <v>193</v>
      </c>
      <c r="I646" s="47" t="str">
        <f>VLOOKUP(H646,[2]Places!$B$8:$C$929,2,FALSE)</f>
        <v>Devon</v>
      </c>
      <c r="J646" s="47">
        <v>2</v>
      </c>
      <c r="K646" s="47" t="str">
        <f>IF(ISERROR(VLOOKUP(J646,[2]ProvStates!$B$8:$D$95,3,FALSE)),"",VLOOKUP(J646,[2]ProvStates!$B$8:$D$95,3,FALSE))</f>
        <v>Alberta</v>
      </c>
      <c r="L646" s="48" t="s">
        <v>3444</v>
      </c>
      <c r="M646" s="48" t="s">
        <v>3445</v>
      </c>
      <c r="N646" s="47">
        <v>3</v>
      </c>
      <c r="O646" s="47" t="str">
        <f>VLOOKUP(N646,'[2]Other Data'!$B$8:$C$13,2,FALSE)</f>
        <v>Canada</v>
      </c>
      <c r="P646" s="47">
        <v>98</v>
      </c>
      <c r="Q646" s="48" t="s">
        <v>3446</v>
      </c>
      <c r="R646" s="47">
        <v>1</v>
      </c>
      <c r="S646" s="5" t="str">
        <f>VLOOKUP(R646,'[2]Other Data'!$B$29:$C$33,2,FALSE)</f>
        <v>COD</v>
      </c>
    </row>
    <row r="647" spans="2:19" x14ac:dyDescent="0.3">
      <c r="B647" s="47">
        <v>643</v>
      </c>
      <c r="C647" s="48" t="s">
        <v>3447</v>
      </c>
      <c r="D647" s="48" t="s">
        <v>256</v>
      </c>
      <c r="E647" s="48" t="s">
        <v>256</v>
      </c>
      <c r="F647" s="48" t="s">
        <v>3448</v>
      </c>
      <c r="G647" s="48" t="s">
        <v>256</v>
      </c>
      <c r="H647" s="47">
        <v>415</v>
      </c>
      <c r="I647" s="47" t="str">
        <f>VLOOKUP(H647,[2]Places!$B$8:$C$929,2,FALSE)</f>
        <v>Lloydminster</v>
      </c>
      <c r="J647" s="47">
        <v>2</v>
      </c>
      <c r="K647" s="47" t="str">
        <f>IF(ISERROR(VLOOKUP(J647,[2]ProvStates!$B$8:$D$95,3,FALSE)),"",VLOOKUP(J647,[2]ProvStates!$B$8:$D$95,3,FALSE))</f>
        <v>Alberta</v>
      </c>
      <c r="L647" s="48" t="s">
        <v>3449</v>
      </c>
      <c r="M647" s="48" t="s">
        <v>3450</v>
      </c>
      <c r="N647" s="47">
        <v>3</v>
      </c>
      <c r="O647" s="47" t="str">
        <f>VLOOKUP(N647,'[2]Other Data'!$B$8:$C$13,2,FALSE)</f>
        <v>Canada</v>
      </c>
      <c r="P647" s="47">
        <v>98</v>
      </c>
      <c r="Q647" s="48" t="s">
        <v>3451</v>
      </c>
      <c r="R647" s="47">
        <v>1</v>
      </c>
      <c r="S647" s="5" t="str">
        <f>VLOOKUP(R647,'[2]Other Data'!$B$29:$C$33,2,FALSE)</f>
        <v>COD</v>
      </c>
    </row>
    <row r="648" spans="2:19" x14ac:dyDescent="0.3">
      <c r="B648" s="47">
        <v>644</v>
      </c>
      <c r="C648" s="48" t="s">
        <v>3452</v>
      </c>
      <c r="D648" s="48" t="s">
        <v>256</v>
      </c>
      <c r="E648" s="48" t="s">
        <v>256</v>
      </c>
      <c r="F648" s="48" t="s">
        <v>3453</v>
      </c>
      <c r="G648" s="48" t="s">
        <v>256</v>
      </c>
      <c r="H648" s="47">
        <v>415</v>
      </c>
      <c r="I648" s="47" t="str">
        <f>VLOOKUP(H648,[2]Places!$B$8:$C$929,2,FALSE)</f>
        <v>Lloydminster</v>
      </c>
      <c r="J648" s="47">
        <v>2</v>
      </c>
      <c r="K648" s="47" t="str">
        <f>IF(ISERROR(VLOOKUP(J648,[2]ProvStates!$B$8:$D$95,3,FALSE)),"",VLOOKUP(J648,[2]ProvStates!$B$8:$D$95,3,FALSE))</f>
        <v>Alberta</v>
      </c>
      <c r="L648" s="48" t="s">
        <v>3454</v>
      </c>
      <c r="M648" s="48" t="s">
        <v>3455</v>
      </c>
      <c r="N648" s="47">
        <v>3</v>
      </c>
      <c r="O648" s="47" t="str">
        <f>VLOOKUP(N648,'[2]Other Data'!$B$8:$C$13,2,FALSE)</f>
        <v>Canada</v>
      </c>
      <c r="P648" s="47">
        <v>98</v>
      </c>
      <c r="Q648" s="48" t="s">
        <v>3456</v>
      </c>
      <c r="R648" s="47">
        <v>1</v>
      </c>
      <c r="S648" s="5" t="str">
        <f>VLOOKUP(R648,'[2]Other Data'!$B$29:$C$33,2,FALSE)</f>
        <v>COD</v>
      </c>
    </row>
    <row r="649" spans="2:19" x14ac:dyDescent="0.3">
      <c r="B649" s="47">
        <v>645</v>
      </c>
      <c r="C649" s="48" t="s">
        <v>3457</v>
      </c>
      <c r="D649" s="48" t="s">
        <v>262</v>
      </c>
      <c r="E649" s="48" t="s">
        <v>256</v>
      </c>
      <c r="F649" s="48" t="s">
        <v>3458</v>
      </c>
      <c r="G649" s="48" t="s">
        <v>256</v>
      </c>
      <c r="H649" s="47">
        <v>853</v>
      </c>
      <c r="I649" s="47" t="str">
        <f>VLOOKUP(H649,[2]Places!$B$8:$C$929,2,FALSE)</f>
        <v>Wainwright</v>
      </c>
      <c r="J649" s="47">
        <v>2</v>
      </c>
      <c r="K649" s="47" t="str">
        <f>IF(ISERROR(VLOOKUP(J649,[2]ProvStates!$B$8:$D$95,3,FALSE)),"",VLOOKUP(J649,[2]ProvStates!$B$8:$D$95,3,FALSE))</f>
        <v>Alberta</v>
      </c>
      <c r="L649" s="48" t="s">
        <v>3459</v>
      </c>
      <c r="M649" s="48" t="s">
        <v>3460</v>
      </c>
      <c r="N649" s="47">
        <v>3</v>
      </c>
      <c r="O649" s="47" t="str">
        <f>VLOOKUP(N649,'[2]Other Data'!$B$8:$C$13,2,FALSE)</f>
        <v>Canada</v>
      </c>
      <c r="P649" s="47">
        <v>98</v>
      </c>
      <c r="Q649" s="48" t="s">
        <v>3461</v>
      </c>
      <c r="R649" s="47">
        <v>1</v>
      </c>
      <c r="S649" s="5" t="str">
        <f>VLOOKUP(R649,'[2]Other Data'!$B$29:$C$33,2,FALSE)</f>
        <v>COD</v>
      </c>
    </row>
    <row r="650" spans="2:19" x14ac:dyDescent="0.3">
      <c r="B650" s="47">
        <v>646</v>
      </c>
      <c r="C650" s="48" t="s">
        <v>3462</v>
      </c>
      <c r="D650" s="48" t="s">
        <v>256</v>
      </c>
      <c r="E650" s="48" t="s">
        <v>256</v>
      </c>
      <c r="F650" s="48" t="s">
        <v>3463</v>
      </c>
      <c r="G650" s="48" t="s">
        <v>256</v>
      </c>
      <c r="H650" s="47">
        <v>839</v>
      </c>
      <c r="I650" s="47" t="str">
        <f>VLOOKUP(H650,[2]Places!$B$8:$C$929,2,FALSE)</f>
        <v>Vermilion</v>
      </c>
      <c r="J650" s="47">
        <v>2</v>
      </c>
      <c r="K650" s="47" t="str">
        <f>IF(ISERROR(VLOOKUP(J650,[2]ProvStates!$B$8:$D$95,3,FALSE)),"",VLOOKUP(J650,[2]ProvStates!$B$8:$D$95,3,FALSE))</f>
        <v>Alberta</v>
      </c>
      <c r="L650" s="48" t="s">
        <v>3464</v>
      </c>
      <c r="M650" s="48" t="s">
        <v>3465</v>
      </c>
      <c r="N650" s="47">
        <v>3</v>
      </c>
      <c r="O650" s="47" t="str">
        <f>VLOOKUP(N650,'[2]Other Data'!$B$8:$C$13,2,FALSE)</f>
        <v>Canada</v>
      </c>
      <c r="P650" s="47">
        <v>98</v>
      </c>
      <c r="Q650" s="48" t="s">
        <v>3466</v>
      </c>
      <c r="R650" s="47">
        <v>1</v>
      </c>
      <c r="S650" s="5" t="str">
        <f>VLOOKUP(R650,'[2]Other Data'!$B$29:$C$33,2,FALSE)</f>
        <v>COD</v>
      </c>
    </row>
    <row r="651" spans="2:19" x14ac:dyDescent="0.3">
      <c r="B651" s="47">
        <v>647</v>
      </c>
      <c r="C651" s="48" t="s">
        <v>3467</v>
      </c>
      <c r="D651" s="48" t="s">
        <v>256</v>
      </c>
      <c r="E651" s="48" t="s">
        <v>3468</v>
      </c>
      <c r="F651" s="48" t="s">
        <v>3469</v>
      </c>
      <c r="G651" s="48" t="s">
        <v>256</v>
      </c>
      <c r="H651" s="47">
        <v>341</v>
      </c>
      <c r="I651" s="47" t="str">
        <f>VLOOKUP(H651,[2]Places!$B$8:$C$929,2,FALSE)</f>
        <v>Invermere</v>
      </c>
      <c r="J651" s="47">
        <v>7</v>
      </c>
      <c r="K651" s="47" t="str">
        <f>IF(ISERROR(VLOOKUP(J651,[2]ProvStates!$B$8:$D$95,3,FALSE)),"",VLOOKUP(J651,[2]ProvStates!$B$8:$D$95,3,FALSE))</f>
        <v>British Columbia</v>
      </c>
      <c r="L651" s="48" t="s">
        <v>3470</v>
      </c>
      <c r="M651" s="48" t="s">
        <v>3471</v>
      </c>
      <c r="N651" s="47">
        <v>3</v>
      </c>
      <c r="O651" s="47" t="str">
        <f>VLOOKUP(N651,'[2]Other Data'!$B$8:$C$13,2,FALSE)</f>
        <v>Canada</v>
      </c>
      <c r="P651" s="47">
        <v>27</v>
      </c>
      <c r="Q651" s="48" t="s">
        <v>3472</v>
      </c>
      <c r="R651" s="47">
        <v>1</v>
      </c>
      <c r="S651" s="5" t="str">
        <f>VLOOKUP(R651,'[2]Other Data'!$B$29:$C$33,2,FALSE)</f>
        <v>COD</v>
      </c>
    </row>
    <row r="652" spans="2:19" x14ac:dyDescent="0.3">
      <c r="B652" s="47">
        <v>648</v>
      </c>
      <c r="C652" s="48" t="s">
        <v>3473</v>
      </c>
      <c r="D652" s="48" t="s">
        <v>256</v>
      </c>
      <c r="E652" s="48" t="s">
        <v>3474</v>
      </c>
      <c r="F652" s="48" t="s">
        <v>3475</v>
      </c>
      <c r="G652" s="48" t="s">
        <v>256</v>
      </c>
      <c r="H652" s="47">
        <v>242</v>
      </c>
      <c r="I652" s="47" t="str">
        <f>VLOOKUP(H652,[2]Places!$B$8:$C$929,2,FALSE)</f>
        <v>Fernie</v>
      </c>
      <c r="J652" s="47">
        <v>7</v>
      </c>
      <c r="K652" s="47" t="str">
        <f>IF(ISERROR(VLOOKUP(J652,[2]ProvStates!$B$8:$D$95,3,FALSE)),"",VLOOKUP(J652,[2]ProvStates!$B$8:$D$95,3,FALSE))</f>
        <v>British Columbia</v>
      </c>
      <c r="L652" s="48" t="s">
        <v>3476</v>
      </c>
      <c r="M652" s="48" t="s">
        <v>3477</v>
      </c>
      <c r="N652" s="47">
        <v>3</v>
      </c>
      <c r="O652" s="47" t="str">
        <f>VLOOKUP(N652,'[2]Other Data'!$B$8:$C$13,2,FALSE)</f>
        <v>Canada</v>
      </c>
      <c r="P652" s="47">
        <v>27</v>
      </c>
      <c r="Q652" s="48" t="s">
        <v>3478</v>
      </c>
      <c r="R652" s="47">
        <v>1</v>
      </c>
      <c r="S652" s="5" t="str">
        <f>VLOOKUP(R652,'[2]Other Data'!$B$29:$C$33,2,FALSE)</f>
        <v>COD</v>
      </c>
    </row>
    <row r="653" spans="2:19" x14ac:dyDescent="0.3">
      <c r="B653" s="47">
        <v>649</v>
      </c>
      <c r="C653" s="48" t="s">
        <v>3479</v>
      </c>
      <c r="D653" s="48" t="s">
        <v>256</v>
      </c>
      <c r="E653" s="48" t="s">
        <v>256</v>
      </c>
      <c r="F653" s="48" t="s">
        <v>3480</v>
      </c>
      <c r="G653" s="48" t="s">
        <v>256</v>
      </c>
      <c r="H653" s="47">
        <v>136</v>
      </c>
      <c r="I653" s="47" t="str">
        <f>VLOOKUP(H653,[2]Places!$B$8:$C$929,2,FALSE)</f>
        <v>Chetwynd</v>
      </c>
      <c r="J653" s="47">
        <v>7</v>
      </c>
      <c r="K653" s="47" t="str">
        <f>IF(ISERROR(VLOOKUP(J653,[2]ProvStates!$B$8:$D$95,3,FALSE)),"",VLOOKUP(J653,[2]ProvStates!$B$8:$D$95,3,FALSE))</f>
        <v>British Columbia</v>
      </c>
      <c r="L653" s="48" t="s">
        <v>3481</v>
      </c>
      <c r="M653" s="48" t="s">
        <v>3482</v>
      </c>
      <c r="N653" s="47">
        <v>3</v>
      </c>
      <c r="O653" s="47" t="str">
        <f>VLOOKUP(N653,'[2]Other Data'!$B$8:$C$13,2,FALSE)</f>
        <v>Canada</v>
      </c>
      <c r="P653" s="47">
        <v>27</v>
      </c>
      <c r="Q653" s="48" t="s">
        <v>3483</v>
      </c>
      <c r="R653" s="47">
        <v>1</v>
      </c>
      <c r="S653" s="5" t="str">
        <f>VLOOKUP(R653,'[2]Other Data'!$B$29:$C$33,2,FALSE)</f>
        <v>COD</v>
      </c>
    </row>
    <row r="654" spans="2:19" x14ac:dyDescent="0.3">
      <c r="B654" s="47">
        <v>650</v>
      </c>
      <c r="C654" s="48" t="s">
        <v>3484</v>
      </c>
      <c r="D654" s="48" t="s">
        <v>262</v>
      </c>
      <c r="E654" s="48" t="s">
        <v>3485</v>
      </c>
      <c r="F654" s="48" t="s">
        <v>3486</v>
      </c>
      <c r="G654" s="48" t="s">
        <v>256</v>
      </c>
      <c r="H654" s="47">
        <v>654</v>
      </c>
      <c r="I654" s="47" t="str">
        <f>VLOOKUP(H654,[2]Places!$B$8:$C$929,2,FALSE)</f>
        <v>Revelstoke</v>
      </c>
      <c r="J654" s="47">
        <v>7</v>
      </c>
      <c r="K654" s="47" t="str">
        <f>IF(ISERROR(VLOOKUP(J654,[2]ProvStates!$B$8:$D$95,3,FALSE)),"",VLOOKUP(J654,[2]ProvStates!$B$8:$D$95,3,FALSE))</f>
        <v>British Columbia</v>
      </c>
      <c r="L654" s="48" t="s">
        <v>3487</v>
      </c>
      <c r="M654" s="48" t="s">
        <v>3488</v>
      </c>
      <c r="N654" s="47">
        <v>3</v>
      </c>
      <c r="O654" s="47" t="str">
        <f>VLOOKUP(N654,'[2]Other Data'!$B$8:$C$13,2,FALSE)</f>
        <v>Canada</v>
      </c>
      <c r="P654" s="47">
        <v>27</v>
      </c>
      <c r="Q654" s="48" t="s">
        <v>3489</v>
      </c>
      <c r="R654" s="47">
        <v>1</v>
      </c>
      <c r="S654" s="5" t="str">
        <f>VLOOKUP(R654,'[2]Other Data'!$B$29:$C$33,2,FALSE)</f>
        <v>COD</v>
      </c>
    </row>
    <row r="655" spans="2:19" x14ac:dyDescent="0.3">
      <c r="B655" s="47">
        <v>651</v>
      </c>
      <c r="C655" s="48" t="s">
        <v>3490</v>
      </c>
      <c r="D655" s="48" t="s">
        <v>256</v>
      </c>
      <c r="E655" s="48" t="s">
        <v>256</v>
      </c>
      <c r="F655" s="48" t="s">
        <v>3491</v>
      </c>
      <c r="G655" s="48" t="s">
        <v>256</v>
      </c>
      <c r="H655" s="47">
        <v>700</v>
      </c>
      <c r="I655" s="47" t="str">
        <f>VLOOKUP(H655,[2]Places!$B$8:$C$929,2,FALSE)</f>
        <v>Scotch Creek</v>
      </c>
      <c r="J655" s="47">
        <v>7</v>
      </c>
      <c r="K655" s="47" t="str">
        <f>IF(ISERROR(VLOOKUP(J655,[2]ProvStates!$B$8:$D$95,3,FALSE)),"",VLOOKUP(J655,[2]ProvStates!$B$8:$D$95,3,FALSE))</f>
        <v>British Columbia</v>
      </c>
      <c r="L655" s="48" t="s">
        <v>3492</v>
      </c>
      <c r="M655" s="48" t="s">
        <v>3493</v>
      </c>
      <c r="N655" s="47">
        <v>3</v>
      </c>
      <c r="O655" s="47" t="str">
        <f>VLOOKUP(N655,'[2]Other Data'!$B$8:$C$13,2,FALSE)</f>
        <v>Canada</v>
      </c>
      <c r="P655" s="47">
        <v>27</v>
      </c>
      <c r="Q655" s="48" t="s">
        <v>3494</v>
      </c>
      <c r="R655" s="47">
        <v>1</v>
      </c>
      <c r="S655" s="5" t="str">
        <f>VLOOKUP(R655,'[2]Other Data'!$B$29:$C$33,2,FALSE)</f>
        <v>COD</v>
      </c>
    </row>
    <row r="656" spans="2:19" x14ac:dyDescent="0.3">
      <c r="B656" s="47">
        <v>652</v>
      </c>
      <c r="C656" s="48" t="s">
        <v>3495</v>
      </c>
      <c r="D656" s="48" t="s">
        <v>262</v>
      </c>
      <c r="E656" s="48" t="s">
        <v>256</v>
      </c>
      <c r="F656" s="48" t="s">
        <v>3496</v>
      </c>
      <c r="G656" s="48" t="s">
        <v>256</v>
      </c>
      <c r="H656" s="47">
        <v>685</v>
      </c>
      <c r="I656" s="47" t="str">
        <f>VLOOKUP(H656,[2]Places!$B$8:$C$929,2,FALSE)</f>
        <v>Salmo</v>
      </c>
      <c r="J656" s="47">
        <v>7</v>
      </c>
      <c r="K656" s="47" t="str">
        <f>IF(ISERROR(VLOOKUP(J656,[2]ProvStates!$B$8:$D$95,3,FALSE)),"",VLOOKUP(J656,[2]ProvStates!$B$8:$D$95,3,FALSE))</f>
        <v>British Columbia</v>
      </c>
      <c r="L656" s="48" t="s">
        <v>3497</v>
      </c>
      <c r="M656" s="48" t="s">
        <v>3498</v>
      </c>
      <c r="N656" s="47">
        <v>3</v>
      </c>
      <c r="O656" s="47" t="str">
        <f>VLOOKUP(N656,'[2]Other Data'!$B$8:$C$13,2,FALSE)</f>
        <v>Canada</v>
      </c>
      <c r="P656" s="47">
        <v>27</v>
      </c>
      <c r="Q656" s="48" t="s">
        <v>3499</v>
      </c>
      <c r="R656" s="47">
        <v>1</v>
      </c>
      <c r="S656" s="5" t="str">
        <f>VLOOKUP(R656,'[2]Other Data'!$B$29:$C$33,2,FALSE)</f>
        <v>COD</v>
      </c>
    </row>
    <row r="657" spans="2:19" x14ac:dyDescent="0.3">
      <c r="B657" s="47">
        <v>653</v>
      </c>
      <c r="C657" s="48" t="s">
        <v>3500</v>
      </c>
      <c r="D657" s="48" t="s">
        <v>256</v>
      </c>
      <c r="E657" s="48" t="s">
        <v>3501</v>
      </c>
      <c r="F657" s="48" t="s">
        <v>3502</v>
      </c>
      <c r="G657" s="48" t="s">
        <v>256</v>
      </c>
      <c r="H657" s="47">
        <v>279</v>
      </c>
      <c r="I657" s="47" t="str">
        <f>VLOOKUP(H657,[2]Places!$B$8:$C$929,2,FALSE)</f>
        <v>Grand Forks</v>
      </c>
      <c r="J657" s="47">
        <v>7</v>
      </c>
      <c r="K657" s="47" t="str">
        <f>IF(ISERROR(VLOOKUP(J657,[2]ProvStates!$B$8:$D$95,3,FALSE)),"",VLOOKUP(J657,[2]ProvStates!$B$8:$D$95,3,FALSE))</f>
        <v>British Columbia</v>
      </c>
      <c r="L657" s="48" t="s">
        <v>3503</v>
      </c>
      <c r="M657" s="48" t="s">
        <v>3504</v>
      </c>
      <c r="N657" s="47">
        <v>3</v>
      </c>
      <c r="O657" s="47" t="str">
        <f>VLOOKUP(N657,'[2]Other Data'!$B$8:$C$13,2,FALSE)</f>
        <v>Canada</v>
      </c>
      <c r="P657" s="47">
        <v>27</v>
      </c>
      <c r="Q657" s="48" t="s">
        <v>3505</v>
      </c>
      <c r="R657" s="47">
        <v>1</v>
      </c>
      <c r="S657" s="5" t="str">
        <f>VLOOKUP(R657,'[2]Other Data'!$B$29:$C$33,2,FALSE)</f>
        <v>COD</v>
      </c>
    </row>
    <row r="658" spans="2:19" x14ac:dyDescent="0.3">
      <c r="B658" s="47">
        <v>654</v>
      </c>
      <c r="C658" s="48" t="s">
        <v>3506</v>
      </c>
      <c r="D658" s="48" t="s">
        <v>256</v>
      </c>
      <c r="E658" s="48" t="s">
        <v>256</v>
      </c>
      <c r="F658" s="48" t="s">
        <v>3507</v>
      </c>
      <c r="G658" s="48" t="s">
        <v>256</v>
      </c>
      <c r="H658" s="47">
        <v>562</v>
      </c>
      <c r="I658" s="47" t="str">
        <f>VLOOKUP(H658,[2]Places!$B$8:$C$929,2,FALSE)</f>
        <v>Oliver</v>
      </c>
      <c r="J658" s="47">
        <v>7</v>
      </c>
      <c r="K658" s="47" t="str">
        <f>IF(ISERROR(VLOOKUP(J658,[2]ProvStates!$B$8:$D$95,3,FALSE)),"",VLOOKUP(J658,[2]ProvStates!$B$8:$D$95,3,FALSE))</f>
        <v>British Columbia</v>
      </c>
      <c r="L658" s="48" t="s">
        <v>3508</v>
      </c>
      <c r="M658" s="48" t="s">
        <v>3509</v>
      </c>
      <c r="N658" s="47">
        <v>3</v>
      </c>
      <c r="O658" s="47" t="str">
        <f>VLOOKUP(N658,'[2]Other Data'!$B$8:$C$13,2,FALSE)</f>
        <v>Canada</v>
      </c>
      <c r="P658" s="47">
        <v>27</v>
      </c>
      <c r="Q658" s="48" t="s">
        <v>3510</v>
      </c>
      <c r="R658" s="47">
        <v>1</v>
      </c>
      <c r="S658" s="5" t="str">
        <f>VLOOKUP(R658,'[2]Other Data'!$B$29:$C$33,2,FALSE)</f>
        <v>COD</v>
      </c>
    </row>
    <row r="659" spans="2:19" x14ac:dyDescent="0.3">
      <c r="B659" s="47">
        <v>655</v>
      </c>
      <c r="C659" s="48" t="s">
        <v>3511</v>
      </c>
      <c r="D659" s="48" t="s">
        <v>262</v>
      </c>
      <c r="E659" s="48" t="s">
        <v>256</v>
      </c>
      <c r="F659" s="48" t="s">
        <v>3512</v>
      </c>
      <c r="G659" s="48" t="s">
        <v>3513</v>
      </c>
      <c r="H659" s="47">
        <v>589</v>
      </c>
      <c r="I659" s="47" t="str">
        <f>VLOOKUP(H659,[2]Places!$B$8:$C$929,2,FALSE)</f>
        <v>Peachland</v>
      </c>
      <c r="J659" s="47">
        <v>7</v>
      </c>
      <c r="K659" s="47" t="str">
        <f>IF(ISERROR(VLOOKUP(J659,[2]ProvStates!$B$8:$D$95,3,FALSE)),"",VLOOKUP(J659,[2]ProvStates!$B$8:$D$95,3,FALSE))</f>
        <v>British Columbia</v>
      </c>
      <c r="L659" s="48" t="s">
        <v>3514</v>
      </c>
      <c r="M659" s="48" t="s">
        <v>3515</v>
      </c>
      <c r="N659" s="47">
        <v>3</v>
      </c>
      <c r="O659" s="47" t="str">
        <f>VLOOKUP(N659,'[2]Other Data'!$B$8:$C$13,2,FALSE)</f>
        <v>Canada</v>
      </c>
      <c r="P659" s="47">
        <v>27</v>
      </c>
      <c r="Q659" s="48" t="s">
        <v>3516</v>
      </c>
      <c r="R659" s="47">
        <v>1</v>
      </c>
      <c r="S659" s="5" t="str">
        <f>VLOOKUP(R659,'[2]Other Data'!$B$29:$C$33,2,FALSE)</f>
        <v>COD</v>
      </c>
    </row>
    <row r="660" spans="2:19" x14ac:dyDescent="0.3">
      <c r="B660" s="47">
        <v>656</v>
      </c>
      <c r="C660" s="48" t="s">
        <v>3517</v>
      </c>
      <c r="D660" s="48" t="s">
        <v>256</v>
      </c>
      <c r="E660" s="48" t="s">
        <v>3518</v>
      </c>
      <c r="F660" s="48" t="s">
        <v>3519</v>
      </c>
      <c r="G660" s="48" t="s">
        <v>256</v>
      </c>
      <c r="H660" s="47">
        <v>787</v>
      </c>
      <c r="I660" s="47" t="str">
        <f>VLOOKUP(H660,[2]Places!$B$8:$C$929,2,FALSE)</f>
        <v>Summerland</v>
      </c>
      <c r="J660" s="47">
        <v>7</v>
      </c>
      <c r="K660" s="47" t="str">
        <f>IF(ISERROR(VLOOKUP(J660,[2]ProvStates!$B$8:$D$95,3,FALSE)),"",VLOOKUP(J660,[2]ProvStates!$B$8:$D$95,3,FALSE))</f>
        <v>British Columbia</v>
      </c>
      <c r="L660" s="48" t="s">
        <v>3520</v>
      </c>
      <c r="M660" s="48" t="s">
        <v>3521</v>
      </c>
      <c r="N660" s="47">
        <v>3</v>
      </c>
      <c r="O660" s="47" t="str">
        <f>VLOOKUP(N660,'[2]Other Data'!$B$8:$C$13,2,FALSE)</f>
        <v>Canada</v>
      </c>
      <c r="P660" s="47">
        <v>27</v>
      </c>
      <c r="Q660" s="48" t="s">
        <v>3522</v>
      </c>
      <c r="R660" s="47">
        <v>1</v>
      </c>
      <c r="S660" s="5" t="str">
        <f>VLOOKUP(R660,'[2]Other Data'!$B$29:$C$33,2,FALSE)</f>
        <v>COD</v>
      </c>
    </row>
    <row r="661" spans="2:19" x14ac:dyDescent="0.3">
      <c r="B661" s="47">
        <v>657</v>
      </c>
      <c r="C661" s="48" t="s">
        <v>3523</v>
      </c>
      <c r="D661" s="48" t="s">
        <v>256</v>
      </c>
      <c r="E661" s="48" t="s">
        <v>256</v>
      </c>
      <c r="F661" s="48" t="s">
        <v>3524</v>
      </c>
      <c r="G661" s="48" t="s">
        <v>256</v>
      </c>
      <c r="H661" s="47">
        <v>430</v>
      </c>
      <c r="I661" s="47" t="str">
        <f>VLOOKUP(H661,[2]Places!$B$8:$C$929,2,FALSE)</f>
        <v>MacKenzie</v>
      </c>
      <c r="J661" s="47">
        <v>7</v>
      </c>
      <c r="K661" s="47" t="str">
        <f>IF(ISERROR(VLOOKUP(J661,[2]ProvStates!$B$8:$D$95,3,FALSE)),"",VLOOKUP(J661,[2]ProvStates!$B$8:$D$95,3,FALSE))</f>
        <v>British Columbia</v>
      </c>
      <c r="L661" s="48" t="s">
        <v>3525</v>
      </c>
      <c r="M661" s="48" t="s">
        <v>3526</v>
      </c>
      <c r="N661" s="47">
        <v>3</v>
      </c>
      <c r="O661" s="47" t="str">
        <f>VLOOKUP(N661,'[2]Other Data'!$B$8:$C$13,2,FALSE)</f>
        <v>Canada</v>
      </c>
      <c r="P661" s="47">
        <v>27</v>
      </c>
      <c r="Q661" s="48" t="s">
        <v>3527</v>
      </c>
      <c r="R661" s="47">
        <v>1</v>
      </c>
      <c r="S661" s="5" t="str">
        <f>VLOOKUP(R661,'[2]Other Data'!$B$29:$C$33,2,FALSE)</f>
        <v>COD</v>
      </c>
    </row>
    <row r="662" spans="2:19" x14ac:dyDescent="0.3">
      <c r="B662" s="47">
        <v>658</v>
      </c>
      <c r="C662" s="48" t="s">
        <v>3528</v>
      </c>
      <c r="D662" s="48" t="s">
        <v>262</v>
      </c>
      <c r="E662" s="48" t="s">
        <v>3529</v>
      </c>
      <c r="F662" s="48" t="s">
        <v>3530</v>
      </c>
      <c r="G662" s="48" t="s">
        <v>256</v>
      </c>
      <c r="H662" s="47">
        <v>727</v>
      </c>
      <c r="I662" s="47" t="str">
        <f>VLOOKUP(H662,[2]Places!$B$8:$C$929,2,FALSE)</f>
        <v>Smithers</v>
      </c>
      <c r="J662" s="47">
        <v>7</v>
      </c>
      <c r="K662" s="47" t="str">
        <f>IF(ISERROR(VLOOKUP(J662,[2]ProvStates!$B$8:$D$95,3,FALSE)),"",VLOOKUP(J662,[2]ProvStates!$B$8:$D$95,3,FALSE))</f>
        <v>British Columbia</v>
      </c>
      <c r="L662" s="48" t="s">
        <v>3531</v>
      </c>
      <c r="M662" s="48" t="s">
        <v>3532</v>
      </c>
      <c r="N662" s="47">
        <v>3</v>
      </c>
      <c r="O662" s="47" t="str">
        <f>VLOOKUP(N662,'[2]Other Data'!$B$8:$C$13,2,FALSE)</f>
        <v>Canada</v>
      </c>
      <c r="P662" s="47">
        <v>27</v>
      </c>
      <c r="Q662" s="48" t="s">
        <v>3533</v>
      </c>
      <c r="R662" s="47">
        <v>1</v>
      </c>
      <c r="S662" s="5" t="str">
        <f>VLOOKUP(R662,'[2]Other Data'!$B$29:$C$33,2,FALSE)</f>
        <v>COD</v>
      </c>
    </row>
    <row r="663" spans="2:19" x14ac:dyDescent="0.3">
      <c r="B663" s="47">
        <v>659</v>
      </c>
      <c r="C663" s="48" t="s">
        <v>3534</v>
      </c>
      <c r="D663" s="48" t="s">
        <v>262</v>
      </c>
      <c r="E663" s="48" t="s">
        <v>3535</v>
      </c>
      <c r="F663" s="48" t="s">
        <v>3536</v>
      </c>
      <c r="G663" s="48" t="s">
        <v>256</v>
      </c>
      <c r="H663" s="47">
        <v>727</v>
      </c>
      <c r="I663" s="47" t="str">
        <f>VLOOKUP(H663,[2]Places!$B$8:$C$929,2,FALSE)</f>
        <v>Smithers</v>
      </c>
      <c r="J663" s="47">
        <v>7</v>
      </c>
      <c r="K663" s="47" t="str">
        <f>IF(ISERROR(VLOOKUP(J663,[2]ProvStates!$B$8:$D$95,3,FALSE)),"",VLOOKUP(J663,[2]ProvStates!$B$8:$D$95,3,FALSE))</f>
        <v>British Columbia</v>
      </c>
      <c r="L663" s="48" t="s">
        <v>3531</v>
      </c>
      <c r="M663" s="48" t="s">
        <v>3532</v>
      </c>
      <c r="N663" s="47">
        <v>3</v>
      </c>
      <c r="O663" s="47" t="str">
        <f>VLOOKUP(N663,'[2]Other Data'!$B$8:$C$13,2,FALSE)</f>
        <v>Canada</v>
      </c>
      <c r="P663" s="47">
        <v>27</v>
      </c>
      <c r="Q663" s="48" t="s">
        <v>3537</v>
      </c>
      <c r="R663" s="47">
        <v>1</v>
      </c>
      <c r="S663" s="5" t="str">
        <f>VLOOKUP(R663,'[2]Other Data'!$B$29:$C$33,2,FALSE)</f>
        <v>COD</v>
      </c>
    </row>
    <row r="664" spans="2:19" x14ac:dyDescent="0.3">
      <c r="B664" s="47">
        <v>660</v>
      </c>
      <c r="C664" s="48" t="s">
        <v>3538</v>
      </c>
      <c r="D664" s="48" t="s">
        <v>262</v>
      </c>
      <c r="E664" s="48" t="s">
        <v>3539</v>
      </c>
      <c r="F664" s="48" t="s">
        <v>256</v>
      </c>
      <c r="G664" s="48" t="s">
        <v>256</v>
      </c>
      <c r="H664" s="47">
        <v>727</v>
      </c>
      <c r="I664" s="47" t="str">
        <f>VLOOKUP(H664,[2]Places!$B$8:$C$929,2,FALSE)</f>
        <v>Smithers</v>
      </c>
      <c r="J664" s="47">
        <v>7</v>
      </c>
      <c r="K664" s="47" t="str">
        <f>IF(ISERROR(VLOOKUP(J664,[2]ProvStates!$B$8:$D$95,3,FALSE)),"",VLOOKUP(J664,[2]ProvStates!$B$8:$D$95,3,FALSE))</f>
        <v>British Columbia</v>
      </c>
      <c r="L664" s="48" t="s">
        <v>3531</v>
      </c>
      <c r="M664" s="48" t="s">
        <v>3532</v>
      </c>
      <c r="N664" s="47">
        <v>3</v>
      </c>
      <c r="O664" s="47" t="str">
        <f>VLOOKUP(N664,'[2]Other Data'!$B$8:$C$13,2,FALSE)</f>
        <v>Canada</v>
      </c>
      <c r="P664" s="47">
        <v>27</v>
      </c>
      <c r="Q664" s="48" t="s">
        <v>3540</v>
      </c>
      <c r="R664" s="47">
        <v>1</v>
      </c>
      <c r="S664" s="5" t="str">
        <f>VLOOKUP(R664,'[2]Other Data'!$B$29:$C$33,2,FALSE)</f>
        <v>COD</v>
      </c>
    </row>
    <row r="665" spans="2:19" x14ac:dyDescent="0.3">
      <c r="B665" s="47">
        <v>661</v>
      </c>
      <c r="C665" s="48" t="s">
        <v>3541</v>
      </c>
      <c r="D665" s="48" t="s">
        <v>262</v>
      </c>
      <c r="E665" s="48" t="s">
        <v>3539</v>
      </c>
      <c r="F665" s="48" t="s">
        <v>256</v>
      </c>
      <c r="G665" s="48" t="s">
        <v>256</v>
      </c>
      <c r="H665" s="47">
        <v>727</v>
      </c>
      <c r="I665" s="47" t="str">
        <f>VLOOKUP(H665,[2]Places!$B$8:$C$929,2,FALSE)</f>
        <v>Smithers</v>
      </c>
      <c r="J665" s="47">
        <v>7</v>
      </c>
      <c r="K665" s="47" t="str">
        <f>IF(ISERROR(VLOOKUP(J665,[2]ProvStates!$B$8:$D$95,3,FALSE)),"",VLOOKUP(J665,[2]ProvStates!$B$8:$D$95,3,FALSE))</f>
        <v>British Columbia</v>
      </c>
      <c r="L665" s="48" t="s">
        <v>3531</v>
      </c>
      <c r="M665" s="48" t="s">
        <v>3532</v>
      </c>
      <c r="N665" s="47">
        <v>3</v>
      </c>
      <c r="O665" s="47" t="str">
        <f>VLOOKUP(N665,'[2]Other Data'!$B$8:$C$13,2,FALSE)</f>
        <v>Canada</v>
      </c>
      <c r="P665" s="47">
        <v>27</v>
      </c>
      <c r="Q665" s="48" t="s">
        <v>3542</v>
      </c>
      <c r="R665" s="47">
        <v>1</v>
      </c>
      <c r="S665" s="5" t="str">
        <f>VLOOKUP(R665,'[2]Other Data'!$B$29:$C$33,2,FALSE)</f>
        <v>COD</v>
      </c>
    </row>
    <row r="666" spans="2:19" x14ac:dyDescent="0.3">
      <c r="B666" s="47">
        <v>662</v>
      </c>
      <c r="C666" s="48" t="s">
        <v>3543</v>
      </c>
      <c r="D666" s="48" t="s">
        <v>262</v>
      </c>
      <c r="E666" s="48" t="s">
        <v>256</v>
      </c>
      <c r="F666" s="48" t="s">
        <v>3544</v>
      </c>
      <c r="G666" s="48" t="s">
        <v>256</v>
      </c>
      <c r="H666" s="47">
        <v>793</v>
      </c>
      <c r="I666" s="47" t="str">
        <f>VLOOKUP(H666,[2]Places!$B$8:$C$929,2,FALSE)</f>
        <v>Swithers</v>
      </c>
      <c r="J666" s="47">
        <v>7</v>
      </c>
      <c r="K666" s="47" t="str">
        <f>IF(ISERROR(VLOOKUP(J666,[2]ProvStates!$B$8:$D$95,3,FALSE)),"",VLOOKUP(J666,[2]ProvStates!$B$8:$D$95,3,FALSE))</f>
        <v>British Columbia</v>
      </c>
      <c r="L666" s="48" t="s">
        <v>3531</v>
      </c>
      <c r="M666" s="48" t="s">
        <v>3545</v>
      </c>
      <c r="N666" s="47">
        <v>3</v>
      </c>
      <c r="O666" s="47" t="str">
        <f>VLOOKUP(N666,'[2]Other Data'!$B$8:$C$13,2,FALSE)</f>
        <v>Canada</v>
      </c>
      <c r="P666" s="47">
        <v>27</v>
      </c>
      <c r="Q666" s="48" t="s">
        <v>256</v>
      </c>
      <c r="R666" s="47">
        <v>1</v>
      </c>
      <c r="S666" s="5" t="str">
        <f>VLOOKUP(R666,'[2]Other Data'!$B$29:$C$33,2,FALSE)</f>
        <v>COD</v>
      </c>
    </row>
    <row r="667" spans="2:19" x14ac:dyDescent="0.3">
      <c r="B667" s="47">
        <v>663</v>
      </c>
      <c r="C667" s="48" t="s">
        <v>3546</v>
      </c>
      <c r="D667" s="48" t="s">
        <v>256</v>
      </c>
      <c r="E667" s="48" t="s">
        <v>256</v>
      </c>
      <c r="F667" s="48" t="s">
        <v>3547</v>
      </c>
      <c r="G667" s="48" t="s">
        <v>256</v>
      </c>
      <c r="H667" s="47">
        <v>23</v>
      </c>
      <c r="I667" s="47" t="str">
        <f>VLOOKUP(H667,[2]Places!$B$8:$C$929,2,FALSE)</f>
        <v>Ashcroft</v>
      </c>
      <c r="J667" s="47">
        <v>7</v>
      </c>
      <c r="K667" s="47" t="str">
        <f>IF(ISERROR(VLOOKUP(J667,[2]ProvStates!$B$8:$D$95,3,FALSE)),"",VLOOKUP(J667,[2]ProvStates!$B$8:$D$95,3,FALSE))</f>
        <v>British Columbia</v>
      </c>
      <c r="L667" s="48" t="s">
        <v>3548</v>
      </c>
      <c r="M667" s="48" t="s">
        <v>3549</v>
      </c>
      <c r="N667" s="47">
        <v>3</v>
      </c>
      <c r="O667" s="47" t="str">
        <f>VLOOKUP(N667,'[2]Other Data'!$B$8:$C$13,2,FALSE)</f>
        <v>Canada</v>
      </c>
      <c r="P667" s="47">
        <v>27</v>
      </c>
      <c r="Q667" s="48" t="s">
        <v>3550</v>
      </c>
      <c r="R667" s="47">
        <v>1</v>
      </c>
      <c r="S667" s="5" t="str">
        <f>VLOOKUP(R667,'[2]Other Data'!$B$29:$C$33,2,FALSE)</f>
        <v>COD</v>
      </c>
    </row>
    <row r="668" spans="2:19" x14ac:dyDescent="0.3">
      <c r="B668" s="47">
        <v>664</v>
      </c>
      <c r="C668" s="48" t="s">
        <v>3551</v>
      </c>
      <c r="D668" s="48" t="s">
        <v>256</v>
      </c>
      <c r="E668" s="48" t="s">
        <v>256</v>
      </c>
      <c r="F668" s="48" t="s">
        <v>3552</v>
      </c>
      <c r="G668" s="48" t="s">
        <v>256</v>
      </c>
      <c r="H668" s="47">
        <v>890</v>
      </c>
      <c r="I668" s="47" t="str">
        <f>VLOOKUP(H668,[2]Places!$B$8:$C$929,2,FALSE)</f>
        <v>Whistler</v>
      </c>
      <c r="J668" s="47">
        <v>7</v>
      </c>
      <c r="K668" s="47" t="str">
        <f>IF(ISERROR(VLOOKUP(J668,[2]ProvStates!$B$8:$D$95,3,FALSE)),"",VLOOKUP(J668,[2]ProvStates!$B$8:$D$95,3,FALSE))</f>
        <v>British Columbia</v>
      </c>
      <c r="L668" s="48" t="s">
        <v>3553</v>
      </c>
      <c r="M668" s="48" t="s">
        <v>3554</v>
      </c>
      <c r="N668" s="47">
        <v>3</v>
      </c>
      <c r="O668" s="47" t="str">
        <f>VLOOKUP(N668,'[2]Other Data'!$B$8:$C$13,2,FALSE)</f>
        <v>Canada</v>
      </c>
      <c r="P668" s="47">
        <v>27</v>
      </c>
      <c r="Q668" s="48" t="s">
        <v>3555</v>
      </c>
      <c r="R668" s="47">
        <v>1</v>
      </c>
      <c r="S668" s="5" t="str">
        <f>VLOOKUP(R668,'[2]Other Data'!$B$29:$C$33,2,FALSE)</f>
        <v>COD</v>
      </c>
    </row>
    <row r="669" spans="2:19" x14ac:dyDescent="0.3">
      <c r="B669" s="47">
        <v>665</v>
      </c>
      <c r="C669" s="48" t="s">
        <v>3556</v>
      </c>
      <c r="D669" s="48" t="s">
        <v>256</v>
      </c>
      <c r="E669" s="48" t="s">
        <v>3557</v>
      </c>
      <c r="F669" s="48" t="s">
        <v>256</v>
      </c>
      <c r="G669" s="48" t="s">
        <v>3558</v>
      </c>
      <c r="H669" s="47">
        <v>591</v>
      </c>
      <c r="I669" s="47" t="str">
        <f>VLOOKUP(H669,[2]Places!$B$8:$C$929,2,FALSE)</f>
        <v>Pender Island</v>
      </c>
      <c r="J669" s="47">
        <v>7</v>
      </c>
      <c r="K669" s="47" t="str">
        <f>IF(ISERROR(VLOOKUP(J669,[2]ProvStates!$B$8:$D$95,3,FALSE)),"",VLOOKUP(J669,[2]ProvStates!$B$8:$D$95,3,FALSE))</f>
        <v>British Columbia</v>
      </c>
      <c r="L669" s="48" t="s">
        <v>3559</v>
      </c>
      <c r="M669" s="48" t="s">
        <v>3560</v>
      </c>
      <c r="N669" s="47">
        <v>3</v>
      </c>
      <c r="O669" s="47" t="str">
        <f>VLOOKUP(N669,'[2]Other Data'!$B$8:$C$13,2,FALSE)</f>
        <v>Canada</v>
      </c>
      <c r="P669" s="47">
        <v>27</v>
      </c>
      <c r="Q669" s="48" t="s">
        <v>3561</v>
      </c>
      <c r="R669" s="47">
        <v>1</v>
      </c>
      <c r="S669" s="5" t="str">
        <f>VLOOKUP(R669,'[2]Other Data'!$B$29:$C$33,2,FALSE)</f>
        <v>COD</v>
      </c>
    </row>
    <row r="670" spans="2:19" x14ac:dyDescent="0.3">
      <c r="B670" s="47">
        <v>666</v>
      </c>
      <c r="C670" s="48" t="s">
        <v>3562</v>
      </c>
      <c r="D670" s="48" t="s">
        <v>256</v>
      </c>
      <c r="E670" s="48" t="s">
        <v>256</v>
      </c>
      <c r="F670" s="48" t="s">
        <v>3563</v>
      </c>
      <c r="G670" s="48" t="s">
        <v>256</v>
      </c>
      <c r="H670" s="47">
        <v>623</v>
      </c>
      <c r="I670" s="47" t="str">
        <f>VLOOKUP(H670,[2]Places!$B$8:$C$929,2,FALSE)</f>
        <v>Port McNeill</v>
      </c>
      <c r="J670" s="47">
        <v>7</v>
      </c>
      <c r="K670" s="47" t="str">
        <f>IF(ISERROR(VLOOKUP(J670,[2]ProvStates!$B$8:$D$95,3,FALSE)),"",VLOOKUP(J670,[2]ProvStates!$B$8:$D$95,3,FALSE))</f>
        <v>British Columbia</v>
      </c>
      <c r="L670" s="48" t="s">
        <v>3564</v>
      </c>
      <c r="M670" s="48" t="s">
        <v>3565</v>
      </c>
      <c r="N670" s="47">
        <v>3</v>
      </c>
      <c r="O670" s="47" t="str">
        <f>VLOOKUP(N670,'[2]Other Data'!$B$8:$C$13,2,FALSE)</f>
        <v>Canada</v>
      </c>
      <c r="P670" s="47">
        <v>27</v>
      </c>
      <c r="Q670" s="48" t="s">
        <v>3566</v>
      </c>
      <c r="R670" s="47">
        <v>1</v>
      </c>
      <c r="S670" s="5" t="str">
        <f>VLOOKUP(R670,'[2]Other Data'!$B$29:$C$33,2,FALSE)</f>
        <v>COD</v>
      </c>
    </row>
    <row r="671" spans="2:19" x14ac:dyDescent="0.3">
      <c r="B671" s="47">
        <v>667</v>
      </c>
      <c r="C671" s="48" t="s">
        <v>3567</v>
      </c>
      <c r="D671" s="48" t="s">
        <v>256</v>
      </c>
      <c r="E671" s="48" t="s">
        <v>3568</v>
      </c>
      <c r="F671" s="48" t="s">
        <v>3569</v>
      </c>
      <c r="G671" s="48" t="s">
        <v>256</v>
      </c>
      <c r="H671" s="47">
        <v>706</v>
      </c>
      <c r="I671" s="47" t="str">
        <f>VLOOKUP(H671,[2]Places!$B$8:$C$929,2,FALSE)</f>
        <v>Sechelt</v>
      </c>
      <c r="J671" s="47">
        <v>7</v>
      </c>
      <c r="K671" s="47" t="str">
        <f>IF(ISERROR(VLOOKUP(J671,[2]ProvStates!$B$8:$D$95,3,FALSE)),"",VLOOKUP(J671,[2]ProvStates!$B$8:$D$95,3,FALSE))</f>
        <v>British Columbia</v>
      </c>
      <c r="L671" s="48" t="s">
        <v>3570</v>
      </c>
      <c r="M671" s="48" t="s">
        <v>3571</v>
      </c>
      <c r="N671" s="47">
        <v>3</v>
      </c>
      <c r="O671" s="47" t="str">
        <f>VLOOKUP(N671,'[2]Other Data'!$B$8:$C$13,2,FALSE)</f>
        <v>Canada</v>
      </c>
      <c r="P671" s="47">
        <v>27</v>
      </c>
      <c r="Q671" s="48" t="s">
        <v>3572</v>
      </c>
      <c r="R671" s="47">
        <v>1</v>
      </c>
      <c r="S671" s="5" t="str">
        <f>VLOOKUP(R671,'[2]Other Data'!$B$29:$C$33,2,FALSE)</f>
        <v>COD</v>
      </c>
    </row>
    <row r="672" spans="2:19" x14ac:dyDescent="0.3">
      <c r="B672" s="47">
        <v>668</v>
      </c>
      <c r="C672" s="48" t="s">
        <v>3573</v>
      </c>
      <c r="D672" s="48" t="s">
        <v>256</v>
      </c>
      <c r="E672" s="48" t="s">
        <v>256</v>
      </c>
      <c r="F672" s="48" t="s">
        <v>3574</v>
      </c>
      <c r="G672" s="48" t="s">
        <v>256</v>
      </c>
      <c r="H672" s="47">
        <v>468</v>
      </c>
      <c r="I672" s="47" t="str">
        <f>VLOOKUP(H672,[2]Places!$B$8:$C$929,2,FALSE)</f>
        <v>MIll Bag</v>
      </c>
      <c r="J672" s="47">
        <v>7</v>
      </c>
      <c r="K672" s="47" t="str">
        <f>IF(ISERROR(VLOOKUP(J672,[2]ProvStates!$B$8:$D$95,3,FALSE)),"",VLOOKUP(J672,[2]ProvStates!$B$8:$D$95,3,FALSE))</f>
        <v>British Columbia</v>
      </c>
      <c r="L672" s="48" t="s">
        <v>3575</v>
      </c>
      <c r="M672" s="48" t="s">
        <v>3576</v>
      </c>
      <c r="N672" s="47">
        <v>3</v>
      </c>
      <c r="O672" s="47" t="str">
        <f>VLOOKUP(N672,'[2]Other Data'!$B$8:$C$13,2,FALSE)</f>
        <v>Canada</v>
      </c>
      <c r="P672" s="47">
        <v>27</v>
      </c>
      <c r="Q672" s="48" t="s">
        <v>3577</v>
      </c>
      <c r="R672" s="47">
        <v>1</v>
      </c>
      <c r="S672" s="5" t="str">
        <f>VLOOKUP(R672,'[2]Other Data'!$B$29:$C$33,2,FALSE)</f>
        <v>COD</v>
      </c>
    </row>
    <row r="673" spans="2:19" x14ac:dyDescent="0.3">
      <c r="B673" s="47">
        <v>669</v>
      </c>
      <c r="C673" s="48" t="s">
        <v>3578</v>
      </c>
      <c r="D673" s="48" t="s">
        <v>256</v>
      </c>
      <c r="E673" s="48" t="s">
        <v>3579</v>
      </c>
      <c r="F673" s="48" t="s">
        <v>3580</v>
      </c>
      <c r="G673" s="48" t="s">
        <v>256</v>
      </c>
      <c r="H673" s="47">
        <v>469</v>
      </c>
      <c r="I673" s="47" t="str">
        <f>VLOOKUP(H673,[2]Places!$B$8:$C$929,2,FALSE)</f>
        <v>Mill Bay</v>
      </c>
      <c r="J673" s="47">
        <v>7</v>
      </c>
      <c r="K673" s="47" t="str">
        <f>IF(ISERROR(VLOOKUP(J673,[2]ProvStates!$B$8:$D$95,3,FALSE)),"",VLOOKUP(J673,[2]ProvStates!$B$8:$D$95,3,FALSE))</f>
        <v>British Columbia</v>
      </c>
      <c r="L673" s="48" t="s">
        <v>3575</v>
      </c>
      <c r="M673" s="48" t="s">
        <v>3581</v>
      </c>
      <c r="N673" s="47">
        <v>3</v>
      </c>
      <c r="O673" s="47" t="str">
        <f>VLOOKUP(N673,'[2]Other Data'!$B$8:$C$13,2,FALSE)</f>
        <v>Canada</v>
      </c>
      <c r="P673" s="47">
        <v>27</v>
      </c>
      <c r="Q673" s="48" t="s">
        <v>3582</v>
      </c>
      <c r="R673" s="47">
        <v>1</v>
      </c>
      <c r="S673" s="5" t="str">
        <f>VLOOKUP(R673,'[2]Other Data'!$B$29:$C$33,2,FALSE)</f>
        <v>COD</v>
      </c>
    </row>
    <row r="674" spans="2:19" x14ac:dyDescent="0.3">
      <c r="B674" s="47">
        <v>670</v>
      </c>
      <c r="C674" s="48" t="s">
        <v>3583</v>
      </c>
      <c r="D674" s="48" t="s">
        <v>262</v>
      </c>
      <c r="E674" s="48" t="s">
        <v>3584</v>
      </c>
      <c r="F674" s="48" t="s">
        <v>3585</v>
      </c>
      <c r="G674" s="48" t="s">
        <v>256</v>
      </c>
      <c r="H674" s="47">
        <v>469</v>
      </c>
      <c r="I674" s="47" t="str">
        <f>VLOOKUP(H674,[2]Places!$B$8:$C$929,2,FALSE)</f>
        <v>Mill Bay</v>
      </c>
      <c r="J674" s="47">
        <v>7</v>
      </c>
      <c r="K674" s="47" t="str">
        <f>IF(ISERROR(VLOOKUP(J674,[2]ProvStates!$B$8:$D$95,3,FALSE)),"",VLOOKUP(J674,[2]ProvStates!$B$8:$D$95,3,FALSE))</f>
        <v>British Columbia</v>
      </c>
      <c r="L674" s="48" t="s">
        <v>3575</v>
      </c>
      <c r="M674" s="48" t="s">
        <v>3581</v>
      </c>
      <c r="N674" s="47">
        <v>3</v>
      </c>
      <c r="O674" s="47" t="str">
        <f>VLOOKUP(N674,'[2]Other Data'!$B$8:$C$13,2,FALSE)</f>
        <v>Canada</v>
      </c>
      <c r="P674" s="47">
        <v>27</v>
      </c>
      <c r="Q674" s="48" t="s">
        <v>3586</v>
      </c>
      <c r="R674" s="47">
        <v>1</v>
      </c>
      <c r="S674" s="5" t="str">
        <f>VLOOKUP(R674,'[2]Other Data'!$B$29:$C$33,2,FALSE)</f>
        <v>COD</v>
      </c>
    </row>
    <row r="675" spans="2:19" x14ac:dyDescent="0.3">
      <c r="B675" s="47">
        <v>671</v>
      </c>
      <c r="C675" s="48" t="s">
        <v>3587</v>
      </c>
      <c r="D675" s="48" t="s">
        <v>256</v>
      </c>
      <c r="E675" s="48" t="s">
        <v>256</v>
      </c>
      <c r="F675" s="48" t="s">
        <v>3588</v>
      </c>
      <c r="G675" s="48" t="s">
        <v>256</v>
      </c>
      <c r="H675" s="47">
        <v>827</v>
      </c>
      <c r="I675" s="47" t="str">
        <f>VLOOKUP(H675,[2]Places!$B$8:$C$929,2,FALSE)</f>
        <v>Ucluelet</v>
      </c>
      <c r="J675" s="47">
        <v>7</v>
      </c>
      <c r="K675" s="47" t="str">
        <f>IF(ISERROR(VLOOKUP(J675,[2]ProvStates!$B$8:$D$95,3,FALSE)),"",VLOOKUP(J675,[2]ProvStates!$B$8:$D$95,3,FALSE))</f>
        <v>British Columbia</v>
      </c>
      <c r="L675" s="48" t="s">
        <v>3589</v>
      </c>
      <c r="M675" s="48" t="s">
        <v>3590</v>
      </c>
      <c r="N675" s="47">
        <v>3</v>
      </c>
      <c r="O675" s="47" t="str">
        <f>VLOOKUP(N675,'[2]Other Data'!$B$8:$C$13,2,FALSE)</f>
        <v>Canada</v>
      </c>
      <c r="P675" s="47">
        <v>27</v>
      </c>
      <c r="Q675" s="48" t="s">
        <v>256</v>
      </c>
      <c r="R675" s="47">
        <v>1</v>
      </c>
      <c r="S675" s="5" t="str">
        <f>VLOOKUP(R675,'[2]Other Data'!$B$29:$C$33,2,FALSE)</f>
        <v>COD</v>
      </c>
    </row>
    <row r="676" spans="2:19" x14ac:dyDescent="0.3">
      <c r="B676" s="47">
        <v>672</v>
      </c>
      <c r="C676" s="48" t="s">
        <v>3591</v>
      </c>
      <c r="D676" s="48" t="s">
        <v>256</v>
      </c>
      <c r="E676" s="48" t="s">
        <v>256</v>
      </c>
      <c r="F676" s="48" t="s">
        <v>3592</v>
      </c>
      <c r="G676" s="48" t="s">
        <v>256</v>
      </c>
      <c r="H676" s="47">
        <v>729</v>
      </c>
      <c r="I676" s="47" t="str">
        <f>VLOOKUP(H676,[2]Places!$B$8:$C$929,2,FALSE)</f>
        <v>Sooke</v>
      </c>
      <c r="J676" s="47">
        <v>7</v>
      </c>
      <c r="K676" s="47" t="str">
        <f>IF(ISERROR(VLOOKUP(J676,[2]ProvStates!$B$8:$D$95,3,FALSE)),"",VLOOKUP(J676,[2]ProvStates!$B$8:$D$95,3,FALSE))</f>
        <v>British Columbia</v>
      </c>
      <c r="L676" s="48" t="s">
        <v>3593</v>
      </c>
      <c r="M676" s="48" t="s">
        <v>3594</v>
      </c>
      <c r="N676" s="47">
        <v>3</v>
      </c>
      <c r="O676" s="47" t="str">
        <f>VLOOKUP(N676,'[2]Other Data'!$B$8:$C$13,2,FALSE)</f>
        <v>Canada</v>
      </c>
      <c r="P676" s="47">
        <v>27</v>
      </c>
      <c r="Q676" s="48" t="s">
        <v>3595</v>
      </c>
      <c r="R676" s="47">
        <v>1</v>
      </c>
      <c r="S676" s="5" t="str">
        <f>VLOOKUP(R676,'[2]Other Data'!$B$29:$C$33,2,FALSE)</f>
        <v>COD</v>
      </c>
    </row>
    <row r="677" spans="2:19" x14ac:dyDescent="0.3">
      <c r="B677" s="47">
        <v>673</v>
      </c>
      <c r="C677" s="48" t="s">
        <v>3596</v>
      </c>
      <c r="D677" s="48" t="s">
        <v>256</v>
      </c>
      <c r="E677" s="48" t="s">
        <v>3597</v>
      </c>
      <c r="F677" s="48" t="s">
        <v>3598</v>
      </c>
      <c r="G677" s="48" t="s">
        <v>256</v>
      </c>
      <c r="H677" s="47">
        <v>365</v>
      </c>
      <c r="I677" s="47" t="str">
        <f>VLOOKUP(H677,[2]Places!$B$8:$C$929,2,FALSE)</f>
        <v>Keremeos</v>
      </c>
      <c r="J677" s="47">
        <v>7</v>
      </c>
      <c r="K677" s="47" t="str">
        <f>IF(ISERROR(VLOOKUP(J677,[2]ProvStates!$B$8:$D$95,3,FALSE)),"",VLOOKUP(J677,[2]ProvStates!$B$8:$D$95,3,FALSE))</f>
        <v>British Columbia</v>
      </c>
      <c r="L677" s="48" t="s">
        <v>3599</v>
      </c>
      <c r="M677" s="48" t="s">
        <v>3600</v>
      </c>
      <c r="N677" s="47">
        <v>3</v>
      </c>
      <c r="O677" s="47" t="str">
        <f>VLOOKUP(N677,'[2]Other Data'!$B$8:$C$13,2,FALSE)</f>
        <v>Canada</v>
      </c>
      <c r="P677" s="47">
        <v>27</v>
      </c>
      <c r="Q677" s="48" t="s">
        <v>3601</v>
      </c>
      <c r="R677" s="47">
        <v>1</v>
      </c>
      <c r="S677" s="5" t="str">
        <f>VLOOKUP(R677,'[2]Other Data'!$B$29:$C$33,2,FALSE)</f>
        <v>COD</v>
      </c>
    </row>
    <row r="678" spans="2:19" x14ac:dyDescent="0.3">
      <c r="B678" s="47">
        <v>674</v>
      </c>
      <c r="C678" s="48" t="s">
        <v>3602</v>
      </c>
      <c r="D678" s="48" t="s">
        <v>3603</v>
      </c>
      <c r="E678" s="48" t="s">
        <v>256</v>
      </c>
      <c r="F678" s="48" t="s">
        <v>3604</v>
      </c>
      <c r="G678" s="48" t="s">
        <v>256</v>
      </c>
      <c r="H678" s="47">
        <v>183</v>
      </c>
      <c r="I678" s="47" t="str">
        <f>VLOOKUP(H678,[2]Places!$B$8:$C$929,2,FALSE)</f>
        <v>Dawson Creek</v>
      </c>
      <c r="J678" s="47">
        <v>7</v>
      </c>
      <c r="K678" s="47" t="str">
        <f>IF(ISERROR(VLOOKUP(J678,[2]ProvStates!$B$8:$D$95,3,FALSE)),"",VLOOKUP(J678,[2]ProvStates!$B$8:$D$95,3,FALSE))</f>
        <v>British Columbia</v>
      </c>
      <c r="L678" s="48" t="s">
        <v>3605</v>
      </c>
      <c r="M678" s="48" t="s">
        <v>3606</v>
      </c>
      <c r="N678" s="47">
        <v>3</v>
      </c>
      <c r="O678" s="47" t="str">
        <f>VLOOKUP(N678,'[2]Other Data'!$B$8:$C$13,2,FALSE)</f>
        <v>Canada</v>
      </c>
      <c r="P678" s="47">
        <v>27</v>
      </c>
      <c r="Q678" s="48" t="s">
        <v>3607</v>
      </c>
      <c r="R678" s="47">
        <v>1</v>
      </c>
      <c r="S678" s="5" t="str">
        <f>VLOOKUP(R678,'[2]Other Data'!$B$29:$C$33,2,FALSE)</f>
        <v>COD</v>
      </c>
    </row>
    <row r="679" spans="2:19" x14ac:dyDescent="0.3">
      <c r="B679" s="47">
        <v>675</v>
      </c>
      <c r="C679" s="48" t="s">
        <v>3608</v>
      </c>
      <c r="D679" s="48" t="s">
        <v>256</v>
      </c>
      <c r="E679" s="48" t="s">
        <v>3609</v>
      </c>
      <c r="F679" s="48" t="s">
        <v>3610</v>
      </c>
      <c r="G679" s="48" t="s">
        <v>256</v>
      </c>
      <c r="H679" s="47">
        <v>456</v>
      </c>
      <c r="I679" s="47" t="str">
        <f>VLOOKUP(H679,[2]Places!$B$8:$C$929,2,FALSE)</f>
        <v>Merritt</v>
      </c>
      <c r="J679" s="47">
        <v>7</v>
      </c>
      <c r="K679" s="47" t="str">
        <f>IF(ISERROR(VLOOKUP(J679,[2]ProvStates!$B$8:$D$95,3,FALSE)),"",VLOOKUP(J679,[2]ProvStates!$B$8:$D$95,3,FALSE))</f>
        <v>British Columbia</v>
      </c>
      <c r="L679" s="48" t="s">
        <v>3611</v>
      </c>
      <c r="M679" s="48" t="s">
        <v>3612</v>
      </c>
      <c r="N679" s="47">
        <v>3</v>
      </c>
      <c r="O679" s="47" t="str">
        <f>VLOOKUP(N679,'[2]Other Data'!$B$8:$C$13,2,FALSE)</f>
        <v>Canada</v>
      </c>
      <c r="P679" s="47">
        <v>27</v>
      </c>
      <c r="Q679" s="48" t="s">
        <v>3613</v>
      </c>
      <c r="R679" s="47">
        <v>1</v>
      </c>
      <c r="S679" s="5" t="str">
        <f>VLOOKUP(R679,'[2]Other Data'!$B$29:$C$33,2,FALSE)</f>
        <v>COD</v>
      </c>
    </row>
    <row r="680" spans="2:19" x14ac:dyDescent="0.3">
      <c r="B680" s="47">
        <v>676</v>
      </c>
      <c r="C680" s="48" t="s">
        <v>3614</v>
      </c>
      <c r="D680" s="48" t="s">
        <v>262</v>
      </c>
      <c r="E680" s="48" t="s">
        <v>3615</v>
      </c>
      <c r="F680" s="48" t="s">
        <v>3616</v>
      </c>
      <c r="G680" s="48" t="s">
        <v>256</v>
      </c>
      <c r="H680" s="47">
        <v>456</v>
      </c>
      <c r="I680" s="47" t="str">
        <f>VLOOKUP(H680,[2]Places!$B$8:$C$929,2,FALSE)</f>
        <v>Merritt</v>
      </c>
      <c r="J680" s="47">
        <v>7</v>
      </c>
      <c r="K680" s="47" t="str">
        <f>IF(ISERROR(VLOOKUP(J680,[2]ProvStates!$B$8:$D$95,3,FALSE)),"",VLOOKUP(J680,[2]ProvStates!$B$8:$D$95,3,FALSE))</f>
        <v>British Columbia</v>
      </c>
      <c r="L680" s="48" t="s">
        <v>3617</v>
      </c>
      <c r="M680" s="48" t="s">
        <v>3618</v>
      </c>
      <c r="N680" s="47">
        <v>3</v>
      </c>
      <c r="O680" s="47" t="str">
        <f>VLOOKUP(N680,'[2]Other Data'!$B$8:$C$13,2,FALSE)</f>
        <v>Canada</v>
      </c>
      <c r="P680" s="47">
        <v>27</v>
      </c>
      <c r="Q680" s="48" t="s">
        <v>3619</v>
      </c>
      <c r="R680" s="47">
        <v>1</v>
      </c>
      <c r="S680" s="5" t="str">
        <f>VLOOKUP(R680,'[2]Other Data'!$B$29:$C$33,2,FALSE)</f>
        <v>COD</v>
      </c>
    </row>
    <row r="681" spans="2:19" x14ac:dyDescent="0.3">
      <c r="B681" s="47">
        <v>677</v>
      </c>
      <c r="C681" s="48" t="s">
        <v>3620</v>
      </c>
      <c r="D681" s="48" t="s">
        <v>262</v>
      </c>
      <c r="E681" s="48" t="s">
        <v>256</v>
      </c>
      <c r="F681" s="48" t="s">
        <v>3621</v>
      </c>
      <c r="G681" s="48" t="s">
        <v>256</v>
      </c>
      <c r="H681" s="47">
        <v>120</v>
      </c>
      <c r="I681" s="47" t="str">
        <f>VLOOKUP(H681,[2]Places!$B$8:$C$929,2,FALSE)</f>
        <v>Castlegar</v>
      </c>
      <c r="J681" s="47">
        <v>7</v>
      </c>
      <c r="K681" s="47" t="str">
        <f>IF(ISERROR(VLOOKUP(J681,[2]ProvStates!$B$8:$D$95,3,FALSE)),"",VLOOKUP(J681,[2]ProvStates!$B$8:$D$95,3,FALSE))</f>
        <v>British Columbia</v>
      </c>
      <c r="L681" s="48" t="s">
        <v>3622</v>
      </c>
      <c r="M681" s="48" t="s">
        <v>3623</v>
      </c>
      <c r="N681" s="47">
        <v>3</v>
      </c>
      <c r="O681" s="47" t="str">
        <f>VLOOKUP(N681,'[2]Other Data'!$B$8:$C$13,2,FALSE)</f>
        <v>Canada</v>
      </c>
      <c r="P681" s="47">
        <v>27</v>
      </c>
      <c r="Q681" s="48" t="s">
        <v>3624</v>
      </c>
      <c r="R681" s="47">
        <v>1</v>
      </c>
      <c r="S681" s="5" t="str">
        <f>VLOOKUP(R681,'[2]Other Data'!$B$29:$C$33,2,FALSE)</f>
        <v>COD</v>
      </c>
    </row>
    <row r="682" spans="2:19" x14ac:dyDescent="0.3">
      <c r="B682" s="47">
        <v>678</v>
      </c>
      <c r="C682" s="48" t="s">
        <v>3625</v>
      </c>
      <c r="D682" s="48" t="s">
        <v>256</v>
      </c>
      <c r="E682" s="48" t="s">
        <v>256</v>
      </c>
      <c r="F682" s="48" t="s">
        <v>3626</v>
      </c>
      <c r="G682" s="48" t="s">
        <v>256</v>
      </c>
      <c r="H682" s="47">
        <v>841</v>
      </c>
      <c r="I682" s="47" t="str">
        <f>VLOOKUP(H682,[2]Places!$B$8:$C$929,2,FALSE)</f>
        <v>Vernon</v>
      </c>
      <c r="J682" s="47">
        <v>7</v>
      </c>
      <c r="K682" s="47" t="str">
        <f>IF(ISERROR(VLOOKUP(J682,[2]ProvStates!$B$8:$D$95,3,FALSE)),"",VLOOKUP(J682,[2]ProvStates!$B$8:$D$95,3,FALSE))</f>
        <v>British Columbia</v>
      </c>
      <c r="L682" s="48" t="s">
        <v>3627</v>
      </c>
      <c r="M682" s="48" t="s">
        <v>3628</v>
      </c>
      <c r="N682" s="47">
        <v>3</v>
      </c>
      <c r="O682" s="47" t="str">
        <f>VLOOKUP(N682,'[2]Other Data'!$B$8:$C$13,2,FALSE)</f>
        <v>Canada</v>
      </c>
      <c r="P682" s="47">
        <v>27</v>
      </c>
      <c r="Q682" s="48" t="s">
        <v>3629</v>
      </c>
      <c r="R682" s="47">
        <v>1</v>
      </c>
      <c r="S682" s="5" t="str">
        <f>VLOOKUP(R682,'[2]Other Data'!$B$29:$C$33,2,FALSE)</f>
        <v>COD</v>
      </c>
    </row>
    <row r="683" spans="2:19" x14ac:dyDescent="0.3">
      <c r="B683" s="47">
        <v>679</v>
      </c>
      <c r="C683" s="48" t="s">
        <v>3630</v>
      </c>
      <c r="D683" s="48" t="s">
        <v>256</v>
      </c>
      <c r="E683" s="48" t="s">
        <v>256</v>
      </c>
      <c r="F683" s="48" t="s">
        <v>3631</v>
      </c>
      <c r="G683" s="48" t="s">
        <v>256</v>
      </c>
      <c r="H683" s="47">
        <v>841</v>
      </c>
      <c r="I683" s="47" t="str">
        <f>VLOOKUP(H683,[2]Places!$B$8:$C$929,2,FALSE)</f>
        <v>Vernon</v>
      </c>
      <c r="J683" s="47">
        <v>7</v>
      </c>
      <c r="K683" s="47" t="str">
        <f>IF(ISERROR(VLOOKUP(J683,[2]ProvStates!$B$8:$D$95,3,FALSE)),"",VLOOKUP(J683,[2]ProvStates!$B$8:$D$95,3,FALSE))</f>
        <v>British Columbia</v>
      </c>
      <c r="L683" s="48" t="s">
        <v>3632</v>
      </c>
      <c r="M683" s="48" t="s">
        <v>3633</v>
      </c>
      <c r="N683" s="47">
        <v>3</v>
      </c>
      <c r="O683" s="47" t="str">
        <f>VLOOKUP(N683,'[2]Other Data'!$B$8:$C$13,2,FALSE)</f>
        <v>Canada</v>
      </c>
      <c r="P683" s="47">
        <v>27</v>
      </c>
      <c r="Q683" s="48" t="s">
        <v>3634</v>
      </c>
      <c r="R683" s="47">
        <v>1</v>
      </c>
      <c r="S683" s="5" t="str">
        <f>VLOOKUP(R683,'[2]Other Data'!$B$29:$C$33,2,FALSE)</f>
        <v>COD</v>
      </c>
    </row>
    <row r="684" spans="2:19" x14ac:dyDescent="0.3">
      <c r="B684" s="47">
        <v>680</v>
      </c>
      <c r="C684" s="48" t="s">
        <v>3635</v>
      </c>
      <c r="D684" s="48" t="s">
        <v>256</v>
      </c>
      <c r="E684" s="48" t="s">
        <v>256</v>
      </c>
      <c r="F684" s="48" t="s">
        <v>3636</v>
      </c>
      <c r="G684" s="48" t="s">
        <v>3637</v>
      </c>
      <c r="H684" s="47">
        <v>841</v>
      </c>
      <c r="I684" s="47" t="str">
        <f>VLOOKUP(H684,[2]Places!$B$8:$C$929,2,FALSE)</f>
        <v>Vernon</v>
      </c>
      <c r="J684" s="47">
        <v>7</v>
      </c>
      <c r="K684" s="47" t="str">
        <f>IF(ISERROR(VLOOKUP(J684,[2]ProvStates!$B$8:$D$95,3,FALSE)),"",VLOOKUP(J684,[2]ProvStates!$B$8:$D$95,3,FALSE))</f>
        <v>British Columbia</v>
      </c>
      <c r="L684" s="48" t="s">
        <v>3638</v>
      </c>
      <c r="M684" s="48" t="s">
        <v>3639</v>
      </c>
      <c r="N684" s="47">
        <v>3</v>
      </c>
      <c r="O684" s="47" t="str">
        <f>VLOOKUP(N684,'[2]Other Data'!$B$8:$C$13,2,FALSE)</f>
        <v>Canada</v>
      </c>
      <c r="P684" s="47">
        <v>27</v>
      </c>
      <c r="Q684" s="48" t="s">
        <v>3640</v>
      </c>
      <c r="R684" s="47">
        <v>1</v>
      </c>
      <c r="S684" s="5" t="str">
        <f>VLOOKUP(R684,'[2]Other Data'!$B$29:$C$33,2,FALSE)</f>
        <v>COD</v>
      </c>
    </row>
    <row r="685" spans="2:19" x14ac:dyDescent="0.3">
      <c r="B685" s="47">
        <v>681</v>
      </c>
      <c r="C685" s="48" t="s">
        <v>3641</v>
      </c>
      <c r="D685" s="48" t="s">
        <v>256</v>
      </c>
      <c r="E685" s="48" t="s">
        <v>3642</v>
      </c>
      <c r="F685" s="48" t="s">
        <v>3643</v>
      </c>
      <c r="G685" s="48" t="s">
        <v>256</v>
      </c>
      <c r="H685" s="47">
        <v>841</v>
      </c>
      <c r="I685" s="47" t="str">
        <f>VLOOKUP(H685,[2]Places!$B$8:$C$929,2,FALSE)</f>
        <v>Vernon</v>
      </c>
      <c r="J685" s="47">
        <v>7</v>
      </c>
      <c r="K685" s="47" t="str">
        <f>IF(ISERROR(VLOOKUP(J685,[2]ProvStates!$B$8:$D$95,3,FALSE)),"",VLOOKUP(J685,[2]ProvStates!$B$8:$D$95,3,FALSE))</f>
        <v>British Columbia</v>
      </c>
      <c r="L685" s="48" t="s">
        <v>3644</v>
      </c>
      <c r="M685" s="48" t="s">
        <v>3645</v>
      </c>
      <c r="N685" s="47">
        <v>3</v>
      </c>
      <c r="O685" s="47" t="str">
        <f>VLOOKUP(N685,'[2]Other Data'!$B$8:$C$13,2,FALSE)</f>
        <v>Canada</v>
      </c>
      <c r="P685" s="47">
        <v>27</v>
      </c>
      <c r="Q685" s="48" t="s">
        <v>3646</v>
      </c>
      <c r="R685" s="47">
        <v>1</v>
      </c>
      <c r="S685" s="5" t="str">
        <f>VLOOKUP(R685,'[2]Other Data'!$B$29:$C$33,2,FALSE)</f>
        <v>COD</v>
      </c>
    </row>
    <row r="686" spans="2:19" x14ac:dyDescent="0.3">
      <c r="B686" s="47">
        <v>682</v>
      </c>
      <c r="C686" s="48" t="s">
        <v>3647</v>
      </c>
      <c r="D686" s="48" t="s">
        <v>256</v>
      </c>
      <c r="E686" s="48" t="s">
        <v>256</v>
      </c>
      <c r="F686" s="48" t="s">
        <v>3648</v>
      </c>
      <c r="G686" s="48" t="s">
        <v>256</v>
      </c>
      <c r="H686" s="47">
        <v>362</v>
      </c>
      <c r="I686" s="47" t="str">
        <f>VLOOKUP(H686,[2]Places!$B$8:$C$929,2,FALSE)</f>
        <v>Kelowna</v>
      </c>
      <c r="J686" s="47">
        <v>7</v>
      </c>
      <c r="K686" s="47" t="str">
        <f>IF(ISERROR(VLOOKUP(J686,[2]ProvStates!$B$8:$D$95,3,FALSE)),"",VLOOKUP(J686,[2]ProvStates!$B$8:$D$95,3,FALSE))</f>
        <v>British Columbia</v>
      </c>
      <c r="L686" s="48" t="s">
        <v>3649</v>
      </c>
      <c r="M686" s="48" t="s">
        <v>3650</v>
      </c>
      <c r="N686" s="47">
        <v>3</v>
      </c>
      <c r="O686" s="47" t="str">
        <f>VLOOKUP(N686,'[2]Other Data'!$B$8:$C$13,2,FALSE)</f>
        <v>Canada</v>
      </c>
      <c r="P686" s="47">
        <v>27</v>
      </c>
      <c r="Q686" s="48" t="s">
        <v>3651</v>
      </c>
      <c r="R686" s="47">
        <v>1</v>
      </c>
      <c r="S686" s="5" t="str">
        <f>VLOOKUP(R686,'[2]Other Data'!$B$29:$C$33,2,FALSE)</f>
        <v>COD</v>
      </c>
    </row>
    <row r="687" spans="2:19" x14ac:dyDescent="0.3">
      <c r="B687" s="47">
        <v>683</v>
      </c>
      <c r="C687" s="48" t="s">
        <v>3652</v>
      </c>
      <c r="D687" s="48" t="s">
        <v>262</v>
      </c>
      <c r="E687" s="48" t="s">
        <v>256</v>
      </c>
      <c r="F687" s="48" t="s">
        <v>3653</v>
      </c>
      <c r="G687" s="48" t="s">
        <v>3654</v>
      </c>
      <c r="H687" s="47">
        <v>362</v>
      </c>
      <c r="I687" s="47" t="str">
        <f>VLOOKUP(H687,[2]Places!$B$8:$C$929,2,FALSE)</f>
        <v>Kelowna</v>
      </c>
      <c r="J687" s="47">
        <v>7</v>
      </c>
      <c r="K687" s="47" t="str">
        <f>IF(ISERROR(VLOOKUP(J687,[2]ProvStates!$B$8:$D$95,3,FALSE)),"",VLOOKUP(J687,[2]ProvStates!$B$8:$D$95,3,FALSE))</f>
        <v>British Columbia</v>
      </c>
      <c r="L687" s="48" t="s">
        <v>3655</v>
      </c>
      <c r="M687" s="48" t="s">
        <v>3656</v>
      </c>
      <c r="N687" s="47">
        <v>3</v>
      </c>
      <c r="O687" s="47" t="str">
        <f>VLOOKUP(N687,'[2]Other Data'!$B$8:$C$13,2,FALSE)</f>
        <v>Canada</v>
      </c>
      <c r="P687" s="47">
        <v>27</v>
      </c>
      <c r="Q687" s="48" t="s">
        <v>3657</v>
      </c>
      <c r="R687" s="47">
        <v>1</v>
      </c>
      <c r="S687" s="5" t="str">
        <f>VLOOKUP(R687,'[2]Other Data'!$B$29:$C$33,2,FALSE)</f>
        <v>COD</v>
      </c>
    </row>
    <row r="688" spans="2:19" x14ac:dyDescent="0.3">
      <c r="B688" s="47">
        <v>684</v>
      </c>
      <c r="C688" s="48" t="s">
        <v>3658</v>
      </c>
      <c r="D688" s="48" t="s">
        <v>262</v>
      </c>
      <c r="E688" s="48" t="s">
        <v>256</v>
      </c>
      <c r="F688" s="48" t="s">
        <v>3659</v>
      </c>
      <c r="G688" s="48" t="s">
        <v>256</v>
      </c>
      <c r="H688" s="47">
        <v>362</v>
      </c>
      <c r="I688" s="47" t="str">
        <f>VLOOKUP(H688,[2]Places!$B$8:$C$929,2,FALSE)</f>
        <v>Kelowna</v>
      </c>
      <c r="J688" s="47">
        <v>7</v>
      </c>
      <c r="K688" s="47" t="str">
        <f>IF(ISERROR(VLOOKUP(J688,[2]ProvStates!$B$8:$D$95,3,FALSE)),"",VLOOKUP(J688,[2]ProvStates!$B$8:$D$95,3,FALSE))</f>
        <v>British Columbia</v>
      </c>
      <c r="L688" s="48" t="s">
        <v>3655</v>
      </c>
      <c r="M688" s="48" t="s">
        <v>3656</v>
      </c>
      <c r="N688" s="47">
        <v>3</v>
      </c>
      <c r="O688" s="47" t="str">
        <f>VLOOKUP(N688,'[2]Other Data'!$B$8:$C$13,2,FALSE)</f>
        <v>Canada</v>
      </c>
      <c r="P688" s="47">
        <v>27</v>
      </c>
      <c r="Q688" s="48" t="s">
        <v>3660</v>
      </c>
      <c r="R688" s="47">
        <v>1</v>
      </c>
      <c r="S688" s="5" t="str">
        <f>VLOOKUP(R688,'[2]Other Data'!$B$29:$C$33,2,FALSE)</f>
        <v>COD</v>
      </c>
    </row>
    <row r="689" spans="2:19" x14ac:dyDescent="0.3">
      <c r="B689" s="47">
        <v>685</v>
      </c>
      <c r="C689" s="48" t="s">
        <v>3661</v>
      </c>
      <c r="D689" s="48" t="s">
        <v>256</v>
      </c>
      <c r="E689" s="48" t="s">
        <v>256</v>
      </c>
      <c r="F689" s="48" t="s">
        <v>3662</v>
      </c>
      <c r="G689" s="48" t="s">
        <v>256</v>
      </c>
      <c r="H689" s="47">
        <v>362</v>
      </c>
      <c r="I689" s="47" t="str">
        <f>VLOOKUP(H689,[2]Places!$B$8:$C$929,2,FALSE)</f>
        <v>Kelowna</v>
      </c>
      <c r="J689" s="47">
        <v>7</v>
      </c>
      <c r="K689" s="47" t="str">
        <f>IF(ISERROR(VLOOKUP(J689,[2]ProvStates!$B$8:$D$95,3,FALSE)),"",VLOOKUP(J689,[2]ProvStates!$B$8:$D$95,3,FALSE))</f>
        <v>British Columbia</v>
      </c>
      <c r="L689" s="48" t="s">
        <v>3655</v>
      </c>
      <c r="M689" s="48" t="s">
        <v>3656</v>
      </c>
      <c r="N689" s="47">
        <v>3</v>
      </c>
      <c r="O689" s="47" t="str">
        <f>VLOOKUP(N689,'[2]Other Data'!$B$8:$C$13,2,FALSE)</f>
        <v>Canada</v>
      </c>
      <c r="P689" s="47">
        <v>27</v>
      </c>
      <c r="Q689" s="48" t="s">
        <v>3663</v>
      </c>
      <c r="R689" s="47">
        <v>1</v>
      </c>
      <c r="S689" s="5" t="str">
        <f>VLOOKUP(R689,'[2]Other Data'!$B$29:$C$33,2,FALSE)</f>
        <v>COD</v>
      </c>
    </row>
    <row r="690" spans="2:19" x14ac:dyDescent="0.3">
      <c r="B690" s="47">
        <v>686</v>
      </c>
      <c r="C690" s="48" t="s">
        <v>3664</v>
      </c>
      <c r="D690" s="48" t="s">
        <v>256</v>
      </c>
      <c r="E690" s="48" t="s">
        <v>256</v>
      </c>
      <c r="F690" s="48" t="s">
        <v>3665</v>
      </c>
      <c r="G690" s="48" t="s">
        <v>256</v>
      </c>
      <c r="H690" s="47">
        <v>362</v>
      </c>
      <c r="I690" s="47" t="str">
        <f>VLOOKUP(H690,[2]Places!$B$8:$C$929,2,FALSE)</f>
        <v>Kelowna</v>
      </c>
      <c r="J690" s="47">
        <v>7</v>
      </c>
      <c r="K690" s="47" t="str">
        <f>IF(ISERROR(VLOOKUP(J690,[2]ProvStates!$B$8:$D$95,3,FALSE)),"",VLOOKUP(J690,[2]ProvStates!$B$8:$D$95,3,FALSE))</f>
        <v>British Columbia</v>
      </c>
      <c r="L690" s="48" t="s">
        <v>3666</v>
      </c>
      <c r="M690" s="48" t="s">
        <v>3667</v>
      </c>
      <c r="N690" s="47">
        <v>3</v>
      </c>
      <c r="O690" s="47" t="str">
        <f>VLOOKUP(N690,'[2]Other Data'!$B$8:$C$13,2,FALSE)</f>
        <v>Canada</v>
      </c>
      <c r="P690" s="47">
        <v>27</v>
      </c>
      <c r="Q690" s="48" t="s">
        <v>256</v>
      </c>
      <c r="R690" s="47">
        <v>1</v>
      </c>
      <c r="S690" s="5" t="str">
        <f>VLOOKUP(R690,'[2]Other Data'!$B$29:$C$33,2,FALSE)</f>
        <v>COD</v>
      </c>
    </row>
    <row r="691" spans="2:19" x14ac:dyDescent="0.3">
      <c r="B691" s="47">
        <v>687</v>
      </c>
      <c r="C691" s="48" t="s">
        <v>3668</v>
      </c>
      <c r="D691" s="48" t="s">
        <v>262</v>
      </c>
      <c r="E691" s="48" t="s">
        <v>256</v>
      </c>
      <c r="F691" s="48" t="s">
        <v>3669</v>
      </c>
      <c r="G691" s="48" t="s">
        <v>3670</v>
      </c>
      <c r="H691" s="47">
        <v>362</v>
      </c>
      <c r="I691" s="47" t="str">
        <f>VLOOKUP(H691,[2]Places!$B$8:$C$929,2,FALSE)</f>
        <v>Kelowna</v>
      </c>
      <c r="J691" s="47">
        <v>7</v>
      </c>
      <c r="K691" s="47" t="str">
        <f>IF(ISERROR(VLOOKUP(J691,[2]ProvStates!$B$8:$D$95,3,FALSE)),"",VLOOKUP(J691,[2]ProvStates!$B$8:$D$95,3,FALSE))</f>
        <v>British Columbia</v>
      </c>
      <c r="L691" s="48" t="s">
        <v>3671</v>
      </c>
      <c r="M691" s="48" t="s">
        <v>3672</v>
      </c>
      <c r="N691" s="47">
        <v>3</v>
      </c>
      <c r="O691" s="47" t="str">
        <f>VLOOKUP(N691,'[2]Other Data'!$B$8:$C$13,2,FALSE)</f>
        <v>Canada</v>
      </c>
      <c r="P691" s="47">
        <v>27</v>
      </c>
      <c r="Q691" s="48" t="s">
        <v>3673</v>
      </c>
      <c r="R691" s="47">
        <v>1</v>
      </c>
      <c r="S691" s="5" t="str">
        <f>VLOOKUP(R691,'[2]Other Data'!$B$29:$C$33,2,FALSE)</f>
        <v>COD</v>
      </c>
    </row>
    <row r="692" spans="2:19" x14ac:dyDescent="0.3">
      <c r="B692" s="47">
        <v>688</v>
      </c>
      <c r="C692" s="48" t="s">
        <v>3674</v>
      </c>
      <c r="D692" s="48" t="s">
        <v>262</v>
      </c>
      <c r="E692" s="48" t="s">
        <v>256</v>
      </c>
      <c r="F692" s="48" t="s">
        <v>3675</v>
      </c>
      <c r="G692" s="48" t="s">
        <v>256</v>
      </c>
      <c r="H692" s="47">
        <v>362</v>
      </c>
      <c r="I692" s="47" t="str">
        <f>VLOOKUP(H692,[2]Places!$B$8:$C$929,2,FALSE)</f>
        <v>Kelowna</v>
      </c>
      <c r="J692" s="47">
        <v>7</v>
      </c>
      <c r="K692" s="47" t="str">
        <f>IF(ISERROR(VLOOKUP(J692,[2]ProvStates!$B$8:$D$95,3,FALSE)),"",VLOOKUP(J692,[2]ProvStates!$B$8:$D$95,3,FALSE))</f>
        <v>British Columbia</v>
      </c>
      <c r="L692" s="48" t="s">
        <v>3676</v>
      </c>
      <c r="M692" s="48" t="s">
        <v>3677</v>
      </c>
      <c r="N692" s="47">
        <v>3</v>
      </c>
      <c r="O692" s="47" t="str">
        <f>VLOOKUP(N692,'[2]Other Data'!$B$8:$C$13,2,FALSE)</f>
        <v>Canada</v>
      </c>
      <c r="P692" s="47">
        <v>27</v>
      </c>
      <c r="Q692" s="48" t="s">
        <v>3678</v>
      </c>
      <c r="R692" s="47">
        <v>1</v>
      </c>
      <c r="S692" s="5" t="str">
        <f>VLOOKUP(R692,'[2]Other Data'!$B$29:$C$33,2,FALSE)</f>
        <v>COD</v>
      </c>
    </row>
    <row r="693" spans="2:19" x14ac:dyDescent="0.3">
      <c r="B693" s="47">
        <v>689</v>
      </c>
      <c r="C693" s="48" t="s">
        <v>3679</v>
      </c>
      <c r="D693" s="48" t="s">
        <v>256</v>
      </c>
      <c r="E693" s="48" t="s">
        <v>256</v>
      </c>
      <c r="F693" s="48" t="s">
        <v>3680</v>
      </c>
      <c r="G693" s="48" t="s">
        <v>256</v>
      </c>
      <c r="H693" s="47">
        <v>594</v>
      </c>
      <c r="I693" s="47" t="str">
        <f>VLOOKUP(H693,[2]Places!$B$8:$C$929,2,FALSE)</f>
        <v>Penticton</v>
      </c>
      <c r="J693" s="47">
        <v>7</v>
      </c>
      <c r="K693" s="47" t="str">
        <f>IF(ISERROR(VLOOKUP(J693,[2]ProvStates!$B$8:$D$95,3,FALSE)),"",VLOOKUP(J693,[2]ProvStates!$B$8:$D$95,3,FALSE))</f>
        <v>British Columbia</v>
      </c>
      <c r="L693" s="48" t="s">
        <v>3681</v>
      </c>
      <c r="M693" s="48" t="s">
        <v>3682</v>
      </c>
      <c r="N693" s="47">
        <v>3</v>
      </c>
      <c r="O693" s="47" t="str">
        <f>VLOOKUP(N693,'[2]Other Data'!$B$8:$C$13,2,FALSE)</f>
        <v>Canada</v>
      </c>
      <c r="P693" s="47">
        <v>27</v>
      </c>
      <c r="Q693" s="48" t="s">
        <v>3683</v>
      </c>
      <c r="R693" s="47">
        <v>1</v>
      </c>
      <c r="S693" s="5" t="str">
        <f>VLOOKUP(R693,'[2]Other Data'!$B$29:$C$33,2,FALSE)</f>
        <v>COD</v>
      </c>
    </row>
    <row r="694" spans="2:19" x14ac:dyDescent="0.3">
      <c r="B694" s="47">
        <v>690</v>
      </c>
      <c r="C694" s="48" t="s">
        <v>3684</v>
      </c>
      <c r="D694" s="48" t="s">
        <v>256</v>
      </c>
      <c r="E694" s="48" t="s">
        <v>256</v>
      </c>
      <c r="F694" s="48" t="s">
        <v>3685</v>
      </c>
      <c r="G694" s="48" t="s">
        <v>256</v>
      </c>
      <c r="H694" s="47">
        <v>359</v>
      </c>
      <c r="I694" s="47" t="str">
        <f>VLOOKUP(H694,[2]Places!$B$8:$C$929,2,FALSE)</f>
        <v>Kamloops</v>
      </c>
      <c r="J694" s="47">
        <v>7</v>
      </c>
      <c r="K694" s="47" t="str">
        <f>IF(ISERROR(VLOOKUP(J694,[2]ProvStates!$B$8:$D$95,3,FALSE)),"",VLOOKUP(J694,[2]ProvStates!$B$8:$D$95,3,FALSE))</f>
        <v>British Columbia</v>
      </c>
      <c r="L694" s="48" t="s">
        <v>3686</v>
      </c>
      <c r="M694" s="48" t="s">
        <v>3687</v>
      </c>
      <c r="N694" s="47">
        <v>3</v>
      </c>
      <c r="O694" s="47" t="str">
        <f>VLOOKUP(N694,'[2]Other Data'!$B$8:$C$13,2,FALSE)</f>
        <v>Canada</v>
      </c>
      <c r="P694" s="47">
        <v>27</v>
      </c>
      <c r="Q694" s="48" t="s">
        <v>3688</v>
      </c>
      <c r="R694" s="47">
        <v>1</v>
      </c>
      <c r="S694" s="5" t="str">
        <f>VLOOKUP(R694,'[2]Other Data'!$B$29:$C$33,2,FALSE)</f>
        <v>COD</v>
      </c>
    </row>
    <row r="695" spans="2:19" x14ac:dyDescent="0.3">
      <c r="B695" s="47">
        <v>691</v>
      </c>
      <c r="C695" s="48" t="s">
        <v>3689</v>
      </c>
      <c r="D695" s="48" t="s">
        <v>262</v>
      </c>
      <c r="E695" s="48" t="s">
        <v>256</v>
      </c>
      <c r="F695" s="48" t="s">
        <v>3690</v>
      </c>
      <c r="G695" s="48" t="s">
        <v>256</v>
      </c>
      <c r="H695" s="47">
        <v>894</v>
      </c>
      <c r="I695" s="47" t="str">
        <f>VLOOKUP(H695,[2]Places!$B$8:$C$929,2,FALSE)</f>
        <v>Williams Lake</v>
      </c>
      <c r="J695" s="47">
        <v>7</v>
      </c>
      <c r="K695" s="47" t="str">
        <f>IF(ISERROR(VLOOKUP(J695,[2]ProvStates!$B$8:$D$95,3,FALSE)),"",VLOOKUP(J695,[2]ProvStates!$B$8:$D$95,3,FALSE))</f>
        <v>British Columbia</v>
      </c>
      <c r="L695" s="48" t="s">
        <v>3691</v>
      </c>
      <c r="M695" s="48" t="s">
        <v>3692</v>
      </c>
      <c r="N695" s="47">
        <v>3</v>
      </c>
      <c r="O695" s="47" t="str">
        <f>VLOOKUP(N695,'[2]Other Data'!$B$8:$C$13,2,FALSE)</f>
        <v>Canada</v>
      </c>
      <c r="P695" s="47">
        <v>27</v>
      </c>
      <c r="Q695" s="48" t="s">
        <v>3693</v>
      </c>
      <c r="R695" s="47">
        <v>1</v>
      </c>
      <c r="S695" s="5" t="str">
        <f>VLOOKUP(R695,'[2]Other Data'!$B$29:$C$33,2,FALSE)</f>
        <v>COD</v>
      </c>
    </row>
    <row r="696" spans="2:19" x14ac:dyDescent="0.3">
      <c r="B696" s="47">
        <v>692</v>
      </c>
      <c r="C696" s="48" t="s">
        <v>3694</v>
      </c>
      <c r="D696" s="48" t="s">
        <v>256</v>
      </c>
      <c r="E696" s="48" t="s">
        <v>256</v>
      </c>
      <c r="F696" s="48" t="s">
        <v>3695</v>
      </c>
      <c r="G696" s="48" t="s">
        <v>256</v>
      </c>
      <c r="H696" s="47">
        <v>640</v>
      </c>
      <c r="I696" s="47" t="str">
        <f>VLOOKUP(H696,[2]Places!$B$8:$C$929,2,FALSE)</f>
        <v>Quesnel</v>
      </c>
      <c r="J696" s="47">
        <v>7</v>
      </c>
      <c r="K696" s="47" t="str">
        <f>IF(ISERROR(VLOOKUP(J696,[2]ProvStates!$B$8:$D$95,3,FALSE)),"",VLOOKUP(J696,[2]ProvStates!$B$8:$D$95,3,FALSE))</f>
        <v>British Columbia</v>
      </c>
      <c r="L696" s="48" t="s">
        <v>3696</v>
      </c>
      <c r="M696" s="48" t="s">
        <v>3697</v>
      </c>
      <c r="N696" s="47">
        <v>3</v>
      </c>
      <c r="O696" s="47" t="str">
        <f>VLOOKUP(N696,'[2]Other Data'!$B$8:$C$13,2,FALSE)</f>
        <v>Canada</v>
      </c>
      <c r="P696" s="47">
        <v>27</v>
      </c>
      <c r="Q696" s="48" t="s">
        <v>3698</v>
      </c>
      <c r="R696" s="47">
        <v>1</v>
      </c>
      <c r="S696" s="5" t="str">
        <f>VLOOKUP(R696,'[2]Other Data'!$B$29:$C$33,2,FALSE)</f>
        <v>COD</v>
      </c>
    </row>
    <row r="697" spans="2:19" x14ac:dyDescent="0.3">
      <c r="B697" s="47">
        <v>693</v>
      </c>
      <c r="C697" s="48" t="s">
        <v>3699</v>
      </c>
      <c r="D697" s="48" t="s">
        <v>256</v>
      </c>
      <c r="E697" s="48" t="s">
        <v>3700</v>
      </c>
      <c r="F697" s="48" t="s">
        <v>3701</v>
      </c>
      <c r="G697" s="48" t="s">
        <v>256</v>
      </c>
      <c r="H697" s="47">
        <v>585</v>
      </c>
      <c r="I697" s="47" t="str">
        <f>VLOOKUP(H697,[2]Places!$B$8:$C$929,2,FALSE)</f>
        <v>Parksville</v>
      </c>
      <c r="J697" s="47">
        <v>7</v>
      </c>
      <c r="K697" s="47" t="str">
        <f>IF(ISERROR(VLOOKUP(J697,[2]ProvStates!$B$8:$D$95,3,FALSE)),"",VLOOKUP(J697,[2]ProvStates!$B$8:$D$95,3,FALSE))</f>
        <v>British Columbia</v>
      </c>
      <c r="L697" s="48" t="s">
        <v>3702</v>
      </c>
      <c r="M697" s="48" t="s">
        <v>3703</v>
      </c>
      <c r="N697" s="47">
        <v>3</v>
      </c>
      <c r="O697" s="47" t="str">
        <f>VLOOKUP(N697,'[2]Other Data'!$B$8:$C$13,2,FALSE)</f>
        <v>Canada</v>
      </c>
      <c r="P697" s="47">
        <v>27</v>
      </c>
      <c r="Q697" s="48" t="s">
        <v>3704</v>
      </c>
      <c r="R697" s="47">
        <v>1</v>
      </c>
      <c r="S697" s="5" t="str">
        <f>VLOOKUP(R697,'[2]Other Data'!$B$29:$C$33,2,FALSE)</f>
        <v>COD</v>
      </c>
    </row>
    <row r="698" spans="2:19" x14ac:dyDescent="0.3">
      <c r="B698" s="47">
        <v>694</v>
      </c>
      <c r="C698" s="48" t="s">
        <v>3705</v>
      </c>
      <c r="D698" s="48" t="s">
        <v>262</v>
      </c>
      <c r="E698" s="48" t="s">
        <v>256</v>
      </c>
      <c r="F698" s="48" t="s">
        <v>3706</v>
      </c>
      <c r="G698" s="48" t="s">
        <v>256</v>
      </c>
      <c r="H698" s="47">
        <v>476</v>
      </c>
      <c r="I698" s="47" t="str">
        <f>VLOOKUP(H698,[2]Places!$B$8:$C$929,2,FALSE)</f>
        <v>Mission</v>
      </c>
      <c r="J698" s="47">
        <v>7</v>
      </c>
      <c r="K698" s="47" t="str">
        <f>IF(ISERROR(VLOOKUP(J698,[2]ProvStates!$B$8:$D$95,3,FALSE)),"",VLOOKUP(J698,[2]ProvStates!$B$8:$D$95,3,FALSE))</f>
        <v>British Columbia</v>
      </c>
      <c r="L698" s="48" t="s">
        <v>3707</v>
      </c>
      <c r="M698" s="48" t="s">
        <v>3708</v>
      </c>
      <c r="N698" s="47">
        <v>3</v>
      </c>
      <c r="O698" s="47" t="str">
        <f>VLOOKUP(N698,'[2]Other Data'!$B$8:$C$13,2,FALSE)</f>
        <v>Canada</v>
      </c>
      <c r="P698" s="47">
        <v>27</v>
      </c>
      <c r="Q698" s="48" t="s">
        <v>3709</v>
      </c>
      <c r="R698" s="47">
        <v>1</v>
      </c>
      <c r="S698" s="5" t="str">
        <f>VLOOKUP(R698,'[2]Other Data'!$B$29:$C$33,2,FALSE)</f>
        <v>COD</v>
      </c>
    </row>
    <row r="699" spans="2:19" x14ac:dyDescent="0.3">
      <c r="B699" s="47">
        <v>695</v>
      </c>
      <c r="C699" s="48" t="s">
        <v>3710</v>
      </c>
      <c r="D699" s="48" t="s">
        <v>262</v>
      </c>
      <c r="E699" s="48" t="s">
        <v>256</v>
      </c>
      <c r="F699" s="48" t="s">
        <v>3711</v>
      </c>
      <c r="G699" s="48" t="s">
        <v>256</v>
      </c>
      <c r="H699" s="47">
        <v>442</v>
      </c>
      <c r="I699" s="47" t="str">
        <f>VLOOKUP(H699,[2]Places!$B$8:$C$929,2,FALSE)</f>
        <v>Maple Ridge</v>
      </c>
      <c r="J699" s="47">
        <v>7</v>
      </c>
      <c r="K699" s="47" t="str">
        <f>IF(ISERROR(VLOOKUP(J699,[2]ProvStates!$B$8:$D$95,3,FALSE)),"",VLOOKUP(J699,[2]ProvStates!$B$8:$D$95,3,FALSE))</f>
        <v>British Columbia</v>
      </c>
      <c r="L699" s="48" t="s">
        <v>3712</v>
      </c>
      <c r="M699" s="48" t="s">
        <v>3713</v>
      </c>
      <c r="N699" s="47">
        <v>3</v>
      </c>
      <c r="O699" s="47" t="str">
        <f>VLOOKUP(N699,'[2]Other Data'!$B$8:$C$13,2,FALSE)</f>
        <v>Canada</v>
      </c>
      <c r="P699" s="47">
        <v>27</v>
      </c>
      <c r="Q699" s="48" t="s">
        <v>3714</v>
      </c>
      <c r="R699" s="47">
        <v>1</v>
      </c>
      <c r="S699" s="5" t="str">
        <f>VLOOKUP(R699,'[2]Other Data'!$B$29:$C$33,2,FALSE)</f>
        <v>COD</v>
      </c>
    </row>
    <row r="700" spans="2:19" x14ac:dyDescent="0.3">
      <c r="B700" s="47">
        <v>696</v>
      </c>
      <c r="C700" s="48" t="s">
        <v>3715</v>
      </c>
      <c r="D700" s="48" t="s">
        <v>262</v>
      </c>
      <c r="E700" s="48" t="s">
        <v>256</v>
      </c>
      <c r="F700" s="48" t="s">
        <v>3716</v>
      </c>
      <c r="G700" s="48" t="s">
        <v>3717</v>
      </c>
      <c r="H700" s="47">
        <v>391</v>
      </c>
      <c r="I700" s="47" t="str">
        <f>VLOOKUP(H700,[2]Places!$B$8:$C$929,2,FALSE)</f>
        <v>Langley</v>
      </c>
      <c r="J700" s="47">
        <v>7</v>
      </c>
      <c r="K700" s="47" t="str">
        <f>IF(ISERROR(VLOOKUP(J700,[2]ProvStates!$B$8:$D$95,3,FALSE)),"",VLOOKUP(J700,[2]ProvStates!$B$8:$D$95,3,FALSE))</f>
        <v>British Columbia</v>
      </c>
      <c r="L700" s="48" t="s">
        <v>3718</v>
      </c>
      <c r="M700" s="48" t="s">
        <v>3719</v>
      </c>
      <c r="N700" s="47">
        <v>3</v>
      </c>
      <c r="O700" s="47" t="str">
        <f>VLOOKUP(N700,'[2]Other Data'!$B$8:$C$13,2,FALSE)</f>
        <v>Canada</v>
      </c>
      <c r="P700" s="47">
        <v>27</v>
      </c>
      <c r="Q700" s="48" t="s">
        <v>3720</v>
      </c>
      <c r="R700" s="47">
        <v>1</v>
      </c>
      <c r="S700" s="5" t="str">
        <f>VLOOKUP(R700,'[2]Other Data'!$B$29:$C$33,2,FALSE)</f>
        <v>COD</v>
      </c>
    </row>
    <row r="701" spans="2:19" x14ac:dyDescent="0.3">
      <c r="B701" s="47">
        <v>698</v>
      </c>
      <c r="C701" s="48" t="s">
        <v>3721</v>
      </c>
      <c r="D701" s="48" t="s">
        <v>262</v>
      </c>
      <c r="E701" s="48" t="s">
        <v>256</v>
      </c>
      <c r="F701" s="48" t="s">
        <v>3722</v>
      </c>
      <c r="G701" s="48" t="s">
        <v>256</v>
      </c>
      <c r="H701" s="47">
        <v>520</v>
      </c>
      <c r="I701" s="47" t="str">
        <f>VLOOKUP(H701,[2]Places!$B$8:$C$929,2,FALSE)</f>
        <v>New Westminster</v>
      </c>
      <c r="J701" s="47">
        <v>7</v>
      </c>
      <c r="K701" s="47" t="str">
        <f>IF(ISERROR(VLOOKUP(J701,[2]ProvStates!$B$8:$D$95,3,FALSE)),"",VLOOKUP(J701,[2]ProvStates!$B$8:$D$95,3,FALSE))</f>
        <v>British Columbia</v>
      </c>
      <c r="L701" s="48" t="s">
        <v>3723</v>
      </c>
      <c r="M701" s="48" t="s">
        <v>3724</v>
      </c>
      <c r="N701" s="47">
        <v>3</v>
      </c>
      <c r="O701" s="47" t="str">
        <f>VLOOKUP(N701,'[2]Other Data'!$B$8:$C$13,2,FALSE)</f>
        <v>Canada</v>
      </c>
      <c r="P701" s="47">
        <v>27</v>
      </c>
      <c r="Q701" s="48" t="s">
        <v>3725</v>
      </c>
      <c r="R701" s="47">
        <v>1</v>
      </c>
      <c r="S701" s="5" t="str">
        <f>VLOOKUP(R701,'[2]Other Data'!$B$29:$C$33,2,FALSE)</f>
        <v>COD</v>
      </c>
    </row>
    <row r="702" spans="2:19" x14ac:dyDescent="0.3">
      <c r="B702" s="47">
        <v>699</v>
      </c>
      <c r="C702" s="48" t="s">
        <v>3726</v>
      </c>
      <c r="D702" s="48" t="s">
        <v>262</v>
      </c>
      <c r="E702" s="48" t="s">
        <v>256</v>
      </c>
      <c r="F702" s="48" t="s">
        <v>3727</v>
      </c>
      <c r="G702" s="48" t="s">
        <v>256</v>
      </c>
      <c r="H702" s="47">
        <v>191</v>
      </c>
      <c r="I702" s="47" t="str">
        <f>VLOOKUP(H702,[2]Places!$B$8:$C$929,2,FALSE)</f>
        <v>Delta</v>
      </c>
      <c r="J702" s="47">
        <v>7</v>
      </c>
      <c r="K702" s="47" t="str">
        <f>IF(ISERROR(VLOOKUP(J702,[2]ProvStates!$B$8:$D$95,3,FALSE)),"",VLOOKUP(J702,[2]ProvStates!$B$8:$D$95,3,FALSE))</f>
        <v>British Columbia</v>
      </c>
      <c r="L702" s="48" t="s">
        <v>3728</v>
      </c>
      <c r="M702" s="48" t="s">
        <v>3729</v>
      </c>
      <c r="N702" s="47">
        <v>3</v>
      </c>
      <c r="O702" s="47" t="str">
        <f>VLOOKUP(N702,'[2]Other Data'!$B$8:$C$13,2,FALSE)</f>
        <v>Canada</v>
      </c>
      <c r="P702" s="47">
        <v>27</v>
      </c>
      <c r="Q702" s="48" t="s">
        <v>3730</v>
      </c>
      <c r="R702" s="47">
        <v>1</v>
      </c>
      <c r="S702" s="5" t="str">
        <f>VLOOKUP(R702,'[2]Other Data'!$B$29:$C$33,2,FALSE)</f>
        <v>COD</v>
      </c>
    </row>
    <row r="703" spans="2:19" x14ac:dyDescent="0.3">
      <c r="B703" s="47">
        <v>700</v>
      </c>
      <c r="C703" s="48" t="s">
        <v>3731</v>
      </c>
      <c r="D703" s="48" t="s">
        <v>256</v>
      </c>
      <c r="E703" s="48" t="s">
        <v>256</v>
      </c>
      <c r="F703" s="48" t="s">
        <v>3732</v>
      </c>
      <c r="G703" s="48" t="s">
        <v>256</v>
      </c>
      <c r="H703" s="47">
        <v>148</v>
      </c>
      <c r="I703" s="47" t="str">
        <f>VLOOKUP(H703,[2]Places!$B$8:$C$929,2,FALSE)</f>
        <v>Cloverdale</v>
      </c>
      <c r="J703" s="47">
        <v>7</v>
      </c>
      <c r="K703" s="47" t="str">
        <f>IF(ISERROR(VLOOKUP(J703,[2]ProvStates!$B$8:$D$95,3,FALSE)),"",VLOOKUP(J703,[2]ProvStates!$B$8:$D$95,3,FALSE))</f>
        <v>British Columbia</v>
      </c>
      <c r="L703" s="48" t="s">
        <v>3733</v>
      </c>
      <c r="M703" s="48" t="s">
        <v>3734</v>
      </c>
      <c r="N703" s="47">
        <v>3</v>
      </c>
      <c r="O703" s="47" t="str">
        <f>VLOOKUP(N703,'[2]Other Data'!$B$8:$C$13,2,FALSE)</f>
        <v>Canada</v>
      </c>
      <c r="P703" s="47">
        <v>27</v>
      </c>
      <c r="Q703" s="48" t="s">
        <v>3735</v>
      </c>
      <c r="R703" s="47">
        <v>1</v>
      </c>
      <c r="S703" s="5" t="str">
        <f>VLOOKUP(R703,'[2]Other Data'!$B$29:$C$33,2,FALSE)</f>
        <v>COD</v>
      </c>
    </row>
    <row r="704" spans="2:19" x14ac:dyDescent="0.3">
      <c r="B704" s="47">
        <v>701</v>
      </c>
      <c r="C704" s="48" t="s">
        <v>3736</v>
      </c>
      <c r="D704" s="48" t="s">
        <v>262</v>
      </c>
      <c r="E704" s="48" t="s">
        <v>256</v>
      </c>
      <c r="F704" s="48" t="s">
        <v>3737</v>
      </c>
      <c r="G704" s="48" t="s">
        <v>256</v>
      </c>
      <c r="H704" s="47">
        <v>791</v>
      </c>
      <c r="I704" s="47" t="str">
        <f>VLOOKUP(H704,[2]Places!$B$8:$C$929,2,FALSE)</f>
        <v>Surrey</v>
      </c>
      <c r="J704" s="47">
        <v>7</v>
      </c>
      <c r="K704" s="47" t="str">
        <f>IF(ISERROR(VLOOKUP(J704,[2]ProvStates!$B$8:$D$95,3,FALSE)),"",VLOOKUP(J704,[2]ProvStates!$B$8:$D$95,3,FALSE))</f>
        <v>British Columbia</v>
      </c>
      <c r="L704" s="48" t="s">
        <v>3738</v>
      </c>
      <c r="M704" s="48" t="s">
        <v>3739</v>
      </c>
      <c r="N704" s="47">
        <v>3</v>
      </c>
      <c r="O704" s="47" t="str">
        <f>VLOOKUP(N704,'[2]Other Data'!$B$8:$C$13,2,FALSE)</f>
        <v>Canada</v>
      </c>
      <c r="P704" s="47">
        <v>27</v>
      </c>
      <c r="Q704" s="48" t="s">
        <v>3740</v>
      </c>
      <c r="R704" s="47">
        <v>1</v>
      </c>
      <c r="S704" s="5" t="str">
        <f>VLOOKUP(R704,'[2]Other Data'!$B$29:$C$33,2,FALSE)</f>
        <v>COD</v>
      </c>
    </row>
    <row r="705" spans="2:19" x14ac:dyDescent="0.3">
      <c r="B705" s="47">
        <v>702</v>
      </c>
      <c r="C705" s="48" t="s">
        <v>3741</v>
      </c>
      <c r="D705" s="48" t="s">
        <v>256</v>
      </c>
      <c r="E705" s="48" t="s">
        <v>256</v>
      </c>
      <c r="F705" s="48" t="s">
        <v>3742</v>
      </c>
      <c r="G705" s="48" t="s">
        <v>256</v>
      </c>
      <c r="H705" s="47">
        <v>675</v>
      </c>
      <c r="I705" s="47" t="str">
        <f>VLOOKUP(H705,[2]Places!$B$8:$C$929,2,FALSE)</f>
        <v>S. Surrey</v>
      </c>
      <c r="J705" s="47">
        <v>7</v>
      </c>
      <c r="K705" s="47" t="str">
        <f>IF(ISERROR(VLOOKUP(J705,[2]ProvStates!$B$8:$D$95,3,FALSE)),"",VLOOKUP(J705,[2]ProvStates!$B$8:$D$95,3,FALSE))</f>
        <v>British Columbia</v>
      </c>
      <c r="L705" s="48" t="s">
        <v>3743</v>
      </c>
      <c r="M705" s="48" t="s">
        <v>3744</v>
      </c>
      <c r="N705" s="47">
        <v>3</v>
      </c>
      <c r="O705" s="47" t="str">
        <f>VLOOKUP(N705,'[2]Other Data'!$B$8:$C$13,2,FALSE)</f>
        <v>Canada</v>
      </c>
      <c r="P705" s="47">
        <v>27</v>
      </c>
      <c r="Q705" s="48" t="s">
        <v>3745</v>
      </c>
      <c r="R705" s="47">
        <v>1</v>
      </c>
      <c r="S705" s="5" t="str">
        <f>VLOOKUP(R705,'[2]Other Data'!$B$29:$C$33,2,FALSE)</f>
        <v>COD</v>
      </c>
    </row>
    <row r="706" spans="2:19" x14ac:dyDescent="0.3">
      <c r="B706" s="47">
        <v>703</v>
      </c>
      <c r="C706" s="48" t="s">
        <v>3746</v>
      </c>
      <c r="D706" s="48" t="s">
        <v>262</v>
      </c>
      <c r="E706" s="48" t="s">
        <v>256</v>
      </c>
      <c r="F706" s="48" t="s">
        <v>3747</v>
      </c>
      <c r="G706" s="48" t="s">
        <v>256</v>
      </c>
      <c r="H706" s="47">
        <v>191</v>
      </c>
      <c r="I706" s="47" t="str">
        <f>VLOOKUP(H706,[2]Places!$B$8:$C$929,2,FALSE)</f>
        <v>Delta</v>
      </c>
      <c r="J706" s="47">
        <v>7</v>
      </c>
      <c r="K706" s="47" t="str">
        <f>IF(ISERROR(VLOOKUP(J706,[2]ProvStates!$B$8:$D$95,3,FALSE)),"",VLOOKUP(J706,[2]ProvStates!$B$8:$D$95,3,FALSE))</f>
        <v>British Columbia</v>
      </c>
      <c r="L706" s="48" t="s">
        <v>3748</v>
      </c>
      <c r="M706" s="48" t="s">
        <v>3749</v>
      </c>
      <c r="N706" s="47">
        <v>3</v>
      </c>
      <c r="O706" s="47" t="str">
        <f>VLOOKUP(N706,'[2]Other Data'!$B$8:$C$13,2,FALSE)</f>
        <v>Canada</v>
      </c>
      <c r="P706" s="47">
        <v>27</v>
      </c>
      <c r="Q706" s="48" t="s">
        <v>3750</v>
      </c>
      <c r="R706" s="47">
        <v>1</v>
      </c>
      <c r="S706" s="5" t="str">
        <f>VLOOKUP(R706,'[2]Other Data'!$B$29:$C$33,2,FALSE)</f>
        <v>COD</v>
      </c>
    </row>
    <row r="707" spans="2:19" x14ac:dyDescent="0.3">
      <c r="B707" s="47">
        <v>704</v>
      </c>
      <c r="C707" s="48" t="s">
        <v>3751</v>
      </c>
      <c r="D707" s="48" t="s">
        <v>256</v>
      </c>
      <c r="E707" s="48" t="s">
        <v>256</v>
      </c>
      <c r="F707" s="48" t="s">
        <v>3752</v>
      </c>
      <c r="G707" s="48" t="s">
        <v>256</v>
      </c>
      <c r="H707" s="47">
        <v>191</v>
      </c>
      <c r="I707" s="47" t="str">
        <f>VLOOKUP(H707,[2]Places!$B$8:$C$929,2,FALSE)</f>
        <v>Delta</v>
      </c>
      <c r="J707" s="47">
        <v>7</v>
      </c>
      <c r="K707" s="47" t="str">
        <f>IF(ISERROR(VLOOKUP(J707,[2]ProvStates!$B$8:$D$95,3,FALSE)),"",VLOOKUP(J707,[2]ProvStates!$B$8:$D$95,3,FALSE))</f>
        <v>British Columbia</v>
      </c>
      <c r="L707" s="48" t="s">
        <v>3753</v>
      </c>
      <c r="M707" s="48" t="s">
        <v>3754</v>
      </c>
      <c r="N707" s="47">
        <v>3</v>
      </c>
      <c r="O707" s="47" t="str">
        <f>VLOOKUP(N707,'[2]Other Data'!$B$8:$C$13,2,FALSE)</f>
        <v>Canada</v>
      </c>
      <c r="P707" s="47">
        <v>27</v>
      </c>
      <c r="Q707" s="48" t="s">
        <v>3755</v>
      </c>
      <c r="R707" s="47">
        <v>1</v>
      </c>
      <c r="S707" s="5" t="str">
        <f>VLOOKUP(R707,'[2]Other Data'!$B$29:$C$33,2,FALSE)</f>
        <v>COD</v>
      </c>
    </row>
    <row r="708" spans="2:19" x14ac:dyDescent="0.3">
      <c r="B708" s="47">
        <v>705</v>
      </c>
      <c r="C708" s="48" t="s">
        <v>3756</v>
      </c>
      <c r="D708" s="48" t="s">
        <v>262</v>
      </c>
      <c r="E708" s="48" t="s">
        <v>256</v>
      </c>
      <c r="F708" s="48" t="s">
        <v>3757</v>
      </c>
      <c r="G708" s="48" t="s">
        <v>256</v>
      </c>
      <c r="H708" s="47">
        <v>8</v>
      </c>
      <c r="I708" s="47" t="str">
        <f>VLOOKUP(H708,[2]Places!$B$8:$C$929,2,FALSE)</f>
        <v>Aldergrove</v>
      </c>
      <c r="J708" s="47">
        <v>7</v>
      </c>
      <c r="K708" s="47" t="str">
        <f>IF(ISERROR(VLOOKUP(J708,[2]ProvStates!$B$8:$D$95,3,FALSE)),"",VLOOKUP(J708,[2]ProvStates!$B$8:$D$95,3,FALSE))</f>
        <v>British Columbia</v>
      </c>
      <c r="L708" s="48" t="s">
        <v>3758</v>
      </c>
      <c r="M708" s="48" t="s">
        <v>3759</v>
      </c>
      <c r="N708" s="47">
        <v>3</v>
      </c>
      <c r="O708" s="47" t="str">
        <f>VLOOKUP(N708,'[2]Other Data'!$B$8:$C$13,2,FALSE)</f>
        <v>Canada</v>
      </c>
      <c r="P708" s="47">
        <v>27</v>
      </c>
      <c r="Q708" s="48" t="s">
        <v>3760</v>
      </c>
      <c r="R708" s="47">
        <v>1</v>
      </c>
      <c r="S708" s="5" t="str">
        <f>VLOOKUP(R708,'[2]Other Data'!$B$29:$C$33,2,FALSE)</f>
        <v>COD</v>
      </c>
    </row>
    <row r="709" spans="2:19" x14ac:dyDescent="0.3">
      <c r="B709" s="47">
        <v>706</v>
      </c>
      <c r="C709" s="48" t="s">
        <v>3761</v>
      </c>
      <c r="D709" s="48" t="s">
        <v>262</v>
      </c>
      <c r="E709" s="48" t="s">
        <v>256</v>
      </c>
      <c r="F709" s="48" t="s">
        <v>3762</v>
      </c>
      <c r="G709" s="48" t="s">
        <v>256</v>
      </c>
      <c r="H709" s="47">
        <v>1</v>
      </c>
      <c r="I709" s="47" t="str">
        <f>VLOOKUP(H709,[2]Places!$B$8:$C$929,2,FALSE)</f>
        <v>Abbotsford</v>
      </c>
      <c r="J709" s="47">
        <v>7</v>
      </c>
      <c r="K709" s="47" t="str">
        <f>IF(ISERROR(VLOOKUP(J709,[2]ProvStates!$B$8:$D$95,3,FALSE)),"",VLOOKUP(J709,[2]ProvStates!$B$8:$D$95,3,FALSE))</f>
        <v>British Columbia</v>
      </c>
      <c r="L709" s="48" t="s">
        <v>3763</v>
      </c>
      <c r="M709" s="48" t="s">
        <v>3764</v>
      </c>
      <c r="N709" s="47">
        <v>3</v>
      </c>
      <c r="O709" s="47" t="str">
        <f>VLOOKUP(N709,'[2]Other Data'!$B$8:$C$13,2,FALSE)</f>
        <v>Canada</v>
      </c>
      <c r="P709" s="47">
        <v>27</v>
      </c>
      <c r="Q709" s="48" t="s">
        <v>256</v>
      </c>
      <c r="R709" s="47">
        <v>1</v>
      </c>
      <c r="S709" s="5" t="str">
        <f>VLOOKUP(R709,'[2]Other Data'!$B$29:$C$33,2,FALSE)</f>
        <v>COD</v>
      </c>
    </row>
    <row r="710" spans="2:19" x14ac:dyDescent="0.3">
      <c r="B710" s="47">
        <v>707</v>
      </c>
      <c r="C710" s="48" t="s">
        <v>3765</v>
      </c>
      <c r="D710" s="48" t="s">
        <v>256</v>
      </c>
      <c r="E710" s="48" t="s">
        <v>256</v>
      </c>
      <c r="F710" s="48" t="s">
        <v>3766</v>
      </c>
      <c r="G710" s="48" t="s">
        <v>256</v>
      </c>
      <c r="H710" s="47">
        <v>836</v>
      </c>
      <c r="I710" s="47" t="str">
        <f>VLOOKUP(H710,[2]Places!$B$8:$C$929,2,FALSE)</f>
        <v>Vancouver</v>
      </c>
      <c r="J710" s="47">
        <v>7</v>
      </c>
      <c r="K710" s="47" t="str">
        <f>IF(ISERROR(VLOOKUP(J710,[2]ProvStates!$B$8:$D$95,3,FALSE)),"",VLOOKUP(J710,[2]ProvStates!$B$8:$D$95,3,FALSE))</f>
        <v>British Columbia</v>
      </c>
      <c r="L710" s="48" t="s">
        <v>3767</v>
      </c>
      <c r="M710" s="48" t="s">
        <v>3768</v>
      </c>
      <c r="N710" s="47">
        <v>3</v>
      </c>
      <c r="O710" s="47" t="str">
        <f>VLOOKUP(N710,'[2]Other Data'!$B$8:$C$13,2,FALSE)</f>
        <v>Canada</v>
      </c>
      <c r="P710" s="47">
        <v>27</v>
      </c>
      <c r="Q710" s="48" t="s">
        <v>3769</v>
      </c>
      <c r="R710" s="47">
        <v>1</v>
      </c>
      <c r="S710" s="5" t="str">
        <f>VLOOKUP(R710,'[2]Other Data'!$B$29:$C$33,2,FALSE)</f>
        <v>COD</v>
      </c>
    </row>
    <row r="711" spans="2:19" x14ac:dyDescent="0.3">
      <c r="B711" s="47">
        <v>708</v>
      </c>
      <c r="C711" s="48" t="s">
        <v>3770</v>
      </c>
      <c r="D711" s="48" t="s">
        <v>256</v>
      </c>
      <c r="E711" s="48" t="s">
        <v>256</v>
      </c>
      <c r="F711" s="48" t="s">
        <v>3771</v>
      </c>
      <c r="G711" s="48" t="s">
        <v>256</v>
      </c>
      <c r="H711" s="47">
        <v>836</v>
      </c>
      <c r="I711" s="47" t="str">
        <f>VLOOKUP(H711,[2]Places!$B$8:$C$929,2,FALSE)</f>
        <v>Vancouver</v>
      </c>
      <c r="J711" s="47">
        <v>7</v>
      </c>
      <c r="K711" s="47" t="str">
        <f>IF(ISERROR(VLOOKUP(J711,[2]ProvStates!$B$8:$D$95,3,FALSE)),"",VLOOKUP(J711,[2]ProvStates!$B$8:$D$95,3,FALSE))</f>
        <v>British Columbia</v>
      </c>
      <c r="L711" s="48" t="s">
        <v>3772</v>
      </c>
      <c r="M711" s="48" t="s">
        <v>3773</v>
      </c>
      <c r="N711" s="47">
        <v>3</v>
      </c>
      <c r="O711" s="47" t="str">
        <f>VLOOKUP(N711,'[2]Other Data'!$B$8:$C$13,2,FALSE)</f>
        <v>Canada</v>
      </c>
      <c r="P711" s="47">
        <v>27</v>
      </c>
      <c r="Q711" s="48" t="s">
        <v>3774</v>
      </c>
      <c r="R711" s="47">
        <v>1</v>
      </c>
      <c r="S711" s="5" t="str">
        <f>VLOOKUP(R711,'[2]Other Data'!$B$29:$C$33,2,FALSE)</f>
        <v>COD</v>
      </c>
    </row>
    <row r="712" spans="2:19" x14ac:dyDescent="0.3">
      <c r="B712" s="47">
        <v>709</v>
      </c>
      <c r="C712" s="48" t="s">
        <v>3775</v>
      </c>
      <c r="D712" s="48" t="s">
        <v>262</v>
      </c>
      <c r="E712" s="48" t="s">
        <v>256</v>
      </c>
      <c r="F712" s="48" t="s">
        <v>3776</v>
      </c>
      <c r="G712" s="48" t="s">
        <v>256</v>
      </c>
      <c r="H712" s="47">
        <v>836</v>
      </c>
      <c r="I712" s="47" t="str">
        <f>VLOOKUP(H712,[2]Places!$B$8:$C$929,2,FALSE)</f>
        <v>Vancouver</v>
      </c>
      <c r="J712" s="47">
        <v>7</v>
      </c>
      <c r="K712" s="47" t="str">
        <f>IF(ISERROR(VLOOKUP(J712,[2]ProvStates!$B$8:$D$95,3,FALSE)),"",VLOOKUP(J712,[2]ProvStates!$B$8:$D$95,3,FALSE))</f>
        <v>British Columbia</v>
      </c>
      <c r="L712" s="48" t="s">
        <v>3772</v>
      </c>
      <c r="M712" s="48" t="s">
        <v>3773</v>
      </c>
      <c r="N712" s="47">
        <v>3</v>
      </c>
      <c r="O712" s="47" t="str">
        <f>VLOOKUP(N712,'[2]Other Data'!$B$8:$C$13,2,FALSE)</f>
        <v>Canada</v>
      </c>
      <c r="P712" s="47">
        <v>27</v>
      </c>
      <c r="Q712" s="48" t="s">
        <v>3777</v>
      </c>
      <c r="R712" s="47">
        <v>1</v>
      </c>
      <c r="S712" s="5" t="str">
        <f>VLOOKUP(R712,'[2]Other Data'!$B$29:$C$33,2,FALSE)</f>
        <v>COD</v>
      </c>
    </row>
    <row r="713" spans="2:19" x14ac:dyDescent="0.3">
      <c r="B713" s="47">
        <v>710</v>
      </c>
      <c r="C713" s="48" t="s">
        <v>3778</v>
      </c>
      <c r="D713" s="48" t="s">
        <v>256</v>
      </c>
      <c r="E713" s="48" t="s">
        <v>256</v>
      </c>
      <c r="F713" s="48" t="s">
        <v>3779</v>
      </c>
      <c r="G713" s="48" t="s">
        <v>256</v>
      </c>
      <c r="H713" s="47">
        <v>836</v>
      </c>
      <c r="I713" s="47" t="str">
        <f>VLOOKUP(H713,[2]Places!$B$8:$C$929,2,FALSE)</f>
        <v>Vancouver</v>
      </c>
      <c r="J713" s="47">
        <v>7</v>
      </c>
      <c r="K713" s="47" t="str">
        <f>IF(ISERROR(VLOOKUP(J713,[2]ProvStates!$B$8:$D$95,3,FALSE)),"",VLOOKUP(J713,[2]ProvStates!$B$8:$D$95,3,FALSE))</f>
        <v>British Columbia</v>
      </c>
      <c r="L713" s="48" t="s">
        <v>3780</v>
      </c>
      <c r="M713" s="48" t="s">
        <v>3781</v>
      </c>
      <c r="N713" s="47">
        <v>3</v>
      </c>
      <c r="O713" s="47" t="str">
        <f>VLOOKUP(N713,'[2]Other Data'!$B$8:$C$13,2,FALSE)</f>
        <v>Canada</v>
      </c>
      <c r="P713" s="47">
        <v>27</v>
      </c>
      <c r="Q713" s="48" t="s">
        <v>3782</v>
      </c>
      <c r="R713" s="47">
        <v>1</v>
      </c>
      <c r="S713" s="5" t="str">
        <f>VLOOKUP(R713,'[2]Other Data'!$B$29:$C$33,2,FALSE)</f>
        <v>COD</v>
      </c>
    </row>
    <row r="714" spans="2:19" x14ac:dyDescent="0.3">
      <c r="B714" s="47">
        <v>711</v>
      </c>
      <c r="C714" s="48" t="s">
        <v>3783</v>
      </c>
      <c r="D714" s="48" t="s">
        <v>262</v>
      </c>
      <c r="E714" s="48" t="s">
        <v>256</v>
      </c>
      <c r="F714" s="48" t="s">
        <v>3784</v>
      </c>
      <c r="G714" s="48" t="s">
        <v>256</v>
      </c>
      <c r="H714" s="47">
        <v>836</v>
      </c>
      <c r="I714" s="47" t="str">
        <f>VLOOKUP(H714,[2]Places!$B$8:$C$929,2,FALSE)</f>
        <v>Vancouver</v>
      </c>
      <c r="J714" s="47">
        <v>7</v>
      </c>
      <c r="K714" s="47" t="str">
        <f>IF(ISERROR(VLOOKUP(J714,[2]ProvStates!$B$8:$D$95,3,FALSE)),"",VLOOKUP(J714,[2]ProvStates!$B$8:$D$95,3,FALSE))</f>
        <v>British Columbia</v>
      </c>
      <c r="L714" s="48" t="s">
        <v>3785</v>
      </c>
      <c r="M714" s="48" t="s">
        <v>3786</v>
      </c>
      <c r="N714" s="47">
        <v>3</v>
      </c>
      <c r="O714" s="47" t="str">
        <f>VLOOKUP(N714,'[2]Other Data'!$B$8:$C$13,2,FALSE)</f>
        <v>Canada</v>
      </c>
      <c r="P714" s="47">
        <v>27</v>
      </c>
      <c r="Q714" s="48" t="s">
        <v>3787</v>
      </c>
      <c r="R714" s="47">
        <v>1</v>
      </c>
      <c r="S714" s="5" t="str">
        <f>VLOOKUP(R714,'[2]Other Data'!$B$29:$C$33,2,FALSE)</f>
        <v>COD</v>
      </c>
    </row>
    <row r="715" spans="2:19" x14ac:dyDescent="0.3">
      <c r="B715" s="47">
        <v>712</v>
      </c>
      <c r="C715" s="48" t="s">
        <v>3788</v>
      </c>
      <c r="D715" s="48" t="s">
        <v>262</v>
      </c>
      <c r="E715" s="48" t="s">
        <v>256</v>
      </c>
      <c r="F715" s="48" t="s">
        <v>3789</v>
      </c>
      <c r="G715" s="48" t="s">
        <v>256</v>
      </c>
      <c r="H715" s="47">
        <v>656</v>
      </c>
      <c r="I715" s="47" t="str">
        <f>VLOOKUP(H715,[2]Places!$B$8:$C$929,2,FALSE)</f>
        <v>Richmond</v>
      </c>
      <c r="J715" s="47">
        <v>7</v>
      </c>
      <c r="K715" s="47" t="str">
        <f>IF(ISERROR(VLOOKUP(J715,[2]ProvStates!$B$8:$D$95,3,FALSE)),"",VLOOKUP(J715,[2]ProvStates!$B$8:$D$95,3,FALSE))</f>
        <v>British Columbia</v>
      </c>
      <c r="L715" s="48" t="s">
        <v>3790</v>
      </c>
      <c r="M715" s="48" t="s">
        <v>3791</v>
      </c>
      <c r="N715" s="47">
        <v>3</v>
      </c>
      <c r="O715" s="47" t="str">
        <f>VLOOKUP(N715,'[2]Other Data'!$B$8:$C$13,2,FALSE)</f>
        <v>Canada</v>
      </c>
      <c r="P715" s="47">
        <v>27</v>
      </c>
      <c r="Q715" s="48" t="s">
        <v>3792</v>
      </c>
      <c r="R715" s="47">
        <v>1</v>
      </c>
      <c r="S715" s="5" t="str">
        <f>VLOOKUP(R715,'[2]Other Data'!$B$29:$C$33,2,FALSE)</f>
        <v>COD</v>
      </c>
    </row>
    <row r="716" spans="2:19" x14ac:dyDescent="0.3">
      <c r="B716" s="47">
        <v>713</v>
      </c>
      <c r="C716" s="48" t="s">
        <v>3793</v>
      </c>
      <c r="D716" s="48" t="s">
        <v>256</v>
      </c>
      <c r="E716" s="48" t="s">
        <v>256</v>
      </c>
      <c r="F716" s="48" t="s">
        <v>3794</v>
      </c>
      <c r="G716" s="48" t="s">
        <v>256</v>
      </c>
      <c r="H716" s="47">
        <v>836</v>
      </c>
      <c r="I716" s="47" t="str">
        <f>VLOOKUP(H716,[2]Places!$B$8:$C$929,2,FALSE)</f>
        <v>Vancouver</v>
      </c>
      <c r="J716" s="47">
        <v>7</v>
      </c>
      <c r="K716" s="47" t="str">
        <f>IF(ISERROR(VLOOKUP(J716,[2]ProvStates!$B$8:$D$95,3,FALSE)),"",VLOOKUP(J716,[2]ProvStates!$B$8:$D$95,3,FALSE))</f>
        <v>British Columbia</v>
      </c>
      <c r="L716" s="48" t="s">
        <v>3795</v>
      </c>
      <c r="M716" s="48" t="s">
        <v>3796</v>
      </c>
      <c r="N716" s="47">
        <v>3</v>
      </c>
      <c r="O716" s="47" t="str">
        <f>VLOOKUP(N716,'[2]Other Data'!$B$8:$C$13,2,FALSE)</f>
        <v>Canada</v>
      </c>
      <c r="P716" s="47">
        <v>27</v>
      </c>
      <c r="Q716" s="48" t="s">
        <v>3797</v>
      </c>
      <c r="R716" s="47">
        <v>1</v>
      </c>
      <c r="S716" s="5" t="str">
        <f>VLOOKUP(R716,'[2]Other Data'!$B$29:$C$33,2,FALSE)</f>
        <v>COD</v>
      </c>
    </row>
    <row r="717" spans="2:19" x14ac:dyDescent="0.3">
      <c r="B717" s="47">
        <v>714</v>
      </c>
      <c r="C717" s="48" t="s">
        <v>3798</v>
      </c>
      <c r="D717" s="48" t="s">
        <v>256</v>
      </c>
      <c r="E717" s="48" t="s">
        <v>256</v>
      </c>
      <c r="F717" s="48" t="s">
        <v>3799</v>
      </c>
      <c r="G717" s="48" t="s">
        <v>3800</v>
      </c>
      <c r="H717" s="47">
        <v>656</v>
      </c>
      <c r="I717" s="47" t="str">
        <f>VLOOKUP(H717,[2]Places!$B$8:$C$929,2,FALSE)</f>
        <v>Richmond</v>
      </c>
      <c r="J717" s="47">
        <v>7</v>
      </c>
      <c r="K717" s="47" t="str">
        <f>IF(ISERROR(VLOOKUP(J717,[2]ProvStates!$B$8:$D$95,3,FALSE)),"",VLOOKUP(J717,[2]ProvStates!$B$8:$D$95,3,FALSE))</f>
        <v>British Columbia</v>
      </c>
      <c r="L717" s="48" t="s">
        <v>3801</v>
      </c>
      <c r="M717" s="48" t="s">
        <v>3802</v>
      </c>
      <c r="N717" s="47">
        <v>3</v>
      </c>
      <c r="O717" s="47" t="str">
        <f>VLOOKUP(N717,'[2]Other Data'!$B$8:$C$13,2,FALSE)</f>
        <v>Canada</v>
      </c>
      <c r="P717" s="47">
        <v>27</v>
      </c>
      <c r="Q717" s="48" t="s">
        <v>3803</v>
      </c>
      <c r="R717" s="47">
        <v>1</v>
      </c>
      <c r="S717" s="5" t="str">
        <f>VLOOKUP(R717,'[2]Other Data'!$B$29:$C$33,2,FALSE)</f>
        <v>COD</v>
      </c>
    </row>
    <row r="718" spans="2:19" x14ac:dyDescent="0.3">
      <c r="B718" s="47">
        <v>715</v>
      </c>
      <c r="C718" s="48" t="s">
        <v>3804</v>
      </c>
      <c r="D718" s="48" t="s">
        <v>256</v>
      </c>
      <c r="E718" s="48" t="s">
        <v>256</v>
      </c>
      <c r="F718" s="48" t="s">
        <v>3805</v>
      </c>
      <c r="G718" s="48" t="s">
        <v>3806</v>
      </c>
      <c r="H718" s="47">
        <v>546</v>
      </c>
      <c r="I718" s="47" t="str">
        <f>VLOOKUP(H718,[2]Places!$B$8:$C$929,2,FALSE)</f>
        <v>North Vancouver</v>
      </c>
      <c r="J718" s="47">
        <v>7</v>
      </c>
      <c r="K718" s="47" t="str">
        <f>IF(ISERROR(VLOOKUP(J718,[2]ProvStates!$B$8:$D$95,3,FALSE)),"",VLOOKUP(J718,[2]ProvStates!$B$8:$D$95,3,FALSE))</f>
        <v>British Columbia</v>
      </c>
      <c r="L718" s="48" t="s">
        <v>3807</v>
      </c>
      <c r="M718" s="48" t="s">
        <v>3808</v>
      </c>
      <c r="N718" s="47">
        <v>3</v>
      </c>
      <c r="O718" s="47" t="str">
        <f>VLOOKUP(N718,'[2]Other Data'!$B$8:$C$13,2,FALSE)</f>
        <v>Canada</v>
      </c>
      <c r="P718" s="47">
        <v>27</v>
      </c>
      <c r="Q718" s="48" t="s">
        <v>3809</v>
      </c>
      <c r="R718" s="47">
        <v>1</v>
      </c>
      <c r="S718" s="5" t="str">
        <f>VLOOKUP(R718,'[2]Other Data'!$B$29:$C$33,2,FALSE)</f>
        <v>COD</v>
      </c>
    </row>
    <row r="719" spans="2:19" x14ac:dyDescent="0.3">
      <c r="B719" s="47">
        <v>716</v>
      </c>
      <c r="C719" s="48" t="s">
        <v>1400</v>
      </c>
      <c r="D719" s="48" t="s">
        <v>256</v>
      </c>
      <c r="E719" s="48" t="s">
        <v>256</v>
      </c>
      <c r="F719" s="48" t="s">
        <v>3810</v>
      </c>
      <c r="G719" s="48" t="s">
        <v>256</v>
      </c>
      <c r="H719" s="47">
        <v>546</v>
      </c>
      <c r="I719" s="47" t="str">
        <f>VLOOKUP(H719,[2]Places!$B$8:$C$929,2,FALSE)</f>
        <v>North Vancouver</v>
      </c>
      <c r="J719" s="47">
        <v>7</v>
      </c>
      <c r="K719" s="47" t="str">
        <f>IF(ISERROR(VLOOKUP(J719,[2]ProvStates!$B$8:$D$95,3,FALSE)),"",VLOOKUP(J719,[2]ProvStates!$B$8:$D$95,3,FALSE))</f>
        <v>British Columbia</v>
      </c>
      <c r="L719" s="48" t="s">
        <v>3811</v>
      </c>
      <c r="M719" s="48" t="s">
        <v>3812</v>
      </c>
      <c r="N719" s="47">
        <v>3</v>
      </c>
      <c r="O719" s="47" t="str">
        <f>VLOOKUP(N719,'[2]Other Data'!$B$8:$C$13,2,FALSE)</f>
        <v>Canada</v>
      </c>
      <c r="P719" s="47">
        <v>27</v>
      </c>
      <c r="Q719" s="48" t="s">
        <v>3813</v>
      </c>
      <c r="R719" s="47">
        <v>1</v>
      </c>
      <c r="S719" s="5" t="str">
        <f>VLOOKUP(R719,'[2]Other Data'!$B$29:$C$33,2,FALSE)</f>
        <v>COD</v>
      </c>
    </row>
    <row r="720" spans="2:19" x14ac:dyDescent="0.3">
      <c r="B720" s="47">
        <v>717</v>
      </c>
      <c r="C720" s="48" t="s">
        <v>3814</v>
      </c>
      <c r="D720" s="48" t="s">
        <v>256</v>
      </c>
      <c r="E720" s="48" t="s">
        <v>256</v>
      </c>
      <c r="F720" s="48" t="s">
        <v>3815</v>
      </c>
      <c r="G720" s="48" t="s">
        <v>256</v>
      </c>
      <c r="H720" s="47">
        <v>546</v>
      </c>
      <c r="I720" s="47" t="str">
        <f>VLOOKUP(H720,[2]Places!$B$8:$C$929,2,FALSE)</f>
        <v>North Vancouver</v>
      </c>
      <c r="J720" s="47">
        <v>7</v>
      </c>
      <c r="K720" s="47" t="str">
        <f>IF(ISERROR(VLOOKUP(J720,[2]ProvStates!$B$8:$D$95,3,FALSE)),"",VLOOKUP(J720,[2]ProvStates!$B$8:$D$95,3,FALSE))</f>
        <v>British Columbia</v>
      </c>
      <c r="L720" s="48" t="s">
        <v>3816</v>
      </c>
      <c r="M720" s="48" t="s">
        <v>3817</v>
      </c>
      <c r="N720" s="47">
        <v>3</v>
      </c>
      <c r="O720" s="47" t="str">
        <f>VLOOKUP(N720,'[2]Other Data'!$B$8:$C$13,2,FALSE)</f>
        <v>Canada</v>
      </c>
      <c r="P720" s="47">
        <v>27</v>
      </c>
      <c r="Q720" s="48" t="s">
        <v>3818</v>
      </c>
      <c r="R720" s="47">
        <v>1</v>
      </c>
      <c r="S720" s="5" t="str">
        <f>VLOOKUP(R720,'[2]Other Data'!$B$29:$C$33,2,FALSE)</f>
        <v>COD</v>
      </c>
    </row>
    <row r="721" spans="2:19" x14ac:dyDescent="0.3">
      <c r="B721" s="47">
        <v>718</v>
      </c>
      <c r="C721" s="48" t="s">
        <v>3819</v>
      </c>
      <c r="D721" s="48" t="s">
        <v>1770</v>
      </c>
      <c r="E721" s="48" t="s">
        <v>256</v>
      </c>
      <c r="F721" s="48" t="s">
        <v>3820</v>
      </c>
      <c r="G721" s="48" t="s">
        <v>256</v>
      </c>
      <c r="H721" s="47">
        <v>628</v>
      </c>
      <c r="I721" s="47" t="str">
        <f>VLOOKUP(H721,[2]Places!$B$8:$C$929,2,FALSE)</f>
        <v>Powell River</v>
      </c>
      <c r="J721" s="47">
        <v>7</v>
      </c>
      <c r="K721" s="47" t="str">
        <f>IF(ISERROR(VLOOKUP(J721,[2]ProvStates!$B$8:$D$95,3,FALSE)),"",VLOOKUP(J721,[2]ProvStates!$B$8:$D$95,3,FALSE))</f>
        <v>British Columbia</v>
      </c>
      <c r="L721" s="48" t="s">
        <v>3821</v>
      </c>
      <c r="M721" s="48" t="s">
        <v>3822</v>
      </c>
      <c r="N721" s="47">
        <v>3</v>
      </c>
      <c r="O721" s="47" t="str">
        <f>VLOOKUP(N721,'[2]Other Data'!$B$8:$C$13,2,FALSE)</f>
        <v>Canada</v>
      </c>
      <c r="P721" s="47">
        <v>27</v>
      </c>
      <c r="Q721" s="48" t="s">
        <v>3823</v>
      </c>
      <c r="R721" s="47">
        <v>1</v>
      </c>
      <c r="S721" s="5" t="str">
        <f>VLOOKUP(R721,'[2]Other Data'!$B$29:$C$33,2,FALSE)</f>
        <v>COD</v>
      </c>
    </row>
    <row r="722" spans="2:19" x14ac:dyDescent="0.3">
      <c r="B722" s="47">
        <v>719</v>
      </c>
      <c r="C722" s="48" t="s">
        <v>3824</v>
      </c>
      <c r="D722" s="48" t="s">
        <v>256</v>
      </c>
      <c r="E722" s="48" t="s">
        <v>256</v>
      </c>
      <c r="F722" s="48" t="s">
        <v>3825</v>
      </c>
      <c r="G722" s="48" t="s">
        <v>256</v>
      </c>
      <c r="H722" s="47">
        <v>844</v>
      </c>
      <c r="I722" s="47" t="str">
        <f>VLOOKUP(H722,[2]Places!$B$8:$C$929,2,FALSE)</f>
        <v>Victoria</v>
      </c>
      <c r="J722" s="47">
        <v>7</v>
      </c>
      <c r="K722" s="47" t="str">
        <f>IF(ISERROR(VLOOKUP(J722,[2]ProvStates!$B$8:$D$95,3,FALSE)),"",VLOOKUP(J722,[2]ProvStates!$B$8:$D$95,3,FALSE))</f>
        <v>British Columbia</v>
      </c>
      <c r="L722" s="48" t="s">
        <v>3826</v>
      </c>
      <c r="M722" s="48" t="s">
        <v>3827</v>
      </c>
      <c r="N722" s="47">
        <v>3</v>
      </c>
      <c r="O722" s="47" t="str">
        <f>VLOOKUP(N722,'[2]Other Data'!$B$8:$C$13,2,FALSE)</f>
        <v>Canada</v>
      </c>
      <c r="P722" s="47">
        <v>27</v>
      </c>
      <c r="Q722" s="48" t="s">
        <v>3828</v>
      </c>
      <c r="R722" s="47">
        <v>1</v>
      </c>
      <c r="S722" s="5" t="str">
        <f>VLOOKUP(R722,'[2]Other Data'!$B$29:$C$33,2,FALSE)</f>
        <v>COD</v>
      </c>
    </row>
    <row r="723" spans="2:19" x14ac:dyDescent="0.3">
      <c r="B723" s="47">
        <v>720</v>
      </c>
      <c r="C723" s="48" t="s">
        <v>3829</v>
      </c>
      <c r="D723" s="48" t="s">
        <v>256</v>
      </c>
      <c r="E723" s="48" t="s">
        <v>256</v>
      </c>
      <c r="F723" s="48" t="s">
        <v>3830</v>
      </c>
      <c r="G723" s="48" t="s">
        <v>256</v>
      </c>
      <c r="H723" s="47">
        <v>844</v>
      </c>
      <c r="I723" s="47" t="str">
        <f>VLOOKUP(H723,[2]Places!$B$8:$C$929,2,FALSE)</f>
        <v>Victoria</v>
      </c>
      <c r="J723" s="47">
        <v>7</v>
      </c>
      <c r="K723" s="47" t="str">
        <f>IF(ISERROR(VLOOKUP(J723,[2]ProvStates!$B$8:$D$95,3,FALSE)),"",VLOOKUP(J723,[2]ProvStates!$B$8:$D$95,3,FALSE))</f>
        <v>British Columbia</v>
      </c>
      <c r="L723" s="48" t="s">
        <v>3831</v>
      </c>
      <c r="M723" s="48" t="s">
        <v>3832</v>
      </c>
      <c r="N723" s="47">
        <v>3</v>
      </c>
      <c r="O723" s="47" t="str">
        <f>VLOOKUP(N723,'[2]Other Data'!$B$8:$C$13,2,FALSE)</f>
        <v>Canada</v>
      </c>
      <c r="P723" s="47">
        <v>27</v>
      </c>
      <c r="Q723" s="48" t="s">
        <v>3833</v>
      </c>
      <c r="R723" s="47">
        <v>1</v>
      </c>
      <c r="S723" s="5" t="str">
        <f>VLOOKUP(R723,'[2]Other Data'!$B$29:$C$33,2,FALSE)</f>
        <v>COD</v>
      </c>
    </row>
    <row r="724" spans="2:19" x14ac:dyDescent="0.3">
      <c r="B724" s="47">
        <v>721</v>
      </c>
      <c r="C724" s="48" t="s">
        <v>3834</v>
      </c>
      <c r="D724" s="48" t="s">
        <v>262</v>
      </c>
      <c r="E724" s="48" t="s">
        <v>256</v>
      </c>
      <c r="F724" s="48" t="s">
        <v>3835</v>
      </c>
      <c r="G724" s="48" t="s">
        <v>256</v>
      </c>
      <c r="H724" s="47">
        <v>284</v>
      </c>
      <c r="I724" s="47" t="str">
        <f>VLOOKUP(H724,[2]Places!$B$8:$C$929,2,FALSE)</f>
        <v>Grande Prairie</v>
      </c>
      <c r="J724" s="47">
        <v>2</v>
      </c>
      <c r="K724" s="47" t="str">
        <f>IF(ISERROR(VLOOKUP(J724,[2]ProvStates!$B$8:$D$95,3,FALSE)),"",VLOOKUP(J724,[2]ProvStates!$B$8:$D$95,3,FALSE))</f>
        <v>Alberta</v>
      </c>
      <c r="L724" s="48" t="s">
        <v>3836</v>
      </c>
      <c r="M724" s="48" t="s">
        <v>3837</v>
      </c>
      <c r="N724" s="47">
        <v>3</v>
      </c>
      <c r="O724" s="47" t="str">
        <f>VLOOKUP(N724,'[2]Other Data'!$B$8:$C$13,2,FALSE)</f>
        <v>Canada</v>
      </c>
      <c r="P724" s="47">
        <v>98</v>
      </c>
      <c r="Q724" s="48" t="s">
        <v>3838</v>
      </c>
      <c r="R724" s="47">
        <v>1</v>
      </c>
      <c r="S724" s="5" t="str">
        <f>VLOOKUP(R724,'[2]Other Data'!$B$29:$C$33,2,FALSE)</f>
        <v>COD</v>
      </c>
    </row>
    <row r="725" spans="2:19" x14ac:dyDescent="0.3">
      <c r="B725" s="47">
        <v>722</v>
      </c>
      <c r="C725" s="48" t="s">
        <v>3839</v>
      </c>
      <c r="D725" s="48" t="s">
        <v>262</v>
      </c>
      <c r="E725" s="48" t="s">
        <v>256</v>
      </c>
      <c r="F725" s="48" t="s">
        <v>3840</v>
      </c>
      <c r="G725" s="48" t="s">
        <v>256</v>
      </c>
      <c r="H725" s="47">
        <v>844</v>
      </c>
      <c r="I725" s="47" t="str">
        <f>VLOOKUP(H725,[2]Places!$B$8:$C$929,2,FALSE)</f>
        <v>Victoria</v>
      </c>
      <c r="J725" s="47">
        <v>7</v>
      </c>
      <c r="K725" s="47" t="str">
        <f>IF(ISERROR(VLOOKUP(J725,[2]ProvStates!$B$8:$D$95,3,FALSE)),"",VLOOKUP(J725,[2]ProvStates!$B$8:$D$95,3,FALSE))</f>
        <v>British Columbia</v>
      </c>
      <c r="L725" s="48" t="s">
        <v>3841</v>
      </c>
      <c r="M725" s="48" t="s">
        <v>3842</v>
      </c>
      <c r="N725" s="47">
        <v>3</v>
      </c>
      <c r="O725" s="47" t="str">
        <f>VLOOKUP(N725,'[2]Other Data'!$B$8:$C$13,2,FALSE)</f>
        <v>Canada</v>
      </c>
      <c r="P725" s="47">
        <v>27</v>
      </c>
      <c r="Q725" s="48" t="s">
        <v>256</v>
      </c>
      <c r="R725" s="47">
        <v>1</v>
      </c>
      <c r="S725" s="5" t="str">
        <f>VLOOKUP(R725,'[2]Other Data'!$B$29:$C$33,2,FALSE)</f>
        <v>COD</v>
      </c>
    </row>
    <row r="726" spans="2:19" x14ac:dyDescent="0.3">
      <c r="B726" s="47">
        <v>723</v>
      </c>
      <c r="C726" s="48" t="s">
        <v>3843</v>
      </c>
      <c r="D726" s="48" t="s">
        <v>256</v>
      </c>
      <c r="E726" s="48" t="s">
        <v>3844</v>
      </c>
      <c r="F726" s="48" t="s">
        <v>3845</v>
      </c>
      <c r="G726" s="48" t="s">
        <v>256</v>
      </c>
      <c r="H726" s="47">
        <v>382</v>
      </c>
      <c r="I726" s="47" t="str">
        <f>VLOOKUP(H726,[2]Places!$B$8:$C$929,2,FALSE)</f>
        <v>Ladysmith</v>
      </c>
      <c r="J726" s="47">
        <v>7</v>
      </c>
      <c r="K726" s="47" t="str">
        <f>IF(ISERROR(VLOOKUP(J726,[2]ProvStates!$B$8:$D$95,3,FALSE)),"",VLOOKUP(J726,[2]ProvStates!$B$8:$D$95,3,FALSE))</f>
        <v>British Columbia</v>
      </c>
      <c r="L726" s="48" t="s">
        <v>3846</v>
      </c>
      <c r="M726" s="48" t="s">
        <v>3847</v>
      </c>
      <c r="N726" s="47">
        <v>3</v>
      </c>
      <c r="O726" s="47" t="str">
        <f>VLOOKUP(N726,'[2]Other Data'!$B$8:$C$13,2,FALSE)</f>
        <v>Canada</v>
      </c>
      <c r="P726" s="47">
        <v>27</v>
      </c>
      <c r="Q726" s="48" t="s">
        <v>256</v>
      </c>
      <c r="R726" s="47">
        <v>1</v>
      </c>
      <c r="S726" s="5" t="str">
        <f>VLOOKUP(R726,'[2]Other Data'!$B$29:$C$33,2,FALSE)</f>
        <v>COD</v>
      </c>
    </row>
    <row r="727" spans="2:19" x14ac:dyDescent="0.3">
      <c r="B727" s="47">
        <v>724</v>
      </c>
      <c r="C727" s="48" t="s">
        <v>3848</v>
      </c>
      <c r="D727" s="48" t="s">
        <v>256</v>
      </c>
      <c r="E727" s="48" t="s">
        <v>256</v>
      </c>
      <c r="F727" s="48" t="s">
        <v>3849</v>
      </c>
      <c r="G727" s="48" t="s">
        <v>256</v>
      </c>
      <c r="H727" s="47">
        <v>637</v>
      </c>
      <c r="I727" s="47" t="str">
        <f>VLOOKUP(H727,[2]Places!$B$8:$C$929,2,FALSE)</f>
        <v>Qualicum Beach</v>
      </c>
      <c r="J727" s="47">
        <v>7</v>
      </c>
      <c r="K727" s="47" t="str">
        <f>IF(ISERROR(VLOOKUP(J727,[2]ProvStates!$B$8:$D$95,3,FALSE)),"",VLOOKUP(J727,[2]ProvStates!$B$8:$D$95,3,FALSE))</f>
        <v>British Columbia</v>
      </c>
      <c r="L727" s="48" t="s">
        <v>3850</v>
      </c>
      <c r="M727" s="48" t="s">
        <v>3851</v>
      </c>
      <c r="N727" s="47">
        <v>3</v>
      </c>
      <c r="O727" s="47" t="str">
        <f>VLOOKUP(N727,'[2]Other Data'!$B$8:$C$13,2,FALSE)</f>
        <v>Canada</v>
      </c>
      <c r="P727" s="47">
        <v>27</v>
      </c>
      <c r="Q727" s="48" t="s">
        <v>3852</v>
      </c>
      <c r="R727" s="47">
        <v>1</v>
      </c>
      <c r="S727" s="5" t="str">
        <f>VLOOKUP(R727,'[2]Other Data'!$B$29:$C$33,2,FALSE)</f>
        <v>COD</v>
      </c>
    </row>
    <row r="728" spans="2:19" x14ac:dyDescent="0.3">
      <c r="B728" s="47">
        <v>725</v>
      </c>
      <c r="C728" s="48" t="s">
        <v>3853</v>
      </c>
      <c r="D728" s="48" t="s">
        <v>262</v>
      </c>
      <c r="E728" s="48" t="s">
        <v>3854</v>
      </c>
      <c r="F728" s="48" t="s">
        <v>3855</v>
      </c>
      <c r="G728" s="48" t="s">
        <v>256</v>
      </c>
      <c r="H728" s="47">
        <v>637</v>
      </c>
      <c r="I728" s="47" t="str">
        <f>VLOOKUP(H728,[2]Places!$B$8:$C$929,2,FALSE)</f>
        <v>Qualicum Beach</v>
      </c>
      <c r="J728" s="47">
        <v>7</v>
      </c>
      <c r="K728" s="47" t="str">
        <f>IF(ISERROR(VLOOKUP(J728,[2]ProvStates!$B$8:$D$95,3,FALSE)),"",VLOOKUP(J728,[2]ProvStates!$B$8:$D$95,3,FALSE))</f>
        <v>British Columbia</v>
      </c>
      <c r="L728" s="48" t="s">
        <v>3856</v>
      </c>
      <c r="M728" s="48" t="s">
        <v>3857</v>
      </c>
      <c r="N728" s="47">
        <v>3</v>
      </c>
      <c r="O728" s="47" t="str">
        <f>VLOOKUP(N728,'[2]Other Data'!$B$8:$C$13,2,FALSE)</f>
        <v>Canada</v>
      </c>
      <c r="P728" s="47">
        <v>27</v>
      </c>
      <c r="Q728" s="48" t="s">
        <v>3858</v>
      </c>
      <c r="R728" s="47">
        <v>1</v>
      </c>
      <c r="S728" s="5" t="str">
        <f>VLOOKUP(R728,'[2]Other Data'!$B$29:$C$33,2,FALSE)</f>
        <v>COD</v>
      </c>
    </row>
    <row r="729" spans="2:19" x14ac:dyDescent="0.3">
      <c r="B729" s="47">
        <v>726</v>
      </c>
      <c r="C729" s="48" t="s">
        <v>3859</v>
      </c>
      <c r="D729" s="48" t="s">
        <v>256</v>
      </c>
      <c r="E729" s="48" t="s">
        <v>256</v>
      </c>
      <c r="F729" s="48" t="s">
        <v>3860</v>
      </c>
      <c r="G729" s="48" t="s">
        <v>256</v>
      </c>
      <c r="H729" s="47">
        <v>205</v>
      </c>
      <c r="I729" s="47" t="str">
        <f>VLOOKUP(H729,[2]Places!$B$8:$C$929,2,FALSE)</f>
        <v>Duncan</v>
      </c>
      <c r="J729" s="47">
        <v>7</v>
      </c>
      <c r="K729" s="47" t="str">
        <f>IF(ISERROR(VLOOKUP(J729,[2]ProvStates!$B$8:$D$95,3,FALSE)),"",VLOOKUP(J729,[2]ProvStates!$B$8:$D$95,3,FALSE))</f>
        <v>British Columbia</v>
      </c>
      <c r="L729" s="48" t="s">
        <v>3861</v>
      </c>
      <c r="M729" s="48" t="s">
        <v>3862</v>
      </c>
      <c r="N729" s="47">
        <v>3</v>
      </c>
      <c r="O729" s="47" t="str">
        <f>VLOOKUP(N729,'[2]Other Data'!$B$8:$C$13,2,FALSE)</f>
        <v>Canada</v>
      </c>
      <c r="P729" s="47">
        <v>27</v>
      </c>
      <c r="Q729" s="48" t="s">
        <v>3863</v>
      </c>
      <c r="R729" s="47">
        <v>1</v>
      </c>
      <c r="S729" s="5" t="str">
        <f>VLOOKUP(R729,'[2]Other Data'!$B$29:$C$33,2,FALSE)</f>
        <v>COD</v>
      </c>
    </row>
    <row r="730" spans="2:19" x14ac:dyDescent="0.3">
      <c r="B730" s="47">
        <v>727</v>
      </c>
      <c r="C730" s="48" t="s">
        <v>3864</v>
      </c>
      <c r="D730" s="48" t="s">
        <v>256</v>
      </c>
      <c r="E730" s="48" t="s">
        <v>256</v>
      </c>
      <c r="F730" s="48" t="s">
        <v>3865</v>
      </c>
      <c r="G730" s="48" t="s">
        <v>3866</v>
      </c>
      <c r="H730" s="47">
        <v>161</v>
      </c>
      <c r="I730" s="47" t="str">
        <f>VLOOKUP(H730,[2]Places!$B$8:$C$929,2,FALSE)</f>
        <v>Comox</v>
      </c>
      <c r="J730" s="47">
        <v>7</v>
      </c>
      <c r="K730" s="47" t="str">
        <f>IF(ISERROR(VLOOKUP(J730,[2]ProvStates!$B$8:$D$95,3,FALSE)),"",VLOOKUP(J730,[2]ProvStates!$B$8:$D$95,3,FALSE))</f>
        <v>British Columbia</v>
      </c>
      <c r="L730" s="48" t="s">
        <v>3867</v>
      </c>
      <c r="M730" s="48" t="s">
        <v>3868</v>
      </c>
      <c r="N730" s="47">
        <v>3</v>
      </c>
      <c r="O730" s="47" t="str">
        <f>VLOOKUP(N730,'[2]Other Data'!$B$8:$C$13,2,FALSE)</f>
        <v>Canada</v>
      </c>
      <c r="P730" s="47">
        <v>27</v>
      </c>
      <c r="Q730" s="48" t="s">
        <v>3869</v>
      </c>
      <c r="R730" s="47">
        <v>1</v>
      </c>
      <c r="S730" s="5" t="str">
        <f>VLOOKUP(R730,'[2]Other Data'!$B$29:$C$33,2,FALSE)</f>
        <v>COD</v>
      </c>
    </row>
    <row r="731" spans="2:19" x14ac:dyDescent="0.3">
      <c r="B731" s="47">
        <v>728</v>
      </c>
      <c r="C731" s="48" t="s">
        <v>3870</v>
      </c>
      <c r="D731" s="48" t="s">
        <v>256</v>
      </c>
      <c r="E731" s="48" t="s">
        <v>3871</v>
      </c>
      <c r="F731" s="48" t="s">
        <v>3872</v>
      </c>
      <c r="G731" s="48" t="s">
        <v>256</v>
      </c>
      <c r="H731" s="47">
        <v>585</v>
      </c>
      <c r="I731" s="47" t="str">
        <f>VLOOKUP(H731,[2]Places!$B$8:$C$929,2,FALSE)</f>
        <v>Parksville</v>
      </c>
      <c r="J731" s="47">
        <v>7</v>
      </c>
      <c r="K731" s="47" t="str">
        <f>IF(ISERROR(VLOOKUP(J731,[2]ProvStates!$B$8:$D$95,3,FALSE)),"",VLOOKUP(J731,[2]ProvStates!$B$8:$D$95,3,FALSE))</f>
        <v>British Columbia</v>
      </c>
      <c r="L731" s="48" t="s">
        <v>3873</v>
      </c>
      <c r="M731" s="48" t="s">
        <v>3874</v>
      </c>
      <c r="N731" s="47">
        <v>3</v>
      </c>
      <c r="O731" s="47" t="str">
        <f>VLOOKUP(N731,'[2]Other Data'!$B$8:$C$13,2,FALSE)</f>
        <v>Canada</v>
      </c>
      <c r="P731" s="47">
        <v>27</v>
      </c>
      <c r="Q731" s="48" t="s">
        <v>3875</v>
      </c>
      <c r="R731" s="47">
        <v>1</v>
      </c>
      <c r="S731" s="5" t="str">
        <f>VLOOKUP(R731,'[2]Other Data'!$B$29:$C$33,2,FALSE)</f>
        <v>COD</v>
      </c>
    </row>
    <row r="732" spans="2:19" x14ac:dyDescent="0.3">
      <c r="B732" s="47">
        <v>729</v>
      </c>
      <c r="C732" s="48" t="s">
        <v>3876</v>
      </c>
      <c r="D732" s="48" t="s">
        <v>262</v>
      </c>
      <c r="E732" s="48" t="s">
        <v>3877</v>
      </c>
      <c r="F732" s="48" t="s">
        <v>3878</v>
      </c>
      <c r="G732" s="48" t="s">
        <v>256</v>
      </c>
      <c r="H732" s="47">
        <v>586</v>
      </c>
      <c r="I732" s="47" t="str">
        <f>VLOOKUP(H732,[2]Places!$B$8:$C$929,2,FALSE)</f>
        <v>Parkville</v>
      </c>
      <c r="J732" s="47">
        <v>7</v>
      </c>
      <c r="K732" s="47" t="str">
        <f>IF(ISERROR(VLOOKUP(J732,[2]ProvStates!$B$8:$D$95,3,FALSE)),"",VLOOKUP(J732,[2]ProvStates!$B$8:$D$95,3,FALSE))</f>
        <v>British Columbia</v>
      </c>
      <c r="L732" s="48" t="s">
        <v>3879</v>
      </c>
      <c r="M732" s="48" t="s">
        <v>3880</v>
      </c>
      <c r="N732" s="47">
        <v>3</v>
      </c>
      <c r="O732" s="47" t="str">
        <f>VLOOKUP(N732,'[2]Other Data'!$B$8:$C$13,2,FALSE)</f>
        <v>Canada</v>
      </c>
      <c r="P732" s="47">
        <v>27</v>
      </c>
      <c r="Q732" s="48" t="s">
        <v>3881</v>
      </c>
      <c r="R732" s="47">
        <v>1</v>
      </c>
      <c r="S732" s="5" t="str">
        <f>VLOOKUP(R732,'[2]Other Data'!$B$29:$C$33,2,FALSE)</f>
        <v>COD</v>
      </c>
    </row>
    <row r="733" spans="2:19" x14ac:dyDescent="0.3">
      <c r="B733" s="47">
        <v>730</v>
      </c>
      <c r="C733" s="48" t="s">
        <v>3882</v>
      </c>
      <c r="D733" s="48" t="s">
        <v>262</v>
      </c>
      <c r="E733" s="48" t="s">
        <v>256</v>
      </c>
      <c r="F733" s="48" t="s">
        <v>3883</v>
      </c>
      <c r="G733" s="48" t="s">
        <v>3884</v>
      </c>
      <c r="H733" s="47">
        <v>502</v>
      </c>
      <c r="I733" s="47" t="str">
        <f>VLOOKUP(H733,[2]Places!$B$8:$C$929,2,FALSE)</f>
        <v>Nanaimo</v>
      </c>
      <c r="J733" s="47">
        <v>7</v>
      </c>
      <c r="K733" s="47" t="str">
        <f>IF(ISERROR(VLOOKUP(J733,[2]ProvStates!$B$8:$D$95,3,FALSE)),"",VLOOKUP(J733,[2]ProvStates!$B$8:$D$95,3,FALSE))</f>
        <v>British Columbia</v>
      </c>
      <c r="L733" s="48" t="s">
        <v>3885</v>
      </c>
      <c r="M733" s="48" t="s">
        <v>3886</v>
      </c>
      <c r="N733" s="47">
        <v>3</v>
      </c>
      <c r="O733" s="47" t="str">
        <f>VLOOKUP(N733,'[2]Other Data'!$B$8:$C$13,2,FALSE)</f>
        <v>Canada</v>
      </c>
      <c r="P733" s="47">
        <v>27</v>
      </c>
      <c r="Q733" s="48" t="s">
        <v>3887</v>
      </c>
      <c r="R733" s="47">
        <v>1</v>
      </c>
      <c r="S733" s="5" t="str">
        <f>VLOOKUP(R733,'[2]Other Data'!$B$29:$C$33,2,FALSE)</f>
        <v>COD</v>
      </c>
    </row>
    <row r="734" spans="2:19" x14ac:dyDescent="0.3">
      <c r="B734" s="47">
        <v>731</v>
      </c>
      <c r="C734" s="48" t="s">
        <v>3888</v>
      </c>
      <c r="D734" s="48" t="s">
        <v>262</v>
      </c>
      <c r="E734" s="48" t="s">
        <v>256</v>
      </c>
      <c r="F734" s="48" t="s">
        <v>3889</v>
      </c>
      <c r="G734" s="48" t="s">
        <v>256</v>
      </c>
      <c r="H734" s="47">
        <v>502</v>
      </c>
      <c r="I734" s="47" t="str">
        <f>VLOOKUP(H734,[2]Places!$B$8:$C$929,2,FALSE)</f>
        <v>Nanaimo</v>
      </c>
      <c r="J734" s="47">
        <v>7</v>
      </c>
      <c r="K734" s="47" t="str">
        <f>IF(ISERROR(VLOOKUP(J734,[2]ProvStates!$B$8:$D$95,3,FALSE)),"",VLOOKUP(J734,[2]ProvStates!$B$8:$D$95,3,FALSE))</f>
        <v>British Columbia</v>
      </c>
      <c r="L734" s="48" t="s">
        <v>3890</v>
      </c>
      <c r="M734" s="48" t="s">
        <v>3891</v>
      </c>
      <c r="N734" s="47">
        <v>3</v>
      </c>
      <c r="O734" s="47" t="str">
        <f>VLOOKUP(N734,'[2]Other Data'!$B$8:$C$13,2,FALSE)</f>
        <v>Canada</v>
      </c>
      <c r="P734" s="47">
        <v>27</v>
      </c>
      <c r="Q734" s="48" t="s">
        <v>3892</v>
      </c>
      <c r="R734" s="47">
        <v>1</v>
      </c>
      <c r="S734" s="5" t="str">
        <f>VLOOKUP(R734,'[2]Other Data'!$B$29:$C$33,2,FALSE)</f>
        <v>COD</v>
      </c>
    </row>
    <row r="735" spans="2:19" x14ac:dyDescent="0.3">
      <c r="B735" s="47">
        <v>732</v>
      </c>
      <c r="C735" s="48" t="s">
        <v>3893</v>
      </c>
      <c r="D735" s="48" t="s">
        <v>3894</v>
      </c>
      <c r="E735" s="48" t="s">
        <v>256</v>
      </c>
      <c r="F735" s="48" t="s">
        <v>3895</v>
      </c>
      <c r="G735" s="48" t="s">
        <v>3896</v>
      </c>
      <c r="H735" s="47">
        <v>502</v>
      </c>
      <c r="I735" s="47" t="str">
        <f>VLOOKUP(H735,[2]Places!$B$8:$C$929,2,FALSE)</f>
        <v>Nanaimo</v>
      </c>
      <c r="J735" s="47">
        <v>7</v>
      </c>
      <c r="K735" s="47" t="str">
        <f>IF(ISERROR(VLOOKUP(J735,[2]ProvStates!$B$8:$D$95,3,FALSE)),"",VLOOKUP(J735,[2]ProvStates!$B$8:$D$95,3,FALSE))</f>
        <v>British Columbia</v>
      </c>
      <c r="L735" s="48" t="s">
        <v>3890</v>
      </c>
      <c r="M735" s="48" t="s">
        <v>3891</v>
      </c>
      <c r="N735" s="47">
        <v>3</v>
      </c>
      <c r="O735" s="47" t="str">
        <f>VLOOKUP(N735,'[2]Other Data'!$B$8:$C$13,2,FALSE)</f>
        <v>Canada</v>
      </c>
      <c r="P735" s="47">
        <v>27</v>
      </c>
      <c r="Q735" s="48" t="s">
        <v>3897</v>
      </c>
      <c r="R735" s="47">
        <v>1</v>
      </c>
      <c r="S735" s="5" t="str">
        <f>VLOOKUP(R735,'[2]Other Data'!$B$29:$C$33,2,FALSE)</f>
        <v>COD</v>
      </c>
    </row>
    <row r="736" spans="2:19" x14ac:dyDescent="0.3">
      <c r="B736" s="47">
        <v>733</v>
      </c>
      <c r="C736" s="48" t="s">
        <v>3898</v>
      </c>
      <c r="D736" s="48" t="s">
        <v>256</v>
      </c>
      <c r="E736" s="48" t="s">
        <v>256</v>
      </c>
      <c r="F736" s="48" t="s">
        <v>3899</v>
      </c>
      <c r="G736" s="48" t="s">
        <v>256</v>
      </c>
      <c r="H736" s="47">
        <v>537</v>
      </c>
      <c r="I736" s="47" t="str">
        <f>VLOOKUP(H736,[2]Places!$B$8:$C$929,2,FALSE)</f>
        <v>Nonamio</v>
      </c>
      <c r="J736" s="47">
        <v>7</v>
      </c>
      <c r="K736" s="47" t="str">
        <f>IF(ISERROR(VLOOKUP(J736,[2]ProvStates!$B$8:$D$95,3,FALSE)),"",VLOOKUP(J736,[2]ProvStates!$B$8:$D$95,3,FALSE))</f>
        <v>British Columbia</v>
      </c>
      <c r="L736" s="48" t="s">
        <v>3900</v>
      </c>
      <c r="M736" s="48" t="s">
        <v>3901</v>
      </c>
      <c r="N736" s="47">
        <v>3</v>
      </c>
      <c r="O736" s="47" t="str">
        <f>VLOOKUP(N736,'[2]Other Data'!$B$8:$C$13,2,FALSE)</f>
        <v>Canada</v>
      </c>
      <c r="P736" s="47">
        <v>27</v>
      </c>
      <c r="Q736" s="48" t="s">
        <v>3902</v>
      </c>
      <c r="R736" s="47">
        <v>1</v>
      </c>
      <c r="S736" s="5" t="str">
        <f>VLOOKUP(R736,'[2]Other Data'!$B$29:$C$33,2,FALSE)</f>
        <v>COD</v>
      </c>
    </row>
    <row r="737" spans="2:19" x14ac:dyDescent="0.3">
      <c r="B737" s="47">
        <v>734</v>
      </c>
      <c r="C737" s="48" t="s">
        <v>3903</v>
      </c>
      <c r="D737" s="48" t="s">
        <v>256</v>
      </c>
      <c r="E737" s="48" t="s">
        <v>256</v>
      </c>
      <c r="F737" s="48" t="s">
        <v>3904</v>
      </c>
      <c r="G737" s="48" t="s">
        <v>256</v>
      </c>
      <c r="H737" s="47">
        <v>502</v>
      </c>
      <c r="I737" s="47" t="str">
        <f>VLOOKUP(H737,[2]Places!$B$8:$C$929,2,FALSE)</f>
        <v>Nanaimo</v>
      </c>
      <c r="J737" s="47">
        <v>7</v>
      </c>
      <c r="K737" s="47" t="str">
        <f>IF(ISERROR(VLOOKUP(J737,[2]ProvStates!$B$8:$D$95,3,FALSE)),"",VLOOKUP(J737,[2]ProvStates!$B$8:$D$95,3,FALSE))</f>
        <v>British Columbia</v>
      </c>
      <c r="L737" s="48" t="s">
        <v>3905</v>
      </c>
      <c r="M737" s="48" t="s">
        <v>3906</v>
      </c>
      <c r="N737" s="47">
        <v>3</v>
      </c>
      <c r="O737" s="47" t="str">
        <f>VLOOKUP(N737,'[2]Other Data'!$B$8:$C$13,2,FALSE)</f>
        <v>Canada</v>
      </c>
      <c r="P737" s="47">
        <v>27</v>
      </c>
      <c r="Q737" s="48" t="s">
        <v>3907</v>
      </c>
      <c r="R737" s="47">
        <v>1</v>
      </c>
      <c r="S737" s="5" t="str">
        <f>VLOOKUP(R737,'[2]Other Data'!$B$29:$C$33,2,FALSE)</f>
        <v>COD</v>
      </c>
    </row>
    <row r="738" spans="2:19" x14ac:dyDescent="0.3">
      <c r="B738" s="47">
        <v>735</v>
      </c>
      <c r="C738" s="48" t="s">
        <v>3908</v>
      </c>
      <c r="D738" s="48" t="s">
        <v>256</v>
      </c>
      <c r="E738" s="48" t="s">
        <v>256</v>
      </c>
      <c r="F738" s="48" t="s">
        <v>3909</v>
      </c>
      <c r="G738" s="48" t="s">
        <v>256</v>
      </c>
      <c r="H738" s="47">
        <v>502</v>
      </c>
      <c r="I738" s="47" t="str">
        <f>VLOOKUP(H738,[2]Places!$B$8:$C$929,2,FALSE)</f>
        <v>Nanaimo</v>
      </c>
      <c r="J738" s="47">
        <v>7</v>
      </c>
      <c r="K738" s="47" t="str">
        <f>IF(ISERROR(VLOOKUP(J738,[2]ProvStates!$B$8:$D$95,3,FALSE)),"",VLOOKUP(J738,[2]ProvStates!$B$8:$D$95,3,FALSE))</f>
        <v>British Columbia</v>
      </c>
      <c r="L738" s="48" t="s">
        <v>3910</v>
      </c>
      <c r="M738" s="48" t="s">
        <v>3911</v>
      </c>
      <c r="N738" s="47">
        <v>3</v>
      </c>
      <c r="O738" s="47" t="str">
        <f>VLOOKUP(N738,'[2]Other Data'!$B$8:$C$13,2,FALSE)</f>
        <v>Canada</v>
      </c>
      <c r="P738" s="47">
        <v>27</v>
      </c>
      <c r="Q738" s="48" t="s">
        <v>3912</v>
      </c>
      <c r="R738" s="47">
        <v>1</v>
      </c>
      <c r="S738" s="5" t="str">
        <f>VLOOKUP(R738,'[2]Other Data'!$B$29:$C$33,2,FALSE)</f>
        <v>COD</v>
      </c>
    </row>
    <row r="739" spans="2:19" x14ac:dyDescent="0.3">
      <c r="B739" s="47">
        <v>736</v>
      </c>
      <c r="C739" s="48" t="s">
        <v>3913</v>
      </c>
      <c r="D739" s="48" t="s">
        <v>256</v>
      </c>
      <c r="E739" s="48" t="s">
        <v>256</v>
      </c>
      <c r="F739" s="48" t="s">
        <v>3914</v>
      </c>
      <c r="G739" s="48" t="s">
        <v>3915</v>
      </c>
      <c r="H739" s="47">
        <v>502</v>
      </c>
      <c r="I739" s="47" t="str">
        <f>VLOOKUP(H739,[2]Places!$B$8:$C$929,2,FALSE)</f>
        <v>Nanaimo</v>
      </c>
      <c r="J739" s="47">
        <v>7</v>
      </c>
      <c r="K739" s="47" t="str">
        <f>IF(ISERROR(VLOOKUP(J739,[2]ProvStates!$B$8:$D$95,3,FALSE)),"",VLOOKUP(J739,[2]ProvStates!$B$8:$D$95,3,FALSE))</f>
        <v>British Columbia</v>
      </c>
      <c r="L739" s="48" t="s">
        <v>3916</v>
      </c>
      <c r="M739" s="48" t="s">
        <v>3917</v>
      </c>
      <c r="N739" s="47">
        <v>3</v>
      </c>
      <c r="O739" s="47" t="str">
        <f>VLOOKUP(N739,'[2]Other Data'!$B$8:$C$13,2,FALSE)</f>
        <v>Canada</v>
      </c>
      <c r="P739" s="47">
        <v>27</v>
      </c>
      <c r="Q739" s="48" t="s">
        <v>256</v>
      </c>
      <c r="R739" s="47">
        <v>1</v>
      </c>
      <c r="S739" s="5" t="str">
        <f>VLOOKUP(R739,'[2]Other Data'!$B$29:$C$33,2,FALSE)</f>
        <v>COD</v>
      </c>
    </row>
    <row r="740" spans="2:19" x14ac:dyDescent="0.3">
      <c r="B740" s="47">
        <v>737</v>
      </c>
      <c r="C740" s="48" t="s">
        <v>3918</v>
      </c>
      <c r="D740" s="48" t="s">
        <v>256</v>
      </c>
      <c r="E740" s="48" t="s">
        <v>256</v>
      </c>
      <c r="F740" s="48" t="s">
        <v>3919</v>
      </c>
      <c r="G740" s="48" t="s">
        <v>256</v>
      </c>
      <c r="H740" s="47">
        <v>502</v>
      </c>
      <c r="I740" s="47" t="str">
        <f>VLOOKUP(H740,[2]Places!$B$8:$C$929,2,FALSE)</f>
        <v>Nanaimo</v>
      </c>
      <c r="J740" s="47">
        <v>7</v>
      </c>
      <c r="K740" s="47" t="str">
        <f>IF(ISERROR(VLOOKUP(J740,[2]ProvStates!$B$8:$D$95,3,FALSE)),"",VLOOKUP(J740,[2]ProvStates!$B$8:$D$95,3,FALSE))</f>
        <v>British Columbia</v>
      </c>
      <c r="L740" s="48" t="s">
        <v>3920</v>
      </c>
      <c r="M740" s="48" t="s">
        <v>3921</v>
      </c>
      <c r="N740" s="47">
        <v>3</v>
      </c>
      <c r="O740" s="47" t="str">
        <f>VLOOKUP(N740,'[2]Other Data'!$B$8:$C$13,2,FALSE)</f>
        <v>Canada</v>
      </c>
      <c r="P740" s="47">
        <v>27</v>
      </c>
      <c r="Q740" s="48" t="s">
        <v>3922</v>
      </c>
      <c r="R740" s="47">
        <v>1</v>
      </c>
      <c r="S740" s="5" t="str">
        <f>VLOOKUP(R740,'[2]Other Data'!$B$29:$C$33,2,FALSE)</f>
        <v>COD</v>
      </c>
    </row>
    <row r="741" spans="2:19" x14ac:dyDescent="0.3">
      <c r="B741" s="47">
        <v>738</v>
      </c>
      <c r="C741" s="48" t="s">
        <v>3923</v>
      </c>
      <c r="D741" s="48" t="s">
        <v>262</v>
      </c>
      <c r="E741" s="48" t="s">
        <v>256</v>
      </c>
      <c r="F741" s="48" t="s">
        <v>3924</v>
      </c>
      <c r="G741" s="48" t="s">
        <v>256</v>
      </c>
      <c r="H741" s="47">
        <v>502</v>
      </c>
      <c r="I741" s="47" t="str">
        <f>VLOOKUP(H741,[2]Places!$B$8:$C$929,2,FALSE)</f>
        <v>Nanaimo</v>
      </c>
      <c r="J741" s="47">
        <v>7</v>
      </c>
      <c r="K741" s="47" t="str">
        <f>IF(ISERROR(VLOOKUP(J741,[2]ProvStates!$B$8:$D$95,3,FALSE)),"",VLOOKUP(J741,[2]ProvStates!$B$8:$D$95,3,FALSE))</f>
        <v>British Columbia</v>
      </c>
      <c r="L741" s="48" t="s">
        <v>3925</v>
      </c>
      <c r="M741" s="48" t="s">
        <v>3926</v>
      </c>
      <c r="N741" s="47">
        <v>3</v>
      </c>
      <c r="O741" s="47" t="str">
        <f>VLOOKUP(N741,'[2]Other Data'!$B$8:$C$13,2,FALSE)</f>
        <v>Canada</v>
      </c>
      <c r="P741" s="47">
        <v>27</v>
      </c>
      <c r="Q741" s="48" t="s">
        <v>3927</v>
      </c>
      <c r="R741" s="47">
        <v>1</v>
      </c>
      <c r="S741" s="5" t="str">
        <f>VLOOKUP(R741,'[2]Other Data'!$B$29:$C$33,2,FALSE)</f>
        <v>COD</v>
      </c>
    </row>
    <row r="742" spans="2:19" x14ac:dyDescent="0.3">
      <c r="B742" s="47">
        <v>739</v>
      </c>
      <c r="C742" s="48" t="s">
        <v>3928</v>
      </c>
      <c r="D742" s="48" t="s">
        <v>262</v>
      </c>
      <c r="E742" s="48" t="s">
        <v>256</v>
      </c>
      <c r="F742" s="48" t="s">
        <v>3929</v>
      </c>
      <c r="G742" s="48" t="s">
        <v>256</v>
      </c>
      <c r="H742" s="47">
        <v>107</v>
      </c>
      <c r="I742" s="47" t="str">
        <f>VLOOKUP(H742,[2]Places!$B$8:$C$929,2,FALSE)</f>
        <v>Campbell River</v>
      </c>
      <c r="J742" s="47">
        <v>7</v>
      </c>
      <c r="K742" s="47" t="str">
        <f>IF(ISERROR(VLOOKUP(J742,[2]ProvStates!$B$8:$D$95,3,FALSE)),"",VLOOKUP(J742,[2]ProvStates!$B$8:$D$95,3,FALSE))</f>
        <v>British Columbia</v>
      </c>
      <c r="L742" s="48" t="s">
        <v>3930</v>
      </c>
      <c r="M742" s="48" t="s">
        <v>3931</v>
      </c>
      <c r="N742" s="47">
        <v>3</v>
      </c>
      <c r="O742" s="47" t="str">
        <f>VLOOKUP(N742,'[2]Other Data'!$B$8:$C$13,2,FALSE)</f>
        <v>Canada</v>
      </c>
      <c r="P742" s="47">
        <v>27</v>
      </c>
      <c r="Q742" s="48" t="s">
        <v>3932</v>
      </c>
      <c r="R742" s="47">
        <v>1</v>
      </c>
      <c r="S742" s="5" t="str">
        <f>VLOOKUP(R742,'[2]Other Data'!$B$29:$C$33,2,FALSE)</f>
        <v>COD</v>
      </c>
    </row>
    <row r="743" spans="2:19" x14ac:dyDescent="0.3">
      <c r="B743" s="47">
        <v>740</v>
      </c>
      <c r="C743" s="48" t="s">
        <v>3933</v>
      </c>
      <c r="D743" s="48" t="s">
        <v>256</v>
      </c>
      <c r="E743" s="48" t="s">
        <v>256</v>
      </c>
      <c r="F743" s="48" t="s">
        <v>3934</v>
      </c>
      <c r="G743" s="48" t="s">
        <v>256</v>
      </c>
      <c r="H743" s="47">
        <v>107</v>
      </c>
      <c r="I743" s="47" t="str">
        <f>VLOOKUP(H743,[2]Places!$B$8:$C$929,2,FALSE)</f>
        <v>Campbell River</v>
      </c>
      <c r="J743" s="47">
        <v>7</v>
      </c>
      <c r="K743" s="47" t="str">
        <f>IF(ISERROR(VLOOKUP(J743,[2]ProvStates!$B$8:$D$95,3,FALSE)),"",VLOOKUP(J743,[2]ProvStates!$B$8:$D$95,3,FALSE))</f>
        <v>British Columbia</v>
      </c>
      <c r="L743" s="48" t="s">
        <v>3935</v>
      </c>
      <c r="M743" s="48" t="s">
        <v>3936</v>
      </c>
      <c r="N743" s="47">
        <v>3</v>
      </c>
      <c r="O743" s="47" t="str">
        <f>VLOOKUP(N743,'[2]Other Data'!$B$8:$C$13,2,FALSE)</f>
        <v>Canada</v>
      </c>
      <c r="P743" s="47">
        <v>27</v>
      </c>
      <c r="Q743" s="48" t="s">
        <v>3937</v>
      </c>
      <c r="R743" s="47">
        <v>1</v>
      </c>
      <c r="S743" s="5" t="str">
        <f>VLOOKUP(R743,'[2]Other Data'!$B$29:$C$33,2,FALSE)</f>
        <v>COD</v>
      </c>
    </row>
    <row r="744" spans="2:19" x14ac:dyDescent="0.3">
      <c r="B744" s="47">
        <v>741</v>
      </c>
      <c r="C744" s="48" t="s">
        <v>3938</v>
      </c>
      <c r="D744" s="48" t="s">
        <v>256</v>
      </c>
      <c r="E744" s="48" t="s">
        <v>256</v>
      </c>
      <c r="F744" s="48" t="s">
        <v>3939</v>
      </c>
      <c r="G744" s="48" t="s">
        <v>256</v>
      </c>
      <c r="H744" s="47">
        <v>105</v>
      </c>
      <c r="I744" s="47" t="str">
        <f>VLOOKUP(H744,[2]Places!$B$8:$C$929,2,FALSE)</f>
        <v>Cambell River</v>
      </c>
      <c r="J744" s="47">
        <v>7</v>
      </c>
      <c r="K744" s="47" t="str">
        <f>IF(ISERROR(VLOOKUP(J744,[2]ProvStates!$B$8:$D$95,3,FALSE)),"",VLOOKUP(J744,[2]ProvStates!$B$8:$D$95,3,FALSE))</f>
        <v>British Columbia</v>
      </c>
      <c r="L744" s="48" t="s">
        <v>3940</v>
      </c>
      <c r="M744" s="48" t="s">
        <v>3941</v>
      </c>
      <c r="N744" s="47">
        <v>3</v>
      </c>
      <c r="O744" s="47" t="str">
        <f>VLOOKUP(N744,'[2]Other Data'!$B$8:$C$13,2,FALSE)</f>
        <v>Canada</v>
      </c>
      <c r="P744" s="47">
        <v>27</v>
      </c>
      <c r="Q744" s="48" t="s">
        <v>256</v>
      </c>
      <c r="R744" s="47">
        <v>1</v>
      </c>
      <c r="S744" s="5" t="str">
        <f>VLOOKUP(R744,'[2]Other Data'!$B$29:$C$33,2,FALSE)</f>
        <v>COD</v>
      </c>
    </row>
    <row r="745" spans="2:19" x14ac:dyDescent="0.3">
      <c r="B745" s="47">
        <v>742</v>
      </c>
      <c r="C745" s="48" t="s">
        <v>3942</v>
      </c>
      <c r="D745" s="48" t="s">
        <v>256</v>
      </c>
      <c r="E745" s="48" t="s">
        <v>256</v>
      </c>
      <c r="F745" s="48" t="s">
        <v>3943</v>
      </c>
      <c r="G745" s="48" t="s">
        <v>256</v>
      </c>
      <c r="H745" s="47">
        <v>617</v>
      </c>
      <c r="I745" s="47" t="str">
        <f>VLOOKUP(H745,[2]Places!$B$8:$C$929,2,FALSE)</f>
        <v>Port Alberni</v>
      </c>
      <c r="J745" s="47">
        <v>7</v>
      </c>
      <c r="K745" s="47" t="str">
        <f>IF(ISERROR(VLOOKUP(J745,[2]ProvStates!$B$8:$D$95,3,FALSE)),"",VLOOKUP(J745,[2]ProvStates!$B$8:$D$95,3,FALSE))</f>
        <v>British Columbia</v>
      </c>
      <c r="L745" s="48" t="s">
        <v>3944</v>
      </c>
      <c r="M745" s="48" t="s">
        <v>3945</v>
      </c>
      <c r="N745" s="47">
        <v>3</v>
      </c>
      <c r="O745" s="47" t="str">
        <f>VLOOKUP(N745,'[2]Other Data'!$B$8:$C$13,2,FALSE)</f>
        <v>Canada</v>
      </c>
      <c r="P745" s="47">
        <v>27</v>
      </c>
      <c r="Q745" s="48" t="s">
        <v>3946</v>
      </c>
      <c r="R745" s="47">
        <v>1</v>
      </c>
      <c r="S745" s="5" t="str">
        <f>VLOOKUP(R745,'[2]Other Data'!$B$29:$C$33,2,FALSE)</f>
        <v>COD</v>
      </c>
    </row>
    <row r="746" spans="2:19" x14ac:dyDescent="0.3">
      <c r="B746" s="47">
        <v>743</v>
      </c>
      <c r="C746" s="48" t="s">
        <v>3947</v>
      </c>
      <c r="D746" s="48" t="s">
        <v>256</v>
      </c>
      <c r="E746" s="48" t="s">
        <v>3948</v>
      </c>
      <c r="F746" s="48" t="s">
        <v>3949</v>
      </c>
      <c r="G746" s="48" t="s">
        <v>256</v>
      </c>
      <c r="H746" s="47">
        <v>344</v>
      </c>
      <c r="I746" s="47" t="str">
        <f>VLOOKUP(H746,[2]Places!$B$8:$C$929,2,FALSE)</f>
        <v>Iqaluit</v>
      </c>
      <c r="J746" s="47">
        <v>43</v>
      </c>
      <c r="K746" s="47" t="str">
        <f>IF(ISERROR(VLOOKUP(J746,[2]ProvStates!$B$8:$D$95,3,FALSE)),"",VLOOKUP(J746,[2]ProvStates!$B$8:$D$95,3,FALSE))</f>
        <v>Nunavut</v>
      </c>
      <c r="L746" s="48" t="s">
        <v>3950</v>
      </c>
      <c r="M746" s="48" t="s">
        <v>3951</v>
      </c>
      <c r="N746" s="47">
        <v>3</v>
      </c>
      <c r="O746" s="47" t="str">
        <f>VLOOKUP(N746,'[2]Other Data'!$B$8:$C$13,2,FALSE)</f>
        <v>Canada</v>
      </c>
      <c r="P746" s="49"/>
      <c r="Q746" s="48" t="s">
        <v>256</v>
      </c>
      <c r="R746" s="47">
        <v>1</v>
      </c>
      <c r="S746" s="5" t="str">
        <f>VLOOKUP(R746,'[2]Other Data'!$B$29:$C$33,2,FALSE)</f>
        <v>COD</v>
      </c>
    </row>
    <row r="747" spans="2:19" x14ac:dyDescent="0.3">
      <c r="B747" s="47">
        <v>744</v>
      </c>
      <c r="C747" s="48" t="s">
        <v>3952</v>
      </c>
      <c r="D747" s="48" t="s">
        <v>256</v>
      </c>
      <c r="E747" s="48" t="s">
        <v>3953</v>
      </c>
      <c r="F747" s="48" t="s">
        <v>256</v>
      </c>
      <c r="G747" s="48" t="s">
        <v>256</v>
      </c>
      <c r="H747" s="47">
        <v>646</v>
      </c>
      <c r="I747" s="47" t="str">
        <f>VLOOKUP(H747,[2]Places!$B$8:$C$929,2,FALSE)</f>
        <v>Rankin Inlet</v>
      </c>
      <c r="J747" s="47">
        <v>43</v>
      </c>
      <c r="K747" s="47" t="str">
        <f>IF(ISERROR(VLOOKUP(J747,[2]ProvStates!$B$8:$D$95,3,FALSE)),"",VLOOKUP(J747,[2]ProvStates!$B$8:$D$95,3,FALSE))</f>
        <v>Nunavut</v>
      </c>
      <c r="L747" s="48" t="s">
        <v>3954</v>
      </c>
      <c r="M747" s="48" t="s">
        <v>3955</v>
      </c>
      <c r="N747" s="47">
        <v>3</v>
      </c>
      <c r="O747" s="47" t="str">
        <f>VLOOKUP(N747,'[2]Other Data'!$B$8:$C$13,2,FALSE)</f>
        <v>Canada</v>
      </c>
      <c r="P747" s="49"/>
      <c r="Q747" s="48" t="s">
        <v>256</v>
      </c>
      <c r="R747" s="47">
        <v>1</v>
      </c>
      <c r="S747" s="5" t="str">
        <f>VLOOKUP(R747,'[2]Other Data'!$B$29:$C$33,2,FALSE)</f>
        <v>COD</v>
      </c>
    </row>
    <row r="748" spans="2:19" x14ac:dyDescent="0.3">
      <c r="B748" s="47">
        <v>745</v>
      </c>
      <c r="C748" s="48" t="s">
        <v>3956</v>
      </c>
      <c r="D748" s="48" t="s">
        <v>256</v>
      </c>
      <c r="E748" s="48" t="s">
        <v>3957</v>
      </c>
      <c r="F748" s="48" t="s">
        <v>256</v>
      </c>
      <c r="G748" s="48" t="s">
        <v>256</v>
      </c>
      <c r="H748" s="47">
        <v>340</v>
      </c>
      <c r="I748" s="47" t="str">
        <f>VLOOKUP(H748,[2]Places!$B$8:$C$929,2,FALSE)</f>
        <v>Inuvik</v>
      </c>
      <c r="J748" s="47">
        <v>42</v>
      </c>
      <c r="K748" s="47" t="str">
        <f>IF(ISERROR(VLOOKUP(J748,[2]ProvStates!$B$8:$D$95,3,FALSE)),"",VLOOKUP(J748,[2]ProvStates!$B$8:$D$95,3,FALSE))</f>
        <v>Northwest Territories</v>
      </c>
      <c r="L748" s="48" t="s">
        <v>3958</v>
      </c>
      <c r="M748" s="48" t="s">
        <v>3959</v>
      </c>
      <c r="N748" s="47">
        <v>3</v>
      </c>
      <c r="O748" s="47" t="str">
        <f>VLOOKUP(N748,'[2]Other Data'!$B$8:$C$13,2,FALSE)</f>
        <v>Canada</v>
      </c>
      <c r="P748" s="49"/>
      <c r="Q748" s="48" t="s">
        <v>256</v>
      </c>
      <c r="R748" s="47">
        <v>1</v>
      </c>
      <c r="S748" s="5" t="str">
        <f>VLOOKUP(R748,'[2]Other Data'!$B$29:$C$33,2,FALSE)</f>
        <v>COD</v>
      </c>
    </row>
    <row r="749" spans="2:19" x14ac:dyDescent="0.3">
      <c r="B749" s="47">
        <v>746</v>
      </c>
      <c r="C749" s="48" t="s">
        <v>3960</v>
      </c>
      <c r="D749" s="48" t="s">
        <v>256</v>
      </c>
      <c r="E749" s="48" t="s">
        <v>3961</v>
      </c>
      <c r="F749" s="48" t="s">
        <v>3962</v>
      </c>
      <c r="G749" s="48" t="s">
        <v>256</v>
      </c>
      <c r="H749" s="47">
        <v>539</v>
      </c>
      <c r="I749" s="47" t="str">
        <f>VLOOKUP(H749,[2]Places!$B$8:$C$929,2,FALSE)</f>
        <v>Norman Wells</v>
      </c>
      <c r="J749" s="47">
        <v>42</v>
      </c>
      <c r="K749" s="47" t="str">
        <f>IF(ISERROR(VLOOKUP(J749,[2]ProvStates!$B$8:$D$95,3,FALSE)),"",VLOOKUP(J749,[2]ProvStates!$B$8:$D$95,3,FALSE))</f>
        <v>Northwest Territories</v>
      </c>
      <c r="L749" s="48" t="s">
        <v>3963</v>
      </c>
      <c r="M749" s="48" t="s">
        <v>3964</v>
      </c>
      <c r="N749" s="47">
        <v>3</v>
      </c>
      <c r="O749" s="47" t="str">
        <f>VLOOKUP(N749,'[2]Other Data'!$B$8:$C$13,2,FALSE)</f>
        <v>Canada</v>
      </c>
      <c r="P749" s="49"/>
      <c r="Q749" s="48" t="s">
        <v>256</v>
      </c>
      <c r="R749" s="47">
        <v>1</v>
      </c>
      <c r="S749" s="5" t="str">
        <f>VLOOKUP(R749,'[2]Other Data'!$B$29:$C$33,2,FALSE)</f>
        <v>COD</v>
      </c>
    </row>
    <row r="750" spans="2:19" x14ac:dyDescent="0.3">
      <c r="B750" s="47">
        <v>747</v>
      </c>
      <c r="C750" s="48" t="s">
        <v>3965</v>
      </c>
      <c r="D750" s="48" t="s">
        <v>262</v>
      </c>
      <c r="E750" s="48" t="s">
        <v>3966</v>
      </c>
      <c r="F750" s="48" t="s">
        <v>256</v>
      </c>
      <c r="G750" s="48" t="s">
        <v>256</v>
      </c>
      <c r="H750" s="47">
        <v>800</v>
      </c>
      <c r="I750" s="47" t="str">
        <f>VLOOKUP(H750,[2]Places!$B$8:$C$929,2,FALSE)</f>
        <v>Teslin</v>
      </c>
      <c r="J750" s="47">
        <v>66</v>
      </c>
      <c r="K750" s="47" t="str">
        <f>IF(ISERROR(VLOOKUP(J750,[2]ProvStates!$B$8:$D$95,3,FALSE)),"",VLOOKUP(J750,[2]ProvStates!$B$8:$D$95,3,FALSE))</f>
        <v>Yukon</v>
      </c>
      <c r="L750" s="48" t="s">
        <v>3967</v>
      </c>
      <c r="M750" s="48" t="s">
        <v>3968</v>
      </c>
      <c r="N750" s="47">
        <v>3</v>
      </c>
      <c r="O750" s="47" t="str">
        <f>VLOOKUP(N750,'[2]Other Data'!$B$8:$C$13,2,FALSE)</f>
        <v>Canada</v>
      </c>
      <c r="P750" s="47">
        <v>340</v>
      </c>
      <c r="Q750" s="48" t="s">
        <v>3969</v>
      </c>
      <c r="R750" s="47">
        <v>1</v>
      </c>
      <c r="S750" s="5" t="str">
        <f>VLOOKUP(R750,'[2]Other Data'!$B$29:$C$33,2,FALSE)</f>
        <v>COD</v>
      </c>
    </row>
    <row r="751" spans="2:19" x14ac:dyDescent="0.3">
      <c r="B751" s="47">
        <v>748</v>
      </c>
      <c r="C751" s="48" t="s">
        <v>3970</v>
      </c>
      <c r="D751" s="48" t="s">
        <v>256</v>
      </c>
      <c r="E751" s="48" t="s">
        <v>256</v>
      </c>
      <c r="F751" s="48" t="s">
        <v>3971</v>
      </c>
      <c r="G751" s="48" t="s">
        <v>256</v>
      </c>
      <c r="H751" s="47">
        <v>655</v>
      </c>
      <c r="I751" s="47" t="str">
        <f>VLOOKUP(H751,[2]Places!$B$8:$C$929,2,FALSE)</f>
        <v>Riccarton</v>
      </c>
      <c r="J751" s="49"/>
      <c r="K751" s="47" t="str">
        <f>IF(ISERROR(VLOOKUP(J751,[2]ProvStates!$B$8:$D$95,3,FALSE)),"",VLOOKUP(J751,[2]ProvStates!$B$8:$D$95,3,FALSE))</f>
        <v/>
      </c>
      <c r="L751" s="48" t="s">
        <v>3972</v>
      </c>
      <c r="M751" s="48" t="s">
        <v>3973</v>
      </c>
      <c r="N751" s="47">
        <v>4</v>
      </c>
      <c r="O751" s="47" t="str">
        <f>VLOOKUP(N751,'[2]Other Data'!$B$8:$C$13,2,FALSE)</f>
        <v>New Zealand</v>
      </c>
      <c r="P751" s="49"/>
      <c r="Q751" s="48" t="s">
        <v>256</v>
      </c>
      <c r="R751" s="47">
        <v>1</v>
      </c>
      <c r="S751" s="5" t="str">
        <f>VLOOKUP(R751,'[2]Other Data'!$B$29:$C$33,2,FALSE)</f>
        <v>COD</v>
      </c>
    </row>
    <row r="752" spans="2:19" x14ac:dyDescent="0.3">
      <c r="B752" s="47">
        <v>749</v>
      </c>
      <c r="C752" s="48" t="s">
        <v>3974</v>
      </c>
      <c r="D752" s="48" t="s">
        <v>256</v>
      </c>
      <c r="E752" s="48" t="s">
        <v>256</v>
      </c>
      <c r="F752" s="48" t="s">
        <v>3975</v>
      </c>
      <c r="G752" s="48" t="s">
        <v>256</v>
      </c>
      <c r="H752" s="47">
        <v>721</v>
      </c>
      <c r="I752" s="47" t="str">
        <f>VLOOKUP(H752,[2]Places!$B$8:$C$929,2,FALSE)</f>
        <v>Singapore</v>
      </c>
      <c r="J752" s="49"/>
      <c r="K752" s="47" t="str">
        <f>IF(ISERROR(VLOOKUP(J752,[2]ProvStates!$B$8:$D$95,3,FALSE)),"",VLOOKUP(J752,[2]ProvStates!$B$8:$D$95,3,FALSE))</f>
        <v/>
      </c>
      <c r="L752" s="48" t="s">
        <v>3976</v>
      </c>
      <c r="M752" s="48" t="s">
        <v>3977</v>
      </c>
      <c r="N752" s="47">
        <v>5</v>
      </c>
      <c r="O752" s="47" t="str">
        <f>VLOOKUP(N752,'[2]Other Data'!$B$8:$C$13,2,FALSE)</f>
        <v>Singapore</v>
      </c>
      <c r="P752" s="49"/>
      <c r="Q752" s="48" t="s">
        <v>256</v>
      </c>
      <c r="R752" s="47">
        <v>1</v>
      </c>
      <c r="S752" s="5" t="str">
        <f>VLOOKUP(R752,'[2]Other Data'!$B$29:$C$33,2,FALSE)</f>
        <v>COD</v>
      </c>
    </row>
    <row r="753" spans="2:19" x14ac:dyDescent="0.3">
      <c r="B753" s="47">
        <v>750</v>
      </c>
      <c r="C753" s="48" t="s">
        <v>3978</v>
      </c>
      <c r="D753" s="48" t="s">
        <v>262</v>
      </c>
      <c r="E753" s="48" t="s">
        <v>256</v>
      </c>
      <c r="F753" s="48" t="s">
        <v>3979</v>
      </c>
      <c r="G753" s="48" t="s">
        <v>256</v>
      </c>
      <c r="H753" s="47">
        <v>307</v>
      </c>
      <c r="I753" s="47" t="str">
        <f>VLOOKUP(H753,[2]Places!$B$8:$C$929,2,FALSE)</f>
        <v>Hampden</v>
      </c>
      <c r="J753" s="47">
        <v>23</v>
      </c>
      <c r="K753" s="47" t="str">
        <f>IF(ISERROR(VLOOKUP(J753,[2]ProvStates!$B$8:$D$95,3,FALSE)),"",VLOOKUP(J753,[2]ProvStates!$B$8:$D$95,3,FALSE))</f>
        <v>Massachusetts</v>
      </c>
      <c r="L753" s="48" t="s">
        <v>3980</v>
      </c>
      <c r="M753" s="48" t="s">
        <v>3981</v>
      </c>
      <c r="N753" s="47">
        <v>6</v>
      </c>
      <c r="O753" s="47" t="str">
        <f>VLOOKUP(N753,'[2]Other Data'!$B$8:$C$13,2,FALSE)</f>
        <v>USA</v>
      </c>
      <c r="P753" s="47">
        <v>81</v>
      </c>
      <c r="Q753" s="48" t="s">
        <v>3982</v>
      </c>
      <c r="R753" s="47">
        <v>1</v>
      </c>
      <c r="S753" s="5" t="str">
        <f>VLOOKUP(R753,'[2]Other Data'!$B$29:$C$33,2,FALSE)</f>
        <v>COD</v>
      </c>
    </row>
    <row r="754" spans="2:19" x14ac:dyDescent="0.3">
      <c r="B754" s="47">
        <v>751</v>
      </c>
      <c r="C754" s="48" t="s">
        <v>3983</v>
      </c>
      <c r="D754" s="48" t="s">
        <v>262</v>
      </c>
      <c r="E754" s="48" t="s">
        <v>256</v>
      </c>
      <c r="F754" s="48" t="s">
        <v>3979</v>
      </c>
      <c r="G754" s="48" t="s">
        <v>256</v>
      </c>
      <c r="H754" s="47">
        <v>307</v>
      </c>
      <c r="I754" s="47" t="str">
        <f>VLOOKUP(H754,[2]Places!$B$8:$C$929,2,FALSE)</f>
        <v>Hampden</v>
      </c>
      <c r="J754" s="47">
        <v>23</v>
      </c>
      <c r="K754" s="47" t="str">
        <f>IF(ISERROR(VLOOKUP(J754,[2]ProvStates!$B$8:$D$95,3,FALSE)),"",VLOOKUP(J754,[2]ProvStates!$B$8:$D$95,3,FALSE))</f>
        <v>Massachusetts</v>
      </c>
      <c r="L754" s="48" t="s">
        <v>3980</v>
      </c>
      <c r="M754" s="48" t="s">
        <v>3981</v>
      </c>
      <c r="N754" s="47">
        <v>6</v>
      </c>
      <c r="O754" s="47" t="str">
        <f>VLOOKUP(N754,'[2]Other Data'!$B$8:$C$13,2,FALSE)</f>
        <v>USA</v>
      </c>
      <c r="P754" s="47">
        <v>81</v>
      </c>
      <c r="Q754" s="48" t="s">
        <v>3984</v>
      </c>
      <c r="R754" s="47">
        <v>1</v>
      </c>
      <c r="S754" s="5" t="str">
        <f>VLOOKUP(R754,'[2]Other Data'!$B$29:$C$33,2,FALSE)</f>
        <v>COD</v>
      </c>
    </row>
    <row r="755" spans="2:19" x14ac:dyDescent="0.3">
      <c r="B755" s="47">
        <v>752</v>
      </c>
      <c r="C755" s="48" t="s">
        <v>3985</v>
      </c>
      <c r="D755" s="48" t="s">
        <v>256</v>
      </c>
      <c r="E755" s="48" t="s">
        <v>3986</v>
      </c>
      <c r="F755" s="48" t="s">
        <v>256</v>
      </c>
      <c r="G755" s="48" t="s">
        <v>256</v>
      </c>
      <c r="H755" s="47">
        <v>418</v>
      </c>
      <c r="I755" s="47" t="str">
        <f>VLOOKUP(H755,[2]Places!$B$8:$C$929,2,FALSE)</f>
        <v>Longmeadow</v>
      </c>
      <c r="J755" s="47">
        <v>23</v>
      </c>
      <c r="K755" s="47" t="str">
        <f>IF(ISERROR(VLOOKUP(J755,[2]ProvStates!$B$8:$D$95,3,FALSE)),"",VLOOKUP(J755,[2]ProvStates!$B$8:$D$95,3,FALSE))</f>
        <v>Massachusetts</v>
      </c>
      <c r="L755" s="48" t="s">
        <v>3987</v>
      </c>
      <c r="M755" s="48" t="s">
        <v>3988</v>
      </c>
      <c r="N755" s="47">
        <v>6</v>
      </c>
      <c r="O755" s="47" t="str">
        <f>VLOOKUP(N755,'[2]Other Data'!$B$8:$C$13,2,FALSE)</f>
        <v>USA</v>
      </c>
      <c r="P755" s="47">
        <v>81</v>
      </c>
      <c r="Q755" s="48" t="s">
        <v>3989</v>
      </c>
      <c r="R755" s="47">
        <v>1</v>
      </c>
      <c r="S755" s="5" t="str">
        <f>VLOOKUP(R755,'[2]Other Data'!$B$29:$C$33,2,FALSE)</f>
        <v>COD</v>
      </c>
    </row>
    <row r="756" spans="2:19" x14ac:dyDescent="0.3">
      <c r="B756" s="47">
        <v>753</v>
      </c>
      <c r="C756" s="48" t="s">
        <v>3990</v>
      </c>
      <c r="D756" s="48" t="s">
        <v>256</v>
      </c>
      <c r="E756" s="48" t="s">
        <v>256</v>
      </c>
      <c r="F756" s="48" t="s">
        <v>3991</v>
      </c>
      <c r="G756" s="48" t="s">
        <v>256</v>
      </c>
      <c r="H756" s="47">
        <v>2</v>
      </c>
      <c r="I756" s="47" t="str">
        <f>VLOOKUP(H756,[2]Places!$B$8:$C$929,2,FALSE)</f>
        <v>Acton</v>
      </c>
      <c r="J756" s="47">
        <v>23</v>
      </c>
      <c r="K756" s="47" t="str">
        <f>IF(ISERROR(VLOOKUP(J756,[2]ProvStates!$B$8:$D$95,3,FALSE)),"",VLOOKUP(J756,[2]ProvStates!$B$8:$D$95,3,FALSE))</f>
        <v>Massachusetts</v>
      </c>
      <c r="L756" s="48" t="s">
        <v>3992</v>
      </c>
      <c r="M756" s="48" t="s">
        <v>3993</v>
      </c>
      <c r="N756" s="47">
        <v>6</v>
      </c>
      <c r="O756" s="47" t="str">
        <f>VLOOKUP(N756,'[2]Other Data'!$B$8:$C$13,2,FALSE)</f>
        <v>USA</v>
      </c>
      <c r="P756" s="47">
        <v>81</v>
      </c>
      <c r="Q756" s="48" t="s">
        <v>256</v>
      </c>
      <c r="R756" s="47">
        <v>1</v>
      </c>
      <c r="S756" s="5" t="str">
        <f>VLOOKUP(R756,'[2]Other Data'!$B$29:$C$33,2,FALSE)</f>
        <v>COD</v>
      </c>
    </row>
    <row r="757" spans="2:19" x14ac:dyDescent="0.3">
      <c r="B757" s="47">
        <v>754</v>
      </c>
      <c r="C757" s="48" t="s">
        <v>3994</v>
      </c>
      <c r="D757" s="48" t="s">
        <v>262</v>
      </c>
      <c r="E757" s="48" t="s">
        <v>256</v>
      </c>
      <c r="F757" s="48" t="s">
        <v>3995</v>
      </c>
      <c r="G757" s="48" t="s">
        <v>256</v>
      </c>
      <c r="H757" s="47">
        <v>506</v>
      </c>
      <c r="I757" s="47" t="str">
        <f>VLOOKUP(H757,[2]Places!$B$8:$C$929,2,FALSE)</f>
        <v>Natick</v>
      </c>
      <c r="J757" s="47">
        <v>23</v>
      </c>
      <c r="K757" s="47" t="str">
        <f>IF(ISERROR(VLOOKUP(J757,[2]ProvStates!$B$8:$D$95,3,FALSE)),"",VLOOKUP(J757,[2]ProvStates!$B$8:$D$95,3,FALSE))</f>
        <v>Massachusetts</v>
      </c>
      <c r="L757" s="48" t="s">
        <v>3996</v>
      </c>
      <c r="M757" s="48" t="s">
        <v>3997</v>
      </c>
      <c r="N757" s="47">
        <v>6</v>
      </c>
      <c r="O757" s="47" t="str">
        <f>VLOOKUP(N757,'[2]Other Data'!$B$8:$C$13,2,FALSE)</f>
        <v>USA</v>
      </c>
      <c r="P757" s="47">
        <v>81</v>
      </c>
      <c r="Q757" s="48" t="s">
        <v>3998</v>
      </c>
      <c r="R757" s="47">
        <v>1</v>
      </c>
      <c r="S757" s="5" t="str">
        <f>VLOOKUP(R757,'[2]Other Data'!$B$29:$C$33,2,FALSE)</f>
        <v>COD</v>
      </c>
    </row>
    <row r="758" spans="2:19" x14ac:dyDescent="0.3">
      <c r="B758" s="47">
        <v>755</v>
      </c>
      <c r="C758" s="48" t="s">
        <v>3999</v>
      </c>
      <c r="D758" s="48" t="s">
        <v>256</v>
      </c>
      <c r="E758" s="48" t="s">
        <v>256</v>
      </c>
      <c r="F758" s="48" t="s">
        <v>4000</v>
      </c>
      <c r="G758" s="48" t="s">
        <v>256</v>
      </c>
      <c r="H758" s="47">
        <v>458</v>
      </c>
      <c r="I758" s="47" t="str">
        <f>VLOOKUP(H758,[2]Places!$B$8:$C$929,2,FALSE)</f>
        <v>Methuen</v>
      </c>
      <c r="J758" s="47">
        <v>23</v>
      </c>
      <c r="K758" s="47" t="str">
        <f>IF(ISERROR(VLOOKUP(J758,[2]ProvStates!$B$8:$D$95,3,FALSE)),"",VLOOKUP(J758,[2]ProvStates!$B$8:$D$95,3,FALSE))</f>
        <v>Massachusetts</v>
      </c>
      <c r="L758" s="48" t="s">
        <v>4001</v>
      </c>
      <c r="M758" s="48" t="s">
        <v>4002</v>
      </c>
      <c r="N758" s="47">
        <v>6</v>
      </c>
      <c r="O758" s="47" t="str">
        <f>VLOOKUP(N758,'[2]Other Data'!$B$8:$C$13,2,FALSE)</f>
        <v>USA</v>
      </c>
      <c r="P758" s="47">
        <v>81</v>
      </c>
      <c r="Q758" s="48" t="s">
        <v>4003</v>
      </c>
      <c r="R758" s="47">
        <v>1</v>
      </c>
      <c r="S758" s="5" t="str">
        <f>VLOOKUP(R758,'[2]Other Data'!$B$29:$C$33,2,FALSE)</f>
        <v>COD</v>
      </c>
    </row>
    <row r="759" spans="2:19" x14ac:dyDescent="0.3">
      <c r="B759" s="47">
        <v>756</v>
      </c>
      <c r="C759" s="48" t="s">
        <v>4004</v>
      </c>
      <c r="D759" s="48" t="s">
        <v>256</v>
      </c>
      <c r="E759" s="48" t="s">
        <v>256</v>
      </c>
      <c r="F759" s="48" t="s">
        <v>4005</v>
      </c>
      <c r="G759" s="48" t="s">
        <v>256</v>
      </c>
      <c r="H759" s="47">
        <v>63</v>
      </c>
      <c r="I759" s="47" t="str">
        <f>VLOOKUP(H759,[2]Places!$B$8:$C$929,2,FALSE)</f>
        <v>Beverly</v>
      </c>
      <c r="J759" s="47">
        <v>23</v>
      </c>
      <c r="K759" s="47" t="str">
        <f>IF(ISERROR(VLOOKUP(J759,[2]ProvStates!$B$8:$D$95,3,FALSE)),"",VLOOKUP(J759,[2]ProvStates!$B$8:$D$95,3,FALSE))</f>
        <v>Massachusetts</v>
      </c>
      <c r="L759" s="48" t="s">
        <v>4006</v>
      </c>
      <c r="M759" s="48" t="s">
        <v>4007</v>
      </c>
      <c r="N759" s="47">
        <v>6</v>
      </c>
      <c r="O759" s="47" t="str">
        <f>VLOOKUP(N759,'[2]Other Data'!$B$8:$C$13,2,FALSE)</f>
        <v>USA</v>
      </c>
      <c r="P759" s="47">
        <v>81</v>
      </c>
      <c r="Q759" s="48" t="s">
        <v>4008</v>
      </c>
      <c r="R759" s="47">
        <v>1</v>
      </c>
      <c r="S759" s="5" t="str">
        <f>VLOOKUP(R759,'[2]Other Data'!$B$29:$C$33,2,FALSE)</f>
        <v>COD</v>
      </c>
    </row>
    <row r="760" spans="2:19" x14ac:dyDescent="0.3">
      <c r="B760" s="47">
        <v>757</v>
      </c>
      <c r="C760" s="48" t="s">
        <v>4009</v>
      </c>
      <c r="D760" s="48" t="s">
        <v>256</v>
      </c>
      <c r="E760" s="48" t="s">
        <v>256</v>
      </c>
      <c r="F760" s="48" t="s">
        <v>4010</v>
      </c>
      <c r="G760" s="48" t="s">
        <v>256</v>
      </c>
      <c r="H760" s="47">
        <v>443</v>
      </c>
      <c r="I760" s="47" t="str">
        <f>VLOOKUP(H760,[2]Places!$B$8:$C$929,2,FALSE)</f>
        <v>Marblehead</v>
      </c>
      <c r="J760" s="47">
        <v>23</v>
      </c>
      <c r="K760" s="47" t="str">
        <f>IF(ISERROR(VLOOKUP(J760,[2]ProvStates!$B$8:$D$95,3,FALSE)),"",VLOOKUP(J760,[2]ProvStates!$B$8:$D$95,3,FALSE))</f>
        <v>Massachusetts</v>
      </c>
      <c r="L760" s="48" t="s">
        <v>4011</v>
      </c>
      <c r="M760" s="48" t="s">
        <v>4012</v>
      </c>
      <c r="N760" s="47">
        <v>6</v>
      </c>
      <c r="O760" s="47" t="str">
        <f>VLOOKUP(N760,'[2]Other Data'!$B$8:$C$13,2,FALSE)</f>
        <v>USA</v>
      </c>
      <c r="P760" s="47">
        <v>81</v>
      </c>
      <c r="Q760" s="48" t="s">
        <v>4013</v>
      </c>
      <c r="R760" s="47">
        <v>1</v>
      </c>
      <c r="S760" s="5" t="str">
        <f>VLOOKUP(R760,'[2]Other Data'!$B$29:$C$33,2,FALSE)</f>
        <v>COD</v>
      </c>
    </row>
    <row r="761" spans="2:19" x14ac:dyDescent="0.3">
      <c r="B761" s="47">
        <v>758</v>
      </c>
      <c r="C761" s="48" t="s">
        <v>4014</v>
      </c>
      <c r="D761" s="48" t="s">
        <v>262</v>
      </c>
      <c r="E761" s="48" t="s">
        <v>256</v>
      </c>
      <c r="F761" s="48" t="s">
        <v>4015</v>
      </c>
      <c r="G761" s="48" t="s">
        <v>256</v>
      </c>
      <c r="H761" s="47">
        <v>510</v>
      </c>
      <c r="I761" s="47" t="str">
        <f>VLOOKUP(H761,[2]Places!$B$8:$C$929,2,FALSE)</f>
        <v>New Buryport</v>
      </c>
      <c r="J761" s="47">
        <v>23</v>
      </c>
      <c r="K761" s="47" t="str">
        <f>IF(ISERROR(VLOOKUP(J761,[2]ProvStates!$B$8:$D$95,3,FALSE)),"",VLOOKUP(J761,[2]ProvStates!$B$8:$D$95,3,FALSE))</f>
        <v>Massachusetts</v>
      </c>
      <c r="L761" s="48" t="s">
        <v>4016</v>
      </c>
      <c r="M761" s="48" t="s">
        <v>4017</v>
      </c>
      <c r="N761" s="47">
        <v>6</v>
      </c>
      <c r="O761" s="47" t="str">
        <f>VLOOKUP(N761,'[2]Other Data'!$B$8:$C$13,2,FALSE)</f>
        <v>USA</v>
      </c>
      <c r="P761" s="47">
        <v>81</v>
      </c>
      <c r="Q761" s="48" t="s">
        <v>4018</v>
      </c>
      <c r="R761" s="47">
        <v>1</v>
      </c>
      <c r="S761" s="5" t="str">
        <f>VLOOKUP(R761,'[2]Other Data'!$B$29:$C$33,2,FALSE)</f>
        <v>COD</v>
      </c>
    </row>
    <row r="762" spans="2:19" x14ac:dyDescent="0.3">
      <c r="B762" s="47">
        <v>759</v>
      </c>
      <c r="C762" s="48" t="s">
        <v>4019</v>
      </c>
      <c r="D762" s="48" t="s">
        <v>256</v>
      </c>
      <c r="E762" s="48" t="s">
        <v>256</v>
      </c>
      <c r="F762" s="48" t="s">
        <v>4020</v>
      </c>
      <c r="G762" s="48" t="s">
        <v>256</v>
      </c>
      <c r="H762" s="47">
        <v>776</v>
      </c>
      <c r="I762" s="47" t="str">
        <f>VLOOKUP(H762,[2]Places!$B$8:$C$929,2,FALSE)</f>
        <v>Stoughton</v>
      </c>
      <c r="J762" s="47">
        <v>23</v>
      </c>
      <c r="K762" s="47" t="str">
        <f>IF(ISERROR(VLOOKUP(J762,[2]ProvStates!$B$8:$D$95,3,FALSE)),"",VLOOKUP(J762,[2]ProvStates!$B$8:$D$95,3,FALSE))</f>
        <v>Massachusetts</v>
      </c>
      <c r="L762" s="48" t="s">
        <v>4021</v>
      </c>
      <c r="M762" s="48" t="s">
        <v>4022</v>
      </c>
      <c r="N762" s="47">
        <v>6</v>
      </c>
      <c r="O762" s="47" t="str">
        <f>VLOOKUP(N762,'[2]Other Data'!$B$8:$C$13,2,FALSE)</f>
        <v>USA</v>
      </c>
      <c r="P762" s="47">
        <v>81</v>
      </c>
      <c r="Q762" s="48" t="s">
        <v>4023</v>
      </c>
      <c r="R762" s="47">
        <v>1</v>
      </c>
      <c r="S762" s="5" t="str">
        <f>VLOOKUP(R762,'[2]Other Data'!$B$29:$C$33,2,FALSE)</f>
        <v>COD</v>
      </c>
    </row>
    <row r="763" spans="2:19" x14ac:dyDescent="0.3">
      <c r="B763" s="47">
        <v>760</v>
      </c>
      <c r="C763" s="48" t="s">
        <v>4024</v>
      </c>
      <c r="D763" s="48" t="s">
        <v>256</v>
      </c>
      <c r="E763" s="48" t="s">
        <v>256</v>
      </c>
      <c r="F763" s="48" t="s">
        <v>4025</v>
      </c>
      <c r="G763" s="48" t="s">
        <v>256</v>
      </c>
      <c r="H763" s="47">
        <v>886</v>
      </c>
      <c r="I763" s="47" t="str">
        <f>VLOOKUP(H763,[2]Places!$B$8:$C$929,2,FALSE)</f>
        <v>Westwood</v>
      </c>
      <c r="J763" s="47">
        <v>23</v>
      </c>
      <c r="K763" s="47" t="str">
        <f>IF(ISERROR(VLOOKUP(J763,[2]ProvStates!$B$8:$D$95,3,FALSE)),"",VLOOKUP(J763,[2]ProvStates!$B$8:$D$95,3,FALSE))</f>
        <v>Massachusetts</v>
      </c>
      <c r="L763" s="48" t="s">
        <v>4026</v>
      </c>
      <c r="M763" s="48" t="s">
        <v>4027</v>
      </c>
      <c r="N763" s="47">
        <v>6</v>
      </c>
      <c r="O763" s="47" t="str">
        <f>VLOOKUP(N763,'[2]Other Data'!$B$8:$C$13,2,FALSE)</f>
        <v>USA</v>
      </c>
      <c r="P763" s="47">
        <v>81</v>
      </c>
      <c r="Q763" s="48" t="s">
        <v>4028</v>
      </c>
      <c r="R763" s="47">
        <v>1</v>
      </c>
      <c r="S763" s="5" t="str">
        <f>VLOOKUP(R763,'[2]Other Data'!$B$29:$C$33,2,FALSE)</f>
        <v>COD</v>
      </c>
    </row>
    <row r="764" spans="2:19" x14ac:dyDescent="0.3">
      <c r="B764" s="47">
        <v>761</v>
      </c>
      <c r="C764" s="48" t="s">
        <v>4029</v>
      </c>
      <c r="D764" s="48" t="s">
        <v>256</v>
      </c>
      <c r="E764" s="48" t="s">
        <v>256</v>
      </c>
      <c r="F764" s="48" t="s">
        <v>4030</v>
      </c>
      <c r="G764" s="48" t="s">
        <v>256</v>
      </c>
      <c r="H764" s="47">
        <v>76</v>
      </c>
      <c r="I764" s="47" t="str">
        <f>VLOOKUP(H764,[2]Places!$B$8:$C$929,2,FALSE)</f>
        <v>Boston</v>
      </c>
      <c r="J764" s="47">
        <v>23</v>
      </c>
      <c r="K764" s="47" t="str">
        <f>IF(ISERROR(VLOOKUP(J764,[2]ProvStates!$B$8:$D$95,3,FALSE)),"",VLOOKUP(J764,[2]ProvStates!$B$8:$D$95,3,FALSE))</f>
        <v>Massachusetts</v>
      </c>
      <c r="L764" s="48" t="s">
        <v>4031</v>
      </c>
      <c r="M764" s="48" t="s">
        <v>4032</v>
      </c>
      <c r="N764" s="47">
        <v>6</v>
      </c>
      <c r="O764" s="47" t="str">
        <f>VLOOKUP(N764,'[2]Other Data'!$B$8:$C$13,2,FALSE)</f>
        <v>USA</v>
      </c>
      <c r="P764" s="47">
        <v>81</v>
      </c>
      <c r="Q764" s="48" t="s">
        <v>4033</v>
      </c>
      <c r="R764" s="47">
        <v>1</v>
      </c>
      <c r="S764" s="5" t="str">
        <f>VLOOKUP(R764,'[2]Other Data'!$B$29:$C$33,2,FALSE)</f>
        <v>COD</v>
      </c>
    </row>
    <row r="765" spans="2:19" x14ac:dyDescent="0.3">
      <c r="B765" s="47">
        <v>762</v>
      </c>
      <c r="C765" s="48" t="s">
        <v>4034</v>
      </c>
      <c r="D765" s="48" t="s">
        <v>256</v>
      </c>
      <c r="E765" s="48" t="s">
        <v>256</v>
      </c>
      <c r="F765" s="48" t="s">
        <v>4035</v>
      </c>
      <c r="G765" s="48" t="s">
        <v>256</v>
      </c>
      <c r="H765" s="47">
        <v>350</v>
      </c>
      <c r="I765" s="47" t="str">
        <f>VLOOKUP(H765,[2]Places!$B$8:$C$929,2,FALSE)</f>
        <v>Jamaica Plain</v>
      </c>
      <c r="J765" s="47">
        <v>23</v>
      </c>
      <c r="K765" s="47" t="str">
        <f>IF(ISERROR(VLOOKUP(J765,[2]ProvStates!$B$8:$D$95,3,FALSE)),"",VLOOKUP(J765,[2]ProvStates!$B$8:$D$95,3,FALSE))</f>
        <v>Massachusetts</v>
      </c>
      <c r="L765" s="48" t="s">
        <v>4036</v>
      </c>
      <c r="M765" s="48" t="s">
        <v>4037</v>
      </c>
      <c r="N765" s="47">
        <v>6</v>
      </c>
      <c r="O765" s="47" t="str">
        <f>VLOOKUP(N765,'[2]Other Data'!$B$8:$C$13,2,FALSE)</f>
        <v>USA</v>
      </c>
      <c r="P765" s="47">
        <v>81</v>
      </c>
      <c r="Q765" s="48" t="s">
        <v>256</v>
      </c>
      <c r="R765" s="47">
        <v>1</v>
      </c>
      <c r="S765" s="5" t="str">
        <f>VLOOKUP(R765,'[2]Other Data'!$B$29:$C$33,2,FALSE)</f>
        <v>COD</v>
      </c>
    </row>
    <row r="766" spans="2:19" x14ac:dyDescent="0.3">
      <c r="B766" s="47">
        <v>763</v>
      </c>
      <c r="C766" s="48" t="s">
        <v>4038</v>
      </c>
      <c r="D766" s="48" t="s">
        <v>256</v>
      </c>
      <c r="E766" s="48" t="s">
        <v>256</v>
      </c>
      <c r="F766" s="48" t="s">
        <v>4039</v>
      </c>
      <c r="G766" s="48" t="s">
        <v>256</v>
      </c>
      <c r="H766" s="47">
        <v>453</v>
      </c>
      <c r="I766" s="47" t="str">
        <f>VLOOKUP(H766,[2]Places!$B$8:$C$929,2,FALSE)</f>
        <v>Melrose</v>
      </c>
      <c r="J766" s="47">
        <v>23</v>
      </c>
      <c r="K766" s="47" t="str">
        <f>IF(ISERROR(VLOOKUP(J766,[2]ProvStates!$B$8:$D$95,3,FALSE)),"",VLOOKUP(J766,[2]ProvStates!$B$8:$D$95,3,FALSE))</f>
        <v>Massachusetts</v>
      </c>
      <c r="L766" s="48" t="s">
        <v>4040</v>
      </c>
      <c r="M766" s="48" t="s">
        <v>4041</v>
      </c>
      <c r="N766" s="47">
        <v>6</v>
      </c>
      <c r="O766" s="47" t="str">
        <f>VLOOKUP(N766,'[2]Other Data'!$B$8:$C$13,2,FALSE)</f>
        <v>USA</v>
      </c>
      <c r="P766" s="47">
        <v>81</v>
      </c>
      <c r="Q766" s="48" t="s">
        <v>4042</v>
      </c>
      <c r="R766" s="47">
        <v>1</v>
      </c>
      <c r="S766" s="5" t="str">
        <f>VLOOKUP(R766,'[2]Other Data'!$B$29:$C$33,2,FALSE)</f>
        <v>COD</v>
      </c>
    </row>
    <row r="767" spans="2:19" x14ac:dyDescent="0.3">
      <c r="B767" s="47">
        <v>764</v>
      </c>
      <c r="C767" s="48" t="s">
        <v>4043</v>
      </c>
      <c r="D767" s="48" t="s">
        <v>262</v>
      </c>
      <c r="E767" s="48" t="s">
        <v>256</v>
      </c>
      <c r="F767" s="48" t="s">
        <v>4044</v>
      </c>
      <c r="G767" s="48" t="s">
        <v>4045</v>
      </c>
      <c r="H767" s="47">
        <v>875</v>
      </c>
      <c r="I767" s="47" t="str">
        <f>VLOOKUP(H767,[2]Places!$B$8:$C$929,2,FALSE)</f>
        <v>Wellesley</v>
      </c>
      <c r="J767" s="47">
        <v>23</v>
      </c>
      <c r="K767" s="47" t="str">
        <f>IF(ISERROR(VLOOKUP(J767,[2]ProvStates!$B$8:$D$95,3,FALSE)),"",VLOOKUP(J767,[2]ProvStates!$B$8:$D$95,3,FALSE))</f>
        <v>Massachusetts</v>
      </c>
      <c r="L767" s="48" t="s">
        <v>4046</v>
      </c>
      <c r="M767" s="48" t="s">
        <v>4047</v>
      </c>
      <c r="N767" s="47">
        <v>6</v>
      </c>
      <c r="O767" s="47" t="str">
        <f>VLOOKUP(N767,'[2]Other Data'!$B$8:$C$13,2,FALSE)</f>
        <v>USA</v>
      </c>
      <c r="P767" s="47">
        <v>81</v>
      </c>
      <c r="Q767" s="48" t="s">
        <v>4048</v>
      </c>
      <c r="R767" s="47">
        <v>1</v>
      </c>
      <c r="S767" s="5" t="str">
        <f>VLOOKUP(R767,'[2]Other Data'!$B$29:$C$33,2,FALSE)</f>
        <v>COD</v>
      </c>
    </row>
    <row r="768" spans="2:19" x14ac:dyDescent="0.3">
      <c r="B768" s="47">
        <v>765</v>
      </c>
      <c r="C768" s="48" t="s">
        <v>4049</v>
      </c>
      <c r="D768" s="48" t="s">
        <v>256</v>
      </c>
      <c r="E768" s="48" t="s">
        <v>256</v>
      </c>
      <c r="F768" s="48" t="s">
        <v>4050</v>
      </c>
      <c r="G768" s="48" t="s">
        <v>256</v>
      </c>
      <c r="H768" s="47">
        <v>216</v>
      </c>
      <c r="I768" s="47" t="str">
        <f>VLOOKUP(H768,[2]Places!$B$8:$C$929,2,FALSE)</f>
        <v>Edgartown</v>
      </c>
      <c r="J768" s="47">
        <v>23</v>
      </c>
      <c r="K768" s="47" t="str">
        <f>IF(ISERROR(VLOOKUP(J768,[2]ProvStates!$B$8:$D$95,3,FALSE)),"",VLOOKUP(J768,[2]ProvStates!$B$8:$D$95,3,FALSE))</f>
        <v>Massachusetts</v>
      </c>
      <c r="L768" s="48" t="s">
        <v>4051</v>
      </c>
      <c r="M768" s="48" t="s">
        <v>4052</v>
      </c>
      <c r="N768" s="47">
        <v>6</v>
      </c>
      <c r="O768" s="47" t="str">
        <f>VLOOKUP(N768,'[2]Other Data'!$B$8:$C$13,2,FALSE)</f>
        <v>USA</v>
      </c>
      <c r="P768" s="47">
        <v>81</v>
      </c>
      <c r="Q768" s="48" t="s">
        <v>4053</v>
      </c>
      <c r="R768" s="47">
        <v>1</v>
      </c>
      <c r="S768" s="5" t="str">
        <f>VLOOKUP(R768,'[2]Other Data'!$B$29:$C$33,2,FALSE)</f>
        <v>COD</v>
      </c>
    </row>
    <row r="769" spans="2:19" x14ac:dyDescent="0.3">
      <c r="B769" s="47">
        <v>766</v>
      </c>
      <c r="C769" s="48" t="s">
        <v>4054</v>
      </c>
      <c r="D769" s="48" t="s">
        <v>256</v>
      </c>
      <c r="E769" s="48" t="s">
        <v>256</v>
      </c>
      <c r="F769" s="48" t="s">
        <v>4055</v>
      </c>
      <c r="G769" s="48" t="s">
        <v>256</v>
      </c>
      <c r="H769" s="47">
        <v>238</v>
      </c>
      <c r="I769" s="47" t="str">
        <f>VLOOKUP(H769,[2]Places!$B$8:$C$929,2,FALSE)</f>
        <v>Falmouth</v>
      </c>
      <c r="J769" s="47">
        <v>23</v>
      </c>
      <c r="K769" s="47" t="str">
        <f>IF(ISERROR(VLOOKUP(J769,[2]ProvStates!$B$8:$D$95,3,FALSE)),"",VLOOKUP(J769,[2]ProvStates!$B$8:$D$95,3,FALSE))</f>
        <v>Massachusetts</v>
      </c>
      <c r="L769" s="48" t="s">
        <v>4056</v>
      </c>
      <c r="M769" s="48" t="s">
        <v>4057</v>
      </c>
      <c r="N769" s="47">
        <v>6</v>
      </c>
      <c r="O769" s="47" t="str">
        <f>VLOOKUP(N769,'[2]Other Data'!$B$8:$C$13,2,FALSE)</f>
        <v>USA</v>
      </c>
      <c r="P769" s="47">
        <v>81</v>
      </c>
      <c r="Q769" s="48" t="s">
        <v>4058</v>
      </c>
      <c r="R769" s="47">
        <v>1</v>
      </c>
      <c r="S769" s="5" t="str">
        <f>VLOOKUP(R769,'[2]Other Data'!$B$29:$C$33,2,FALSE)</f>
        <v>COD</v>
      </c>
    </row>
    <row r="770" spans="2:19" x14ac:dyDescent="0.3">
      <c r="B770" s="47">
        <v>767</v>
      </c>
      <c r="C770" s="48" t="s">
        <v>4059</v>
      </c>
      <c r="D770" s="48" t="s">
        <v>256</v>
      </c>
      <c r="E770" s="48" t="s">
        <v>256</v>
      </c>
      <c r="F770" s="48" t="s">
        <v>4060</v>
      </c>
      <c r="G770" s="48" t="s">
        <v>256</v>
      </c>
      <c r="H770" s="47">
        <v>677</v>
      </c>
      <c r="I770" s="47" t="str">
        <f>VLOOKUP(H770,[2]Places!$B$8:$C$929,2,FALSE)</f>
        <v>Sagamore</v>
      </c>
      <c r="J770" s="47">
        <v>23</v>
      </c>
      <c r="K770" s="47" t="str">
        <f>IF(ISERROR(VLOOKUP(J770,[2]ProvStates!$B$8:$D$95,3,FALSE)),"",VLOOKUP(J770,[2]ProvStates!$B$8:$D$95,3,FALSE))</f>
        <v>Massachusetts</v>
      </c>
      <c r="L770" s="48" t="s">
        <v>4061</v>
      </c>
      <c r="M770" s="48" t="s">
        <v>4062</v>
      </c>
      <c r="N770" s="47">
        <v>6</v>
      </c>
      <c r="O770" s="47" t="str">
        <f>VLOOKUP(N770,'[2]Other Data'!$B$8:$C$13,2,FALSE)</f>
        <v>USA</v>
      </c>
      <c r="P770" s="47">
        <v>81</v>
      </c>
      <c r="Q770" s="48" t="s">
        <v>4063</v>
      </c>
      <c r="R770" s="47">
        <v>1</v>
      </c>
      <c r="S770" s="5" t="str">
        <f>VLOOKUP(R770,'[2]Other Data'!$B$29:$C$33,2,FALSE)</f>
        <v>COD</v>
      </c>
    </row>
    <row r="771" spans="2:19" x14ac:dyDescent="0.3">
      <c r="B771" s="47">
        <v>768</v>
      </c>
      <c r="C771" s="48" t="s">
        <v>2191</v>
      </c>
      <c r="D771" s="48" t="s">
        <v>256</v>
      </c>
      <c r="E771" s="48" t="s">
        <v>4064</v>
      </c>
      <c r="F771" s="48" t="s">
        <v>4065</v>
      </c>
      <c r="G771" s="48" t="s">
        <v>256</v>
      </c>
      <c r="H771" s="47">
        <v>848</v>
      </c>
      <c r="I771" s="47" t="str">
        <f>VLOOKUP(H771,[2]Places!$B$8:$C$929,2,FALSE)</f>
        <v>Vineyard Haven</v>
      </c>
      <c r="J771" s="47">
        <v>23</v>
      </c>
      <c r="K771" s="47" t="str">
        <f>IF(ISERROR(VLOOKUP(J771,[2]ProvStates!$B$8:$D$95,3,FALSE)),"",VLOOKUP(J771,[2]ProvStates!$B$8:$D$95,3,FALSE))</f>
        <v>Massachusetts</v>
      </c>
      <c r="L771" s="48" t="s">
        <v>4066</v>
      </c>
      <c r="M771" s="48" t="s">
        <v>4067</v>
      </c>
      <c r="N771" s="47">
        <v>6</v>
      </c>
      <c r="O771" s="47" t="str">
        <f>VLOOKUP(N771,'[2]Other Data'!$B$8:$C$13,2,FALSE)</f>
        <v>USA</v>
      </c>
      <c r="P771" s="47">
        <v>81</v>
      </c>
      <c r="Q771" s="48" t="s">
        <v>4068</v>
      </c>
      <c r="R771" s="47">
        <v>1</v>
      </c>
      <c r="S771" s="5" t="str">
        <f>VLOOKUP(R771,'[2]Other Data'!$B$29:$C$33,2,FALSE)</f>
        <v>COD</v>
      </c>
    </row>
    <row r="772" spans="2:19" x14ac:dyDescent="0.3">
      <c r="B772" s="47">
        <v>769</v>
      </c>
      <c r="C772" s="48" t="s">
        <v>4069</v>
      </c>
      <c r="D772" s="48" t="s">
        <v>256</v>
      </c>
      <c r="E772" s="48" t="s">
        <v>256</v>
      </c>
      <c r="F772" s="48" t="s">
        <v>4070</v>
      </c>
      <c r="G772" s="48" t="s">
        <v>256</v>
      </c>
      <c r="H772" s="47">
        <v>129</v>
      </c>
      <c r="I772" s="47" t="str">
        <f>VLOOKUP(H772,[2]Places!$B$8:$C$929,2,FALSE)</f>
        <v>Chatham</v>
      </c>
      <c r="J772" s="47">
        <v>23</v>
      </c>
      <c r="K772" s="47" t="str">
        <f>IF(ISERROR(VLOOKUP(J772,[2]ProvStates!$B$8:$D$95,3,FALSE)),"",VLOOKUP(J772,[2]ProvStates!$B$8:$D$95,3,FALSE))</f>
        <v>Massachusetts</v>
      </c>
      <c r="L772" s="48" t="s">
        <v>4071</v>
      </c>
      <c r="M772" s="48" t="s">
        <v>4072</v>
      </c>
      <c r="N772" s="47">
        <v>6</v>
      </c>
      <c r="O772" s="47" t="str">
        <f>VLOOKUP(N772,'[2]Other Data'!$B$8:$C$13,2,FALSE)</f>
        <v>USA</v>
      </c>
      <c r="P772" s="47">
        <v>81</v>
      </c>
      <c r="Q772" s="48" t="s">
        <v>4073</v>
      </c>
      <c r="R772" s="47">
        <v>1</v>
      </c>
      <c r="S772" s="5" t="str">
        <f>VLOOKUP(R772,'[2]Other Data'!$B$29:$C$33,2,FALSE)</f>
        <v>COD</v>
      </c>
    </row>
    <row r="773" spans="2:19" x14ac:dyDescent="0.3">
      <c r="B773" s="47">
        <v>770</v>
      </c>
      <c r="C773" s="48" t="s">
        <v>4074</v>
      </c>
      <c r="D773" s="48" t="s">
        <v>256</v>
      </c>
      <c r="E773" s="48" t="s">
        <v>4075</v>
      </c>
      <c r="F773" s="48" t="s">
        <v>4076</v>
      </c>
      <c r="G773" s="48" t="s">
        <v>256</v>
      </c>
      <c r="H773" s="47">
        <v>573</v>
      </c>
      <c r="I773" s="47" t="str">
        <f>VLOOKUP(H773,[2]Places!$B$8:$C$929,2,FALSE)</f>
        <v>Orleans</v>
      </c>
      <c r="J773" s="47">
        <v>23</v>
      </c>
      <c r="K773" s="47" t="str">
        <f>IF(ISERROR(VLOOKUP(J773,[2]ProvStates!$B$8:$D$95,3,FALSE)),"",VLOOKUP(J773,[2]ProvStates!$B$8:$D$95,3,FALSE))</f>
        <v>Massachusetts</v>
      </c>
      <c r="L773" s="48" t="s">
        <v>4077</v>
      </c>
      <c r="M773" s="48" t="s">
        <v>4078</v>
      </c>
      <c r="N773" s="47">
        <v>6</v>
      </c>
      <c r="O773" s="47" t="str">
        <f>VLOOKUP(N773,'[2]Other Data'!$B$8:$C$13,2,FALSE)</f>
        <v>USA</v>
      </c>
      <c r="P773" s="47">
        <v>81</v>
      </c>
      <c r="Q773" s="48" t="s">
        <v>4079</v>
      </c>
      <c r="R773" s="47">
        <v>1</v>
      </c>
      <c r="S773" s="5" t="str">
        <f>VLOOKUP(R773,'[2]Other Data'!$B$29:$C$33,2,FALSE)</f>
        <v>COD</v>
      </c>
    </row>
    <row r="774" spans="2:19" x14ac:dyDescent="0.3">
      <c r="B774" s="47">
        <v>771</v>
      </c>
      <c r="C774" s="48" t="s">
        <v>4080</v>
      </c>
      <c r="D774" s="48" t="s">
        <v>256</v>
      </c>
      <c r="E774" s="48" t="s">
        <v>256</v>
      </c>
      <c r="F774" s="48" t="s">
        <v>4081</v>
      </c>
      <c r="G774" s="48" t="s">
        <v>256</v>
      </c>
      <c r="H774" s="47">
        <v>632</v>
      </c>
      <c r="I774" s="47" t="str">
        <f>VLOOKUP(H774,[2]Places!$B$8:$C$929,2,FALSE)</f>
        <v>Provincetown</v>
      </c>
      <c r="J774" s="47">
        <v>23</v>
      </c>
      <c r="K774" s="47" t="str">
        <f>IF(ISERROR(VLOOKUP(J774,[2]ProvStates!$B$8:$D$95,3,FALSE)),"",VLOOKUP(J774,[2]ProvStates!$B$8:$D$95,3,FALSE))</f>
        <v>Massachusetts</v>
      </c>
      <c r="L774" s="48" t="s">
        <v>4082</v>
      </c>
      <c r="M774" s="48" t="s">
        <v>4083</v>
      </c>
      <c r="N774" s="47">
        <v>6</v>
      </c>
      <c r="O774" s="47" t="str">
        <f>VLOOKUP(N774,'[2]Other Data'!$B$8:$C$13,2,FALSE)</f>
        <v>USA</v>
      </c>
      <c r="P774" s="47">
        <v>81</v>
      </c>
      <c r="Q774" s="48" t="s">
        <v>4084</v>
      </c>
      <c r="R774" s="47">
        <v>1</v>
      </c>
      <c r="S774" s="5" t="str">
        <f>VLOOKUP(R774,'[2]Other Data'!$B$29:$C$33,2,FALSE)</f>
        <v>COD</v>
      </c>
    </row>
    <row r="775" spans="2:19" x14ac:dyDescent="0.3">
      <c r="B775" s="47">
        <v>772</v>
      </c>
      <c r="C775" s="48" t="s">
        <v>4085</v>
      </c>
      <c r="D775" s="48" t="s">
        <v>256</v>
      </c>
      <c r="E775" s="48" t="s">
        <v>256</v>
      </c>
      <c r="F775" s="48" t="s">
        <v>4086</v>
      </c>
      <c r="G775" s="48" t="s">
        <v>256</v>
      </c>
      <c r="H775" s="47">
        <v>632</v>
      </c>
      <c r="I775" s="47" t="str">
        <f>VLOOKUP(H775,[2]Places!$B$8:$C$929,2,FALSE)</f>
        <v>Provincetown</v>
      </c>
      <c r="J775" s="47">
        <v>23</v>
      </c>
      <c r="K775" s="47" t="str">
        <f>IF(ISERROR(VLOOKUP(J775,[2]ProvStates!$B$8:$D$95,3,FALSE)),"",VLOOKUP(J775,[2]ProvStates!$B$8:$D$95,3,FALSE))</f>
        <v>Massachusetts</v>
      </c>
      <c r="L775" s="48" t="s">
        <v>4082</v>
      </c>
      <c r="M775" s="48" t="s">
        <v>4083</v>
      </c>
      <c r="N775" s="47">
        <v>6</v>
      </c>
      <c r="O775" s="47" t="str">
        <f>VLOOKUP(N775,'[2]Other Data'!$B$8:$C$13,2,FALSE)</f>
        <v>USA</v>
      </c>
      <c r="P775" s="47">
        <v>81</v>
      </c>
      <c r="Q775" s="48" t="s">
        <v>4087</v>
      </c>
      <c r="R775" s="47">
        <v>1</v>
      </c>
      <c r="S775" s="5" t="str">
        <f>VLOOKUP(R775,'[2]Other Data'!$B$29:$C$33,2,FALSE)</f>
        <v>COD</v>
      </c>
    </row>
    <row r="776" spans="2:19" x14ac:dyDescent="0.3">
      <c r="B776" s="47">
        <v>773</v>
      </c>
      <c r="C776" s="48" t="s">
        <v>4088</v>
      </c>
      <c r="D776" s="48" t="s">
        <v>256</v>
      </c>
      <c r="E776" s="48" t="s">
        <v>4089</v>
      </c>
      <c r="F776" s="48" t="s">
        <v>4090</v>
      </c>
      <c r="G776" s="48" t="s">
        <v>256</v>
      </c>
      <c r="H776" s="47">
        <v>444</v>
      </c>
      <c r="I776" s="47" t="str">
        <f>VLOOKUP(H776,[2]Places!$B$8:$C$929,2,FALSE)</f>
        <v>Marian</v>
      </c>
      <c r="J776" s="47">
        <v>23</v>
      </c>
      <c r="K776" s="47" t="str">
        <f>IF(ISERROR(VLOOKUP(J776,[2]ProvStates!$B$8:$D$95,3,FALSE)),"",VLOOKUP(J776,[2]ProvStates!$B$8:$D$95,3,FALSE))</f>
        <v>Massachusetts</v>
      </c>
      <c r="L776" s="48" t="s">
        <v>4091</v>
      </c>
      <c r="M776" s="48" t="s">
        <v>4092</v>
      </c>
      <c r="N776" s="47">
        <v>6</v>
      </c>
      <c r="O776" s="47" t="str">
        <f>VLOOKUP(N776,'[2]Other Data'!$B$8:$C$13,2,FALSE)</f>
        <v>USA</v>
      </c>
      <c r="P776" s="47">
        <v>81</v>
      </c>
      <c r="Q776" s="48" t="s">
        <v>4093</v>
      </c>
      <c r="R776" s="47">
        <v>1</v>
      </c>
      <c r="S776" s="5" t="str">
        <f>VLOOKUP(R776,'[2]Other Data'!$B$29:$C$33,2,FALSE)</f>
        <v>COD</v>
      </c>
    </row>
    <row r="777" spans="2:19" x14ac:dyDescent="0.3">
      <c r="B777" s="47">
        <v>774</v>
      </c>
      <c r="C777" s="48" t="s">
        <v>4094</v>
      </c>
      <c r="D777" s="48" t="s">
        <v>256</v>
      </c>
      <c r="E777" s="48" t="s">
        <v>256</v>
      </c>
      <c r="F777" s="48" t="s">
        <v>4095</v>
      </c>
      <c r="G777" s="48" t="s">
        <v>256</v>
      </c>
      <c r="H777" s="47">
        <v>526</v>
      </c>
      <c r="I777" s="47" t="str">
        <f>VLOOKUP(H777,[2]Places!$B$8:$C$929,2,FALSE)</f>
        <v>Newport</v>
      </c>
      <c r="J777" s="47">
        <v>53</v>
      </c>
      <c r="K777" s="47" t="str">
        <f>IF(ISERROR(VLOOKUP(J777,[2]ProvStates!$B$8:$D$95,3,FALSE)),"",VLOOKUP(J777,[2]ProvStates!$B$8:$D$95,3,FALSE))</f>
        <v>Rhode Island</v>
      </c>
      <c r="L777" s="48" t="s">
        <v>4096</v>
      </c>
      <c r="M777" s="48" t="s">
        <v>4097</v>
      </c>
      <c r="N777" s="47">
        <v>6</v>
      </c>
      <c r="O777" s="47" t="str">
        <f>VLOOKUP(N777,'[2]Other Data'!$B$8:$C$13,2,FALSE)</f>
        <v>USA</v>
      </c>
      <c r="P777" s="47">
        <v>96</v>
      </c>
      <c r="Q777" s="48" t="s">
        <v>4098</v>
      </c>
      <c r="R777" s="47">
        <v>1</v>
      </c>
      <c r="S777" s="5" t="str">
        <f>VLOOKUP(R777,'[2]Other Data'!$B$29:$C$33,2,FALSE)</f>
        <v>COD</v>
      </c>
    </row>
    <row r="778" spans="2:19" x14ac:dyDescent="0.3">
      <c r="B778" s="47">
        <v>775</v>
      </c>
      <c r="C778" s="48" t="s">
        <v>4099</v>
      </c>
      <c r="D778" s="48" t="s">
        <v>256</v>
      </c>
      <c r="E778" s="48" t="s">
        <v>256</v>
      </c>
      <c r="F778" s="48" t="s">
        <v>4100</v>
      </c>
      <c r="G778" s="48" t="s">
        <v>256</v>
      </c>
      <c r="H778" s="47">
        <v>859</v>
      </c>
      <c r="I778" s="47" t="str">
        <f>VLOOKUP(H778,[2]Places!$B$8:$C$929,2,FALSE)</f>
        <v>Warwick</v>
      </c>
      <c r="J778" s="47">
        <v>53</v>
      </c>
      <c r="K778" s="47" t="str">
        <f>IF(ISERROR(VLOOKUP(J778,[2]ProvStates!$B$8:$D$95,3,FALSE)),"",VLOOKUP(J778,[2]ProvStates!$B$8:$D$95,3,FALSE))</f>
        <v>Rhode Island</v>
      </c>
      <c r="L778" s="48" t="s">
        <v>4101</v>
      </c>
      <c r="M778" s="48" t="s">
        <v>4102</v>
      </c>
      <c r="N778" s="47">
        <v>6</v>
      </c>
      <c r="O778" s="47" t="str">
        <f>VLOOKUP(N778,'[2]Other Data'!$B$8:$C$13,2,FALSE)</f>
        <v>USA</v>
      </c>
      <c r="P778" s="47">
        <v>96</v>
      </c>
      <c r="Q778" s="48" t="s">
        <v>4103</v>
      </c>
      <c r="R778" s="47">
        <v>1</v>
      </c>
      <c r="S778" s="5" t="str">
        <f>VLOOKUP(R778,'[2]Other Data'!$B$29:$C$33,2,FALSE)</f>
        <v>COD</v>
      </c>
    </row>
    <row r="779" spans="2:19" x14ac:dyDescent="0.3">
      <c r="B779" s="47">
        <v>776</v>
      </c>
      <c r="C779" s="48" t="s">
        <v>4104</v>
      </c>
      <c r="D779" s="48" t="s">
        <v>256</v>
      </c>
      <c r="E779" s="48" t="s">
        <v>4105</v>
      </c>
      <c r="F779" s="48" t="s">
        <v>4106</v>
      </c>
      <c r="G779" s="48" t="s">
        <v>256</v>
      </c>
      <c r="H779" s="47">
        <v>879</v>
      </c>
      <c r="I779" s="47" t="str">
        <f>VLOOKUP(H779,[2]Places!$B$8:$C$929,2,FALSE)</f>
        <v>West Kingston</v>
      </c>
      <c r="J779" s="47">
        <v>53</v>
      </c>
      <c r="K779" s="47" t="str">
        <f>IF(ISERROR(VLOOKUP(J779,[2]ProvStates!$B$8:$D$95,3,FALSE)),"",VLOOKUP(J779,[2]ProvStates!$B$8:$D$95,3,FALSE))</f>
        <v>Rhode Island</v>
      </c>
      <c r="L779" s="48" t="s">
        <v>4107</v>
      </c>
      <c r="M779" s="48" t="s">
        <v>4108</v>
      </c>
      <c r="N779" s="47">
        <v>6</v>
      </c>
      <c r="O779" s="47" t="str">
        <f>VLOOKUP(N779,'[2]Other Data'!$B$8:$C$13,2,FALSE)</f>
        <v>USA</v>
      </c>
      <c r="P779" s="47">
        <v>96</v>
      </c>
      <c r="Q779" s="48" t="s">
        <v>4109</v>
      </c>
      <c r="R779" s="47">
        <v>1</v>
      </c>
      <c r="S779" s="5" t="str">
        <f>VLOOKUP(R779,'[2]Other Data'!$B$29:$C$33,2,FALSE)</f>
        <v>COD</v>
      </c>
    </row>
    <row r="780" spans="2:19" x14ac:dyDescent="0.3">
      <c r="B780" s="47">
        <v>777</v>
      </c>
      <c r="C780" s="48" t="s">
        <v>4110</v>
      </c>
      <c r="D780" s="48" t="s">
        <v>4111</v>
      </c>
      <c r="E780" s="48" t="s">
        <v>256</v>
      </c>
      <c r="F780" s="48" t="s">
        <v>4112</v>
      </c>
      <c r="G780" s="48" t="s">
        <v>256</v>
      </c>
      <c r="H780" s="47">
        <v>455</v>
      </c>
      <c r="I780" s="47" t="str">
        <f>VLOOKUP(H780,[2]Places!$B$8:$C$929,2,FALSE)</f>
        <v>Merrimack</v>
      </c>
      <c r="J780" s="47">
        <v>36</v>
      </c>
      <c r="K780" s="47" t="str">
        <f>IF(ISERROR(VLOOKUP(J780,[2]ProvStates!$B$8:$D$95,3,FALSE)),"",VLOOKUP(J780,[2]ProvStates!$B$8:$D$95,3,FALSE))</f>
        <v>New Hampshire</v>
      </c>
      <c r="L780" s="48" t="s">
        <v>4113</v>
      </c>
      <c r="M780" s="48" t="s">
        <v>4114</v>
      </c>
      <c r="N780" s="47">
        <v>6</v>
      </c>
      <c r="O780" s="47" t="str">
        <f>VLOOKUP(N780,'[2]Other Data'!$B$8:$C$13,2,FALSE)</f>
        <v>USA</v>
      </c>
      <c r="P780" s="47">
        <v>194</v>
      </c>
      <c r="Q780" s="48" t="s">
        <v>4115</v>
      </c>
      <c r="R780" s="47">
        <v>1</v>
      </c>
      <c r="S780" s="5" t="str">
        <f>VLOOKUP(R780,'[2]Other Data'!$B$29:$C$33,2,FALSE)</f>
        <v>COD</v>
      </c>
    </row>
    <row r="781" spans="2:19" x14ac:dyDescent="0.3">
      <c r="B781" s="47">
        <v>778</v>
      </c>
      <c r="C781" s="48" t="s">
        <v>4116</v>
      </c>
      <c r="D781" s="48" t="s">
        <v>256</v>
      </c>
      <c r="E781" s="48" t="s">
        <v>256</v>
      </c>
      <c r="F781" s="48" t="s">
        <v>4117</v>
      </c>
      <c r="G781" s="48" t="s">
        <v>256</v>
      </c>
      <c r="H781" s="47">
        <v>682</v>
      </c>
      <c r="I781" s="47" t="str">
        <f>VLOOKUP(H781,[2]Places!$B$8:$C$929,2,FALSE)</f>
        <v>Salem</v>
      </c>
      <c r="J781" s="47">
        <v>36</v>
      </c>
      <c r="K781" s="47" t="str">
        <f>IF(ISERROR(VLOOKUP(J781,[2]ProvStates!$B$8:$D$95,3,FALSE)),"",VLOOKUP(J781,[2]ProvStates!$B$8:$D$95,3,FALSE))</f>
        <v>New Hampshire</v>
      </c>
      <c r="L781" s="48" t="s">
        <v>4118</v>
      </c>
      <c r="M781" s="48" t="s">
        <v>4119</v>
      </c>
      <c r="N781" s="47">
        <v>6</v>
      </c>
      <c r="O781" s="47" t="str">
        <f>VLOOKUP(N781,'[2]Other Data'!$B$8:$C$13,2,FALSE)</f>
        <v>USA</v>
      </c>
      <c r="P781" s="47">
        <v>194</v>
      </c>
      <c r="Q781" s="48" t="s">
        <v>4120</v>
      </c>
      <c r="R781" s="47">
        <v>1</v>
      </c>
      <c r="S781" s="5" t="str">
        <f>VLOOKUP(R781,'[2]Other Data'!$B$29:$C$33,2,FALSE)</f>
        <v>COD</v>
      </c>
    </row>
    <row r="782" spans="2:19" x14ac:dyDescent="0.3">
      <c r="B782" s="47">
        <v>779</v>
      </c>
      <c r="C782" s="48" t="s">
        <v>4121</v>
      </c>
      <c r="D782" s="48" t="s">
        <v>256</v>
      </c>
      <c r="E782" s="48" t="s">
        <v>256</v>
      </c>
      <c r="F782" s="48" t="s">
        <v>4122</v>
      </c>
      <c r="G782" s="48" t="s">
        <v>256</v>
      </c>
      <c r="H782" s="47">
        <v>413</v>
      </c>
      <c r="I782" s="47" t="str">
        <f>VLOOKUP(H782,[2]Places!$B$8:$C$929,2,FALSE)</f>
        <v>Littleton</v>
      </c>
      <c r="J782" s="47">
        <v>36</v>
      </c>
      <c r="K782" s="47" t="str">
        <f>IF(ISERROR(VLOOKUP(J782,[2]ProvStates!$B$8:$D$95,3,FALSE)),"",VLOOKUP(J782,[2]ProvStates!$B$8:$D$95,3,FALSE))</f>
        <v>New Hampshire</v>
      </c>
      <c r="L782" s="48" t="s">
        <v>4123</v>
      </c>
      <c r="M782" s="48" t="s">
        <v>4124</v>
      </c>
      <c r="N782" s="47">
        <v>6</v>
      </c>
      <c r="O782" s="47" t="str">
        <f>VLOOKUP(N782,'[2]Other Data'!$B$8:$C$13,2,FALSE)</f>
        <v>USA</v>
      </c>
      <c r="P782" s="47">
        <v>194</v>
      </c>
      <c r="Q782" s="48" t="s">
        <v>4125</v>
      </c>
      <c r="R782" s="47">
        <v>1</v>
      </c>
      <c r="S782" s="5" t="str">
        <f>VLOOKUP(R782,'[2]Other Data'!$B$29:$C$33,2,FALSE)</f>
        <v>COD</v>
      </c>
    </row>
    <row r="783" spans="2:19" x14ac:dyDescent="0.3">
      <c r="B783" s="47">
        <v>780</v>
      </c>
      <c r="C783" s="48" t="s">
        <v>4126</v>
      </c>
      <c r="D783" s="48" t="s">
        <v>262</v>
      </c>
      <c r="E783" s="48" t="s">
        <v>256</v>
      </c>
      <c r="F783" s="48" t="s">
        <v>4127</v>
      </c>
      <c r="G783" s="48" t="s">
        <v>256</v>
      </c>
      <c r="H783" s="47">
        <v>598</v>
      </c>
      <c r="I783" s="47" t="str">
        <f>VLOOKUP(H783,[2]Places!$B$8:$C$929,2,FALSE)</f>
        <v>Pheonix</v>
      </c>
      <c r="J783" s="47">
        <v>25</v>
      </c>
      <c r="K783" s="47" t="str">
        <f>IF(ISERROR(VLOOKUP(J783,[2]ProvStates!$B$8:$D$95,3,FALSE)),"",VLOOKUP(J783,[2]ProvStates!$B$8:$D$95,3,FALSE))</f>
        <v>Maryland</v>
      </c>
      <c r="L783" s="48" t="s">
        <v>4128</v>
      </c>
      <c r="M783" s="48" t="s">
        <v>4129</v>
      </c>
      <c r="N783" s="47">
        <v>6</v>
      </c>
      <c r="O783" s="47" t="str">
        <f>VLOOKUP(N783,'[2]Other Data'!$B$8:$C$13,2,FALSE)</f>
        <v>USA</v>
      </c>
      <c r="P783" s="47">
        <v>29</v>
      </c>
      <c r="Q783" s="48" t="s">
        <v>4130</v>
      </c>
      <c r="R783" s="47">
        <v>1</v>
      </c>
      <c r="S783" s="5" t="str">
        <f>VLOOKUP(R783,'[2]Other Data'!$B$29:$C$33,2,FALSE)</f>
        <v>COD</v>
      </c>
    </row>
    <row r="784" spans="2:19" x14ac:dyDescent="0.3">
      <c r="B784" s="47">
        <v>781</v>
      </c>
      <c r="C784" s="48" t="s">
        <v>4131</v>
      </c>
      <c r="D784" s="48" t="s">
        <v>256</v>
      </c>
      <c r="E784" s="48" t="s">
        <v>256</v>
      </c>
      <c r="F784" s="48" t="s">
        <v>4132</v>
      </c>
      <c r="G784" s="48" t="s">
        <v>256</v>
      </c>
      <c r="H784" s="47">
        <v>166</v>
      </c>
      <c r="I784" s="47" t="str">
        <f>VLOOKUP(H784,[2]Places!$B$8:$C$929,2,FALSE)</f>
        <v>Cornish</v>
      </c>
      <c r="J784" s="47">
        <v>36</v>
      </c>
      <c r="K784" s="47" t="str">
        <f>IF(ISERROR(VLOOKUP(J784,[2]ProvStates!$B$8:$D$95,3,FALSE)),"",VLOOKUP(J784,[2]ProvStates!$B$8:$D$95,3,FALSE))</f>
        <v>New Hampshire</v>
      </c>
      <c r="L784" s="48" t="s">
        <v>4133</v>
      </c>
      <c r="M784" s="48" t="s">
        <v>4134</v>
      </c>
      <c r="N784" s="47">
        <v>6</v>
      </c>
      <c r="O784" s="47" t="str">
        <f>VLOOKUP(N784,'[2]Other Data'!$B$8:$C$13,2,FALSE)</f>
        <v>USA</v>
      </c>
      <c r="P784" s="47">
        <v>194</v>
      </c>
      <c r="Q784" s="48" t="s">
        <v>4135</v>
      </c>
      <c r="R784" s="47">
        <v>1</v>
      </c>
      <c r="S784" s="5" t="str">
        <f>VLOOKUP(R784,'[2]Other Data'!$B$29:$C$33,2,FALSE)</f>
        <v>COD</v>
      </c>
    </row>
    <row r="785" spans="2:19" x14ac:dyDescent="0.3">
      <c r="B785" s="47">
        <v>782</v>
      </c>
      <c r="C785" s="48" t="s">
        <v>4136</v>
      </c>
      <c r="D785" s="48" t="s">
        <v>256</v>
      </c>
      <c r="E785" s="48" t="s">
        <v>4137</v>
      </c>
      <c r="F785" s="48" t="s">
        <v>4138</v>
      </c>
      <c r="G785" s="48" t="s">
        <v>256</v>
      </c>
      <c r="H785" s="47">
        <v>498</v>
      </c>
      <c r="I785" s="47" t="str">
        <f>VLOOKUP(H785,[2]Places!$B$8:$C$929,2,FALSE)</f>
        <v>N. Haverhill</v>
      </c>
      <c r="J785" s="47">
        <v>36</v>
      </c>
      <c r="K785" s="47" t="str">
        <f>IF(ISERROR(VLOOKUP(J785,[2]ProvStates!$B$8:$D$95,3,FALSE)),"",VLOOKUP(J785,[2]ProvStates!$B$8:$D$95,3,FALSE))</f>
        <v>New Hampshire</v>
      </c>
      <c r="L785" s="48" t="s">
        <v>4139</v>
      </c>
      <c r="M785" s="48" t="s">
        <v>4140</v>
      </c>
      <c r="N785" s="47">
        <v>6</v>
      </c>
      <c r="O785" s="47" t="str">
        <f>VLOOKUP(N785,'[2]Other Data'!$B$8:$C$13,2,FALSE)</f>
        <v>USA</v>
      </c>
      <c r="P785" s="47">
        <v>194</v>
      </c>
      <c r="Q785" s="48" t="s">
        <v>4141</v>
      </c>
      <c r="R785" s="47">
        <v>1</v>
      </c>
      <c r="S785" s="5" t="str">
        <f>VLOOKUP(R785,'[2]Other Data'!$B$29:$C$33,2,FALSE)</f>
        <v>COD</v>
      </c>
    </row>
    <row r="786" spans="2:19" x14ac:dyDescent="0.3">
      <c r="B786" s="47">
        <v>783</v>
      </c>
      <c r="C786" s="48" t="s">
        <v>4142</v>
      </c>
      <c r="D786" s="48" t="s">
        <v>256</v>
      </c>
      <c r="E786" s="48" t="s">
        <v>256</v>
      </c>
      <c r="F786" s="48" t="s">
        <v>4143</v>
      </c>
      <c r="G786" s="48" t="s">
        <v>256</v>
      </c>
      <c r="H786" s="47">
        <v>209</v>
      </c>
      <c r="I786" s="47" t="str">
        <f>VLOOKUP(H786,[2]Places!$B$8:$C$929,2,FALSE)</f>
        <v>Durham</v>
      </c>
      <c r="J786" s="47">
        <v>36</v>
      </c>
      <c r="K786" s="47" t="str">
        <f>IF(ISERROR(VLOOKUP(J786,[2]ProvStates!$B$8:$D$95,3,FALSE)),"",VLOOKUP(J786,[2]ProvStates!$B$8:$D$95,3,FALSE))</f>
        <v>New Hampshire</v>
      </c>
      <c r="L786" s="48" t="s">
        <v>4144</v>
      </c>
      <c r="M786" s="48" t="s">
        <v>4145</v>
      </c>
      <c r="N786" s="47">
        <v>6</v>
      </c>
      <c r="O786" s="47" t="str">
        <f>VLOOKUP(N786,'[2]Other Data'!$B$8:$C$13,2,FALSE)</f>
        <v>USA</v>
      </c>
      <c r="P786" s="47">
        <v>194</v>
      </c>
      <c r="Q786" s="48" t="s">
        <v>4146</v>
      </c>
      <c r="R786" s="47">
        <v>1</v>
      </c>
      <c r="S786" s="5" t="str">
        <f>VLOOKUP(R786,'[2]Other Data'!$B$29:$C$33,2,FALSE)</f>
        <v>COD</v>
      </c>
    </row>
    <row r="787" spans="2:19" x14ac:dyDescent="0.3">
      <c r="B787" s="47">
        <v>784</v>
      </c>
      <c r="C787" s="48" t="s">
        <v>4147</v>
      </c>
      <c r="D787" s="48" t="s">
        <v>256</v>
      </c>
      <c r="E787" s="48" t="s">
        <v>4148</v>
      </c>
      <c r="F787" s="48" t="s">
        <v>4149</v>
      </c>
      <c r="G787" s="48" t="s">
        <v>256</v>
      </c>
      <c r="H787" s="47">
        <v>557</v>
      </c>
      <c r="I787" s="47" t="str">
        <f>VLOOKUP(H787,[2]Places!$B$8:$C$929,2,FALSE)</f>
        <v>Ogunquit</v>
      </c>
      <c r="J787" s="47">
        <v>26</v>
      </c>
      <c r="K787" s="47" t="str">
        <f>IF(ISERROR(VLOOKUP(J787,[2]ProvStates!$B$8:$D$95,3,FALSE)),"",VLOOKUP(J787,[2]ProvStates!$B$8:$D$95,3,FALSE))</f>
        <v>Maine</v>
      </c>
      <c r="L787" s="48" t="s">
        <v>4150</v>
      </c>
      <c r="M787" s="48" t="s">
        <v>4151</v>
      </c>
      <c r="N787" s="47">
        <v>6</v>
      </c>
      <c r="O787" s="47" t="str">
        <f>VLOOKUP(N787,'[2]Other Data'!$B$8:$C$13,2,FALSE)</f>
        <v>USA</v>
      </c>
      <c r="P787" s="47">
        <v>7</v>
      </c>
      <c r="Q787" s="48" t="s">
        <v>4152</v>
      </c>
      <c r="R787" s="47">
        <v>1</v>
      </c>
      <c r="S787" s="5" t="str">
        <f>VLOOKUP(R787,'[2]Other Data'!$B$29:$C$33,2,FALSE)</f>
        <v>COD</v>
      </c>
    </row>
    <row r="788" spans="2:19" x14ac:dyDescent="0.3">
      <c r="B788" s="47">
        <v>785</v>
      </c>
      <c r="C788" s="48" t="s">
        <v>4153</v>
      </c>
      <c r="D788" s="48" t="s">
        <v>256</v>
      </c>
      <c r="E788" s="48" t="s">
        <v>4154</v>
      </c>
      <c r="F788" s="48" t="s">
        <v>4155</v>
      </c>
      <c r="G788" s="48" t="s">
        <v>256</v>
      </c>
      <c r="H788" s="47">
        <v>915</v>
      </c>
      <c r="I788" s="47" t="str">
        <f>VLOOKUP(H788,[2]Places!$B$8:$C$929,2,FALSE)</f>
        <v>York Beach</v>
      </c>
      <c r="J788" s="47">
        <v>26</v>
      </c>
      <c r="K788" s="47" t="str">
        <f>IF(ISERROR(VLOOKUP(J788,[2]ProvStates!$B$8:$D$95,3,FALSE)),"",VLOOKUP(J788,[2]ProvStates!$B$8:$D$95,3,FALSE))</f>
        <v>Maine</v>
      </c>
      <c r="L788" s="48" t="s">
        <v>4156</v>
      </c>
      <c r="M788" s="48" t="s">
        <v>4157</v>
      </c>
      <c r="N788" s="47">
        <v>6</v>
      </c>
      <c r="O788" s="47" t="str">
        <f>VLOOKUP(N788,'[2]Other Data'!$B$8:$C$13,2,FALSE)</f>
        <v>USA</v>
      </c>
      <c r="P788" s="47">
        <v>7</v>
      </c>
      <c r="Q788" s="48" t="s">
        <v>4158</v>
      </c>
      <c r="R788" s="47">
        <v>1</v>
      </c>
      <c r="S788" s="5" t="str">
        <f>VLOOKUP(R788,'[2]Other Data'!$B$29:$C$33,2,FALSE)</f>
        <v>COD</v>
      </c>
    </row>
    <row r="789" spans="2:19" x14ac:dyDescent="0.3">
      <c r="B789" s="47">
        <v>786</v>
      </c>
      <c r="C789" s="48" t="s">
        <v>4159</v>
      </c>
      <c r="D789" s="48" t="s">
        <v>256</v>
      </c>
      <c r="E789" s="48" t="s">
        <v>256</v>
      </c>
      <c r="F789" s="48" t="s">
        <v>4160</v>
      </c>
      <c r="G789" s="48" t="s">
        <v>4161</v>
      </c>
      <c r="H789" s="47">
        <v>92</v>
      </c>
      <c r="I789" s="47" t="str">
        <f>VLOOKUP(H789,[2]Places!$B$8:$C$929,2,FALSE)</f>
        <v>Brunswick</v>
      </c>
      <c r="J789" s="47">
        <v>26</v>
      </c>
      <c r="K789" s="47" t="str">
        <f>IF(ISERROR(VLOOKUP(J789,[2]ProvStates!$B$8:$D$95,3,FALSE)),"",VLOOKUP(J789,[2]ProvStates!$B$8:$D$95,3,FALSE))</f>
        <v>Maine</v>
      </c>
      <c r="L789" s="48" t="s">
        <v>4162</v>
      </c>
      <c r="M789" s="48" t="s">
        <v>4163</v>
      </c>
      <c r="N789" s="47">
        <v>6</v>
      </c>
      <c r="O789" s="47" t="str">
        <f>VLOOKUP(N789,'[2]Other Data'!$B$8:$C$13,2,FALSE)</f>
        <v>USA</v>
      </c>
      <c r="P789" s="47">
        <v>7</v>
      </c>
      <c r="Q789" s="48" t="s">
        <v>4164</v>
      </c>
      <c r="R789" s="47">
        <v>1</v>
      </c>
      <c r="S789" s="5" t="str">
        <f>VLOOKUP(R789,'[2]Other Data'!$B$29:$C$33,2,FALSE)</f>
        <v>COD</v>
      </c>
    </row>
    <row r="790" spans="2:19" x14ac:dyDescent="0.3">
      <c r="B790" s="47">
        <v>787</v>
      </c>
      <c r="C790" s="48" t="s">
        <v>4165</v>
      </c>
      <c r="D790" s="48" t="s">
        <v>4166</v>
      </c>
      <c r="E790" s="48" t="s">
        <v>256</v>
      </c>
      <c r="F790" s="48" t="s">
        <v>4167</v>
      </c>
      <c r="G790" s="48" t="s">
        <v>256</v>
      </c>
      <c r="H790" s="47">
        <v>39</v>
      </c>
      <c r="I790" s="47" t="str">
        <f>VLOOKUP(H790,[2]Places!$B$8:$C$929,2,FALSE)</f>
        <v>Bangor</v>
      </c>
      <c r="J790" s="47">
        <v>26</v>
      </c>
      <c r="K790" s="47" t="str">
        <f>IF(ISERROR(VLOOKUP(J790,[2]ProvStates!$B$8:$D$95,3,FALSE)),"",VLOOKUP(J790,[2]ProvStates!$B$8:$D$95,3,FALSE))</f>
        <v>Maine</v>
      </c>
      <c r="L790" s="48" t="s">
        <v>4168</v>
      </c>
      <c r="M790" s="48" t="s">
        <v>4169</v>
      </c>
      <c r="N790" s="47">
        <v>6</v>
      </c>
      <c r="O790" s="47" t="str">
        <f>VLOOKUP(N790,'[2]Other Data'!$B$8:$C$13,2,FALSE)</f>
        <v>USA</v>
      </c>
      <c r="P790" s="47">
        <v>7</v>
      </c>
      <c r="Q790" s="48" t="s">
        <v>4170</v>
      </c>
      <c r="R790" s="47">
        <v>1</v>
      </c>
      <c r="S790" s="5" t="str">
        <f>VLOOKUP(R790,'[2]Other Data'!$B$29:$C$33,2,FALSE)</f>
        <v>COD</v>
      </c>
    </row>
    <row r="791" spans="2:19" x14ac:dyDescent="0.3">
      <c r="B791" s="47">
        <v>788</v>
      </c>
      <c r="C791" s="48" t="s">
        <v>4171</v>
      </c>
      <c r="D791" s="48" t="s">
        <v>256</v>
      </c>
      <c r="E791" s="48" t="s">
        <v>4172</v>
      </c>
      <c r="F791" s="48" t="s">
        <v>4173</v>
      </c>
      <c r="G791" s="48" t="s">
        <v>256</v>
      </c>
      <c r="H791" s="47">
        <v>292</v>
      </c>
      <c r="I791" s="47" t="str">
        <f>VLOOKUP(H791,[2]Places!$B$8:$C$929,2,FALSE)</f>
        <v>Greenville</v>
      </c>
      <c r="J791" s="47">
        <v>26</v>
      </c>
      <c r="K791" s="47" t="str">
        <f>IF(ISERROR(VLOOKUP(J791,[2]ProvStates!$B$8:$D$95,3,FALSE)),"",VLOOKUP(J791,[2]ProvStates!$B$8:$D$95,3,FALSE))</f>
        <v>Maine</v>
      </c>
      <c r="L791" s="48" t="s">
        <v>4174</v>
      </c>
      <c r="M791" s="48" t="s">
        <v>4175</v>
      </c>
      <c r="N791" s="47">
        <v>6</v>
      </c>
      <c r="O791" s="47" t="str">
        <f>VLOOKUP(N791,'[2]Other Data'!$B$8:$C$13,2,FALSE)</f>
        <v>USA</v>
      </c>
      <c r="P791" s="47">
        <v>7</v>
      </c>
      <c r="Q791" s="48" t="s">
        <v>4176</v>
      </c>
      <c r="R791" s="47">
        <v>1</v>
      </c>
      <c r="S791" s="5" t="str">
        <f>VLOOKUP(R791,'[2]Other Data'!$B$29:$C$33,2,FALSE)</f>
        <v>COD</v>
      </c>
    </row>
    <row r="792" spans="2:19" x14ac:dyDescent="0.3">
      <c r="B792" s="47">
        <v>789</v>
      </c>
      <c r="C792" s="48" t="s">
        <v>4177</v>
      </c>
      <c r="D792" s="48" t="s">
        <v>256</v>
      </c>
      <c r="E792" s="48" t="s">
        <v>256</v>
      </c>
      <c r="F792" s="48" t="s">
        <v>4178</v>
      </c>
      <c r="G792" s="48" t="s">
        <v>256</v>
      </c>
      <c r="H792" s="47">
        <v>221</v>
      </c>
      <c r="I792" s="47" t="str">
        <f>VLOOKUP(H792,[2]Places!$B$8:$C$929,2,FALSE)</f>
        <v>Ellsworth</v>
      </c>
      <c r="J792" s="47">
        <v>26</v>
      </c>
      <c r="K792" s="47" t="str">
        <f>IF(ISERROR(VLOOKUP(J792,[2]ProvStates!$B$8:$D$95,3,FALSE)),"",VLOOKUP(J792,[2]ProvStates!$B$8:$D$95,3,FALSE))</f>
        <v>Maine</v>
      </c>
      <c r="L792" s="48" t="s">
        <v>4179</v>
      </c>
      <c r="M792" s="48" t="s">
        <v>4180</v>
      </c>
      <c r="N792" s="47">
        <v>6</v>
      </c>
      <c r="O792" s="47" t="str">
        <f>VLOOKUP(N792,'[2]Other Data'!$B$8:$C$13,2,FALSE)</f>
        <v>USA</v>
      </c>
      <c r="P792" s="47">
        <v>7</v>
      </c>
      <c r="Q792" s="48" t="s">
        <v>4181</v>
      </c>
      <c r="R792" s="47">
        <v>1</v>
      </c>
      <c r="S792" s="5" t="str">
        <f>VLOOKUP(R792,'[2]Other Data'!$B$29:$C$33,2,FALSE)</f>
        <v>COD</v>
      </c>
    </row>
    <row r="793" spans="2:19" x14ac:dyDescent="0.3">
      <c r="B793" s="47">
        <v>790</v>
      </c>
      <c r="C793" s="48" t="s">
        <v>4182</v>
      </c>
      <c r="D793" s="48" t="s">
        <v>256</v>
      </c>
      <c r="E793" s="48" t="s">
        <v>4183</v>
      </c>
      <c r="F793" s="48" t="s">
        <v>4184</v>
      </c>
      <c r="G793" s="48" t="s">
        <v>256</v>
      </c>
      <c r="H793" s="47">
        <v>407</v>
      </c>
      <c r="I793" s="47" t="str">
        <f>VLOOKUP(H793,[2]Places!$B$8:$C$929,2,FALSE)</f>
        <v>Lincolnville</v>
      </c>
      <c r="J793" s="47">
        <v>26</v>
      </c>
      <c r="K793" s="47" t="str">
        <f>IF(ISERROR(VLOOKUP(J793,[2]ProvStates!$B$8:$D$95,3,FALSE)),"",VLOOKUP(J793,[2]ProvStates!$B$8:$D$95,3,FALSE))</f>
        <v>Maine</v>
      </c>
      <c r="L793" s="48" t="s">
        <v>4185</v>
      </c>
      <c r="M793" s="48" t="s">
        <v>4186</v>
      </c>
      <c r="N793" s="47">
        <v>6</v>
      </c>
      <c r="O793" s="47" t="str">
        <f>VLOOKUP(N793,'[2]Other Data'!$B$8:$C$13,2,FALSE)</f>
        <v>USA</v>
      </c>
      <c r="P793" s="47">
        <v>7</v>
      </c>
      <c r="Q793" s="48" t="s">
        <v>4187</v>
      </c>
      <c r="R793" s="47">
        <v>1</v>
      </c>
      <c r="S793" s="5" t="str">
        <f>VLOOKUP(R793,'[2]Other Data'!$B$29:$C$33,2,FALSE)</f>
        <v>COD</v>
      </c>
    </row>
    <row r="794" spans="2:19" x14ac:dyDescent="0.3">
      <c r="B794" s="47">
        <v>791</v>
      </c>
      <c r="C794" s="48" t="s">
        <v>4188</v>
      </c>
      <c r="D794" s="48" t="s">
        <v>256</v>
      </c>
      <c r="E794" s="48" t="s">
        <v>256</v>
      </c>
      <c r="F794" s="48" t="s">
        <v>4189</v>
      </c>
      <c r="G794" s="48" t="s">
        <v>256</v>
      </c>
      <c r="H794" s="47">
        <v>803</v>
      </c>
      <c r="I794" s="47" t="str">
        <f>VLOOKUP(H794,[2]Places!$B$8:$C$929,2,FALSE)</f>
        <v>Thomaston</v>
      </c>
      <c r="J794" s="47">
        <v>26</v>
      </c>
      <c r="K794" s="47" t="str">
        <f>IF(ISERROR(VLOOKUP(J794,[2]ProvStates!$B$8:$D$95,3,FALSE)),"",VLOOKUP(J794,[2]ProvStates!$B$8:$D$95,3,FALSE))</f>
        <v>Maine</v>
      </c>
      <c r="L794" s="48" t="s">
        <v>4190</v>
      </c>
      <c r="M794" s="48" t="s">
        <v>4191</v>
      </c>
      <c r="N794" s="47">
        <v>6</v>
      </c>
      <c r="O794" s="47" t="str">
        <f>VLOOKUP(N794,'[2]Other Data'!$B$8:$C$13,2,FALSE)</f>
        <v>USA</v>
      </c>
      <c r="P794" s="47">
        <v>7</v>
      </c>
      <c r="Q794" s="48" t="s">
        <v>4192</v>
      </c>
      <c r="R794" s="47">
        <v>1</v>
      </c>
      <c r="S794" s="5" t="str">
        <f>VLOOKUP(R794,'[2]Other Data'!$B$29:$C$33,2,FALSE)</f>
        <v>COD</v>
      </c>
    </row>
    <row r="795" spans="2:19" x14ac:dyDescent="0.3">
      <c r="B795" s="47">
        <v>792</v>
      </c>
      <c r="C795" s="48" t="s">
        <v>4193</v>
      </c>
      <c r="D795" s="48" t="s">
        <v>256</v>
      </c>
      <c r="E795" s="48" t="s">
        <v>256</v>
      </c>
      <c r="F795" s="48" t="s">
        <v>4194</v>
      </c>
      <c r="G795" s="48" t="s">
        <v>256</v>
      </c>
      <c r="H795" s="47">
        <v>869</v>
      </c>
      <c r="I795" s="47" t="str">
        <f>VLOOKUP(H795,[2]Places!$B$8:$C$929,2,FALSE)</f>
        <v>Waterville</v>
      </c>
      <c r="J795" s="47">
        <v>26</v>
      </c>
      <c r="K795" s="47" t="str">
        <f>IF(ISERROR(VLOOKUP(J795,[2]ProvStates!$B$8:$D$95,3,FALSE)),"",VLOOKUP(J795,[2]ProvStates!$B$8:$D$95,3,FALSE))</f>
        <v>Maine</v>
      </c>
      <c r="L795" s="48" t="s">
        <v>4195</v>
      </c>
      <c r="M795" s="48" t="s">
        <v>4196</v>
      </c>
      <c r="N795" s="47">
        <v>6</v>
      </c>
      <c r="O795" s="47" t="str">
        <f>VLOOKUP(N795,'[2]Other Data'!$B$8:$C$13,2,FALSE)</f>
        <v>USA</v>
      </c>
      <c r="P795" s="47">
        <v>7</v>
      </c>
      <c r="Q795" s="48" t="s">
        <v>4197</v>
      </c>
      <c r="R795" s="47">
        <v>1</v>
      </c>
      <c r="S795" s="5" t="str">
        <f>VLOOKUP(R795,'[2]Other Data'!$B$29:$C$33,2,FALSE)</f>
        <v>COD</v>
      </c>
    </row>
    <row r="796" spans="2:19" x14ac:dyDescent="0.3">
      <c r="B796" s="47">
        <v>793</v>
      </c>
      <c r="C796" s="48" t="s">
        <v>4198</v>
      </c>
      <c r="D796" s="48" t="s">
        <v>256</v>
      </c>
      <c r="E796" s="48" t="s">
        <v>256</v>
      </c>
      <c r="F796" s="48" t="s">
        <v>4199</v>
      </c>
      <c r="G796" s="48" t="s">
        <v>256</v>
      </c>
      <c r="H796" s="47">
        <v>910</v>
      </c>
      <c r="I796" s="47" t="str">
        <f>VLOOKUP(H796,[2]Places!$B$8:$C$929,2,FALSE)</f>
        <v>Woodstock</v>
      </c>
      <c r="J796" s="47">
        <v>61</v>
      </c>
      <c r="K796" s="47" t="str">
        <f>IF(ISERROR(VLOOKUP(J796,[2]ProvStates!$B$8:$D$95,3,FALSE)),"",VLOOKUP(J796,[2]ProvStates!$B$8:$D$95,3,FALSE))</f>
        <v>Vermont</v>
      </c>
      <c r="L796" s="48" t="s">
        <v>4200</v>
      </c>
      <c r="M796" s="48" t="s">
        <v>4201</v>
      </c>
      <c r="N796" s="47">
        <v>6</v>
      </c>
      <c r="O796" s="47" t="str">
        <f>VLOOKUP(N796,'[2]Other Data'!$B$8:$C$13,2,FALSE)</f>
        <v>USA</v>
      </c>
      <c r="P796" s="47">
        <v>296</v>
      </c>
      <c r="Q796" s="48" t="s">
        <v>256</v>
      </c>
      <c r="R796" s="47">
        <v>1</v>
      </c>
      <c r="S796" s="5" t="str">
        <f>VLOOKUP(R796,'[2]Other Data'!$B$29:$C$33,2,FALSE)</f>
        <v>COD</v>
      </c>
    </row>
    <row r="797" spans="2:19" x14ac:dyDescent="0.3">
      <c r="B797" s="47">
        <v>794</v>
      </c>
      <c r="C797" s="48" t="s">
        <v>4202</v>
      </c>
      <c r="D797" s="48" t="s">
        <v>256</v>
      </c>
      <c r="E797" s="48" t="s">
        <v>4203</v>
      </c>
      <c r="F797" s="48" t="s">
        <v>4204</v>
      </c>
      <c r="G797" s="48" t="s">
        <v>256</v>
      </c>
      <c r="H797" s="47">
        <v>439</v>
      </c>
      <c r="I797" s="47" t="str">
        <f>VLOOKUP(H797,[2]Places!$B$8:$C$929,2,FALSE)</f>
        <v>Manchester Center</v>
      </c>
      <c r="J797" s="47">
        <v>61</v>
      </c>
      <c r="K797" s="47" t="str">
        <f>IF(ISERROR(VLOOKUP(J797,[2]ProvStates!$B$8:$D$95,3,FALSE)),"",VLOOKUP(J797,[2]ProvStates!$B$8:$D$95,3,FALSE))</f>
        <v>Vermont</v>
      </c>
      <c r="L797" s="48" t="s">
        <v>4205</v>
      </c>
      <c r="M797" s="48" t="s">
        <v>4206</v>
      </c>
      <c r="N797" s="47">
        <v>6</v>
      </c>
      <c r="O797" s="47" t="str">
        <f>VLOOKUP(N797,'[2]Other Data'!$B$8:$C$13,2,FALSE)</f>
        <v>USA</v>
      </c>
      <c r="P797" s="47">
        <v>296</v>
      </c>
      <c r="Q797" s="48" t="s">
        <v>4207</v>
      </c>
      <c r="R797" s="47">
        <v>1</v>
      </c>
      <c r="S797" s="5" t="str">
        <f>VLOOKUP(R797,'[2]Other Data'!$B$29:$C$33,2,FALSE)</f>
        <v>COD</v>
      </c>
    </row>
    <row r="798" spans="2:19" x14ac:dyDescent="0.3">
      <c r="B798" s="47">
        <v>795</v>
      </c>
      <c r="C798" s="48" t="s">
        <v>4208</v>
      </c>
      <c r="D798" s="48" t="s">
        <v>256</v>
      </c>
      <c r="E798" s="48" t="s">
        <v>4209</v>
      </c>
      <c r="F798" s="48" t="s">
        <v>4210</v>
      </c>
      <c r="G798" s="48" t="s">
        <v>4211</v>
      </c>
      <c r="H798" s="47">
        <v>439</v>
      </c>
      <c r="I798" s="47" t="str">
        <f>VLOOKUP(H798,[2]Places!$B$8:$C$929,2,FALSE)</f>
        <v>Manchester Center</v>
      </c>
      <c r="J798" s="47">
        <v>61</v>
      </c>
      <c r="K798" s="47" t="str">
        <f>IF(ISERROR(VLOOKUP(J798,[2]ProvStates!$B$8:$D$95,3,FALSE)),"",VLOOKUP(J798,[2]ProvStates!$B$8:$D$95,3,FALSE))</f>
        <v>Vermont</v>
      </c>
      <c r="L798" s="48" t="s">
        <v>4205</v>
      </c>
      <c r="M798" s="48" t="s">
        <v>4206</v>
      </c>
      <c r="N798" s="47">
        <v>6</v>
      </c>
      <c r="O798" s="47" t="str">
        <f>VLOOKUP(N798,'[2]Other Data'!$B$8:$C$13,2,FALSE)</f>
        <v>USA</v>
      </c>
      <c r="P798" s="47">
        <v>296</v>
      </c>
      <c r="Q798" s="48" t="s">
        <v>4212</v>
      </c>
      <c r="R798" s="47">
        <v>1</v>
      </c>
      <c r="S798" s="5" t="str">
        <f>VLOOKUP(R798,'[2]Other Data'!$B$29:$C$33,2,FALSE)</f>
        <v>COD</v>
      </c>
    </row>
    <row r="799" spans="2:19" x14ac:dyDescent="0.3">
      <c r="B799" s="47">
        <v>796</v>
      </c>
      <c r="C799" s="48" t="s">
        <v>4213</v>
      </c>
      <c r="D799" s="48" t="s">
        <v>256</v>
      </c>
      <c r="E799" s="48" t="s">
        <v>4214</v>
      </c>
      <c r="F799" s="48" t="s">
        <v>4215</v>
      </c>
      <c r="G799" s="48" t="s">
        <v>256</v>
      </c>
      <c r="H799" s="47">
        <v>82</v>
      </c>
      <c r="I799" s="47" t="str">
        <f>VLOOKUP(H799,[2]Places!$B$8:$C$929,2,FALSE)</f>
        <v>Brattleboro</v>
      </c>
      <c r="J799" s="47">
        <v>61</v>
      </c>
      <c r="K799" s="47" t="str">
        <f>IF(ISERROR(VLOOKUP(J799,[2]ProvStates!$B$8:$D$95,3,FALSE)),"",VLOOKUP(J799,[2]ProvStates!$B$8:$D$95,3,FALSE))</f>
        <v>Vermont</v>
      </c>
      <c r="L799" s="48" t="s">
        <v>4216</v>
      </c>
      <c r="M799" s="48" t="s">
        <v>4217</v>
      </c>
      <c r="N799" s="47">
        <v>6</v>
      </c>
      <c r="O799" s="47" t="str">
        <f>VLOOKUP(N799,'[2]Other Data'!$B$8:$C$13,2,FALSE)</f>
        <v>USA</v>
      </c>
      <c r="P799" s="47">
        <v>296</v>
      </c>
      <c r="Q799" s="48" t="s">
        <v>4218</v>
      </c>
      <c r="R799" s="47">
        <v>1</v>
      </c>
      <c r="S799" s="5" t="str">
        <f>VLOOKUP(R799,'[2]Other Data'!$B$29:$C$33,2,FALSE)</f>
        <v>COD</v>
      </c>
    </row>
    <row r="800" spans="2:19" x14ac:dyDescent="0.3">
      <c r="B800" s="47">
        <v>797</v>
      </c>
      <c r="C800" s="48" t="s">
        <v>4219</v>
      </c>
      <c r="D800" s="48" t="s">
        <v>256</v>
      </c>
      <c r="E800" s="48" t="s">
        <v>256</v>
      </c>
      <c r="F800" s="48" t="s">
        <v>4220</v>
      </c>
      <c r="G800" s="48" t="s">
        <v>256</v>
      </c>
      <c r="H800" s="47">
        <v>730</v>
      </c>
      <c r="I800" s="47" t="str">
        <f>VLOOKUP(H800,[2]Places!$B$8:$C$929,2,FALSE)</f>
        <v>South Burlington</v>
      </c>
      <c r="J800" s="47">
        <v>61</v>
      </c>
      <c r="K800" s="47" t="str">
        <f>IF(ISERROR(VLOOKUP(J800,[2]ProvStates!$B$8:$D$95,3,FALSE)),"",VLOOKUP(J800,[2]ProvStates!$B$8:$D$95,3,FALSE))</f>
        <v>Vermont</v>
      </c>
      <c r="L800" s="48" t="s">
        <v>4221</v>
      </c>
      <c r="M800" s="48" t="s">
        <v>4222</v>
      </c>
      <c r="N800" s="47">
        <v>6</v>
      </c>
      <c r="O800" s="47" t="str">
        <f>VLOOKUP(N800,'[2]Other Data'!$B$8:$C$13,2,FALSE)</f>
        <v>USA</v>
      </c>
      <c r="P800" s="47">
        <v>296</v>
      </c>
      <c r="Q800" s="48" t="s">
        <v>4223</v>
      </c>
      <c r="R800" s="47">
        <v>1</v>
      </c>
      <c r="S800" s="5" t="str">
        <f>VLOOKUP(R800,'[2]Other Data'!$B$29:$C$33,2,FALSE)</f>
        <v>COD</v>
      </c>
    </row>
    <row r="801" spans="2:19" x14ac:dyDescent="0.3">
      <c r="B801" s="47">
        <v>798</v>
      </c>
      <c r="C801" s="48" t="s">
        <v>4224</v>
      </c>
      <c r="D801" s="48" t="s">
        <v>256</v>
      </c>
      <c r="E801" s="48" t="s">
        <v>4225</v>
      </c>
      <c r="F801" s="48" t="s">
        <v>4226</v>
      </c>
      <c r="G801" s="48" t="s">
        <v>256</v>
      </c>
      <c r="H801" s="47">
        <v>543</v>
      </c>
      <c r="I801" s="47" t="str">
        <f>VLOOKUP(H801,[2]Places!$B$8:$C$929,2,FALSE)</f>
        <v>North Hero</v>
      </c>
      <c r="J801" s="47">
        <v>61</v>
      </c>
      <c r="K801" s="47" t="str">
        <f>IF(ISERROR(VLOOKUP(J801,[2]ProvStates!$B$8:$D$95,3,FALSE)),"",VLOOKUP(J801,[2]ProvStates!$B$8:$D$95,3,FALSE))</f>
        <v>Vermont</v>
      </c>
      <c r="L801" s="48" t="s">
        <v>4227</v>
      </c>
      <c r="M801" s="48" t="s">
        <v>4228</v>
      </c>
      <c r="N801" s="47">
        <v>6</v>
      </c>
      <c r="O801" s="47" t="str">
        <f>VLOOKUP(N801,'[2]Other Data'!$B$8:$C$13,2,FALSE)</f>
        <v>USA</v>
      </c>
      <c r="P801" s="47">
        <v>296</v>
      </c>
      <c r="Q801" s="48" t="s">
        <v>4229</v>
      </c>
      <c r="R801" s="47">
        <v>1</v>
      </c>
      <c r="S801" s="5" t="str">
        <f>VLOOKUP(R801,'[2]Other Data'!$B$29:$C$33,2,FALSE)</f>
        <v>COD</v>
      </c>
    </row>
    <row r="802" spans="2:19" x14ac:dyDescent="0.3">
      <c r="B802" s="47">
        <v>799</v>
      </c>
      <c r="C802" s="48" t="s">
        <v>4230</v>
      </c>
      <c r="D802" s="48" t="s">
        <v>256</v>
      </c>
      <c r="E802" s="48" t="s">
        <v>256</v>
      </c>
      <c r="F802" s="48" t="s">
        <v>4231</v>
      </c>
      <c r="G802" s="48" t="s">
        <v>4232</v>
      </c>
      <c r="H802" s="47">
        <v>747</v>
      </c>
      <c r="I802" s="47" t="str">
        <f>VLOOKUP(H802,[2]Places!$B$8:$C$929,2,FALSE)</f>
        <v>St. Albans</v>
      </c>
      <c r="J802" s="47">
        <v>61</v>
      </c>
      <c r="K802" s="47" t="str">
        <f>IF(ISERROR(VLOOKUP(J802,[2]ProvStates!$B$8:$D$95,3,FALSE)),"",VLOOKUP(J802,[2]ProvStates!$B$8:$D$95,3,FALSE))</f>
        <v>Vermont</v>
      </c>
      <c r="L802" s="48" t="s">
        <v>4233</v>
      </c>
      <c r="M802" s="48" t="s">
        <v>4234</v>
      </c>
      <c r="N802" s="47">
        <v>6</v>
      </c>
      <c r="O802" s="47" t="str">
        <f>VLOOKUP(N802,'[2]Other Data'!$B$8:$C$13,2,FALSE)</f>
        <v>USA</v>
      </c>
      <c r="P802" s="47">
        <v>296</v>
      </c>
      <c r="Q802" s="48" t="s">
        <v>4235</v>
      </c>
      <c r="R802" s="47">
        <v>1</v>
      </c>
      <c r="S802" s="5" t="str">
        <f>VLOOKUP(R802,'[2]Other Data'!$B$29:$C$33,2,FALSE)</f>
        <v>COD</v>
      </c>
    </row>
    <row r="803" spans="2:19" x14ac:dyDescent="0.3">
      <c r="B803" s="47">
        <v>800</v>
      </c>
      <c r="C803" s="48" t="s">
        <v>4236</v>
      </c>
      <c r="D803" s="48" t="s">
        <v>256</v>
      </c>
      <c r="E803" s="48" t="s">
        <v>256</v>
      </c>
      <c r="F803" s="48" t="s">
        <v>4237</v>
      </c>
      <c r="G803" s="48" t="s">
        <v>256</v>
      </c>
      <c r="H803" s="47">
        <v>731</v>
      </c>
      <c r="I803" s="47" t="str">
        <f>VLOOKUP(H803,[2]Places!$B$8:$C$929,2,FALSE)</f>
        <v>South Hero</v>
      </c>
      <c r="J803" s="47">
        <v>61</v>
      </c>
      <c r="K803" s="47" t="str">
        <f>IF(ISERROR(VLOOKUP(J803,[2]ProvStates!$B$8:$D$95,3,FALSE)),"",VLOOKUP(J803,[2]ProvStates!$B$8:$D$95,3,FALSE))</f>
        <v>Vermont</v>
      </c>
      <c r="L803" s="48" t="s">
        <v>4238</v>
      </c>
      <c r="M803" s="48" t="s">
        <v>4239</v>
      </c>
      <c r="N803" s="47">
        <v>6</v>
      </c>
      <c r="O803" s="47" t="str">
        <f>VLOOKUP(N803,'[2]Other Data'!$B$8:$C$13,2,FALSE)</f>
        <v>USA</v>
      </c>
      <c r="P803" s="47">
        <v>296</v>
      </c>
      <c r="Q803" s="48" t="s">
        <v>4240</v>
      </c>
      <c r="R803" s="47">
        <v>1</v>
      </c>
      <c r="S803" s="5" t="str">
        <f>VLOOKUP(R803,'[2]Other Data'!$B$29:$C$33,2,FALSE)</f>
        <v>COD</v>
      </c>
    </row>
    <row r="804" spans="2:19" x14ac:dyDescent="0.3">
      <c r="B804" s="47">
        <v>801</v>
      </c>
      <c r="C804" s="48" t="s">
        <v>4241</v>
      </c>
      <c r="D804" s="48" t="s">
        <v>256</v>
      </c>
      <c r="E804" s="48" t="s">
        <v>256</v>
      </c>
      <c r="F804" s="48" t="s">
        <v>4242</v>
      </c>
      <c r="G804" s="48" t="s">
        <v>256</v>
      </c>
      <c r="H804" s="47">
        <v>486</v>
      </c>
      <c r="I804" s="47" t="str">
        <f>VLOOKUP(H804,[2]Places!$B$8:$C$929,2,FALSE)</f>
        <v>Montpelier</v>
      </c>
      <c r="J804" s="47">
        <v>61</v>
      </c>
      <c r="K804" s="47" t="str">
        <f>IF(ISERROR(VLOOKUP(J804,[2]ProvStates!$B$8:$D$95,3,FALSE)),"",VLOOKUP(J804,[2]ProvStates!$B$8:$D$95,3,FALSE))</f>
        <v>Vermont</v>
      </c>
      <c r="L804" s="48" t="s">
        <v>4243</v>
      </c>
      <c r="M804" s="48" t="s">
        <v>4244</v>
      </c>
      <c r="N804" s="47">
        <v>6</v>
      </c>
      <c r="O804" s="47" t="str">
        <f>VLOOKUP(N804,'[2]Other Data'!$B$8:$C$13,2,FALSE)</f>
        <v>USA</v>
      </c>
      <c r="P804" s="47">
        <v>296</v>
      </c>
      <c r="Q804" s="48" t="s">
        <v>4245</v>
      </c>
      <c r="R804" s="47">
        <v>1</v>
      </c>
      <c r="S804" s="5" t="str">
        <f>VLOOKUP(R804,'[2]Other Data'!$B$29:$C$33,2,FALSE)</f>
        <v>COD</v>
      </c>
    </row>
    <row r="805" spans="2:19" x14ac:dyDescent="0.3">
      <c r="B805" s="47">
        <v>802</v>
      </c>
      <c r="C805" s="48" t="s">
        <v>4246</v>
      </c>
      <c r="D805" s="48" t="s">
        <v>256</v>
      </c>
      <c r="E805" s="48" t="s">
        <v>256</v>
      </c>
      <c r="F805" s="48" t="s">
        <v>4247</v>
      </c>
      <c r="G805" s="48" t="s">
        <v>256</v>
      </c>
      <c r="H805" s="47">
        <v>41</v>
      </c>
      <c r="I805" s="47" t="str">
        <f>VLOOKUP(H805,[2]Places!$B$8:$C$929,2,FALSE)</f>
        <v>Barre</v>
      </c>
      <c r="J805" s="47">
        <v>61</v>
      </c>
      <c r="K805" s="47" t="str">
        <f>IF(ISERROR(VLOOKUP(J805,[2]ProvStates!$B$8:$D$95,3,FALSE)),"",VLOOKUP(J805,[2]ProvStates!$B$8:$D$95,3,FALSE))</f>
        <v>Vermont</v>
      </c>
      <c r="L805" s="48" t="s">
        <v>4248</v>
      </c>
      <c r="M805" s="48" t="s">
        <v>4249</v>
      </c>
      <c r="N805" s="47">
        <v>6</v>
      </c>
      <c r="O805" s="47" t="str">
        <f>VLOOKUP(N805,'[2]Other Data'!$B$8:$C$13,2,FALSE)</f>
        <v>USA</v>
      </c>
      <c r="P805" s="47">
        <v>296</v>
      </c>
      <c r="Q805" s="48" t="s">
        <v>4250</v>
      </c>
      <c r="R805" s="47">
        <v>1</v>
      </c>
      <c r="S805" s="5" t="str">
        <f>VLOOKUP(R805,'[2]Other Data'!$B$29:$C$33,2,FALSE)</f>
        <v>COD</v>
      </c>
    </row>
    <row r="806" spans="2:19" x14ac:dyDescent="0.3">
      <c r="B806" s="47">
        <v>803</v>
      </c>
      <c r="C806" s="48" t="s">
        <v>4251</v>
      </c>
      <c r="D806" s="48" t="s">
        <v>256</v>
      </c>
      <c r="E806" s="48" t="s">
        <v>256</v>
      </c>
      <c r="F806" s="48" t="s">
        <v>4252</v>
      </c>
      <c r="G806" s="48" t="s">
        <v>256</v>
      </c>
      <c r="H806" s="47">
        <v>491</v>
      </c>
      <c r="I806" s="47" t="str">
        <f>VLOOKUP(H806,[2]Places!$B$8:$C$929,2,FALSE)</f>
        <v>Morrisville</v>
      </c>
      <c r="J806" s="47">
        <v>61</v>
      </c>
      <c r="K806" s="47" t="str">
        <f>IF(ISERROR(VLOOKUP(J806,[2]ProvStates!$B$8:$D$95,3,FALSE)),"",VLOOKUP(J806,[2]ProvStates!$B$8:$D$95,3,FALSE))</f>
        <v>Vermont</v>
      </c>
      <c r="L806" s="48" t="s">
        <v>4253</v>
      </c>
      <c r="M806" s="48" t="s">
        <v>4254</v>
      </c>
      <c r="N806" s="47">
        <v>6</v>
      </c>
      <c r="O806" s="47" t="str">
        <f>VLOOKUP(N806,'[2]Other Data'!$B$8:$C$13,2,FALSE)</f>
        <v>USA</v>
      </c>
      <c r="P806" s="47">
        <v>296</v>
      </c>
      <c r="Q806" s="48" t="s">
        <v>4255</v>
      </c>
      <c r="R806" s="47">
        <v>1</v>
      </c>
      <c r="S806" s="5" t="str">
        <f>VLOOKUP(R806,'[2]Other Data'!$B$29:$C$33,2,FALSE)</f>
        <v>COD</v>
      </c>
    </row>
    <row r="807" spans="2:19" x14ac:dyDescent="0.3">
      <c r="B807" s="47">
        <v>804</v>
      </c>
      <c r="C807" s="48" t="s">
        <v>4256</v>
      </c>
      <c r="D807" s="48" t="s">
        <v>262</v>
      </c>
      <c r="E807" s="48" t="s">
        <v>256</v>
      </c>
      <c r="F807" s="48" t="s">
        <v>4257</v>
      </c>
      <c r="G807" s="48" t="s">
        <v>256</v>
      </c>
      <c r="H807" s="47">
        <v>777</v>
      </c>
      <c r="I807" s="47" t="str">
        <f>VLOOKUP(H807,[2]Places!$B$8:$C$929,2,FALSE)</f>
        <v>Stowe</v>
      </c>
      <c r="J807" s="47">
        <v>61</v>
      </c>
      <c r="K807" s="47" t="str">
        <f>IF(ISERROR(VLOOKUP(J807,[2]ProvStates!$B$8:$D$95,3,FALSE)),"",VLOOKUP(J807,[2]ProvStates!$B$8:$D$95,3,FALSE))</f>
        <v>Vermont</v>
      </c>
      <c r="L807" s="48" t="s">
        <v>4258</v>
      </c>
      <c r="M807" s="48" t="s">
        <v>4259</v>
      </c>
      <c r="N807" s="47">
        <v>6</v>
      </c>
      <c r="O807" s="47" t="str">
        <f>VLOOKUP(N807,'[2]Other Data'!$B$8:$C$13,2,FALSE)</f>
        <v>USA</v>
      </c>
      <c r="P807" s="47">
        <v>296</v>
      </c>
      <c r="Q807" s="48" t="s">
        <v>4260</v>
      </c>
      <c r="R807" s="47">
        <v>1</v>
      </c>
      <c r="S807" s="5" t="str">
        <f>VLOOKUP(R807,'[2]Other Data'!$B$29:$C$33,2,FALSE)</f>
        <v>COD</v>
      </c>
    </row>
    <row r="808" spans="2:19" x14ac:dyDescent="0.3">
      <c r="B808" s="47">
        <v>805</v>
      </c>
      <c r="C808" s="48" t="s">
        <v>4261</v>
      </c>
      <c r="D808" s="48" t="s">
        <v>256</v>
      </c>
      <c r="E808" s="48" t="s">
        <v>4262</v>
      </c>
      <c r="F808" s="48" t="s">
        <v>256</v>
      </c>
      <c r="G808" s="48" t="s">
        <v>256</v>
      </c>
      <c r="H808" s="47">
        <v>854</v>
      </c>
      <c r="I808" s="47" t="str">
        <f>VLOOKUP(H808,[2]Places!$B$8:$C$929,2,FALSE)</f>
        <v>Waitsfield</v>
      </c>
      <c r="J808" s="47">
        <v>61</v>
      </c>
      <c r="K808" s="47" t="str">
        <f>IF(ISERROR(VLOOKUP(J808,[2]ProvStates!$B$8:$D$95,3,FALSE)),"",VLOOKUP(J808,[2]ProvStates!$B$8:$D$95,3,FALSE))</f>
        <v>Vermont</v>
      </c>
      <c r="L808" s="48" t="s">
        <v>4263</v>
      </c>
      <c r="M808" s="48" t="s">
        <v>4264</v>
      </c>
      <c r="N808" s="47">
        <v>6</v>
      </c>
      <c r="O808" s="47" t="str">
        <f>VLOOKUP(N808,'[2]Other Data'!$B$8:$C$13,2,FALSE)</f>
        <v>USA</v>
      </c>
      <c r="P808" s="47">
        <v>296</v>
      </c>
      <c r="Q808" s="48" t="s">
        <v>4265</v>
      </c>
      <c r="R808" s="47">
        <v>1</v>
      </c>
      <c r="S808" s="5" t="str">
        <f>VLOOKUP(R808,'[2]Other Data'!$B$29:$C$33,2,FALSE)</f>
        <v>COD</v>
      </c>
    </row>
    <row r="809" spans="2:19" x14ac:dyDescent="0.3">
      <c r="B809" s="47">
        <v>806</v>
      </c>
      <c r="C809" s="48" t="s">
        <v>4266</v>
      </c>
      <c r="D809" s="48" t="s">
        <v>256</v>
      </c>
      <c r="E809" s="48" t="s">
        <v>256</v>
      </c>
      <c r="F809" s="48" t="s">
        <v>4267</v>
      </c>
      <c r="G809" s="48" t="s">
        <v>256</v>
      </c>
      <c r="H809" s="47">
        <v>674</v>
      </c>
      <c r="I809" s="47" t="str">
        <f>VLOOKUP(H809,[2]Places!$B$8:$C$929,2,FALSE)</f>
        <v>Rutland</v>
      </c>
      <c r="J809" s="47">
        <v>61</v>
      </c>
      <c r="K809" s="47" t="str">
        <f>IF(ISERROR(VLOOKUP(J809,[2]ProvStates!$B$8:$D$95,3,FALSE)),"",VLOOKUP(J809,[2]ProvStates!$B$8:$D$95,3,FALSE))</f>
        <v>Vermont</v>
      </c>
      <c r="L809" s="48" t="s">
        <v>4268</v>
      </c>
      <c r="M809" s="48" t="s">
        <v>4269</v>
      </c>
      <c r="N809" s="47">
        <v>6</v>
      </c>
      <c r="O809" s="47" t="str">
        <f>VLOOKUP(N809,'[2]Other Data'!$B$8:$C$13,2,FALSE)</f>
        <v>USA</v>
      </c>
      <c r="P809" s="47">
        <v>296</v>
      </c>
      <c r="Q809" s="48" t="s">
        <v>4270</v>
      </c>
      <c r="R809" s="47">
        <v>1</v>
      </c>
      <c r="S809" s="5" t="str">
        <f>VLOOKUP(R809,'[2]Other Data'!$B$29:$C$33,2,FALSE)</f>
        <v>COD</v>
      </c>
    </row>
    <row r="810" spans="2:19" x14ac:dyDescent="0.3">
      <c r="B810" s="47">
        <v>807</v>
      </c>
      <c r="C810" s="48" t="s">
        <v>4271</v>
      </c>
      <c r="D810" s="48" t="s">
        <v>256</v>
      </c>
      <c r="E810" s="48" t="s">
        <v>256</v>
      </c>
      <c r="F810" s="48" t="s">
        <v>4272</v>
      </c>
      <c r="G810" s="48" t="s">
        <v>256</v>
      </c>
      <c r="H810" s="47">
        <v>674</v>
      </c>
      <c r="I810" s="47" t="str">
        <f>VLOOKUP(H810,[2]Places!$B$8:$C$929,2,FALSE)</f>
        <v>Rutland</v>
      </c>
      <c r="J810" s="47">
        <v>61</v>
      </c>
      <c r="K810" s="47" t="str">
        <f>IF(ISERROR(VLOOKUP(J810,[2]ProvStates!$B$8:$D$95,3,FALSE)),"",VLOOKUP(J810,[2]ProvStates!$B$8:$D$95,3,FALSE))</f>
        <v>Vermont</v>
      </c>
      <c r="L810" s="48" t="s">
        <v>4268</v>
      </c>
      <c r="M810" s="48" t="s">
        <v>4269</v>
      </c>
      <c r="N810" s="47">
        <v>6</v>
      </c>
      <c r="O810" s="47" t="str">
        <f>VLOOKUP(N810,'[2]Other Data'!$B$8:$C$13,2,FALSE)</f>
        <v>USA</v>
      </c>
      <c r="P810" s="47">
        <v>296</v>
      </c>
      <c r="Q810" s="48" t="s">
        <v>4273</v>
      </c>
      <c r="R810" s="47">
        <v>1</v>
      </c>
      <c r="S810" s="5" t="str">
        <f>VLOOKUP(R810,'[2]Other Data'!$B$29:$C$33,2,FALSE)</f>
        <v>COD</v>
      </c>
    </row>
    <row r="811" spans="2:19" x14ac:dyDescent="0.3">
      <c r="B811" s="47">
        <v>808</v>
      </c>
      <c r="C811" s="48" t="s">
        <v>4274</v>
      </c>
      <c r="D811" s="48" t="s">
        <v>256</v>
      </c>
      <c r="E811" s="48" t="s">
        <v>256</v>
      </c>
      <c r="F811" s="48" t="s">
        <v>4275</v>
      </c>
      <c r="G811" s="48" t="s">
        <v>256</v>
      </c>
      <c r="H811" s="47">
        <v>674</v>
      </c>
      <c r="I811" s="47" t="str">
        <f>VLOOKUP(H811,[2]Places!$B$8:$C$929,2,FALSE)</f>
        <v>Rutland</v>
      </c>
      <c r="J811" s="47">
        <v>61</v>
      </c>
      <c r="K811" s="47" t="str">
        <f>IF(ISERROR(VLOOKUP(J811,[2]ProvStates!$B$8:$D$95,3,FALSE)),"",VLOOKUP(J811,[2]ProvStates!$B$8:$D$95,3,FALSE))</f>
        <v>Vermont</v>
      </c>
      <c r="L811" s="48" t="s">
        <v>4268</v>
      </c>
      <c r="M811" s="48" t="s">
        <v>4269</v>
      </c>
      <c r="N811" s="47">
        <v>6</v>
      </c>
      <c r="O811" s="47" t="str">
        <f>VLOOKUP(N811,'[2]Other Data'!$B$8:$C$13,2,FALSE)</f>
        <v>USA</v>
      </c>
      <c r="P811" s="47">
        <v>296</v>
      </c>
      <c r="Q811" s="48" t="s">
        <v>4276</v>
      </c>
      <c r="R811" s="47">
        <v>1</v>
      </c>
      <c r="S811" s="5" t="str">
        <f>VLOOKUP(R811,'[2]Other Data'!$B$29:$C$33,2,FALSE)</f>
        <v>COD</v>
      </c>
    </row>
    <row r="812" spans="2:19" x14ac:dyDescent="0.3">
      <c r="B812" s="47">
        <v>809</v>
      </c>
      <c r="C812" s="48" t="s">
        <v>4277</v>
      </c>
      <c r="D812" s="48" t="s">
        <v>256</v>
      </c>
      <c r="E812" s="48" t="s">
        <v>256</v>
      </c>
      <c r="F812" s="48" t="s">
        <v>4278</v>
      </c>
      <c r="G812" s="48" t="s">
        <v>256</v>
      </c>
      <c r="H812" s="47">
        <v>79</v>
      </c>
      <c r="I812" s="47" t="str">
        <f>VLOOKUP(H812,[2]Places!$B$8:$C$929,2,FALSE)</f>
        <v>Brandon</v>
      </c>
      <c r="J812" s="47">
        <v>61</v>
      </c>
      <c r="K812" s="47" t="str">
        <f>IF(ISERROR(VLOOKUP(J812,[2]ProvStates!$B$8:$D$95,3,FALSE)),"",VLOOKUP(J812,[2]ProvStates!$B$8:$D$95,3,FALSE))</f>
        <v>Vermont</v>
      </c>
      <c r="L812" s="48" t="s">
        <v>4279</v>
      </c>
      <c r="M812" s="48" t="s">
        <v>4280</v>
      </c>
      <c r="N812" s="47">
        <v>6</v>
      </c>
      <c r="O812" s="47" t="str">
        <f>VLOOKUP(N812,'[2]Other Data'!$B$8:$C$13,2,FALSE)</f>
        <v>USA</v>
      </c>
      <c r="P812" s="47">
        <v>296</v>
      </c>
      <c r="Q812" s="48" t="s">
        <v>4281</v>
      </c>
      <c r="R812" s="47">
        <v>1</v>
      </c>
      <c r="S812" s="5" t="str">
        <f>VLOOKUP(R812,'[2]Other Data'!$B$29:$C$33,2,FALSE)</f>
        <v>COD</v>
      </c>
    </row>
    <row r="813" spans="2:19" x14ac:dyDescent="0.3">
      <c r="B813" s="47">
        <v>810</v>
      </c>
      <c r="C813" s="48" t="s">
        <v>4282</v>
      </c>
      <c r="D813" s="48" t="s">
        <v>256</v>
      </c>
      <c r="E813" s="48" t="s">
        <v>256</v>
      </c>
      <c r="F813" s="48" t="s">
        <v>4283</v>
      </c>
      <c r="G813" s="48" t="s">
        <v>256</v>
      </c>
      <c r="H813" s="47">
        <v>463</v>
      </c>
      <c r="I813" s="47" t="str">
        <f>VLOOKUP(H813,[2]Places!$B$8:$C$929,2,FALSE)</f>
        <v>Middlebury</v>
      </c>
      <c r="J813" s="47">
        <v>61</v>
      </c>
      <c r="K813" s="47" t="str">
        <f>IF(ISERROR(VLOOKUP(J813,[2]ProvStates!$B$8:$D$95,3,FALSE)),"",VLOOKUP(J813,[2]ProvStates!$B$8:$D$95,3,FALSE))</f>
        <v>Vermont</v>
      </c>
      <c r="L813" s="48" t="s">
        <v>4284</v>
      </c>
      <c r="M813" s="48" t="s">
        <v>4285</v>
      </c>
      <c r="N813" s="47">
        <v>6</v>
      </c>
      <c r="O813" s="47" t="str">
        <f>VLOOKUP(N813,'[2]Other Data'!$B$8:$C$13,2,FALSE)</f>
        <v>USA</v>
      </c>
      <c r="P813" s="47">
        <v>296</v>
      </c>
      <c r="Q813" s="48" t="s">
        <v>256</v>
      </c>
      <c r="R813" s="47">
        <v>1</v>
      </c>
      <c r="S813" s="5" t="str">
        <f>VLOOKUP(R813,'[2]Other Data'!$B$29:$C$33,2,FALSE)</f>
        <v>COD</v>
      </c>
    </row>
    <row r="814" spans="2:19" x14ac:dyDescent="0.3">
      <c r="B814" s="47">
        <v>811</v>
      </c>
      <c r="C814" s="48" t="s">
        <v>4286</v>
      </c>
      <c r="D814" s="48" t="s">
        <v>256</v>
      </c>
      <c r="E814" s="48" t="s">
        <v>256</v>
      </c>
      <c r="F814" s="48" t="s">
        <v>4287</v>
      </c>
      <c r="G814" s="48" t="s">
        <v>4288</v>
      </c>
      <c r="H814" s="47">
        <v>679</v>
      </c>
      <c r="I814" s="47" t="str">
        <f>VLOOKUP(H814,[2]Places!$B$8:$C$929,2,FALSE)</f>
        <v>Saint Johnsbury</v>
      </c>
      <c r="J814" s="47">
        <v>61</v>
      </c>
      <c r="K814" s="47" t="str">
        <f>IF(ISERROR(VLOOKUP(J814,[2]ProvStates!$B$8:$D$95,3,FALSE)),"",VLOOKUP(J814,[2]ProvStates!$B$8:$D$95,3,FALSE))</f>
        <v>Vermont</v>
      </c>
      <c r="L814" s="48" t="s">
        <v>4289</v>
      </c>
      <c r="M814" s="48" t="s">
        <v>4290</v>
      </c>
      <c r="N814" s="47">
        <v>6</v>
      </c>
      <c r="O814" s="47" t="str">
        <f>VLOOKUP(N814,'[2]Other Data'!$B$8:$C$13,2,FALSE)</f>
        <v>USA</v>
      </c>
      <c r="P814" s="47">
        <v>296</v>
      </c>
      <c r="Q814" s="48" t="s">
        <v>4291</v>
      </c>
      <c r="R814" s="47">
        <v>1</v>
      </c>
      <c r="S814" s="5" t="str">
        <f>VLOOKUP(R814,'[2]Other Data'!$B$29:$C$33,2,FALSE)</f>
        <v>COD</v>
      </c>
    </row>
    <row r="815" spans="2:19" x14ac:dyDescent="0.3">
      <c r="B815" s="47">
        <v>812</v>
      </c>
      <c r="C815" s="48" t="s">
        <v>4292</v>
      </c>
      <c r="D815" s="48" t="s">
        <v>256</v>
      </c>
      <c r="E815" s="48" t="s">
        <v>256</v>
      </c>
      <c r="F815" s="48" t="s">
        <v>4293</v>
      </c>
      <c r="G815" s="48" t="s">
        <v>256</v>
      </c>
      <c r="H815" s="47">
        <v>526</v>
      </c>
      <c r="I815" s="47" t="str">
        <f>VLOOKUP(H815,[2]Places!$B$8:$C$929,2,FALSE)</f>
        <v>Newport</v>
      </c>
      <c r="J815" s="47">
        <v>61</v>
      </c>
      <c r="K815" s="47" t="str">
        <f>IF(ISERROR(VLOOKUP(J815,[2]ProvStates!$B$8:$D$95,3,FALSE)),"",VLOOKUP(J815,[2]ProvStates!$B$8:$D$95,3,FALSE))</f>
        <v>Vermont</v>
      </c>
      <c r="L815" s="48" t="s">
        <v>4294</v>
      </c>
      <c r="M815" s="48" t="s">
        <v>4295</v>
      </c>
      <c r="N815" s="47">
        <v>6</v>
      </c>
      <c r="O815" s="47" t="str">
        <f>VLOOKUP(N815,'[2]Other Data'!$B$8:$C$13,2,FALSE)</f>
        <v>USA</v>
      </c>
      <c r="P815" s="47">
        <v>296</v>
      </c>
      <c r="Q815" s="48" t="s">
        <v>4296</v>
      </c>
      <c r="R815" s="47">
        <v>1</v>
      </c>
      <c r="S815" s="5" t="str">
        <f>VLOOKUP(R815,'[2]Other Data'!$B$29:$C$33,2,FALSE)</f>
        <v>COD</v>
      </c>
    </row>
    <row r="816" spans="2:19" x14ac:dyDescent="0.3">
      <c r="B816" s="47">
        <v>813</v>
      </c>
      <c r="C816" s="48" t="s">
        <v>4297</v>
      </c>
      <c r="D816" s="48" t="s">
        <v>262</v>
      </c>
      <c r="E816" s="48" t="s">
        <v>256</v>
      </c>
      <c r="F816" s="48" t="s">
        <v>4298</v>
      </c>
      <c r="G816" s="48" t="s">
        <v>256</v>
      </c>
      <c r="H816" s="47">
        <v>68</v>
      </c>
      <c r="I816" s="47" t="str">
        <f>VLOOKUP(H816,[2]Places!$B$8:$C$929,2,FALSE)</f>
        <v>Bloomfield</v>
      </c>
      <c r="J816" s="47">
        <v>10</v>
      </c>
      <c r="K816" s="47" t="str">
        <f>IF(ISERROR(VLOOKUP(J816,[2]ProvStates!$B$8:$D$95,3,FALSE)),"",VLOOKUP(J816,[2]ProvStates!$B$8:$D$95,3,FALSE))</f>
        <v>Connecticut</v>
      </c>
      <c r="L816" s="48" t="s">
        <v>4299</v>
      </c>
      <c r="M816" s="48" t="s">
        <v>4300</v>
      </c>
      <c r="N816" s="47">
        <v>6</v>
      </c>
      <c r="O816" s="47" t="str">
        <f>VLOOKUP(N816,'[2]Other Data'!$B$8:$C$13,2,FALSE)</f>
        <v>USA</v>
      </c>
      <c r="P816" s="47">
        <v>3</v>
      </c>
      <c r="Q816" s="48" t="s">
        <v>4301</v>
      </c>
      <c r="R816" s="47">
        <v>1</v>
      </c>
      <c r="S816" s="5" t="str">
        <f>VLOOKUP(R816,'[2]Other Data'!$B$29:$C$33,2,FALSE)</f>
        <v>COD</v>
      </c>
    </row>
    <row r="817" spans="2:19" x14ac:dyDescent="0.3">
      <c r="B817" s="47">
        <v>814</v>
      </c>
      <c r="C817" s="48" t="s">
        <v>4302</v>
      </c>
      <c r="D817" s="48" t="s">
        <v>256</v>
      </c>
      <c r="E817" s="48" t="s">
        <v>256</v>
      </c>
      <c r="F817" s="48" t="s">
        <v>4303</v>
      </c>
      <c r="G817" s="48" t="s">
        <v>256</v>
      </c>
      <c r="H817" s="47">
        <v>363</v>
      </c>
      <c r="I817" s="47" t="str">
        <f>VLOOKUP(H817,[2]Places!$B$8:$C$929,2,FALSE)</f>
        <v>Kensington</v>
      </c>
      <c r="J817" s="47">
        <v>10</v>
      </c>
      <c r="K817" s="47" t="str">
        <f>IF(ISERROR(VLOOKUP(J817,[2]ProvStates!$B$8:$D$95,3,FALSE)),"",VLOOKUP(J817,[2]ProvStates!$B$8:$D$95,3,FALSE))</f>
        <v>Connecticut</v>
      </c>
      <c r="L817" s="48" t="s">
        <v>4304</v>
      </c>
      <c r="M817" s="48" t="s">
        <v>4305</v>
      </c>
      <c r="N817" s="47">
        <v>6</v>
      </c>
      <c r="O817" s="47" t="str">
        <f>VLOOKUP(N817,'[2]Other Data'!$B$8:$C$13,2,FALSE)</f>
        <v>USA</v>
      </c>
      <c r="P817" s="47">
        <v>3</v>
      </c>
      <c r="Q817" s="48" t="s">
        <v>4306</v>
      </c>
      <c r="R817" s="47">
        <v>1</v>
      </c>
      <c r="S817" s="5" t="str">
        <f>VLOOKUP(R817,'[2]Other Data'!$B$29:$C$33,2,FALSE)</f>
        <v>COD</v>
      </c>
    </row>
    <row r="818" spans="2:19" x14ac:dyDescent="0.3">
      <c r="B818" s="47">
        <v>815</v>
      </c>
      <c r="C818" s="48" t="s">
        <v>4307</v>
      </c>
      <c r="D818" s="48" t="s">
        <v>262</v>
      </c>
      <c r="E818" s="48" t="s">
        <v>256</v>
      </c>
      <c r="F818" s="48" t="s">
        <v>4308</v>
      </c>
      <c r="G818" s="48" t="s">
        <v>4309</v>
      </c>
      <c r="H818" s="47">
        <v>720</v>
      </c>
      <c r="I818" s="47" t="str">
        <f>VLOOKUP(H818,[2]Places!$B$8:$C$929,2,FALSE)</f>
        <v>Simsbury</v>
      </c>
      <c r="J818" s="47">
        <v>10</v>
      </c>
      <c r="K818" s="47" t="str">
        <f>IF(ISERROR(VLOOKUP(J818,[2]ProvStates!$B$8:$D$95,3,FALSE)),"",VLOOKUP(J818,[2]ProvStates!$B$8:$D$95,3,FALSE))</f>
        <v>Connecticut</v>
      </c>
      <c r="L818" s="48" t="s">
        <v>4310</v>
      </c>
      <c r="M818" s="48" t="s">
        <v>4311</v>
      </c>
      <c r="N818" s="47">
        <v>6</v>
      </c>
      <c r="O818" s="47" t="str">
        <f>VLOOKUP(N818,'[2]Other Data'!$B$8:$C$13,2,FALSE)</f>
        <v>USA</v>
      </c>
      <c r="P818" s="47">
        <v>3</v>
      </c>
      <c r="Q818" s="48" t="s">
        <v>4312</v>
      </c>
      <c r="R818" s="47">
        <v>1</v>
      </c>
      <c r="S818" s="5" t="str">
        <f>VLOOKUP(R818,'[2]Other Data'!$B$29:$C$33,2,FALSE)</f>
        <v>COD</v>
      </c>
    </row>
    <row r="819" spans="2:19" x14ac:dyDescent="0.3">
      <c r="B819" s="47">
        <v>816</v>
      </c>
      <c r="C819" s="48" t="s">
        <v>4313</v>
      </c>
      <c r="D819" s="48" t="s">
        <v>256</v>
      </c>
      <c r="E819" s="48" t="s">
        <v>256</v>
      </c>
      <c r="F819" s="48" t="s">
        <v>4314</v>
      </c>
      <c r="G819" s="48" t="s">
        <v>4315</v>
      </c>
      <c r="H819" s="47">
        <v>896</v>
      </c>
      <c r="I819" s="47" t="str">
        <f>VLOOKUP(H819,[2]Places!$B$8:$C$929,2,FALSE)</f>
        <v>Willimantic</v>
      </c>
      <c r="J819" s="47">
        <v>10</v>
      </c>
      <c r="K819" s="47" t="str">
        <f>IF(ISERROR(VLOOKUP(J819,[2]ProvStates!$B$8:$D$95,3,FALSE)),"",VLOOKUP(J819,[2]ProvStates!$B$8:$D$95,3,FALSE))</f>
        <v>Connecticut</v>
      </c>
      <c r="L819" s="48" t="s">
        <v>4316</v>
      </c>
      <c r="M819" s="48" t="s">
        <v>4317</v>
      </c>
      <c r="N819" s="47">
        <v>6</v>
      </c>
      <c r="O819" s="47" t="str">
        <f>VLOOKUP(N819,'[2]Other Data'!$B$8:$C$13,2,FALSE)</f>
        <v>USA</v>
      </c>
      <c r="P819" s="47">
        <v>3</v>
      </c>
      <c r="Q819" s="48" t="s">
        <v>4318</v>
      </c>
      <c r="R819" s="47">
        <v>1</v>
      </c>
      <c r="S819" s="5" t="str">
        <f>VLOOKUP(R819,'[2]Other Data'!$B$29:$C$33,2,FALSE)</f>
        <v>COD</v>
      </c>
    </row>
    <row r="820" spans="2:19" x14ac:dyDescent="0.3">
      <c r="B820" s="47">
        <v>817</v>
      </c>
      <c r="C820" s="48" t="s">
        <v>4319</v>
      </c>
      <c r="D820" s="48" t="s">
        <v>256</v>
      </c>
      <c r="E820" s="48" t="s">
        <v>256</v>
      </c>
      <c r="F820" s="48" t="s">
        <v>4320</v>
      </c>
      <c r="G820" s="48" t="s">
        <v>256</v>
      </c>
      <c r="H820" s="47">
        <v>534</v>
      </c>
      <c r="I820" s="47" t="str">
        <f>VLOOKUP(H820,[2]Places!$B$8:$C$929,2,FALSE)</f>
        <v>Niantic</v>
      </c>
      <c r="J820" s="47">
        <v>10</v>
      </c>
      <c r="K820" s="47" t="str">
        <f>IF(ISERROR(VLOOKUP(J820,[2]ProvStates!$B$8:$D$95,3,FALSE)),"",VLOOKUP(J820,[2]ProvStates!$B$8:$D$95,3,FALSE))</f>
        <v>Connecticut</v>
      </c>
      <c r="L820" s="48" t="s">
        <v>4321</v>
      </c>
      <c r="M820" s="48" t="s">
        <v>4322</v>
      </c>
      <c r="N820" s="47">
        <v>6</v>
      </c>
      <c r="O820" s="47" t="str">
        <f>VLOOKUP(N820,'[2]Other Data'!$B$8:$C$13,2,FALSE)</f>
        <v>USA</v>
      </c>
      <c r="P820" s="47">
        <v>3</v>
      </c>
      <c r="Q820" s="48" t="s">
        <v>4323</v>
      </c>
      <c r="R820" s="47">
        <v>1</v>
      </c>
      <c r="S820" s="5" t="str">
        <f>VLOOKUP(R820,'[2]Other Data'!$B$29:$C$33,2,FALSE)</f>
        <v>COD</v>
      </c>
    </row>
    <row r="821" spans="2:19" x14ac:dyDescent="0.3">
      <c r="B821" s="47">
        <v>818</v>
      </c>
      <c r="C821" s="48" t="s">
        <v>4324</v>
      </c>
      <c r="D821" s="48" t="s">
        <v>256</v>
      </c>
      <c r="E821" s="48" t="s">
        <v>256</v>
      </c>
      <c r="F821" s="48" t="s">
        <v>4325</v>
      </c>
      <c r="G821" s="48" t="s">
        <v>256</v>
      </c>
      <c r="H821" s="47">
        <v>228</v>
      </c>
      <c r="I821" s="47" t="str">
        <f>VLOOKUP(H821,[2]Places!$B$8:$C$929,2,FALSE)</f>
        <v>Essex</v>
      </c>
      <c r="J821" s="47">
        <v>10</v>
      </c>
      <c r="K821" s="47" t="str">
        <f>IF(ISERROR(VLOOKUP(J821,[2]ProvStates!$B$8:$D$95,3,FALSE)),"",VLOOKUP(J821,[2]ProvStates!$B$8:$D$95,3,FALSE))</f>
        <v>Connecticut</v>
      </c>
      <c r="L821" s="48" t="s">
        <v>4326</v>
      </c>
      <c r="M821" s="48" t="s">
        <v>4327</v>
      </c>
      <c r="N821" s="47">
        <v>6</v>
      </c>
      <c r="O821" s="47" t="str">
        <f>VLOOKUP(N821,'[2]Other Data'!$B$8:$C$13,2,FALSE)</f>
        <v>USA</v>
      </c>
      <c r="P821" s="47">
        <v>3</v>
      </c>
      <c r="Q821" s="48" t="s">
        <v>4328</v>
      </c>
      <c r="R821" s="47">
        <v>1</v>
      </c>
      <c r="S821" s="5" t="str">
        <f>VLOOKUP(R821,'[2]Other Data'!$B$29:$C$33,2,FALSE)</f>
        <v>COD</v>
      </c>
    </row>
    <row r="822" spans="2:19" x14ac:dyDescent="0.3">
      <c r="B822" s="47">
        <v>819</v>
      </c>
      <c r="C822" s="48" t="s">
        <v>4329</v>
      </c>
      <c r="D822" s="48" t="s">
        <v>256</v>
      </c>
      <c r="E822" s="48" t="s">
        <v>256</v>
      </c>
      <c r="F822" s="48" t="s">
        <v>4330</v>
      </c>
      <c r="G822" s="48" t="s">
        <v>256</v>
      </c>
      <c r="H822" s="47">
        <v>465</v>
      </c>
      <c r="I822" s="47" t="str">
        <f>VLOOKUP(H822,[2]Places!$B$8:$C$929,2,FALSE)</f>
        <v>Middletown</v>
      </c>
      <c r="J822" s="47">
        <v>10</v>
      </c>
      <c r="K822" s="47" t="str">
        <f>IF(ISERROR(VLOOKUP(J822,[2]ProvStates!$B$8:$D$95,3,FALSE)),"",VLOOKUP(J822,[2]ProvStates!$B$8:$D$95,3,FALSE))</f>
        <v>Connecticut</v>
      </c>
      <c r="L822" s="48" t="s">
        <v>4331</v>
      </c>
      <c r="M822" s="48" t="s">
        <v>4332</v>
      </c>
      <c r="N822" s="47">
        <v>6</v>
      </c>
      <c r="O822" s="47" t="str">
        <f>VLOOKUP(N822,'[2]Other Data'!$B$8:$C$13,2,FALSE)</f>
        <v>USA</v>
      </c>
      <c r="P822" s="47">
        <v>3</v>
      </c>
      <c r="Q822" s="48" t="s">
        <v>4333</v>
      </c>
      <c r="R822" s="47">
        <v>1</v>
      </c>
      <c r="S822" s="5" t="str">
        <f>VLOOKUP(R822,'[2]Other Data'!$B$29:$C$33,2,FALSE)</f>
        <v>COD</v>
      </c>
    </row>
    <row r="823" spans="2:19" x14ac:dyDescent="0.3">
      <c r="B823" s="47">
        <v>820</v>
      </c>
      <c r="C823" s="48" t="s">
        <v>4334</v>
      </c>
      <c r="D823" s="48" t="s">
        <v>256</v>
      </c>
      <c r="E823" s="48" t="s">
        <v>4335</v>
      </c>
      <c r="F823" s="48" t="s">
        <v>4336</v>
      </c>
      <c r="G823" s="48" t="s">
        <v>256</v>
      </c>
      <c r="H823" s="47">
        <v>857</v>
      </c>
      <c r="I823" s="47" t="str">
        <f>VLOOKUP(H823,[2]Places!$B$8:$C$929,2,FALSE)</f>
        <v>Wallingford</v>
      </c>
      <c r="J823" s="47">
        <v>10</v>
      </c>
      <c r="K823" s="47" t="str">
        <f>IF(ISERROR(VLOOKUP(J823,[2]ProvStates!$B$8:$D$95,3,FALSE)),"",VLOOKUP(J823,[2]ProvStates!$B$8:$D$95,3,FALSE))</f>
        <v>Connecticut</v>
      </c>
      <c r="L823" s="48" t="s">
        <v>4337</v>
      </c>
      <c r="M823" s="48" t="s">
        <v>4338</v>
      </c>
      <c r="N823" s="47">
        <v>6</v>
      </c>
      <c r="O823" s="47" t="str">
        <f>VLOOKUP(N823,'[2]Other Data'!$B$8:$C$13,2,FALSE)</f>
        <v>USA</v>
      </c>
      <c r="P823" s="47">
        <v>3</v>
      </c>
      <c r="Q823" s="48" t="s">
        <v>4339</v>
      </c>
      <c r="R823" s="47">
        <v>1</v>
      </c>
      <c r="S823" s="5" t="str">
        <f>VLOOKUP(R823,'[2]Other Data'!$B$29:$C$33,2,FALSE)</f>
        <v>COD</v>
      </c>
    </row>
    <row r="824" spans="2:19" x14ac:dyDescent="0.3">
      <c r="B824" s="47">
        <v>821</v>
      </c>
      <c r="C824" s="48" t="s">
        <v>4340</v>
      </c>
      <c r="D824" s="48" t="s">
        <v>256</v>
      </c>
      <c r="E824" s="48" t="s">
        <v>4341</v>
      </c>
      <c r="F824" s="48" t="s">
        <v>4342</v>
      </c>
      <c r="G824" s="48" t="s">
        <v>256</v>
      </c>
      <c r="H824" s="47">
        <v>364</v>
      </c>
      <c r="I824" s="47" t="str">
        <f>VLOOKUP(H824,[2]Places!$B$8:$C$929,2,FALSE)</f>
        <v>Kent</v>
      </c>
      <c r="J824" s="47">
        <v>10</v>
      </c>
      <c r="K824" s="47" t="str">
        <f>IF(ISERROR(VLOOKUP(J824,[2]ProvStates!$B$8:$D$95,3,FALSE)),"",VLOOKUP(J824,[2]ProvStates!$B$8:$D$95,3,FALSE))</f>
        <v>Connecticut</v>
      </c>
      <c r="L824" s="48" t="s">
        <v>4343</v>
      </c>
      <c r="M824" s="48" t="s">
        <v>4344</v>
      </c>
      <c r="N824" s="47">
        <v>6</v>
      </c>
      <c r="O824" s="47" t="str">
        <f>VLOOKUP(N824,'[2]Other Data'!$B$8:$C$13,2,FALSE)</f>
        <v>USA</v>
      </c>
      <c r="P824" s="47">
        <v>3</v>
      </c>
      <c r="Q824" s="48" t="s">
        <v>4345</v>
      </c>
      <c r="R824" s="47">
        <v>1</v>
      </c>
      <c r="S824" s="5" t="str">
        <f>VLOOKUP(R824,'[2]Other Data'!$B$29:$C$33,2,FALSE)</f>
        <v>COD</v>
      </c>
    </row>
    <row r="825" spans="2:19" x14ac:dyDescent="0.3">
      <c r="B825" s="47">
        <v>822</v>
      </c>
      <c r="C825" s="48" t="s">
        <v>4346</v>
      </c>
      <c r="D825" s="48" t="s">
        <v>262</v>
      </c>
      <c r="E825" s="48" t="s">
        <v>256</v>
      </c>
      <c r="F825" s="48" t="s">
        <v>4347</v>
      </c>
      <c r="G825" s="48" t="s">
        <v>4348</v>
      </c>
      <c r="H825" s="47">
        <v>462</v>
      </c>
      <c r="I825" s="47" t="str">
        <f>VLOOKUP(H825,[2]Places!$B$8:$C$929,2,FALSE)</f>
        <v>Middleberry</v>
      </c>
      <c r="J825" s="47">
        <v>10</v>
      </c>
      <c r="K825" s="47" t="str">
        <f>IF(ISERROR(VLOOKUP(J825,[2]ProvStates!$B$8:$D$95,3,FALSE)),"",VLOOKUP(J825,[2]ProvStates!$B$8:$D$95,3,FALSE))</f>
        <v>Connecticut</v>
      </c>
      <c r="L825" s="48" t="s">
        <v>4349</v>
      </c>
      <c r="M825" s="48" t="s">
        <v>4350</v>
      </c>
      <c r="N825" s="47">
        <v>6</v>
      </c>
      <c r="O825" s="47" t="str">
        <f>VLOOKUP(N825,'[2]Other Data'!$B$8:$C$13,2,FALSE)</f>
        <v>USA</v>
      </c>
      <c r="P825" s="47">
        <v>3</v>
      </c>
      <c r="Q825" s="48" t="s">
        <v>4351</v>
      </c>
      <c r="R825" s="47">
        <v>1</v>
      </c>
      <c r="S825" s="5" t="str">
        <f>VLOOKUP(R825,'[2]Other Data'!$B$29:$C$33,2,FALSE)</f>
        <v>COD</v>
      </c>
    </row>
    <row r="826" spans="2:19" x14ac:dyDescent="0.3">
      <c r="B826" s="47">
        <v>823</v>
      </c>
      <c r="C826" s="48" t="s">
        <v>4352</v>
      </c>
      <c r="D826" s="48" t="s">
        <v>256</v>
      </c>
      <c r="E826" s="48" t="s">
        <v>256</v>
      </c>
      <c r="F826" s="48" t="s">
        <v>4353</v>
      </c>
      <c r="G826" s="48" t="s">
        <v>256</v>
      </c>
      <c r="H826" s="47">
        <v>176</v>
      </c>
      <c r="I826" s="47" t="str">
        <f>VLOOKUP(H826,[2]Places!$B$8:$C$929,2,FALSE)</f>
        <v>Danbury</v>
      </c>
      <c r="J826" s="47">
        <v>10</v>
      </c>
      <c r="K826" s="47" t="str">
        <f>IF(ISERROR(VLOOKUP(J826,[2]ProvStates!$B$8:$D$95,3,FALSE)),"",VLOOKUP(J826,[2]ProvStates!$B$8:$D$95,3,FALSE))</f>
        <v>Connecticut</v>
      </c>
      <c r="L826" s="48" t="s">
        <v>4354</v>
      </c>
      <c r="M826" s="48" t="s">
        <v>4355</v>
      </c>
      <c r="N826" s="47">
        <v>6</v>
      </c>
      <c r="O826" s="47" t="str">
        <f>VLOOKUP(N826,'[2]Other Data'!$B$8:$C$13,2,FALSE)</f>
        <v>USA</v>
      </c>
      <c r="P826" s="47">
        <v>3</v>
      </c>
      <c r="Q826" s="48" t="s">
        <v>4356</v>
      </c>
      <c r="R826" s="47">
        <v>1</v>
      </c>
      <c r="S826" s="5" t="str">
        <f>VLOOKUP(R826,'[2]Other Data'!$B$29:$C$33,2,FALSE)</f>
        <v>COD</v>
      </c>
    </row>
    <row r="827" spans="2:19" x14ac:dyDescent="0.3">
      <c r="B827" s="47">
        <v>824</v>
      </c>
      <c r="C827" s="48" t="s">
        <v>4357</v>
      </c>
      <c r="D827" s="48" t="s">
        <v>256</v>
      </c>
      <c r="E827" s="48" t="s">
        <v>256</v>
      </c>
      <c r="F827" s="48" t="s">
        <v>4358</v>
      </c>
      <c r="G827" s="48" t="s">
        <v>256</v>
      </c>
      <c r="H827" s="47">
        <v>296</v>
      </c>
      <c r="I827" s="47" t="str">
        <f>VLOOKUP(H827,[2]Places!$B$8:$C$929,2,FALSE)</f>
        <v>Greenwich</v>
      </c>
      <c r="J827" s="47">
        <v>10</v>
      </c>
      <c r="K827" s="47" t="str">
        <f>IF(ISERROR(VLOOKUP(J827,[2]ProvStates!$B$8:$D$95,3,FALSE)),"",VLOOKUP(J827,[2]ProvStates!$B$8:$D$95,3,FALSE))</f>
        <v>Connecticut</v>
      </c>
      <c r="L827" s="48" t="s">
        <v>4359</v>
      </c>
      <c r="M827" s="48" t="s">
        <v>4360</v>
      </c>
      <c r="N827" s="47">
        <v>6</v>
      </c>
      <c r="O827" s="47" t="str">
        <f>VLOOKUP(N827,'[2]Other Data'!$B$8:$C$13,2,FALSE)</f>
        <v>USA</v>
      </c>
      <c r="P827" s="47">
        <v>3</v>
      </c>
      <c r="Q827" s="48" t="s">
        <v>256</v>
      </c>
      <c r="R827" s="47">
        <v>1</v>
      </c>
      <c r="S827" s="5" t="str">
        <f>VLOOKUP(R827,'[2]Other Data'!$B$29:$C$33,2,FALSE)</f>
        <v>COD</v>
      </c>
    </row>
    <row r="828" spans="2:19" x14ac:dyDescent="0.3">
      <c r="B828" s="47">
        <v>825</v>
      </c>
      <c r="C828" s="48" t="s">
        <v>4361</v>
      </c>
      <c r="D828" s="48" t="s">
        <v>262</v>
      </c>
      <c r="E828" s="48" t="s">
        <v>256</v>
      </c>
      <c r="F828" s="48" t="s">
        <v>4362</v>
      </c>
      <c r="G828" s="48" t="s">
        <v>256</v>
      </c>
      <c r="H828" s="47">
        <v>296</v>
      </c>
      <c r="I828" s="47" t="str">
        <f>VLOOKUP(H828,[2]Places!$B$8:$C$929,2,FALSE)</f>
        <v>Greenwich</v>
      </c>
      <c r="J828" s="47">
        <v>10</v>
      </c>
      <c r="K828" s="47" t="str">
        <f>IF(ISERROR(VLOOKUP(J828,[2]ProvStates!$B$8:$D$95,3,FALSE)),"",VLOOKUP(J828,[2]ProvStates!$B$8:$D$95,3,FALSE))</f>
        <v>Connecticut</v>
      </c>
      <c r="L828" s="48" t="s">
        <v>4359</v>
      </c>
      <c r="M828" s="48" t="s">
        <v>4360</v>
      </c>
      <c r="N828" s="47">
        <v>6</v>
      </c>
      <c r="O828" s="47" t="str">
        <f>VLOOKUP(N828,'[2]Other Data'!$B$8:$C$13,2,FALSE)</f>
        <v>USA</v>
      </c>
      <c r="P828" s="47">
        <v>3</v>
      </c>
      <c r="Q828" s="48" t="s">
        <v>4363</v>
      </c>
      <c r="R828" s="47">
        <v>1</v>
      </c>
      <c r="S828" s="5" t="str">
        <f>VLOOKUP(R828,'[2]Other Data'!$B$29:$C$33,2,FALSE)</f>
        <v>COD</v>
      </c>
    </row>
    <row r="829" spans="2:19" x14ac:dyDescent="0.3">
      <c r="B829" s="47">
        <v>826</v>
      </c>
      <c r="C829" s="48" t="s">
        <v>4364</v>
      </c>
      <c r="D829" s="48" t="s">
        <v>262</v>
      </c>
      <c r="E829" s="48" t="s">
        <v>256</v>
      </c>
      <c r="F829" s="48" t="s">
        <v>4365</v>
      </c>
      <c r="G829" s="48" t="s">
        <v>256</v>
      </c>
      <c r="H829" s="47">
        <v>146</v>
      </c>
      <c r="I829" s="47" t="str">
        <f>VLOOKUP(H829,[2]Places!$B$8:$C$929,2,FALSE)</f>
        <v>Clifton</v>
      </c>
      <c r="J829" s="47">
        <v>45</v>
      </c>
      <c r="K829" s="47" t="str">
        <f>IF(ISERROR(VLOOKUP(J829,[2]ProvStates!$B$8:$D$95,3,FALSE)),"",VLOOKUP(J829,[2]ProvStates!$B$8:$D$95,3,FALSE))</f>
        <v>New York</v>
      </c>
      <c r="L829" s="48" t="s">
        <v>4366</v>
      </c>
      <c r="M829" s="48" t="s">
        <v>4367</v>
      </c>
      <c r="N829" s="47">
        <v>6</v>
      </c>
      <c r="O829" s="47" t="str">
        <f>VLOOKUP(N829,'[2]Other Data'!$B$8:$C$13,2,FALSE)</f>
        <v>USA</v>
      </c>
      <c r="P829" s="47">
        <v>11</v>
      </c>
      <c r="Q829" s="48" t="s">
        <v>4368</v>
      </c>
      <c r="R829" s="47">
        <v>1</v>
      </c>
      <c r="S829" s="5" t="str">
        <f>VLOOKUP(R829,'[2]Other Data'!$B$29:$C$33,2,FALSE)</f>
        <v>COD</v>
      </c>
    </row>
    <row r="830" spans="2:19" x14ac:dyDescent="0.3">
      <c r="B830" s="47">
        <v>827</v>
      </c>
      <c r="C830" s="48" t="s">
        <v>4369</v>
      </c>
      <c r="D830" s="48" t="s">
        <v>262</v>
      </c>
      <c r="E830" s="48" t="s">
        <v>256</v>
      </c>
      <c r="F830" s="48" t="s">
        <v>4370</v>
      </c>
      <c r="G830" s="48" t="s">
        <v>256</v>
      </c>
      <c r="H830" s="47">
        <v>485</v>
      </c>
      <c r="I830" s="47" t="str">
        <f>VLOOKUP(H830,[2]Places!$B$8:$C$929,2,FALSE)</f>
        <v>Montclair</v>
      </c>
      <c r="J830" s="47">
        <v>37</v>
      </c>
      <c r="K830" s="47" t="str">
        <f>IF(ISERROR(VLOOKUP(J830,[2]ProvStates!$B$8:$D$95,3,FALSE)),"",VLOOKUP(J830,[2]ProvStates!$B$8:$D$95,3,FALSE))</f>
        <v>New Jersey</v>
      </c>
      <c r="L830" s="48" t="s">
        <v>4371</v>
      </c>
      <c r="M830" s="48" t="s">
        <v>4372</v>
      </c>
      <c r="N830" s="47">
        <v>6</v>
      </c>
      <c r="O830" s="47" t="str">
        <f>VLOOKUP(N830,'[2]Other Data'!$B$8:$C$13,2,FALSE)</f>
        <v>USA</v>
      </c>
      <c r="P830" s="47">
        <v>1</v>
      </c>
      <c r="Q830" s="48" t="s">
        <v>4373</v>
      </c>
      <c r="R830" s="47">
        <v>1</v>
      </c>
      <c r="S830" s="5" t="str">
        <f>VLOOKUP(R830,'[2]Other Data'!$B$29:$C$33,2,FALSE)</f>
        <v>COD</v>
      </c>
    </row>
    <row r="831" spans="2:19" x14ac:dyDescent="0.3">
      <c r="B831" s="47">
        <v>828</v>
      </c>
      <c r="C831" s="48" t="s">
        <v>4374</v>
      </c>
      <c r="D831" s="48" t="s">
        <v>256</v>
      </c>
      <c r="E831" s="48" t="s">
        <v>256</v>
      </c>
      <c r="F831" s="48" t="s">
        <v>4375</v>
      </c>
      <c r="G831" s="48" t="s">
        <v>256</v>
      </c>
      <c r="H831" s="47">
        <v>714</v>
      </c>
      <c r="I831" s="47" t="str">
        <f>VLOOKUP(H831,[2]Places!$B$8:$C$929,2,FALSE)</f>
        <v>Short Hills</v>
      </c>
      <c r="J831" s="47">
        <v>37</v>
      </c>
      <c r="K831" s="47" t="str">
        <f>IF(ISERROR(VLOOKUP(J831,[2]ProvStates!$B$8:$D$95,3,FALSE)),"",VLOOKUP(J831,[2]ProvStates!$B$8:$D$95,3,FALSE))</f>
        <v>New Jersey</v>
      </c>
      <c r="L831" s="48" t="s">
        <v>4376</v>
      </c>
      <c r="M831" s="48" t="s">
        <v>4377</v>
      </c>
      <c r="N831" s="47">
        <v>6</v>
      </c>
      <c r="O831" s="47" t="str">
        <f>VLOOKUP(N831,'[2]Other Data'!$B$8:$C$13,2,FALSE)</f>
        <v>USA</v>
      </c>
      <c r="P831" s="47">
        <v>1</v>
      </c>
      <c r="Q831" s="48" t="s">
        <v>4378</v>
      </c>
      <c r="R831" s="47">
        <v>1</v>
      </c>
      <c r="S831" s="5" t="str">
        <f>VLOOKUP(R831,'[2]Other Data'!$B$29:$C$33,2,FALSE)</f>
        <v>COD</v>
      </c>
    </row>
    <row r="832" spans="2:19" x14ac:dyDescent="0.3">
      <c r="B832" s="47">
        <v>829</v>
      </c>
      <c r="C832" s="48" t="s">
        <v>4379</v>
      </c>
      <c r="D832" s="48" t="s">
        <v>262</v>
      </c>
      <c r="E832" s="48" t="s">
        <v>256</v>
      </c>
      <c r="F832" s="48" t="s">
        <v>4380</v>
      </c>
      <c r="G832" s="48" t="s">
        <v>256</v>
      </c>
      <c r="H832" s="47">
        <v>714</v>
      </c>
      <c r="I832" s="47" t="str">
        <f>VLOOKUP(H832,[2]Places!$B$8:$C$929,2,FALSE)</f>
        <v>Short Hills</v>
      </c>
      <c r="J832" s="47">
        <v>37</v>
      </c>
      <c r="K832" s="47" t="str">
        <f>IF(ISERROR(VLOOKUP(J832,[2]ProvStates!$B$8:$D$95,3,FALSE)),"",VLOOKUP(J832,[2]ProvStates!$B$8:$D$95,3,FALSE))</f>
        <v>New Jersey</v>
      </c>
      <c r="L832" s="48" t="s">
        <v>4376</v>
      </c>
      <c r="M832" s="48" t="s">
        <v>4377</v>
      </c>
      <c r="N832" s="47">
        <v>6</v>
      </c>
      <c r="O832" s="47" t="str">
        <f>VLOOKUP(N832,'[2]Other Data'!$B$8:$C$13,2,FALSE)</f>
        <v>USA</v>
      </c>
      <c r="P832" s="47">
        <v>1</v>
      </c>
      <c r="Q832" s="48" t="s">
        <v>4381</v>
      </c>
      <c r="R832" s="47">
        <v>1</v>
      </c>
      <c r="S832" s="5" t="str">
        <f>VLOOKUP(R832,'[2]Other Data'!$B$29:$C$33,2,FALSE)</f>
        <v>COD</v>
      </c>
    </row>
    <row r="833" spans="2:19" x14ac:dyDescent="0.3">
      <c r="B833" s="47">
        <v>830</v>
      </c>
      <c r="C833" s="48" t="s">
        <v>4382</v>
      </c>
      <c r="D833" s="48" t="s">
        <v>262</v>
      </c>
      <c r="E833" s="48" t="s">
        <v>256</v>
      </c>
      <c r="F833" s="48" t="s">
        <v>4383</v>
      </c>
      <c r="G833" s="48" t="s">
        <v>256</v>
      </c>
      <c r="H833" s="47">
        <v>909</v>
      </c>
      <c r="I833" s="47" t="str">
        <f>VLOOKUP(H833,[2]Places!$B$8:$C$929,2,FALSE)</f>
        <v>Woodbridge</v>
      </c>
      <c r="J833" s="47">
        <v>37</v>
      </c>
      <c r="K833" s="47" t="str">
        <f>IF(ISERROR(VLOOKUP(J833,[2]ProvStates!$B$8:$D$95,3,FALSE)),"",VLOOKUP(J833,[2]ProvStates!$B$8:$D$95,3,FALSE))</f>
        <v>New Jersey</v>
      </c>
      <c r="L833" s="48" t="s">
        <v>4384</v>
      </c>
      <c r="M833" s="48" t="s">
        <v>4385</v>
      </c>
      <c r="N833" s="47">
        <v>6</v>
      </c>
      <c r="O833" s="47" t="str">
        <f>VLOOKUP(N833,'[2]Other Data'!$B$8:$C$13,2,FALSE)</f>
        <v>USA</v>
      </c>
      <c r="P833" s="47">
        <v>1</v>
      </c>
      <c r="Q833" s="48" t="s">
        <v>4386</v>
      </c>
      <c r="R833" s="47">
        <v>1</v>
      </c>
      <c r="S833" s="5" t="str">
        <f>VLOOKUP(R833,'[2]Other Data'!$B$29:$C$33,2,FALSE)</f>
        <v>COD</v>
      </c>
    </row>
    <row r="834" spans="2:19" x14ac:dyDescent="0.3">
      <c r="B834" s="47">
        <v>831</v>
      </c>
      <c r="C834" s="48" t="s">
        <v>4387</v>
      </c>
      <c r="D834" s="48" t="s">
        <v>256</v>
      </c>
      <c r="E834" s="48" t="s">
        <v>256</v>
      </c>
      <c r="F834" s="48" t="s">
        <v>4388</v>
      </c>
      <c r="G834" s="48" t="s">
        <v>4389</v>
      </c>
      <c r="H834" s="47">
        <v>374</v>
      </c>
      <c r="I834" s="47" t="str">
        <f>VLOOKUP(H834,[2]Places!$B$8:$C$929,2,FALSE)</f>
        <v>Kinnelon</v>
      </c>
      <c r="J834" s="47">
        <v>37</v>
      </c>
      <c r="K834" s="47" t="str">
        <f>IF(ISERROR(VLOOKUP(J834,[2]ProvStates!$B$8:$D$95,3,FALSE)),"",VLOOKUP(J834,[2]ProvStates!$B$8:$D$95,3,FALSE))</f>
        <v>New Jersey</v>
      </c>
      <c r="L834" s="48" t="s">
        <v>4390</v>
      </c>
      <c r="M834" s="48" t="s">
        <v>4391</v>
      </c>
      <c r="N834" s="47">
        <v>6</v>
      </c>
      <c r="O834" s="47" t="str">
        <f>VLOOKUP(N834,'[2]Other Data'!$B$8:$C$13,2,FALSE)</f>
        <v>USA</v>
      </c>
      <c r="P834" s="47">
        <v>1</v>
      </c>
      <c r="Q834" s="48" t="s">
        <v>4392</v>
      </c>
      <c r="R834" s="47">
        <v>1</v>
      </c>
      <c r="S834" s="5" t="str">
        <f>VLOOKUP(R834,'[2]Other Data'!$B$29:$C$33,2,FALSE)</f>
        <v>COD</v>
      </c>
    </row>
    <row r="835" spans="2:19" x14ac:dyDescent="0.3">
      <c r="B835" s="47">
        <v>832</v>
      </c>
      <c r="C835" s="48" t="s">
        <v>4393</v>
      </c>
      <c r="D835" s="48" t="s">
        <v>256</v>
      </c>
      <c r="E835" s="48" t="s">
        <v>256</v>
      </c>
      <c r="F835" s="48" t="s">
        <v>4394</v>
      </c>
      <c r="G835" s="48" t="s">
        <v>256</v>
      </c>
      <c r="H835" s="47">
        <v>258</v>
      </c>
      <c r="I835" s="47" t="str">
        <f>VLOOKUP(H835,[2]Places!$B$8:$C$929,2,FALSE)</f>
        <v>Franklin</v>
      </c>
      <c r="J835" s="47">
        <v>37</v>
      </c>
      <c r="K835" s="47" t="str">
        <f>IF(ISERROR(VLOOKUP(J835,[2]ProvStates!$B$8:$D$95,3,FALSE)),"",VLOOKUP(J835,[2]ProvStates!$B$8:$D$95,3,FALSE))</f>
        <v>New Jersey</v>
      </c>
      <c r="L835" s="48" t="s">
        <v>4395</v>
      </c>
      <c r="M835" s="48" t="s">
        <v>4396</v>
      </c>
      <c r="N835" s="47">
        <v>6</v>
      </c>
      <c r="O835" s="47" t="str">
        <f>VLOOKUP(N835,'[2]Other Data'!$B$8:$C$13,2,FALSE)</f>
        <v>USA</v>
      </c>
      <c r="P835" s="47">
        <v>1</v>
      </c>
      <c r="Q835" s="48" t="s">
        <v>4397</v>
      </c>
      <c r="R835" s="47">
        <v>1</v>
      </c>
      <c r="S835" s="5" t="str">
        <f>VLOOKUP(R835,'[2]Other Data'!$B$29:$C$33,2,FALSE)</f>
        <v>COD</v>
      </c>
    </row>
    <row r="836" spans="2:19" x14ac:dyDescent="0.3">
      <c r="B836" s="47">
        <v>833</v>
      </c>
      <c r="C836" s="48" t="s">
        <v>4398</v>
      </c>
      <c r="D836" s="48" t="s">
        <v>256</v>
      </c>
      <c r="E836" s="48" t="s">
        <v>256</v>
      </c>
      <c r="F836" s="48" t="s">
        <v>4399</v>
      </c>
      <c r="G836" s="48" t="s">
        <v>256</v>
      </c>
      <c r="H836" s="47">
        <v>437</v>
      </c>
      <c r="I836" s="47" t="str">
        <f>VLOOKUP(H836,[2]Places!$B$8:$C$929,2,FALSE)</f>
        <v>Mahwah</v>
      </c>
      <c r="J836" s="47">
        <v>37</v>
      </c>
      <c r="K836" s="47" t="str">
        <f>IF(ISERROR(VLOOKUP(J836,[2]ProvStates!$B$8:$D$95,3,FALSE)),"",VLOOKUP(J836,[2]ProvStates!$B$8:$D$95,3,FALSE))</f>
        <v>New Jersey</v>
      </c>
      <c r="L836" s="48" t="s">
        <v>4400</v>
      </c>
      <c r="M836" s="48" t="s">
        <v>4401</v>
      </c>
      <c r="N836" s="47">
        <v>6</v>
      </c>
      <c r="O836" s="47" t="str">
        <f>VLOOKUP(N836,'[2]Other Data'!$B$8:$C$13,2,FALSE)</f>
        <v>USA</v>
      </c>
      <c r="P836" s="47">
        <v>1</v>
      </c>
      <c r="Q836" s="48" t="s">
        <v>4402</v>
      </c>
      <c r="R836" s="47">
        <v>1</v>
      </c>
      <c r="S836" s="5" t="str">
        <f>VLOOKUP(R836,'[2]Other Data'!$B$29:$C$33,2,FALSE)</f>
        <v>COD</v>
      </c>
    </row>
    <row r="837" spans="2:19" x14ac:dyDescent="0.3">
      <c r="B837" s="47">
        <v>834</v>
      </c>
      <c r="C837" s="48" t="s">
        <v>4403</v>
      </c>
      <c r="D837" s="48" t="s">
        <v>256</v>
      </c>
      <c r="E837" s="48" t="s">
        <v>256</v>
      </c>
      <c r="F837" s="48" t="s">
        <v>4404</v>
      </c>
      <c r="G837" s="48" t="s">
        <v>256</v>
      </c>
      <c r="H837" s="47">
        <v>658</v>
      </c>
      <c r="I837" s="47" t="str">
        <f>VLOOKUP(H837,[2]Places!$B$8:$C$929,2,FALSE)</f>
        <v>Ridgewood</v>
      </c>
      <c r="J837" s="47">
        <v>37</v>
      </c>
      <c r="K837" s="47" t="str">
        <f>IF(ISERROR(VLOOKUP(J837,[2]ProvStates!$B$8:$D$95,3,FALSE)),"",VLOOKUP(J837,[2]ProvStates!$B$8:$D$95,3,FALSE))</f>
        <v>New Jersey</v>
      </c>
      <c r="L837" s="48" t="s">
        <v>4405</v>
      </c>
      <c r="M837" s="48" t="s">
        <v>4406</v>
      </c>
      <c r="N837" s="47">
        <v>6</v>
      </c>
      <c r="O837" s="47" t="str">
        <f>VLOOKUP(N837,'[2]Other Data'!$B$8:$C$13,2,FALSE)</f>
        <v>USA</v>
      </c>
      <c r="P837" s="47">
        <v>1</v>
      </c>
      <c r="Q837" s="48" t="s">
        <v>4407</v>
      </c>
      <c r="R837" s="47">
        <v>1</v>
      </c>
      <c r="S837" s="5" t="str">
        <f>VLOOKUP(R837,'[2]Other Data'!$B$29:$C$33,2,FALSE)</f>
        <v>COD</v>
      </c>
    </row>
    <row r="838" spans="2:19" x14ac:dyDescent="0.3">
      <c r="B838" s="47">
        <v>835</v>
      </c>
      <c r="C838" s="48" t="s">
        <v>4408</v>
      </c>
      <c r="D838" s="48" t="s">
        <v>262</v>
      </c>
      <c r="E838" s="48" t="s">
        <v>256</v>
      </c>
      <c r="F838" s="48" t="s">
        <v>4409</v>
      </c>
      <c r="G838" s="48" t="s">
        <v>256</v>
      </c>
      <c r="H838" s="47">
        <v>450</v>
      </c>
      <c r="I838" s="47" t="str">
        <f>VLOOKUP(H838,[2]Places!$B$8:$C$929,2,FALSE)</f>
        <v>Maywood</v>
      </c>
      <c r="J838" s="47">
        <v>37</v>
      </c>
      <c r="K838" s="47" t="str">
        <f>IF(ISERROR(VLOOKUP(J838,[2]ProvStates!$B$8:$D$95,3,FALSE)),"",VLOOKUP(J838,[2]ProvStates!$B$8:$D$95,3,FALSE))</f>
        <v>New Jersey</v>
      </c>
      <c r="L838" s="48" t="s">
        <v>4410</v>
      </c>
      <c r="M838" s="48" t="s">
        <v>4411</v>
      </c>
      <c r="N838" s="47">
        <v>6</v>
      </c>
      <c r="O838" s="47" t="str">
        <f>VLOOKUP(N838,'[2]Other Data'!$B$8:$C$13,2,FALSE)</f>
        <v>USA</v>
      </c>
      <c r="P838" s="47">
        <v>1</v>
      </c>
      <c r="Q838" s="48" t="s">
        <v>4412</v>
      </c>
      <c r="R838" s="47">
        <v>1</v>
      </c>
      <c r="S838" s="5" t="str">
        <f>VLOOKUP(R838,'[2]Other Data'!$B$29:$C$33,2,FALSE)</f>
        <v>COD</v>
      </c>
    </row>
    <row r="839" spans="2:19" x14ac:dyDescent="0.3">
      <c r="B839" s="47">
        <v>836</v>
      </c>
      <c r="C839" s="48" t="s">
        <v>4413</v>
      </c>
      <c r="D839" s="48" t="s">
        <v>262</v>
      </c>
      <c r="E839" s="48" t="s">
        <v>256</v>
      </c>
      <c r="F839" s="48" t="s">
        <v>4414</v>
      </c>
      <c r="G839" s="48" t="s">
        <v>256</v>
      </c>
      <c r="H839" s="47">
        <v>648</v>
      </c>
      <c r="I839" s="47" t="str">
        <f>VLOOKUP(H839,[2]Places!$B$8:$C$929,2,FALSE)</f>
        <v>Red Banks</v>
      </c>
      <c r="J839" s="47">
        <v>37</v>
      </c>
      <c r="K839" s="47" t="str">
        <f>IF(ISERROR(VLOOKUP(J839,[2]ProvStates!$B$8:$D$95,3,FALSE)),"",VLOOKUP(J839,[2]ProvStates!$B$8:$D$95,3,FALSE))</f>
        <v>New Jersey</v>
      </c>
      <c r="L839" s="48" t="s">
        <v>4415</v>
      </c>
      <c r="M839" s="48" t="s">
        <v>4416</v>
      </c>
      <c r="N839" s="47">
        <v>6</v>
      </c>
      <c r="O839" s="47" t="str">
        <f>VLOOKUP(N839,'[2]Other Data'!$B$8:$C$13,2,FALSE)</f>
        <v>USA</v>
      </c>
      <c r="P839" s="47">
        <v>1</v>
      </c>
      <c r="Q839" s="48" t="s">
        <v>4417</v>
      </c>
      <c r="R839" s="47">
        <v>1</v>
      </c>
      <c r="S839" s="5" t="str">
        <f>VLOOKUP(R839,'[2]Other Data'!$B$29:$C$33,2,FALSE)</f>
        <v>COD</v>
      </c>
    </row>
    <row r="840" spans="2:19" x14ac:dyDescent="0.3">
      <c r="B840" s="47">
        <v>837</v>
      </c>
      <c r="C840" s="48" t="s">
        <v>4418</v>
      </c>
      <c r="D840" s="48" t="s">
        <v>262</v>
      </c>
      <c r="E840" s="48" t="s">
        <v>256</v>
      </c>
      <c r="F840" s="48" t="s">
        <v>4419</v>
      </c>
      <c r="G840" s="48" t="s">
        <v>256</v>
      </c>
      <c r="H840" s="47">
        <v>647</v>
      </c>
      <c r="I840" s="47" t="str">
        <f>VLOOKUP(H840,[2]Places!$B$8:$C$929,2,FALSE)</f>
        <v>Red Bank</v>
      </c>
      <c r="J840" s="47">
        <v>45</v>
      </c>
      <c r="K840" s="47" t="str">
        <f>IF(ISERROR(VLOOKUP(J840,[2]ProvStates!$B$8:$D$95,3,FALSE)),"",VLOOKUP(J840,[2]ProvStates!$B$8:$D$95,3,FALSE))</f>
        <v>New York</v>
      </c>
      <c r="L840" s="48" t="s">
        <v>4415</v>
      </c>
      <c r="M840" s="48" t="s">
        <v>4420</v>
      </c>
      <c r="N840" s="47">
        <v>6</v>
      </c>
      <c r="O840" s="47" t="str">
        <f>VLOOKUP(N840,'[2]Other Data'!$B$8:$C$13,2,FALSE)</f>
        <v>USA</v>
      </c>
      <c r="P840" s="47">
        <v>11</v>
      </c>
      <c r="Q840" s="48" t="s">
        <v>4421</v>
      </c>
      <c r="R840" s="47">
        <v>1</v>
      </c>
      <c r="S840" s="5" t="str">
        <f>VLOOKUP(R840,'[2]Other Data'!$B$29:$C$33,2,FALSE)</f>
        <v>COD</v>
      </c>
    </row>
    <row r="841" spans="2:19" x14ac:dyDescent="0.3">
      <c r="B841" s="47">
        <v>838</v>
      </c>
      <c r="C841" s="48" t="s">
        <v>4422</v>
      </c>
      <c r="D841" s="48" t="s">
        <v>256</v>
      </c>
      <c r="E841" s="48" t="s">
        <v>256</v>
      </c>
      <c r="F841" s="48" t="s">
        <v>4423</v>
      </c>
      <c r="G841" s="48" t="s">
        <v>256</v>
      </c>
      <c r="H841" s="47">
        <v>556</v>
      </c>
      <c r="I841" s="47" t="str">
        <f>VLOOKUP(H841,[2]Places!$B$8:$C$929,2,FALSE)</f>
        <v>Ocean Township</v>
      </c>
      <c r="J841" s="47">
        <v>37</v>
      </c>
      <c r="K841" s="47" t="str">
        <f>IF(ISERROR(VLOOKUP(J841,[2]ProvStates!$B$8:$D$95,3,FALSE)),"",VLOOKUP(J841,[2]ProvStates!$B$8:$D$95,3,FALSE))</f>
        <v>New Jersey</v>
      </c>
      <c r="L841" s="48" t="s">
        <v>4424</v>
      </c>
      <c r="M841" s="48" t="s">
        <v>4425</v>
      </c>
      <c r="N841" s="47">
        <v>6</v>
      </c>
      <c r="O841" s="47" t="str">
        <f>VLOOKUP(N841,'[2]Other Data'!$B$8:$C$13,2,FALSE)</f>
        <v>USA</v>
      </c>
      <c r="P841" s="47">
        <v>1</v>
      </c>
      <c r="Q841" s="48" t="s">
        <v>4426</v>
      </c>
      <c r="R841" s="47">
        <v>1</v>
      </c>
      <c r="S841" s="5" t="str">
        <f>VLOOKUP(R841,'[2]Other Data'!$B$29:$C$33,2,FALSE)</f>
        <v>COD</v>
      </c>
    </row>
    <row r="842" spans="2:19" x14ac:dyDescent="0.3">
      <c r="B842" s="47">
        <v>839</v>
      </c>
      <c r="C842" s="48" t="s">
        <v>4427</v>
      </c>
      <c r="D842" s="48" t="s">
        <v>262</v>
      </c>
      <c r="E842" s="48" t="s">
        <v>256</v>
      </c>
      <c r="F842" s="48" t="s">
        <v>4428</v>
      </c>
      <c r="G842" s="48" t="s">
        <v>4429</v>
      </c>
      <c r="H842" s="47">
        <v>329</v>
      </c>
      <c r="I842" s="47" t="str">
        <f>VLOOKUP(H842,[2]Places!$B$8:$C$929,2,FALSE)</f>
        <v>Holmdel</v>
      </c>
      <c r="J842" s="47">
        <v>37</v>
      </c>
      <c r="K842" s="47" t="str">
        <f>IF(ISERROR(VLOOKUP(J842,[2]ProvStates!$B$8:$D$95,3,FALSE)),"",VLOOKUP(J842,[2]ProvStates!$B$8:$D$95,3,FALSE))</f>
        <v>New Jersey</v>
      </c>
      <c r="L842" s="48" t="s">
        <v>4430</v>
      </c>
      <c r="M842" s="48" t="s">
        <v>4431</v>
      </c>
      <c r="N842" s="47">
        <v>6</v>
      </c>
      <c r="O842" s="47" t="str">
        <f>VLOOKUP(N842,'[2]Other Data'!$B$8:$C$13,2,FALSE)</f>
        <v>USA</v>
      </c>
      <c r="P842" s="47">
        <v>1</v>
      </c>
      <c r="Q842" s="48" t="s">
        <v>4432</v>
      </c>
      <c r="R842" s="47">
        <v>1</v>
      </c>
      <c r="S842" s="5" t="str">
        <f>VLOOKUP(R842,'[2]Other Data'!$B$29:$C$33,2,FALSE)</f>
        <v>COD</v>
      </c>
    </row>
    <row r="843" spans="2:19" x14ac:dyDescent="0.3">
      <c r="B843" s="47">
        <v>840</v>
      </c>
      <c r="C843" s="48" t="s">
        <v>4433</v>
      </c>
      <c r="D843" s="48" t="s">
        <v>256</v>
      </c>
      <c r="E843" s="48" t="s">
        <v>256</v>
      </c>
      <c r="F843" s="48" t="s">
        <v>4434</v>
      </c>
      <c r="G843" s="48" t="s">
        <v>256</v>
      </c>
      <c r="H843" s="47">
        <v>851</v>
      </c>
      <c r="I843" s="47" t="str">
        <f>VLOOKUP(H843,[2]Places!$B$8:$C$929,2,FALSE)</f>
        <v>W. Long Branch</v>
      </c>
      <c r="J843" s="47">
        <v>37</v>
      </c>
      <c r="K843" s="47" t="str">
        <f>IF(ISERROR(VLOOKUP(J843,[2]ProvStates!$B$8:$D$95,3,FALSE)),"",VLOOKUP(J843,[2]ProvStates!$B$8:$D$95,3,FALSE))</f>
        <v>New Jersey</v>
      </c>
      <c r="L843" s="48" t="s">
        <v>4435</v>
      </c>
      <c r="M843" s="48" t="s">
        <v>4436</v>
      </c>
      <c r="N843" s="47">
        <v>6</v>
      </c>
      <c r="O843" s="47" t="str">
        <f>VLOOKUP(N843,'[2]Other Data'!$B$8:$C$13,2,FALSE)</f>
        <v>USA</v>
      </c>
      <c r="P843" s="47">
        <v>1</v>
      </c>
      <c r="Q843" s="48" t="s">
        <v>4437</v>
      </c>
      <c r="R843" s="47">
        <v>1</v>
      </c>
      <c r="S843" s="5" t="str">
        <f>VLOOKUP(R843,'[2]Other Data'!$B$29:$C$33,2,FALSE)</f>
        <v>COD</v>
      </c>
    </row>
    <row r="844" spans="2:19" x14ac:dyDescent="0.3">
      <c r="B844" s="47">
        <v>841</v>
      </c>
      <c r="C844" s="48" t="s">
        <v>4438</v>
      </c>
      <c r="D844" s="48" t="s">
        <v>256</v>
      </c>
      <c r="E844" s="48" t="s">
        <v>256</v>
      </c>
      <c r="F844" s="48" t="s">
        <v>4439</v>
      </c>
      <c r="G844" s="48" t="s">
        <v>256</v>
      </c>
      <c r="H844" s="47">
        <v>244</v>
      </c>
      <c r="I844" s="47" t="str">
        <f>VLOOKUP(H844,[2]Places!$B$8:$C$929,2,FALSE)</f>
        <v>Flanders</v>
      </c>
      <c r="J844" s="47">
        <v>37</v>
      </c>
      <c r="K844" s="47" t="str">
        <f>IF(ISERROR(VLOOKUP(J844,[2]ProvStates!$B$8:$D$95,3,FALSE)),"",VLOOKUP(J844,[2]ProvStates!$B$8:$D$95,3,FALSE))</f>
        <v>New Jersey</v>
      </c>
      <c r="L844" s="48" t="s">
        <v>4440</v>
      </c>
      <c r="M844" s="48" t="s">
        <v>4441</v>
      </c>
      <c r="N844" s="47">
        <v>6</v>
      </c>
      <c r="O844" s="47" t="str">
        <f>VLOOKUP(N844,'[2]Other Data'!$B$8:$C$13,2,FALSE)</f>
        <v>USA</v>
      </c>
      <c r="P844" s="47">
        <v>1</v>
      </c>
      <c r="Q844" s="48" t="s">
        <v>4442</v>
      </c>
      <c r="R844" s="47">
        <v>1</v>
      </c>
      <c r="S844" s="5" t="str">
        <f>VLOOKUP(R844,'[2]Other Data'!$B$29:$C$33,2,FALSE)</f>
        <v>COD</v>
      </c>
    </row>
    <row r="845" spans="2:19" x14ac:dyDescent="0.3">
      <c r="B845" s="47">
        <v>842</v>
      </c>
      <c r="C845" s="48" t="s">
        <v>4443</v>
      </c>
      <c r="D845" s="48" t="s">
        <v>262</v>
      </c>
      <c r="E845" s="48" t="s">
        <v>256</v>
      </c>
      <c r="F845" s="48" t="s">
        <v>4444</v>
      </c>
      <c r="G845" s="48" t="s">
        <v>256</v>
      </c>
      <c r="H845" s="47">
        <v>860</v>
      </c>
      <c r="I845" s="47" t="str">
        <f>VLOOKUP(H845,[2]Places!$B$8:$C$929,2,FALSE)</f>
        <v>Washington</v>
      </c>
      <c r="J845" s="47">
        <v>37</v>
      </c>
      <c r="K845" s="47" t="str">
        <f>IF(ISERROR(VLOOKUP(J845,[2]ProvStates!$B$8:$D$95,3,FALSE)),"",VLOOKUP(J845,[2]ProvStates!$B$8:$D$95,3,FALSE))</f>
        <v>New Jersey</v>
      </c>
      <c r="L845" s="48" t="s">
        <v>4445</v>
      </c>
      <c r="M845" s="48" t="s">
        <v>4446</v>
      </c>
      <c r="N845" s="47">
        <v>6</v>
      </c>
      <c r="O845" s="47" t="str">
        <f>VLOOKUP(N845,'[2]Other Data'!$B$8:$C$13,2,FALSE)</f>
        <v>USA</v>
      </c>
      <c r="P845" s="47">
        <v>1</v>
      </c>
      <c r="Q845" s="48" t="s">
        <v>4447</v>
      </c>
      <c r="R845" s="47">
        <v>1</v>
      </c>
      <c r="S845" s="5" t="str">
        <f>VLOOKUP(R845,'[2]Other Data'!$B$29:$C$33,2,FALSE)</f>
        <v>COD</v>
      </c>
    </row>
    <row r="846" spans="2:19" x14ac:dyDescent="0.3">
      <c r="B846" s="47">
        <v>843</v>
      </c>
      <c r="C846" s="48" t="s">
        <v>4448</v>
      </c>
      <c r="D846" s="48" t="s">
        <v>262</v>
      </c>
      <c r="E846" s="48" t="s">
        <v>256</v>
      </c>
      <c r="F846" s="48" t="s">
        <v>4449</v>
      </c>
      <c r="G846" s="48" t="s">
        <v>256</v>
      </c>
      <c r="H846" s="47">
        <v>888</v>
      </c>
      <c r="I846" s="47" t="str">
        <f>VLOOKUP(H846,[2]Places!$B$8:$C$929,2,FALSE)</f>
        <v>Wharton</v>
      </c>
      <c r="J846" s="47">
        <v>37</v>
      </c>
      <c r="K846" s="47" t="str">
        <f>IF(ISERROR(VLOOKUP(J846,[2]ProvStates!$B$8:$D$95,3,FALSE)),"",VLOOKUP(J846,[2]ProvStates!$B$8:$D$95,3,FALSE))</f>
        <v>New Jersey</v>
      </c>
      <c r="L846" s="48" t="s">
        <v>4450</v>
      </c>
      <c r="M846" s="48" t="s">
        <v>4451</v>
      </c>
      <c r="N846" s="47">
        <v>6</v>
      </c>
      <c r="O846" s="47" t="str">
        <f>VLOOKUP(N846,'[2]Other Data'!$B$8:$C$13,2,FALSE)</f>
        <v>USA</v>
      </c>
      <c r="P846" s="47">
        <v>1</v>
      </c>
      <c r="Q846" s="48" t="s">
        <v>4452</v>
      </c>
      <c r="R846" s="47">
        <v>1</v>
      </c>
      <c r="S846" s="5" t="str">
        <f>VLOOKUP(R846,'[2]Other Data'!$B$29:$C$33,2,FALSE)</f>
        <v>COD</v>
      </c>
    </row>
    <row r="847" spans="2:19" x14ac:dyDescent="0.3">
      <c r="B847" s="47">
        <v>844</v>
      </c>
      <c r="C847" s="48" t="s">
        <v>4453</v>
      </c>
      <c r="D847" s="48" t="s">
        <v>262</v>
      </c>
      <c r="E847" s="48" t="s">
        <v>4454</v>
      </c>
      <c r="F847" s="48" t="s">
        <v>4455</v>
      </c>
      <c r="G847" s="48" t="s">
        <v>4456</v>
      </c>
      <c r="H847" s="47">
        <v>239</v>
      </c>
      <c r="I847" s="47" t="str">
        <f>VLOOKUP(H847,[2]Places!$B$8:$C$929,2,FALSE)</f>
        <v>Far Hill</v>
      </c>
      <c r="J847" s="47">
        <v>37</v>
      </c>
      <c r="K847" s="47" t="str">
        <f>IF(ISERROR(VLOOKUP(J847,[2]ProvStates!$B$8:$D$95,3,FALSE)),"",VLOOKUP(J847,[2]ProvStates!$B$8:$D$95,3,FALSE))</f>
        <v>New Jersey</v>
      </c>
      <c r="L847" s="48" t="s">
        <v>4457</v>
      </c>
      <c r="M847" s="48" t="s">
        <v>4458</v>
      </c>
      <c r="N847" s="47">
        <v>6</v>
      </c>
      <c r="O847" s="47" t="str">
        <f>VLOOKUP(N847,'[2]Other Data'!$B$8:$C$13,2,FALSE)</f>
        <v>USA</v>
      </c>
      <c r="P847" s="47">
        <v>1</v>
      </c>
      <c r="Q847" s="48" t="s">
        <v>4459</v>
      </c>
      <c r="R847" s="47">
        <v>1</v>
      </c>
      <c r="S847" s="5" t="str">
        <f>VLOOKUP(R847,'[2]Other Data'!$B$29:$C$33,2,FALSE)</f>
        <v>COD</v>
      </c>
    </row>
    <row r="848" spans="2:19" x14ac:dyDescent="0.3">
      <c r="B848" s="47">
        <v>845</v>
      </c>
      <c r="C848" s="48" t="s">
        <v>4460</v>
      </c>
      <c r="D848" s="48" t="s">
        <v>262</v>
      </c>
      <c r="E848" s="48" t="s">
        <v>256</v>
      </c>
      <c r="F848" s="48" t="s">
        <v>4461</v>
      </c>
      <c r="G848" s="48" t="s">
        <v>4462</v>
      </c>
      <c r="H848" s="47">
        <v>432</v>
      </c>
      <c r="I848" s="47" t="str">
        <f>VLOOKUP(H848,[2]Places!$B$8:$C$929,2,FALSE)</f>
        <v>Madison</v>
      </c>
      <c r="J848" s="47">
        <v>37</v>
      </c>
      <c r="K848" s="47" t="str">
        <f>IF(ISERROR(VLOOKUP(J848,[2]ProvStates!$B$8:$D$95,3,FALSE)),"",VLOOKUP(J848,[2]ProvStates!$B$8:$D$95,3,FALSE))</f>
        <v>New Jersey</v>
      </c>
      <c r="L848" s="48" t="s">
        <v>4463</v>
      </c>
      <c r="M848" s="48" t="s">
        <v>4464</v>
      </c>
      <c r="N848" s="47">
        <v>6</v>
      </c>
      <c r="O848" s="47" t="str">
        <f>VLOOKUP(N848,'[2]Other Data'!$B$8:$C$13,2,FALSE)</f>
        <v>USA</v>
      </c>
      <c r="P848" s="47">
        <v>1</v>
      </c>
      <c r="Q848" s="48" t="s">
        <v>4465</v>
      </c>
      <c r="R848" s="47">
        <v>1</v>
      </c>
      <c r="S848" s="5" t="str">
        <f>VLOOKUP(R848,'[2]Other Data'!$B$29:$C$33,2,FALSE)</f>
        <v>COD</v>
      </c>
    </row>
    <row r="849" spans="2:19" x14ac:dyDescent="0.3">
      <c r="B849" s="47">
        <v>846</v>
      </c>
      <c r="C849" s="48" t="s">
        <v>4466</v>
      </c>
      <c r="D849" s="48" t="s">
        <v>262</v>
      </c>
      <c r="E849" s="48" t="s">
        <v>256</v>
      </c>
      <c r="F849" s="48" t="s">
        <v>4467</v>
      </c>
      <c r="G849" s="48" t="s">
        <v>256</v>
      </c>
      <c r="H849" s="47">
        <v>432</v>
      </c>
      <c r="I849" s="47" t="str">
        <f>VLOOKUP(H849,[2]Places!$B$8:$C$929,2,FALSE)</f>
        <v>Madison</v>
      </c>
      <c r="J849" s="47">
        <v>37</v>
      </c>
      <c r="K849" s="47" t="str">
        <f>IF(ISERROR(VLOOKUP(J849,[2]ProvStates!$B$8:$D$95,3,FALSE)),"",VLOOKUP(J849,[2]ProvStates!$B$8:$D$95,3,FALSE))</f>
        <v>New Jersey</v>
      </c>
      <c r="L849" s="48" t="s">
        <v>4463</v>
      </c>
      <c r="M849" s="48" t="s">
        <v>4464</v>
      </c>
      <c r="N849" s="47">
        <v>6</v>
      </c>
      <c r="O849" s="47" t="str">
        <f>VLOOKUP(N849,'[2]Other Data'!$B$8:$C$13,2,FALSE)</f>
        <v>USA</v>
      </c>
      <c r="P849" s="47">
        <v>1</v>
      </c>
      <c r="Q849" s="48" t="s">
        <v>4468</v>
      </c>
      <c r="R849" s="47">
        <v>1</v>
      </c>
      <c r="S849" s="5" t="str">
        <f>VLOOKUP(R849,'[2]Other Data'!$B$29:$C$33,2,FALSE)</f>
        <v>COD</v>
      </c>
    </row>
    <row r="850" spans="2:19" x14ac:dyDescent="0.3">
      <c r="B850" s="47">
        <v>847</v>
      </c>
      <c r="C850" s="48" t="s">
        <v>4469</v>
      </c>
      <c r="D850" s="48" t="s">
        <v>256</v>
      </c>
      <c r="E850" s="48" t="s">
        <v>256</v>
      </c>
      <c r="F850" s="48" t="s">
        <v>4470</v>
      </c>
      <c r="G850" s="48" t="s">
        <v>256</v>
      </c>
      <c r="H850" s="47">
        <v>490</v>
      </c>
      <c r="I850" s="47" t="str">
        <f>VLOOKUP(H850,[2]Places!$B$8:$C$929,2,FALSE)</f>
        <v>Morristown</v>
      </c>
      <c r="J850" s="47">
        <v>37</v>
      </c>
      <c r="K850" s="47" t="str">
        <f>IF(ISERROR(VLOOKUP(J850,[2]ProvStates!$B$8:$D$95,3,FALSE)),"",VLOOKUP(J850,[2]ProvStates!$B$8:$D$95,3,FALSE))</f>
        <v>New Jersey</v>
      </c>
      <c r="L850" s="48" t="s">
        <v>4471</v>
      </c>
      <c r="M850" s="48" t="s">
        <v>4472</v>
      </c>
      <c r="N850" s="47">
        <v>6</v>
      </c>
      <c r="O850" s="47" t="str">
        <f>VLOOKUP(N850,'[2]Other Data'!$B$8:$C$13,2,FALSE)</f>
        <v>USA</v>
      </c>
      <c r="P850" s="47">
        <v>1</v>
      </c>
      <c r="Q850" s="48" t="s">
        <v>4473</v>
      </c>
      <c r="R850" s="47">
        <v>1</v>
      </c>
      <c r="S850" s="5" t="str">
        <f>VLOOKUP(R850,'[2]Other Data'!$B$29:$C$33,2,FALSE)</f>
        <v>COD</v>
      </c>
    </row>
    <row r="851" spans="2:19" x14ac:dyDescent="0.3">
      <c r="B851" s="47">
        <v>848</v>
      </c>
      <c r="C851" s="48" t="s">
        <v>4474</v>
      </c>
      <c r="D851" s="48" t="s">
        <v>256</v>
      </c>
      <c r="E851" s="48" t="s">
        <v>256</v>
      </c>
      <c r="F851" s="48" t="s">
        <v>4475</v>
      </c>
      <c r="G851" s="48" t="s">
        <v>256</v>
      </c>
      <c r="H851" s="47">
        <v>51</v>
      </c>
      <c r="I851" s="47" t="str">
        <f>VLOOKUP(H851,[2]Places!$B$8:$C$929,2,FALSE)</f>
        <v>Beach Havan</v>
      </c>
      <c r="J851" s="47">
        <v>37</v>
      </c>
      <c r="K851" s="47" t="str">
        <f>IF(ISERROR(VLOOKUP(J851,[2]ProvStates!$B$8:$D$95,3,FALSE)),"",VLOOKUP(J851,[2]ProvStates!$B$8:$D$95,3,FALSE))</f>
        <v>New Jersey</v>
      </c>
      <c r="L851" s="48" t="s">
        <v>4476</v>
      </c>
      <c r="M851" s="48" t="s">
        <v>4477</v>
      </c>
      <c r="N851" s="47">
        <v>6</v>
      </c>
      <c r="O851" s="47" t="str">
        <f>VLOOKUP(N851,'[2]Other Data'!$B$8:$C$13,2,FALSE)</f>
        <v>USA</v>
      </c>
      <c r="P851" s="47">
        <v>1</v>
      </c>
      <c r="Q851" s="48" t="s">
        <v>4478</v>
      </c>
      <c r="R851" s="47">
        <v>1</v>
      </c>
      <c r="S851" s="5" t="str">
        <f>VLOOKUP(R851,'[2]Other Data'!$B$29:$C$33,2,FALSE)</f>
        <v>COD</v>
      </c>
    </row>
    <row r="852" spans="2:19" x14ac:dyDescent="0.3">
      <c r="B852" s="47">
        <v>849</v>
      </c>
      <c r="C852" s="48" t="s">
        <v>4479</v>
      </c>
      <c r="D852" s="48" t="s">
        <v>256</v>
      </c>
      <c r="E852" s="48" t="s">
        <v>256</v>
      </c>
      <c r="F852" s="48" t="s">
        <v>4480</v>
      </c>
      <c r="G852" s="48" t="s">
        <v>256</v>
      </c>
      <c r="H852" s="47">
        <v>52</v>
      </c>
      <c r="I852" s="47" t="str">
        <f>VLOOKUP(H852,[2]Places!$B$8:$C$929,2,FALSE)</f>
        <v>Beach Haven</v>
      </c>
      <c r="J852" s="47">
        <v>37</v>
      </c>
      <c r="K852" s="47" t="str">
        <f>IF(ISERROR(VLOOKUP(J852,[2]ProvStates!$B$8:$D$95,3,FALSE)),"",VLOOKUP(J852,[2]ProvStates!$B$8:$D$95,3,FALSE))</f>
        <v>New Jersey</v>
      </c>
      <c r="L852" s="48" t="s">
        <v>4476</v>
      </c>
      <c r="M852" s="48" t="s">
        <v>4481</v>
      </c>
      <c r="N852" s="47">
        <v>6</v>
      </c>
      <c r="O852" s="47" t="str">
        <f>VLOOKUP(N852,'[2]Other Data'!$B$8:$C$13,2,FALSE)</f>
        <v>USA</v>
      </c>
      <c r="P852" s="47">
        <v>1</v>
      </c>
      <c r="Q852" s="48" t="s">
        <v>4482</v>
      </c>
      <c r="R852" s="47">
        <v>1</v>
      </c>
      <c r="S852" s="5" t="str">
        <f>VLOOKUP(R852,'[2]Other Data'!$B$29:$C$33,2,FALSE)</f>
        <v>COD</v>
      </c>
    </row>
    <row r="853" spans="2:19" x14ac:dyDescent="0.3">
      <c r="B853" s="47">
        <v>850</v>
      </c>
      <c r="C853" s="48" t="s">
        <v>4483</v>
      </c>
      <c r="D853" s="48" t="s">
        <v>256</v>
      </c>
      <c r="E853" s="48" t="s">
        <v>256</v>
      </c>
      <c r="F853" s="48" t="s">
        <v>4484</v>
      </c>
      <c r="G853" s="48" t="s">
        <v>256</v>
      </c>
      <c r="H853" s="47">
        <v>153</v>
      </c>
      <c r="I853" s="47" t="str">
        <f>VLOOKUP(H853,[2]Places!$B$8:$C$929,2,FALSE)</f>
        <v>Collingwood</v>
      </c>
      <c r="J853" s="47">
        <v>37</v>
      </c>
      <c r="K853" s="47" t="str">
        <f>IF(ISERROR(VLOOKUP(J853,[2]ProvStates!$B$8:$D$95,3,FALSE)),"",VLOOKUP(J853,[2]ProvStates!$B$8:$D$95,3,FALSE))</f>
        <v>New Jersey</v>
      </c>
      <c r="L853" s="48" t="s">
        <v>4485</v>
      </c>
      <c r="M853" s="48" t="s">
        <v>4486</v>
      </c>
      <c r="N853" s="47">
        <v>6</v>
      </c>
      <c r="O853" s="47" t="str">
        <f>VLOOKUP(N853,'[2]Other Data'!$B$8:$C$13,2,FALSE)</f>
        <v>USA</v>
      </c>
      <c r="P853" s="47">
        <v>1</v>
      </c>
      <c r="Q853" s="48" t="s">
        <v>4487</v>
      </c>
      <c r="R853" s="47">
        <v>1</v>
      </c>
      <c r="S853" s="5" t="str">
        <f>VLOOKUP(R853,'[2]Other Data'!$B$29:$C$33,2,FALSE)</f>
        <v>COD</v>
      </c>
    </row>
    <row r="854" spans="2:19" x14ac:dyDescent="0.3">
      <c r="B854" s="47">
        <v>851</v>
      </c>
      <c r="C854" s="48" t="s">
        <v>4488</v>
      </c>
      <c r="D854" s="48" t="s">
        <v>256</v>
      </c>
      <c r="E854" s="48" t="s">
        <v>256</v>
      </c>
      <c r="F854" s="48" t="s">
        <v>4489</v>
      </c>
      <c r="G854" s="48" t="s">
        <v>256</v>
      </c>
      <c r="H854" s="47">
        <v>110</v>
      </c>
      <c r="I854" s="47" t="str">
        <f>VLOOKUP(H854,[2]Places!$B$8:$C$929,2,FALSE)</f>
        <v>Cape May</v>
      </c>
      <c r="J854" s="47">
        <v>37</v>
      </c>
      <c r="K854" s="47" t="str">
        <f>IF(ISERROR(VLOOKUP(J854,[2]ProvStates!$B$8:$D$95,3,FALSE)),"",VLOOKUP(J854,[2]ProvStates!$B$8:$D$95,3,FALSE))</f>
        <v>New Jersey</v>
      </c>
      <c r="L854" s="48" t="s">
        <v>4490</v>
      </c>
      <c r="M854" s="48" t="s">
        <v>4491</v>
      </c>
      <c r="N854" s="47">
        <v>6</v>
      </c>
      <c r="O854" s="47" t="str">
        <f>VLOOKUP(N854,'[2]Other Data'!$B$8:$C$13,2,FALSE)</f>
        <v>USA</v>
      </c>
      <c r="P854" s="47">
        <v>1</v>
      </c>
      <c r="Q854" s="48" t="s">
        <v>4492</v>
      </c>
      <c r="R854" s="47">
        <v>1</v>
      </c>
      <c r="S854" s="5" t="str">
        <f>VLOOKUP(R854,'[2]Other Data'!$B$29:$C$33,2,FALSE)</f>
        <v>COD</v>
      </c>
    </row>
    <row r="855" spans="2:19" x14ac:dyDescent="0.3">
      <c r="B855" s="47">
        <v>852</v>
      </c>
      <c r="C855" s="48" t="s">
        <v>4493</v>
      </c>
      <c r="D855" s="48" t="s">
        <v>256</v>
      </c>
      <c r="E855" s="48" t="s">
        <v>4494</v>
      </c>
      <c r="F855" s="48" t="s">
        <v>4495</v>
      </c>
      <c r="G855" s="48" t="s">
        <v>256</v>
      </c>
      <c r="H855" s="47">
        <v>259</v>
      </c>
      <c r="I855" s="47" t="str">
        <f>VLOOKUP(H855,[2]Places!$B$8:$C$929,2,FALSE)</f>
        <v>Franklinville</v>
      </c>
      <c r="J855" s="47">
        <v>37</v>
      </c>
      <c r="K855" s="47" t="str">
        <f>IF(ISERROR(VLOOKUP(J855,[2]ProvStates!$B$8:$D$95,3,FALSE)),"",VLOOKUP(J855,[2]ProvStates!$B$8:$D$95,3,FALSE))</f>
        <v>New Jersey</v>
      </c>
      <c r="L855" s="48" t="s">
        <v>4496</v>
      </c>
      <c r="M855" s="48" t="s">
        <v>4497</v>
      </c>
      <c r="N855" s="47">
        <v>6</v>
      </c>
      <c r="O855" s="47" t="str">
        <f>VLOOKUP(N855,'[2]Other Data'!$B$8:$C$13,2,FALSE)</f>
        <v>USA</v>
      </c>
      <c r="P855" s="47">
        <v>1</v>
      </c>
      <c r="Q855" s="48" t="s">
        <v>4498</v>
      </c>
      <c r="R855" s="47">
        <v>1</v>
      </c>
      <c r="S855" s="5" t="str">
        <f>VLOOKUP(R855,'[2]Other Data'!$B$29:$C$33,2,FALSE)</f>
        <v>COD</v>
      </c>
    </row>
    <row r="856" spans="2:19" x14ac:dyDescent="0.3">
      <c r="B856" s="47">
        <v>853</v>
      </c>
      <c r="C856" s="48" t="s">
        <v>4499</v>
      </c>
      <c r="D856" s="48" t="s">
        <v>256</v>
      </c>
      <c r="E856" s="48" t="s">
        <v>256</v>
      </c>
      <c r="F856" s="48" t="s">
        <v>4500</v>
      </c>
      <c r="G856" s="48" t="s">
        <v>256</v>
      </c>
      <c r="H856" s="47">
        <v>231</v>
      </c>
      <c r="I856" s="47" t="str">
        <f>VLOOKUP(H856,[2]Places!$B$8:$C$929,2,FALSE)</f>
        <v>Ewing</v>
      </c>
      <c r="J856" s="47">
        <v>37</v>
      </c>
      <c r="K856" s="47" t="str">
        <f>IF(ISERROR(VLOOKUP(J856,[2]ProvStates!$B$8:$D$95,3,FALSE)),"",VLOOKUP(J856,[2]ProvStates!$B$8:$D$95,3,FALSE))</f>
        <v>New Jersey</v>
      </c>
      <c r="L856" s="48" t="s">
        <v>4501</v>
      </c>
      <c r="M856" s="48" t="s">
        <v>4502</v>
      </c>
      <c r="N856" s="47">
        <v>6</v>
      </c>
      <c r="O856" s="47" t="str">
        <f>VLOOKUP(N856,'[2]Other Data'!$B$8:$C$13,2,FALSE)</f>
        <v>USA</v>
      </c>
      <c r="P856" s="47">
        <v>1</v>
      </c>
      <c r="Q856" s="48" t="s">
        <v>4503</v>
      </c>
      <c r="R856" s="47">
        <v>1</v>
      </c>
      <c r="S856" s="5" t="str">
        <f>VLOOKUP(R856,'[2]Other Data'!$B$29:$C$33,2,FALSE)</f>
        <v>COD</v>
      </c>
    </row>
    <row r="857" spans="2:19" x14ac:dyDescent="0.3">
      <c r="B857" s="47">
        <v>854</v>
      </c>
      <c r="C857" s="48" t="s">
        <v>4504</v>
      </c>
      <c r="D857" s="48" t="s">
        <v>262</v>
      </c>
      <c r="E857" s="48" t="s">
        <v>256</v>
      </c>
      <c r="F857" s="48" t="s">
        <v>4505</v>
      </c>
      <c r="G857" s="48" t="s">
        <v>256</v>
      </c>
      <c r="H857" s="47">
        <v>386</v>
      </c>
      <c r="I857" s="47" t="str">
        <f>VLOOKUP(H857,[2]Places!$B$8:$C$929,2,FALSE)</f>
        <v>Lakewood</v>
      </c>
      <c r="J857" s="47">
        <v>37</v>
      </c>
      <c r="K857" s="47" t="str">
        <f>IF(ISERROR(VLOOKUP(J857,[2]ProvStates!$B$8:$D$95,3,FALSE)),"",VLOOKUP(J857,[2]ProvStates!$B$8:$D$95,3,FALSE))</f>
        <v>New Jersey</v>
      </c>
      <c r="L857" s="48" t="s">
        <v>4506</v>
      </c>
      <c r="M857" s="48" t="s">
        <v>4507</v>
      </c>
      <c r="N857" s="47">
        <v>6</v>
      </c>
      <c r="O857" s="47" t="str">
        <f>VLOOKUP(N857,'[2]Other Data'!$B$8:$C$13,2,FALSE)</f>
        <v>USA</v>
      </c>
      <c r="P857" s="47">
        <v>1</v>
      </c>
      <c r="Q857" s="48" t="s">
        <v>4508</v>
      </c>
      <c r="R857" s="47">
        <v>1</v>
      </c>
      <c r="S857" s="5" t="str">
        <f>VLOOKUP(R857,'[2]Other Data'!$B$29:$C$33,2,FALSE)</f>
        <v>COD</v>
      </c>
    </row>
    <row r="858" spans="2:19" x14ac:dyDescent="0.3">
      <c r="B858" s="47">
        <v>855</v>
      </c>
      <c r="C858" s="48" t="s">
        <v>4509</v>
      </c>
      <c r="D858" s="48" t="s">
        <v>256</v>
      </c>
      <c r="E858" s="48" t="s">
        <v>256</v>
      </c>
      <c r="F858" s="48" t="s">
        <v>4510</v>
      </c>
      <c r="G858" s="48" t="s">
        <v>256</v>
      </c>
      <c r="H858" s="47">
        <v>613</v>
      </c>
      <c r="I858" s="47" t="str">
        <f>VLOOKUP(H858,[2]Places!$B$8:$C$929,2,FALSE)</f>
        <v>Point Pleasant Beach</v>
      </c>
      <c r="J858" s="47">
        <v>37</v>
      </c>
      <c r="K858" s="47" t="str">
        <f>IF(ISERROR(VLOOKUP(J858,[2]ProvStates!$B$8:$D$95,3,FALSE)),"",VLOOKUP(J858,[2]ProvStates!$B$8:$D$95,3,FALSE))</f>
        <v>New Jersey</v>
      </c>
      <c r="L858" s="48" t="s">
        <v>4511</v>
      </c>
      <c r="M858" s="48" t="s">
        <v>4512</v>
      </c>
      <c r="N858" s="47">
        <v>6</v>
      </c>
      <c r="O858" s="47" t="str">
        <f>VLOOKUP(N858,'[2]Other Data'!$B$8:$C$13,2,FALSE)</f>
        <v>USA</v>
      </c>
      <c r="P858" s="47">
        <v>1</v>
      </c>
      <c r="Q858" s="48" t="s">
        <v>4513</v>
      </c>
      <c r="R858" s="47">
        <v>1</v>
      </c>
      <c r="S858" s="5" t="str">
        <f>VLOOKUP(R858,'[2]Other Data'!$B$29:$C$33,2,FALSE)</f>
        <v>COD</v>
      </c>
    </row>
    <row r="859" spans="2:19" x14ac:dyDescent="0.3">
      <c r="B859" s="47">
        <v>856</v>
      </c>
      <c r="C859" s="48" t="s">
        <v>4514</v>
      </c>
      <c r="D859" s="48" t="s">
        <v>262</v>
      </c>
      <c r="E859" s="48" t="s">
        <v>256</v>
      </c>
      <c r="F859" s="48" t="s">
        <v>4515</v>
      </c>
      <c r="G859" s="48" t="s">
        <v>256</v>
      </c>
      <c r="H859" s="47">
        <v>614</v>
      </c>
      <c r="I859" s="47" t="str">
        <f>VLOOKUP(H859,[2]Places!$B$8:$C$929,2,FALSE)</f>
        <v>Point Pleasent Beach</v>
      </c>
      <c r="J859" s="47">
        <v>37</v>
      </c>
      <c r="K859" s="47" t="str">
        <f>IF(ISERROR(VLOOKUP(J859,[2]ProvStates!$B$8:$D$95,3,FALSE)),"",VLOOKUP(J859,[2]ProvStates!$B$8:$D$95,3,FALSE))</f>
        <v>New Jersey</v>
      </c>
      <c r="L859" s="48" t="s">
        <v>4511</v>
      </c>
      <c r="M859" s="48" t="s">
        <v>4516</v>
      </c>
      <c r="N859" s="47">
        <v>6</v>
      </c>
      <c r="O859" s="47" t="str">
        <f>VLOOKUP(N859,'[2]Other Data'!$B$8:$C$13,2,FALSE)</f>
        <v>USA</v>
      </c>
      <c r="P859" s="47">
        <v>1</v>
      </c>
      <c r="Q859" s="48" t="s">
        <v>4517</v>
      </c>
      <c r="R859" s="47">
        <v>1</v>
      </c>
      <c r="S859" s="5" t="str">
        <f>VLOOKUP(R859,'[2]Other Data'!$B$29:$C$33,2,FALSE)</f>
        <v>COD</v>
      </c>
    </row>
    <row r="860" spans="2:19" x14ac:dyDescent="0.3">
      <c r="B860" s="47">
        <v>857</v>
      </c>
      <c r="C860" s="48" t="s">
        <v>4518</v>
      </c>
      <c r="D860" s="48" t="s">
        <v>262</v>
      </c>
      <c r="E860" s="48" t="s">
        <v>4519</v>
      </c>
      <c r="F860" s="48" t="s">
        <v>4520</v>
      </c>
      <c r="G860" s="48" t="s">
        <v>256</v>
      </c>
      <c r="H860" s="47">
        <v>704</v>
      </c>
      <c r="I860" s="47" t="str">
        <f>VLOOKUP(H860,[2]Places!$B$8:$C$929,2,FALSE)</f>
        <v>Seaside Heights</v>
      </c>
      <c r="J860" s="47">
        <v>37</v>
      </c>
      <c r="K860" s="47" t="str">
        <f>IF(ISERROR(VLOOKUP(J860,[2]ProvStates!$B$8:$D$95,3,FALSE)),"",VLOOKUP(J860,[2]ProvStates!$B$8:$D$95,3,FALSE))</f>
        <v>New Jersey</v>
      </c>
      <c r="L860" s="48" t="s">
        <v>4521</v>
      </c>
      <c r="M860" s="48" t="s">
        <v>4522</v>
      </c>
      <c r="N860" s="47">
        <v>6</v>
      </c>
      <c r="O860" s="47" t="str">
        <f>VLOOKUP(N860,'[2]Other Data'!$B$8:$C$13,2,FALSE)</f>
        <v>USA</v>
      </c>
      <c r="P860" s="47">
        <v>1</v>
      </c>
      <c r="Q860" s="48" t="s">
        <v>4523</v>
      </c>
      <c r="R860" s="47">
        <v>1</v>
      </c>
      <c r="S860" s="5" t="str">
        <f>VLOOKUP(R860,'[2]Other Data'!$B$29:$C$33,2,FALSE)</f>
        <v>COD</v>
      </c>
    </row>
    <row r="861" spans="2:19" x14ac:dyDescent="0.3">
      <c r="B861" s="47">
        <v>858</v>
      </c>
      <c r="C861" s="48" t="s">
        <v>4524</v>
      </c>
      <c r="D861" s="48" t="s">
        <v>256</v>
      </c>
      <c r="E861" s="48" t="s">
        <v>256</v>
      </c>
      <c r="F861" s="48" t="s">
        <v>4525</v>
      </c>
      <c r="G861" s="48" t="s">
        <v>256</v>
      </c>
      <c r="H861" s="47">
        <v>816</v>
      </c>
      <c r="I861" s="47" t="str">
        <f>VLOOKUP(H861,[2]Places!$B$8:$C$929,2,FALSE)</f>
        <v>Toms River</v>
      </c>
      <c r="J861" s="47">
        <v>37</v>
      </c>
      <c r="K861" s="47" t="str">
        <f>IF(ISERROR(VLOOKUP(J861,[2]ProvStates!$B$8:$D$95,3,FALSE)),"",VLOOKUP(J861,[2]ProvStates!$B$8:$D$95,3,FALSE))</f>
        <v>New Jersey</v>
      </c>
      <c r="L861" s="48" t="s">
        <v>4526</v>
      </c>
      <c r="M861" s="48" t="s">
        <v>4527</v>
      </c>
      <c r="N861" s="47">
        <v>6</v>
      </c>
      <c r="O861" s="47" t="str">
        <f>VLOOKUP(N861,'[2]Other Data'!$B$8:$C$13,2,FALSE)</f>
        <v>USA</v>
      </c>
      <c r="P861" s="47">
        <v>1</v>
      </c>
      <c r="Q861" s="48" t="s">
        <v>4528</v>
      </c>
      <c r="R861" s="47">
        <v>1</v>
      </c>
      <c r="S861" s="5" t="str">
        <f>VLOOKUP(R861,'[2]Other Data'!$B$29:$C$33,2,FALSE)</f>
        <v>COD</v>
      </c>
    </row>
    <row r="862" spans="2:19" x14ac:dyDescent="0.3">
      <c r="B862" s="47">
        <v>859</v>
      </c>
      <c r="C862" s="48" t="s">
        <v>4529</v>
      </c>
      <c r="D862" s="48" t="s">
        <v>262</v>
      </c>
      <c r="E862" s="48" t="s">
        <v>256</v>
      </c>
      <c r="F862" s="48" t="s">
        <v>4530</v>
      </c>
      <c r="G862" s="48" t="s">
        <v>256</v>
      </c>
      <c r="H862" s="47">
        <v>207</v>
      </c>
      <c r="I862" s="47" t="str">
        <f>VLOOKUP(H862,[2]Places!$B$8:$C$929,2,FALSE)</f>
        <v>Dunellen</v>
      </c>
      <c r="J862" s="47">
        <v>37</v>
      </c>
      <c r="K862" s="47" t="str">
        <f>IF(ISERROR(VLOOKUP(J862,[2]ProvStates!$B$8:$D$95,3,FALSE)),"",VLOOKUP(J862,[2]ProvStates!$B$8:$D$95,3,FALSE))</f>
        <v>New Jersey</v>
      </c>
      <c r="L862" s="48" t="s">
        <v>4531</v>
      </c>
      <c r="M862" s="48" t="s">
        <v>4532</v>
      </c>
      <c r="N862" s="47">
        <v>6</v>
      </c>
      <c r="O862" s="47" t="str">
        <f>VLOOKUP(N862,'[2]Other Data'!$B$8:$C$13,2,FALSE)</f>
        <v>USA</v>
      </c>
      <c r="P862" s="47">
        <v>1</v>
      </c>
      <c r="Q862" s="48" t="s">
        <v>4533</v>
      </c>
      <c r="R862" s="47">
        <v>1</v>
      </c>
      <c r="S862" s="5" t="str">
        <f>VLOOKUP(R862,'[2]Other Data'!$B$29:$C$33,2,FALSE)</f>
        <v>COD</v>
      </c>
    </row>
    <row r="863" spans="2:19" x14ac:dyDescent="0.3">
      <c r="B863" s="47">
        <v>860</v>
      </c>
      <c r="C863" s="48" t="s">
        <v>4534</v>
      </c>
      <c r="D863" s="48" t="s">
        <v>262</v>
      </c>
      <c r="E863" s="48" t="s">
        <v>256</v>
      </c>
      <c r="F863" s="48" t="s">
        <v>4535</v>
      </c>
      <c r="G863" s="48" t="s">
        <v>256</v>
      </c>
      <c r="H863" s="47">
        <v>245</v>
      </c>
      <c r="I863" s="47" t="str">
        <f>VLOOKUP(H863,[2]Places!$B$8:$C$929,2,FALSE)</f>
        <v>Flemington</v>
      </c>
      <c r="J863" s="47">
        <v>37</v>
      </c>
      <c r="K863" s="47" t="str">
        <f>IF(ISERROR(VLOOKUP(J863,[2]ProvStates!$B$8:$D$95,3,FALSE)),"",VLOOKUP(J863,[2]ProvStates!$B$8:$D$95,3,FALSE))</f>
        <v>New Jersey</v>
      </c>
      <c r="L863" s="48" t="s">
        <v>4536</v>
      </c>
      <c r="M863" s="48" t="s">
        <v>4537</v>
      </c>
      <c r="N863" s="47">
        <v>6</v>
      </c>
      <c r="O863" s="47" t="str">
        <f>VLOOKUP(N863,'[2]Other Data'!$B$8:$C$13,2,FALSE)</f>
        <v>USA</v>
      </c>
      <c r="P863" s="47">
        <v>1</v>
      </c>
      <c r="Q863" s="48" t="s">
        <v>4538</v>
      </c>
      <c r="R863" s="47">
        <v>1</v>
      </c>
      <c r="S863" s="5" t="str">
        <f>VLOOKUP(R863,'[2]Other Data'!$B$29:$C$33,2,FALSE)</f>
        <v>COD</v>
      </c>
    </row>
    <row r="864" spans="2:19" x14ac:dyDescent="0.3">
      <c r="B864" s="47">
        <v>861</v>
      </c>
      <c r="C864" s="48" t="s">
        <v>4539</v>
      </c>
      <c r="D864" s="48" t="s">
        <v>256</v>
      </c>
      <c r="E864" s="48" t="s">
        <v>256</v>
      </c>
      <c r="F864" s="48" t="s">
        <v>4540</v>
      </c>
      <c r="G864" s="48" t="s">
        <v>256</v>
      </c>
      <c r="H864" s="47">
        <v>245</v>
      </c>
      <c r="I864" s="47" t="str">
        <f>VLOOKUP(H864,[2]Places!$B$8:$C$929,2,FALSE)</f>
        <v>Flemington</v>
      </c>
      <c r="J864" s="47">
        <v>37</v>
      </c>
      <c r="K864" s="47" t="str">
        <f>IF(ISERROR(VLOOKUP(J864,[2]ProvStates!$B$8:$D$95,3,FALSE)),"",VLOOKUP(J864,[2]ProvStates!$B$8:$D$95,3,FALSE))</f>
        <v>New Jersey</v>
      </c>
      <c r="L864" s="48" t="s">
        <v>4536</v>
      </c>
      <c r="M864" s="48" t="s">
        <v>4537</v>
      </c>
      <c r="N864" s="47">
        <v>6</v>
      </c>
      <c r="O864" s="47" t="str">
        <f>VLOOKUP(N864,'[2]Other Data'!$B$8:$C$13,2,FALSE)</f>
        <v>USA</v>
      </c>
      <c r="P864" s="47">
        <v>1</v>
      </c>
      <c r="Q864" s="48" t="s">
        <v>4541</v>
      </c>
      <c r="R864" s="47">
        <v>1</v>
      </c>
      <c r="S864" s="5" t="str">
        <f>VLOOKUP(R864,'[2]Other Data'!$B$29:$C$33,2,FALSE)</f>
        <v>COD</v>
      </c>
    </row>
    <row r="865" spans="2:19" x14ac:dyDescent="0.3">
      <c r="B865" s="47">
        <v>862</v>
      </c>
      <c r="C865" s="48" t="s">
        <v>4542</v>
      </c>
      <c r="D865" s="48" t="s">
        <v>262</v>
      </c>
      <c r="E865" s="48" t="s">
        <v>256</v>
      </c>
      <c r="F865" s="48" t="s">
        <v>4543</v>
      </c>
      <c r="G865" s="48" t="s">
        <v>256</v>
      </c>
      <c r="H865" s="47">
        <v>728</v>
      </c>
      <c r="I865" s="47" t="str">
        <f>VLOOKUP(H865,[2]Places!$B$8:$C$929,2,FALSE)</f>
        <v>Somerset</v>
      </c>
      <c r="J865" s="47">
        <v>37</v>
      </c>
      <c r="K865" s="47" t="str">
        <f>IF(ISERROR(VLOOKUP(J865,[2]ProvStates!$B$8:$D$95,3,FALSE)),"",VLOOKUP(J865,[2]ProvStates!$B$8:$D$95,3,FALSE))</f>
        <v>New Jersey</v>
      </c>
      <c r="L865" s="48" t="s">
        <v>4544</v>
      </c>
      <c r="M865" s="48" t="s">
        <v>4545</v>
      </c>
      <c r="N865" s="47">
        <v>6</v>
      </c>
      <c r="O865" s="47" t="str">
        <f>VLOOKUP(N865,'[2]Other Data'!$B$8:$C$13,2,FALSE)</f>
        <v>USA</v>
      </c>
      <c r="P865" s="47">
        <v>1</v>
      </c>
      <c r="Q865" s="48" t="s">
        <v>4546</v>
      </c>
      <c r="R865" s="47">
        <v>1</v>
      </c>
      <c r="S865" s="5" t="str">
        <f>VLOOKUP(R865,'[2]Other Data'!$B$29:$C$33,2,FALSE)</f>
        <v>COD</v>
      </c>
    </row>
    <row r="866" spans="2:19" x14ac:dyDescent="0.3">
      <c r="B866" s="47">
        <v>863</v>
      </c>
      <c r="C866" s="48" t="s">
        <v>4547</v>
      </c>
      <c r="D866" s="48" t="s">
        <v>262</v>
      </c>
      <c r="E866" s="48" t="s">
        <v>256</v>
      </c>
      <c r="F866" s="48" t="s">
        <v>4548</v>
      </c>
      <c r="G866" s="48" t="s">
        <v>256</v>
      </c>
      <c r="H866" s="47">
        <v>728</v>
      </c>
      <c r="I866" s="47" t="str">
        <f>VLOOKUP(H866,[2]Places!$B$8:$C$929,2,FALSE)</f>
        <v>Somerset</v>
      </c>
      <c r="J866" s="47">
        <v>37</v>
      </c>
      <c r="K866" s="47" t="str">
        <f>IF(ISERROR(VLOOKUP(J866,[2]ProvStates!$B$8:$D$95,3,FALSE)),"",VLOOKUP(J866,[2]ProvStates!$B$8:$D$95,3,FALSE))</f>
        <v>New Jersey</v>
      </c>
      <c r="L866" s="48" t="s">
        <v>4544</v>
      </c>
      <c r="M866" s="48" t="s">
        <v>4545</v>
      </c>
      <c r="N866" s="47">
        <v>6</v>
      </c>
      <c r="O866" s="47" t="str">
        <f>VLOOKUP(N866,'[2]Other Data'!$B$8:$C$13,2,FALSE)</f>
        <v>USA</v>
      </c>
      <c r="P866" s="47">
        <v>1</v>
      </c>
      <c r="Q866" s="48" t="s">
        <v>4549</v>
      </c>
      <c r="R866" s="47">
        <v>1</v>
      </c>
      <c r="S866" s="5" t="str">
        <f>VLOOKUP(R866,'[2]Other Data'!$B$29:$C$33,2,FALSE)</f>
        <v>COD</v>
      </c>
    </row>
    <row r="867" spans="2:19" x14ac:dyDescent="0.3">
      <c r="B867" s="47">
        <v>864</v>
      </c>
      <c r="C867" s="48" t="s">
        <v>4550</v>
      </c>
      <c r="D867" s="48" t="s">
        <v>262</v>
      </c>
      <c r="E867" s="48" t="s">
        <v>256</v>
      </c>
      <c r="F867" s="48" t="s">
        <v>4551</v>
      </c>
      <c r="G867" s="48" t="s">
        <v>256</v>
      </c>
      <c r="H867" s="47">
        <v>521</v>
      </c>
      <c r="I867" s="47" t="str">
        <f>VLOOKUP(H867,[2]Places!$B$8:$C$929,2,FALSE)</f>
        <v>New York</v>
      </c>
      <c r="J867" s="47">
        <v>45</v>
      </c>
      <c r="K867" s="47" t="str">
        <f>IF(ISERROR(VLOOKUP(J867,[2]ProvStates!$B$8:$D$95,3,FALSE)),"",VLOOKUP(J867,[2]ProvStates!$B$8:$D$95,3,FALSE))</f>
        <v>New York</v>
      </c>
      <c r="L867" s="48" t="s">
        <v>4552</v>
      </c>
      <c r="M867" s="48" t="s">
        <v>4553</v>
      </c>
      <c r="N867" s="47">
        <v>6</v>
      </c>
      <c r="O867" s="47" t="str">
        <f>VLOOKUP(N867,'[2]Other Data'!$B$8:$C$13,2,FALSE)</f>
        <v>USA</v>
      </c>
      <c r="P867" s="47">
        <v>11</v>
      </c>
      <c r="Q867" s="48" t="s">
        <v>4554</v>
      </c>
      <c r="R867" s="47">
        <v>1</v>
      </c>
      <c r="S867" s="5" t="str">
        <f>VLOOKUP(R867,'[2]Other Data'!$B$29:$C$33,2,FALSE)</f>
        <v>COD</v>
      </c>
    </row>
    <row r="868" spans="2:19" x14ac:dyDescent="0.3">
      <c r="B868" s="47">
        <v>865</v>
      </c>
      <c r="C868" s="48" t="s">
        <v>4555</v>
      </c>
      <c r="D868" s="48" t="s">
        <v>262</v>
      </c>
      <c r="E868" s="48" t="s">
        <v>256</v>
      </c>
      <c r="F868" s="48" t="s">
        <v>4556</v>
      </c>
      <c r="G868" s="48" t="s">
        <v>256</v>
      </c>
      <c r="H868" s="47">
        <v>521</v>
      </c>
      <c r="I868" s="47" t="str">
        <f>VLOOKUP(H868,[2]Places!$B$8:$C$929,2,FALSE)</f>
        <v>New York</v>
      </c>
      <c r="J868" s="47">
        <v>45</v>
      </c>
      <c r="K868" s="47" t="str">
        <f>IF(ISERROR(VLOOKUP(J868,[2]ProvStates!$B$8:$D$95,3,FALSE)),"",VLOOKUP(J868,[2]ProvStates!$B$8:$D$95,3,FALSE))</f>
        <v>New York</v>
      </c>
      <c r="L868" s="48" t="s">
        <v>4557</v>
      </c>
      <c r="M868" s="48" t="s">
        <v>4558</v>
      </c>
      <c r="N868" s="47">
        <v>6</v>
      </c>
      <c r="O868" s="47" t="str">
        <f>VLOOKUP(N868,'[2]Other Data'!$B$8:$C$13,2,FALSE)</f>
        <v>USA</v>
      </c>
      <c r="P868" s="47">
        <v>11</v>
      </c>
      <c r="Q868" s="48" t="s">
        <v>4559</v>
      </c>
      <c r="R868" s="47">
        <v>1</v>
      </c>
      <c r="S868" s="5" t="str">
        <f>VLOOKUP(R868,'[2]Other Data'!$B$29:$C$33,2,FALSE)</f>
        <v>COD</v>
      </c>
    </row>
    <row r="869" spans="2:19" x14ac:dyDescent="0.3">
      <c r="B869" s="47">
        <v>866</v>
      </c>
      <c r="C869" s="48" t="s">
        <v>4560</v>
      </c>
      <c r="D869" s="48" t="s">
        <v>262</v>
      </c>
      <c r="E869" s="48" t="s">
        <v>256</v>
      </c>
      <c r="F869" s="48" t="s">
        <v>4561</v>
      </c>
      <c r="G869" s="48" t="s">
        <v>256</v>
      </c>
      <c r="H869" s="47">
        <v>521</v>
      </c>
      <c r="I869" s="47" t="str">
        <f>VLOOKUP(H869,[2]Places!$B$8:$C$929,2,FALSE)</f>
        <v>New York</v>
      </c>
      <c r="J869" s="47">
        <v>45</v>
      </c>
      <c r="K869" s="47" t="str">
        <f>IF(ISERROR(VLOOKUP(J869,[2]ProvStates!$B$8:$D$95,3,FALSE)),"",VLOOKUP(J869,[2]ProvStates!$B$8:$D$95,3,FALSE))</f>
        <v>New York</v>
      </c>
      <c r="L869" s="48" t="s">
        <v>4562</v>
      </c>
      <c r="M869" s="48" t="s">
        <v>4563</v>
      </c>
      <c r="N869" s="47">
        <v>6</v>
      </c>
      <c r="O869" s="47" t="str">
        <f>VLOOKUP(N869,'[2]Other Data'!$B$8:$C$13,2,FALSE)</f>
        <v>USA</v>
      </c>
      <c r="P869" s="47">
        <v>11</v>
      </c>
      <c r="Q869" s="48" t="s">
        <v>4564</v>
      </c>
      <c r="R869" s="47">
        <v>1</v>
      </c>
      <c r="S869" s="5" t="str">
        <f>VLOOKUP(R869,'[2]Other Data'!$B$29:$C$33,2,FALSE)</f>
        <v>COD</v>
      </c>
    </row>
    <row r="870" spans="2:19" x14ac:dyDescent="0.3">
      <c r="B870" s="47">
        <v>867</v>
      </c>
      <c r="C870" s="48" t="s">
        <v>4565</v>
      </c>
      <c r="D870" s="48" t="s">
        <v>262</v>
      </c>
      <c r="E870" s="48" t="s">
        <v>256</v>
      </c>
      <c r="F870" s="48" t="s">
        <v>4566</v>
      </c>
      <c r="G870" s="48" t="s">
        <v>256</v>
      </c>
      <c r="H870" s="47">
        <v>521</v>
      </c>
      <c r="I870" s="47" t="str">
        <f>VLOOKUP(H870,[2]Places!$B$8:$C$929,2,FALSE)</f>
        <v>New York</v>
      </c>
      <c r="J870" s="47">
        <v>45</v>
      </c>
      <c r="K870" s="47" t="str">
        <f>IF(ISERROR(VLOOKUP(J870,[2]ProvStates!$B$8:$D$95,3,FALSE)),"",VLOOKUP(J870,[2]ProvStates!$B$8:$D$95,3,FALSE))</f>
        <v>New York</v>
      </c>
      <c r="L870" s="48" t="s">
        <v>4567</v>
      </c>
      <c r="M870" s="48" t="s">
        <v>4568</v>
      </c>
      <c r="N870" s="47">
        <v>6</v>
      </c>
      <c r="O870" s="47" t="str">
        <f>VLOOKUP(N870,'[2]Other Data'!$B$8:$C$13,2,FALSE)</f>
        <v>USA</v>
      </c>
      <c r="P870" s="47">
        <v>11</v>
      </c>
      <c r="Q870" s="48" t="s">
        <v>4569</v>
      </c>
      <c r="R870" s="47">
        <v>1</v>
      </c>
      <c r="S870" s="5" t="str">
        <f>VLOOKUP(R870,'[2]Other Data'!$B$29:$C$33,2,FALSE)</f>
        <v>COD</v>
      </c>
    </row>
    <row r="871" spans="2:19" x14ac:dyDescent="0.3">
      <c r="B871" s="47">
        <v>868</v>
      </c>
      <c r="C871" s="48" t="s">
        <v>4570</v>
      </c>
      <c r="D871" s="48" t="s">
        <v>256</v>
      </c>
      <c r="E871" s="48" t="s">
        <v>256</v>
      </c>
      <c r="F871" s="48" t="s">
        <v>4571</v>
      </c>
      <c r="G871" s="48" t="s">
        <v>256</v>
      </c>
      <c r="H871" s="47">
        <v>549</v>
      </c>
      <c r="I871" s="47" t="str">
        <f>VLOOKUP(H871,[2]Places!$B$8:$C$929,2,FALSE)</f>
        <v>NY</v>
      </c>
      <c r="J871" s="47">
        <v>45</v>
      </c>
      <c r="K871" s="47" t="str">
        <f>IF(ISERROR(VLOOKUP(J871,[2]ProvStates!$B$8:$D$95,3,FALSE)),"",VLOOKUP(J871,[2]ProvStates!$B$8:$D$95,3,FALSE))</f>
        <v>New York</v>
      </c>
      <c r="L871" s="48" t="s">
        <v>4572</v>
      </c>
      <c r="M871" s="48" t="s">
        <v>4573</v>
      </c>
      <c r="N871" s="47">
        <v>6</v>
      </c>
      <c r="O871" s="47" t="str">
        <f>VLOOKUP(N871,'[2]Other Data'!$B$8:$C$13,2,FALSE)</f>
        <v>USA</v>
      </c>
      <c r="P871" s="47">
        <v>11</v>
      </c>
      <c r="Q871" s="48" t="s">
        <v>4574</v>
      </c>
      <c r="R871" s="47">
        <v>1</v>
      </c>
      <c r="S871" s="5" t="str">
        <f>VLOOKUP(R871,'[2]Other Data'!$B$29:$C$33,2,FALSE)</f>
        <v>COD</v>
      </c>
    </row>
    <row r="872" spans="2:19" x14ac:dyDescent="0.3">
      <c r="B872" s="47">
        <v>869</v>
      </c>
      <c r="C872" s="48" t="s">
        <v>4575</v>
      </c>
      <c r="D872" s="48" t="s">
        <v>262</v>
      </c>
      <c r="E872" s="48" t="s">
        <v>256</v>
      </c>
      <c r="F872" s="48" t="s">
        <v>4576</v>
      </c>
      <c r="G872" s="48" t="s">
        <v>256</v>
      </c>
      <c r="H872" s="47">
        <v>521</v>
      </c>
      <c r="I872" s="47" t="str">
        <f>VLOOKUP(H872,[2]Places!$B$8:$C$929,2,FALSE)</f>
        <v>New York</v>
      </c>
      <c r="J872" s="47">
        <v>45</v>
      </c>
      <c r="K872" s="47" t="str">
        <f>IF(ISERROR(VLOOKUP(J872,[2]ProvStates!$B$8:$D$95,3,FALSE)),"",VLOOKUP(J872,[2]ProvStates!$B$8:$D$95,3,FALSE))</f>
        <v>New York</v>
      </c>
      <c r="L872" s="48" t="s">
        <v>4577</v>
      </c>
      <c r="M872" s="48" t="s">
        <v>4578</v>
      </c>
      <c r="N872" s="47">
        <v>6</v>
      </c>
      <c r="O872" s="47" t="str">
        <f>VLOOKUP(N872,'[2]Other Data'!$B$8:$C$13,2,FALSE)</f>
        <v>USA</v>
      </c>
      <c r="P872" s="47">
        <v>11</v>
      </c>
      <c r="Q872" s="48" t="s">
        <v>4579</v>
      </c>
      <c r="R872" s="47">
        <v>1</v>
      </c>
      <c r="S872" s="5" t="str">
        <f>VLOOKUP(R872,'[2]Other Data'!$B$29:$C$33,2,FALSE)</f>
        <v>COD</v>
      </c>
    </row>
    <row r="873" spans="2:19" x14ac:dyDescent="0.3">
      <c r="B873" s="47">
        <v>870</v>
      </c>
      <c r="C873" s="48" t="s">
        <v>4580</v>
      </c>
      <c r="D873" s="48" t="s">
        <v>256</v>
      </c>
      <c r="E873" s="48" t="s">
        <v>256</v>
      </c>
      <c r="F873" s="48" t="s">
        <v>4581</v>
      </c>
      <c r="G873" s="48" t="s">
        <v>4582</v>
      </c>
      <c r="H873" s="47">
        <v>521</v>
      </c>
      <c r="I873" s="47" t="str">
        <f>VLOOKUP(H873,[2]Places!$B$8:$C$929,2,FALSE)</f>
        <v>New York</v>
      </c>
      <c r="J873" s="47">
        <v>45</v>
      </c>
      <c r="K873" s="47" t="str">
        <f>IF(ISERROR(VLOOKUP(J873,[2]ProvStates!$B$8:$D$95,3,FALSE)),"",VLOOKUP(J873,[2]ProvStates!$B$8:$D$95,3,FALSE))</f>
        <v>New York</v>
      </c>
      <c r="L873" s="48" t="s">
        <v>4577</v>
      </c>
      <c r="M873" s="48" t="s">
        <v>4578</v>
      </c>
      <c r="N873" s="47">
        <v>6</v>
      </c>
      <c r="O873" s="47" t="str">
        <f>VLOOKUP(N873,'[2]Other Data'!$B$8:$C$13,2,FALSE)</f>
        <v>USA</v>
      </c>
      <c r="P873" s="47">
        <v>11</v>
      </c>
      <c r="Q873" s="48" t="s">
        <v>4583</v>
      </c>
      <c r="R873" s="47">
        <v>1</v>
      </c>
      <c r="S873" s="5" t="str">
        <f>VLOOKUP(R873,'[2]Other Data'!$B$29:$C$33,2,FALSE)</f>
        <v>COD</v>
      </c>
    </row>
    <row r="874" spans="2:19" x14ac:dyDescent="0.3">
      <c r="B874" s="47">
        <v>871</v>
      </c>
      <c r="C874" s="48" t="s">
        <v>4584</v>
      </c>
      <c r="D874" s="48" t="s">
        <v>256</v>
      </c>
      <c r="E874" s="48" t="s">
        <v>256</v>
      </c>
      <c r="F874" s="48" t="s">
        <v>4585</v>
      </c>
      <c r="G874" s="48" t="s">
        <v>256</v>
      </c>
      <c r="H874" s="47">
        <v>521</v>
      </c>
      <c r="I874" s="47" t="str">
        <f>VLOOKUP(H874,[2]Places!$B$8:$C$929,2,FALSE)</f>
        <v>New York</v>
      </c>
      <c r="J874" s="47">
        <v>45</v>
      </c>
      <c r="K874" s="47" t="str">
        <f>IF(ISERROR(VLOOKUP(J874,[2]ProvStates!$B$8:$D$95,3,FALSE)),"",VLOOKUP(J874,[2]ProvStates!$B$8:$D$95,3,FALSE))</f>
        <v>New York</v>
      </c>
      <c r="L874" s="48" t="s">
        <v>4586</v>
      </c>
      <c r="M874" s="48" t="s">
        <v>4587</v>
      </c>
      <c r="N874" s="47">
        <v>6</v>
      </c>
      <c r="O874" s="47" t="str">
        <f>VLOOKUP(N874,'[2]Other Data'!$B$8:$C$13,2,FALSE)</f>
        <v>USA</v>
      </c>
      <c r="P874" s="47">
        <v>11</v>
      </c>
      <c r="Q874" s="48" t="s">
        <v>4588</v>
      </c>
      <c r="R874" s="47">
        <v>1</v>
      </c>
      <c r="S874" s="5" t="str">
        <f>VLOOKUP(R874,'[2]Other Data'!$B$29:$C$33,2,FALSE)</f>
        <v>COD</v>
      </c>
    </row>
    <row r="875" spans="2:19" x14ac:dyDescent="0.3">
      <c r="B875" s="47">
        <v>872</v>
      </c>
      <c r="C875" s="48" t="s">
        <v>4589</v>
      </c>
      <c r="D875" s="48" t="s">
        <v>262</v>
      </c>
      <c r="E875" s="48" t="s">
        <v>256</v>
      </c>
      <c r="F875" s="48" t="s">
        <v>4590</v>
      </c>
      <c r="G875" s="48" t="s">
        <v>256</v>
      </c>
      <c r="H875" s="47">
        <v>521</v>
      </c>
      <c r="I875" s="47" t="str">
        <f>VLOOKUP(H875,[2]Places!$B$8:$C$929,2,FALSE)</f>
        <v>New York</v>
      </c>
      <c r="J875" s="47">
        <v>45</v>
      </c>
      <c r="K875" s="47" t="str">
        <f>IF(ISERROR(VLOOKUP(J875,[2]ProvStates!$B$8:$D$95,3,FALSE)),"",VLOOKUP(J875,[2]ProvStates!$B$8:$D$95,3,FALSE))</f>
        <v>New York</v>
      </c>
      <c r="L875" s="48" t="s">
        <v>4586</v>
      </c>
      <c r="M875" s="48" t="s">
        <v>4587</v>
      </c>
      <c r="N875" s="47">
        <v>6</v>
      </c>
      <c r="O875" s="47" t="str">
        <f>VLOOKUP(N875,'[2]Other Data'!$B$8:$C$13,2,FALSE)</f>
        <v>USA</v>
      </c>
      <c r="P875" s="47">
        <v>11</v>
      </c>
      <c r="Q875" s="48" t="s">
        <v>4591</v>
      </c>
      <c r="R875" s="47">
        <v>1</v>
      </c>
      <c r="S875" s="5" t="str">
        <f>VLOOKUP(R875,'[2]Other Data'!$B$29:$C$33,2,FALSE)</f>
        <v>COD</v>
      </c>
    </row>
    <row r="876" spans="2:19" x14ac:dyDescent="0.3">
      <c r="B876" s="47">
        <v>873</v>
      </c>
      <c r="C876" s="48" t="s">
        <v>4592</v>
      </c>
      <c r="D876" s="48" t="s">
        <v>262</v>
      </c>
      <c r="E876" s="48" t="s">
        <v>256</v>
      </c>
      <c r="F876" s="48" t="s">
        <v>4593</v>
      </c>
      <c r="G876" s="48" t="s">
        <v>4594</v>
      </c>
      <c r="H876" s="47">
        <v>521</v>
      </c>
      <c r="I876" s="47" t="str">
        <f>VLOOKUP(H876,[2]Places!$B$8:$C$929,2,FALSE)</f>
        <v>New York</v>
      </c>
      <c r="J876" s="47">
        <v>45</v>
      </c>
      <c r="K876" s="47" t="str">
        <f>IF(ISERROR(VLOOKUP(J876,[2]ProvStates!$B$8:$D$95,3,FALSE)),"",VLOOKUP(J876,[2]ProvStates!$B$8:$D$95,3,FALSE))</f>
        <v>New York</v>
      </c>
      <c r="L876" s="48" t="s">
        <v>4595</v>
      </c>
      <c r="M876" s="48" t="s">
        <v>4596</v>
      </c>
      <c r="N876" s="47">
        <v>6</v>
      </c>
      <c r="O876" s="47" t="str">
        <f>VLOOKUP(N876,'[2]Other Data'!$B$8:$C$13,2,FALSE)</f>
        <v>USA</v>
      </c>
      <c r="P876" s="47">
        <v>11</v>
      </c>
      <c r="Q876" s="48" t="s">
        <v>4597</v>
      </c>
      <c r="R876" s="47">
        <v>1</v>
      </c>
      <c r="S876" s="5" t="str">
        <f>VLOOKUP(R876,'[2]Other Data'!$B$29:$C$33,2,FALSE)</f>
        <v>COD</v>
      </c>
    </row>
    <row r="877" spans="2:19" x14ac:dyDescent="0.3">
      <c r="B877" s="47">
        <v>874</v>
      </c>
      <c r="C877" s="48" t="s">
        <v>4598</v>
      </c>
      <c r="D877" s="48" t="s">
        <v>4599</v>
      </c>
      <c r="E877" s="48" t="s">
        <v>256</v>
      </c>
      <c r="F877" s="48" t="s">
        <v>4600</v>
      </c>
      <c r="G877" s="48" t="s">
        <v>256</v>
      </c>
      <c r="H877" s="47">
        <v>522</v>
      </c>
      <c r="I877" s="47" t="str">
        <f>VLOOKUP(H877,[2]Places!$B$8:$C$929,2,FALSE)</f>
        <v>New York City</v>
      </c>
      <c r="J877" s="47">
        <v>45</v>
      </c>
      <c r="K877" s="47" t="str">
        <f>IF(ISERROR(VLOOKUP(J877,[2]ProvStates!$B$8:$D$95,3,FALSE)),"",VLOOKUP(J877,[2]ProvStates!$B$8:$D$95,3,FALSE))</f>
        <v>New York</v>
      </c>
      <c r="L877" s="48" t="s">
        <v>4601</v>
      </c>
      <c r="M877" s="48" t="s">
        <v>4602</v>
      </c>
      <c r="N877" s="47">
        <v>6</v>
      </c>
      <c r="O877" s="47" t="str">
        <f>VLOOKUP(N877,'[2]Other Data'!$B$8:$C$13,2,FALSE)</f>
        <v>USA</v>
      </c>
      <c r="P877" s="47">
        <v>11</v>
      </c>
      <c r="Q877" s="48" t="s">
        <v>4603</v>
      </c>
      <c r="R877" s="47">
        <v>1</v>
      </c>
      <c r="S877" s="5" t="str">
        <f>VLOOKUP(R877,'[2]Other Data'!$B$29:$C$33,2,FALSE)</f>
        <v>COD</v>
      </c>
    </row>
    <row r="878" spans="2:19" x14ac:dyDescent="0.3">
      <c r="B878" s="47">
        <v>875</v>
      </c>
      <c r="C878" s="48" t="s">
        <v>4604</v>
      </c>
      <c r="D878" s="48" t="s">
        <v>262</v>
      </c>
      <c r="E878" s="48" t="s">
        <v>256</v>
      </c>
      <c r="F878" s="48" t="s">
        <v>4605</v>
      </c>
      <c r="G878" s="48" t="s">
        <v>256</v>
      </c>
      <c r="H878" s="47">
        <v>716</v>
      </c>
      <c r="I878" s="47" t="str">
        <f>VLOOKUP(H878,[2]Places!$B$8:$C$929,2,FALSE)</f>
        <v>Sili</v>
      </c>
      <c r="J878" s="47">
        <v>45</v>
      </c>
      <c r="K878" s="47" t="str">
        <f>IF(ISERROR(VLOOKUP(J878,[2]ProvStates!$B$8:$D$95,3,FALSE)),"",VLOOKUP(J878,[2]ProvStates!$B$8:$D$95,3,FALSE))</f>
        <v>New York</v>
      </c>
      <c r="L878" s="48" t="s">
        <v>4606</v>
      </c>
      <c r="M878" s="48" t="s">
        <v>4607</v>
      </c>
      <c r="N878" s="47">
        <v>6</v>
      </c>
      <c r="O878" s="47" t="str">
        <f>VLOOKUP(N878,'[2]Other Data'!$B$8:$C$13,2,FALSE)</f>
        <v>USA</v>
      </c>
      <c r="P878" s="47">
        <v>11</v>
      </c>
      <c r="Q878" s="48" t="s">
        <v>4608</v>
      </c>
      <c r="R878" s="47">
        <v>1</v>
      </c>
      <c r="S878" s="5" t="str">
        <f>VLOOKUP(R878,'[2]Other Data'!$B$29:$C$33,2,FALSE)</f>
        <v>COD</v>
      </c>
    </row>
    <row r="879" spans="2:19" x14ac:dyDescent="0.3">
      <c r="B879" s="47">
        <v>876</v>
      </c>
      <c r="C879" s="48" t="s">
        <v>4609</v>
      </c>
      <c r="D879" s="48" t="s">
        <v>256</v>
      </c>
      <c r="E879" s="48" t="s">
        <v>256</v>
      </c>
      <c r="F879" s="48" t="s">
        <v>4610</v>
      </c>
      <c r="G879" s="48" t="s">
        <v>256</v>
      </c>
      <c r="H879" s="47">
        <v>393</v>
      </c>
      <c r="I879" s="47" t="str">
        <f>VLOOKUP(H879,[2]Places!$B$8:$C$929,2,FALSE)</f>
        <v>Larchmont</v>
      </c>
      <c r="J879" s="47">
        <v>45</v>
      </c>
      <c r="K879" s="47" t="str">
        <f>IF(ISERROR(VLOOKUP(J879,[2]ProvStates!$B$8:$D$95,3,FALSE)),"",VLOOKUP(J879,[2]ProvStates!$B$8:$D$95,3,FALSE))</f>
        <v>New York</v>
      </c>
      <c r="L879" s="48" t="s">
        <v>4611</v>
      </c>
      <c r="M879" s="48" t="s">
        <v>4612</v>
      </c>
      <c r="N879" s="47">
        <v>6</v>
      </c>
      <c r="O879" s="47" t="str">
        <f>VLOOKUP(N879,'[2]Other Data'!$B$8:$C$13,2,FALSE)</f>
        <v>USA</v>
      </c>
      <c r="P879" s="47">
        <v>11</v>
      </c>
      <c r="Q879" s="48" t="s">
        <v>4613</v>
      </c>
      <c r="R879" s="47">
        <v>1</v>
      </c>
      <c r="S879" s="5" t="str">
        <f>VLOOKUP(R879,'[2]Other Data'!$B$29:$C$33,2,FALSE)</f>
        <v>COD</v>
      </c>
    </row>
    <row r="880" spans="2:19" x14ac:dyDescent="0.3">
      <c r="B880" s="47">
        <v>877</v>
      </c>
      <c r="C880" s="48" t="s">
        <v>4614</v>
      </c>
      <c r="D880" s="48" t="s">
        <v>256</v>
      </c>
      <c r="E880" s="48" t="s">
        <v>256</v>
      </c>
      <c r="F880" s="48" t="s">
        <v>4615</v>
      </c>
      <c r="G880" s="48" t="s">
        <v>256</v>
      </c>
      <c r="H880" s="47">
        <v>635</v>
      </c>
      <c r="I880" s="47" t="str">
        <f>VLOOKUP(H880,[2]Places!$B$8:$C$929,2,FALSE)</f>
        <v>Purchase</v>
      </c>
      <c r="J880" s="47">
        <v>45</v>
      </c>
      <c r="K880" s="47" t="str">
        <f>IF(ISERROR(VLOOKUP(J880,[2]ProvStates!$B$8:$D$95,3,FALSE)),"",VLOOKUP(J880,[2]ProvStates!$B$8:$D$95,3,FALSE))</f>
        <v>New York</v>
      </c>
      <c r="L880" s="48" t="s">
        <v>4616</v>
      </c>
      <c r="M880" s="48" t="s">
        <v>4617</v>
      </c>
      <c r="N880" s="47">
        <v>6</v>
      </c>
      <c r="O880" s="47" t="str">
        <f>VLOOKUP(N880,'[2]Other Data'!$B$8:$C$13,2,FALSE)</f>
        <v>USA</v>
      </c>
      <c r="P880" s="47">
        <v>11</v>
      </c>
      <c r="Q880" s="48" t="s">
        <v>4618</v>
      </c>
      <c r="R880" s="47">
        <v>1</v>
      </c>
      <c r="S880" s="5" t="str">
        <f>VLOOKUP(R880,'[2]Other Data'!$B$29:$C$33,2,FALSE)</f>
        <v>COD</v>
      </c>
    </row>
    <row r="881" spans="2:19" x14ac:dyDescent="0.3">
      <c r="B881" s="47">
        <v>878</v>
      </c>
      <c r="C881" s="48" t="s">
        <v>4619</v>
      </c>
      <c r="D881" s="48" t="s">
        <v>262</v>
      </c>
      <c r="E881" s="48" t="s">
        <v>256</v>
      </c>
      <c r="F881" s="48" t="s">
        <v>4620</v>
      </c>
      <c r="G881" s="48" t="s">
        <v>256</v>
      </c>
      <c r="H881" s="47">
        <v>877</v>
      </c>
      <c r="I881" s="47" t="str">
        <f>VLOOKUP(H881,[2]Places!$B$8:$C$929,2,FALSE)</f>
        <v>West Harrison</v>
      </c>
      <c r="J881" s="47">
        <v>45</v>
      </c>
      <c r="K881" s="47" t="str">
        <f>IF(ISERROR(VLOOKUP(J881,[2]ProvStates!$B$8:$D$95,3,FALSE)),"",VLOOKUP(J881,[2]ProvStates!$B$8:$D$95,3,FALSE))</f>
        <v>New York</v>
      </c>
      <c r="L881" s="48" t="s">
        <v>4621</v>
      </c>
      <c r="M881" s="48" t="s">
        <v>4622</v>
      </c>
      <c r="N881" s="47">
        <v>6</v>
      </c>
      <c r="O881" s="47" t="str">
        <f>VLOOKUP(N881,'[2]Other Data'!$B$8:$C$13,2,FALSE)</f>
        <v>USA</v>
      </c>
      <c r="P881" s="47">
        <v>11</v>
      </c>
      <c r="Q881" s="48" t="s">
        <v>4623</v>
      </c>
      <c r="R881" s="47">
        <v>1</v>
      </c>
      <c r="S881" s="5" t="str">
        <f>VLOOKUP(R881,'[2]Other Data'!$B$29:$C$33,2,FALSE)</f>
        <v>COD</v>
      </c>
    </row>
    <row r="882" spans="2:19" x14ac:dyDescent="0.3">
      <c r="B882" s="47">
        <v>879</v>
      </c>
      <c r="C882" s="48" t="s">
        <v>4624</v>
      </c>
      <c r="D882" s="48" t="s">
        <v>256</v>
      </c>
      <c r="E882" s="48" t="s">
        <v>256</v>
      </c>
      <c r="F882" s="48" t="s">
        <v>4625</v>
      </c>
      <c r="G882" s="48" t="s">
        <v>256</v>
      </c>
      <c r="H882" s="47">
        <v>661</v>
      </c>
      <c r="I882" s="47" t="str">
        <f>VLOOKUP(H882,[2]Places!$B$8:$C$929,2,FALSE)</f>
        <v>Rochelle</v>
      </c>
      <c r="J882" s="47">
        <v>45</v>
      </c>
      <c r="K882" s="47" t="str">
        <f>IF(ISERROR(VLOOKUP(J882,[2]ProvStates!$B$8:$D$95,3,FALSE)),"",VLOOKUP(J882,[2]ProvStates!$B$8:$D$95,3,FALSE))</f>
        <v>New York</v>
      </c>
      <c r="L882" s="48" t="s">
        <v>4626</v>
      </c>
      <c r="M882" s="48" t="s">
        <v>4627</v>
      </c>
      <c r="N882" s="47">
        <v>6</v>
      </c>
      <c r="O882" s="47" t="str">
        <f>VLOOKUP(N882,'[2]Other Data'!$B$8:$C$13,2,FALSE)</f>
        <v>USA</v>
      </c>
      <c r="P882" s="47">
        <v>11</v>
      </c>
      <c r="Q882" s="48" t="s">
        <v>4628</v>
      </c>
      <c r="R882" s="47">
        <v>1</v>
      </c>
      <c r="S882" s="5" t="str">
        <f>VLOOKUP(R882,'[2]Other Data'!$B$29:$C$33,2,FALSE)</f>
        <v>COD</v>
      </c>
    </row>
    <row r="883" spans="2:19" x14ac:dyDescent="0.3">
      <c r="B883" s="47">
        <v>880</v>
      </c>
      <c r="C883" s="48" t="s">
        <v>4629</v>
      </c>
      <c r="D883" s="48" t="s">
        <v>256</v>
      </c>
      <c r="E883" s="48" t="s">
        <v>256</v>
      </c>
      <c r="F883" s="48" t="s">
        <v>4630</v>
      </c>
      <c r="G883" s="48" t="s">
        <v>4631</v>
      </c>
      <c r="H883" s="47">
        <v>786</v>
      </c>
      <c r="I883" s="47" t="str">
        <f>VLOOKUP(H883,[2]Places!$B$8:$C$929,2,FALSE)</f>
        <v>Suffern</v>
      </c>
      <c r="J883" s="47">
        <v>45</v>
      </c>
      <c r="K883" s="47" t="str">
        <f>IF(ISERROR(VLOOKUP(J883,[2]ProvStates!$B$8:$D$95,3,FALSE)),"",VLOOKUP(J883,[2]ProvStates!$B$8:$D$95,3,FALSE))</f>
        <v>New York</v>
      </c>
      <c r="L883" s="48" t="s">
        <v>4632</v>
      </c>
      <c r="M883" s="48" t="s">
        <v>4633</v>
      </c>
      <c r="N883" s="47">
        <v>6</v>
      </c>
      <c r="O883" s="47" t="str">
        <f>VLOOKUP(N883,'[2]Other Data'!$B$8:$C$13,2,FALSE)</f>
        <v>USA</v>
      </c>
      <c r="P883" s="47">
        <v>11</v>
      </c>
      <c r="Q883" s="48" t="s">
        <v>4634</v>
      </c>
      <c r="R883" s="47">
        <v>1</v>
      </c>
      <c r="S883" s="5" t="str">
        <f>VLOOKUP(R883,'[2]Other Data'!$B$29:$C$33,2,FALSE)</f>
        <v>COD</v>
      </c>
    </row>
    <row r="884" spans="2:19" x14ac:dyDescent="0.3">
      <c r="B884" s="47">
        <v>881</v>
      </c>
      <c r="C884" s="48" t="s">
        <v>4635</v>
      </c>
      <c r="D884" s="48" t="s">
        <v>256</v>
      </c>
      <c r="E884" s="48" t="s">
        <v>256</v>
      </c>
      <c r="F884" s="48" t="s">
        <v>4636</v>
      </c>
      <c r="G884" s="48" t="s">
        <v>256</v>
      </c>
      <c r="H884" s="47">
        <v>275</v>
      </c>
      <c r="I884" s="47" t="str">
        <f>VLOOKUP(H884,[2]Places!$B$8:$C$929,2,FALSE)</f>
        <v>GOSHEN</v>
      </c>
      <c r="J884" s="47">
        <v>45</v>
      </c>
      <c r="K884" s="47" t="str">
        <f>IF(ISERROR(VLOOKUP(J884,[2]ProvStates!$B$8:$D$95,3,FALSE)),"",VLOOKUP(J884,[2]ProvStates!$B$8:$D$95,3,FALSE))</f>
        <v>New York</v>
      </c>
      <c r="L884" s="48" t="s">
        <v>4637</v>
      </c>
      <c r="M884" s="48" t="s">
        <v>4638</v>
      </c>
      <c r="N884" s="47">
        <v>6</v>
      </c>
      <c r="O884" s="47" t="str">
        <f>VLOOKUP(N884,'[2]Other Data'!$B$8:$C$13,2,FALSE)</f>
        <v>USA</v>
      </c>
      <c r="P884" s="47">
        <v>11</v>
      </c>
      <c r="Q884" s="48" t="s">
        <v>4639</v>
      </c>
      <c r="R884" s="47">
        <v>1</v>
      </c>
      <c r="S884" s="5" t="str">
        <f>VLOOKUP(R884,'[2]Other Data'!$B$29:$C$33,2,FALSE)</f>
        <v>COD</v>
      </c>
    </row>
    <row r="885" spans="2:19" x14ac:dyDescent="0.3">
      <c r="B885" s="47">
        <v>882</v>
      </c>
      <c r="C885" s="48" t="s">
        <v>4640</v>
      </c>
      <c r="D885" s="48" t="s">
        <v>262</v>
      </c>
      <c r="E885" s="48" t="s">
        <v>256</v>
      </c>
      <c r="F885" s="48" t="s">
        <v>4641</v>
      </c>
      <c r="G885" s="48" t="s">
        <v>256</v>
      </c>
      <c r="H885" s="47">
        <v>482</v>
      </c>
      <c r="I885" s="47" t="str">
        <f>VLOOKUP(H885,[2]Places!$B$8:$C$929,2,FALSE)</f>
        <v>Monroe</v>
      </c>
      <c r="J885" s="47">
        <v>45</v>
      </c>
      <c r="K885" s="47" t="str">
        <f>IF(ISERROR(VLOOKUP(J885,[2]ProvStates!$B$8:$D$95,3,FALSE)),"",VLOOKUP(J885,[2]ProvStates!$B$8:$D$95,3,FALSE))</f>
        <v>New York</v>
      </c>
      <c r="L885" s="48" t="s">
        <v>4642</v>
      </c>
      <c r="M885" s="48" t="s">
        <v>4643</v>
      </c>
      <c r="N885" s="47">
        <v>6</v>
      </c>
      <c r="O885" s="47" t="str">
        <f>VLOOKUP(N885,'[2]Other Data'!$B$8:$C$13,2,FALSE)</f>
        <v>USA</v>
      </c>
      <c r="P885" s="47">
        <v>11</v>
      </c>
      <c r="Q885" s="48" t="s">
        <v>4644</v>
      </c>
      <c r="R885" s="47">
        <v>1</v>
      </c>
      <c r="S885" s="5" t="str">
        <f>VLOOKUP(R885,'[2]Other Data'!$B$29:$C$33,2,FALSE)</f>
        <v>COD</v>
      </c>
    </row>
    <row r="886" spans="2:19" x14ac:dyDescent="0.3">
      <c r="B886" s="47">
        <v>883</v>
      </c>
      <c r="C886" s="48" t="s">
        <v>4645</v>
      </c>
      <c r="D886" s="48" t="s">
        <v>262</v>
      </c>
      <c r="E886" s="48" t="s">
        <v>256</v>
      </c>
      <c r="F886" s="48" t="s">
        <v>4646</v>
      </c>
      <c r="G886" s="48" t="s">
        <v>256</v>
      </c>
      <c r="H886" s="47">
        <v>484</v>
      </c>
      <c r="I886" s="47" t="str">
        <f>VLOOKUP(H886,[2]Places!$B$8:$C$929,2,FALSE)</f>
        <v>Monsey</v>
      </c>
      <c r="J886" s="47">
        <v>45</v>
      </c>
      <c r="K886" s="47" t="str">
        <f>IF(ISERROR(VLOOKUP(J886,[2]ProvStates!$B$8:$D$95,3,FALSE)),"",VLOOKUP(J886,[2]ProvStates!$B$8:$D$95,3,FALSE))</f>
        <v>New York</v>
      </c>
      <c r="L886" s="48" t="s">
        <v>4647</v>
      </c>
      <c r="M886" s="48" t="s">
        <v>4648</v>
      </c>
      <c r="N886" s="47">
        <v>6</v>
      </c>
      <c r="O886" s="47" t="str">
        <f>VLOOKUP(N886,'[2]Other Data'!$B$8:$C$13,2,FALSE)</f>
        <v>USA</v>
      </c>
      <c r="P886" s="47">
        <v>11</v>
      </c>
      <c r="Q886" s="48" t="s">
        <v>4649</v>
      </c>
      <c r="R886" s="47">
        <v>1</v>
      </c>
      <c r="S886" s="5" t="str">
        <f>VLOOKUP(R886,'[2]Other Data'!$B$29:$C$33,2,FALSE)</f>
        <v>COD</v>
      </c>
    </row>
    <row r="887" spans="2:19" x14ac:dyDescent="0.3">
      <c r="B887" s="47">
        <v>884</v>
      </c>
      <c r="C887" s="48" t="s">
        <v>4650</v>
      </c>
      <c r="D887" s="48" t="s">
        <v>256</v>
      </c>
      <c r="E887" s="48" t="s">
        <v>256</v>
      </c>
      <c r="F887" s="48" t="s">
        <v>4651</v>
      </c>
      <c r="G887" s="48" t="s">
        <v>256</v>
      </c>
      <c r="H887" s="47">
        <v>550</v>
      </c>
      <c r="I887" s="47" t="str">
        <f>VLOOKUP(H887,[2]Places!$B$8:$C$929,2,FALSE)</f>
        <v>Nyack</v>
      </c>
      <c r="J887" s="47">
        <v>45</v>
      </c>
      <c r="K887" s="47" t="str">
        <f>IF(ISERROR(VLOOKUP(J887,[2]ProvStates!$B$8:$D$95,3,FALSE)),"",VLOOKUP(J887,[2]ProvStates!$B$8:$D$95,3,FALSE))</f>
        <v>New York</v>
      </c>
      <c r="L887" s="48" t="s">
        <v>4652</v>
      </c>
      <c r="M887" s="48" t="s">
        <v>4653</v>
      </c>
      <c r="N887" s="47">
        <v>6</v>
      </c>
      <c r="O887" s="47" t="str">
        <f>VLOOKUP(N887,'[2]Other Data'!$B$8:$C$13,2,FALSE)</f>
        <v>USA</v>
      </c>
      <c r="P887" s="47">
        <v>11</v>
      </c>
      <c r="Q887" s="48" t="s">
        <v>4654</v>
      </c>
      <c r="R887" s="47">
        <v>1</v>
      </c>
      <c r="S887" s="5" t="str">
        <f>VLOOKUP(R887,'[2]Other Data'!$B$29:$C$33,2,FALSE)</f>
        <v>COD</v>
      </c>
    </row>
    <row r="888" spans="2:19" x14ac:dyDescent="0.3">
      <c r="B888" s="47">
        <v>885</v>
      </c>
      <c r="C888" s="48" t="s">
        <v>4655</v>
      </c>
      <c r="D888" s="48" t="s">
        <v>262</v>
      </c>
      <c r="E888" s="48" t="s">
        <v>256</v>
      </c>
      <c r="F888" s="48" t="s">
        <v>4656</v>
      </c>
      <c r="G888" s="48" t="s">
        <v>256</v>
      </c>
      <c r="H888" s="47">
        <v>774</v>
      </c>
      <c r="I888" s="47" t="str">
        <f>VLOOKUP(H888,[2]Places!$B$8:$C$929,2,FALSE)</f>
        <v>Stony Point</v>
      </c>
      <c r="J888" s="47">
        <v>45</v>
      </c>
      <c r="K888" s="47" t="str">
        <f>IF(ISERROR(VLOOKUP(J888,[2]ProvStates!$B$8:$D$95,3,FALSE)),"",VLOOKUP(J888,[2]ProvStates!$B$8:$D$95,3,FALSE))</f>
        <v>New York</v>
      </c>
      <c r="L888" s="48" t="s">
        <v>4657</v>
      </c>
      <c r="M888" s="48" t="s">
        <v>4658</v>
      </c>
      <c r="N888" s="47">
        <v>6</v>
      </c>
      <c r="O888" s="47" t="str">
        <f>VLOOKUP(N888,'[2]Other Data'!$B$8:$C$13,2,FALSE)</f>
        <v>USA</v>
      </c>
      <c r="P888" s="47">
        <v>11</v>
      </c>
      <c r="Q888" s="48" t="s">
        <v>4659</v>
      </c>
      <c r="R888" s="47">
        <v>1</v>
      </c>
      <c r="S888" s="5" t="str">
        <f>VLOOKUP(R888,'[2]Other Data'!$B$29:$C$33,2,FALSE)</f>
        <v>COD</v>
      </c>
    </row>
    <row r="889" spans="2:19" x14ac:dyDescent="0.3">
      <c r="B889" s="47">
        <v>886</v>
      </c>
      <c r="C889" s="48" t="s">
        <v>4660</v>
      </c>
      <c r="D889" s="48" t="s">
        <v>262</v>
      </c>
      <c r="E889" s="48" t="s">
        <v>256</v>
      </c>
      <c r="F889" s="48" t="s">
        <v>4661</v>
      </c>
      <c r="G889" s="48" t="s">
        <v>256</v>
      </c>
      <c r="H889" s="47">
        <v>289</v>
      </c>
      <c r="I889" s="47" t="str">
        <f>VLOOKUP(H889,[2]Places!$B$8:$C$929,2,FALSE)</f>
        <v>Great Neck</v>
      </c>
      <c r="J889" s="47">
        <v>45</v>
      </c>
      <c r="K889" s="47" t="str">
        <f>IF(ISERROR(VLOOKUP(J889,[2]ProvStates!$B$8:$D$95,3,FALSE)),"",VLOOKUP(J889,[2]ProvStates!$B$8:$D$95,3,FALSE))</f>
        <v>New York</v>
      </c>
      <c r="L889" s="48" t="s">
        <v>4662</v>
      </c>
      <c r="M889" s="48" t="s">
        <v>4663</v>
      </c>
      <c r="N889" s="47">
        <v>6</v>
      </c>
      <c r="O889" s="47" t="str">
        <f>VLOOKUP(N889,'[2]Other Data'!$B$8:$C$13,2,FALSE)</f>
        <v>USA</v>
      </c>
      <c r="P889" s="47">
        <v>11</v>
      </c>
      <c r="Q889" s="48" t="s">
        <v>4664</v>
      </c>
      <c r="R889" s="47">
        <v>1</v>
      </c>
      <c r="S889" s="5" t="str">
        <f>VLOOKUP(R889,'[2]Other Data'!$B$29:$C$33,2,FALSE)</f>
        <v>COD</v>
      </c>
    </row>
    <row r="890" spans="2:19" x14ac:dyDescent="0.3">
      <c r="B890" s="47">
        <v>887</v>
      </c>
      <c r="C890" s="48" t="s">
        <v>4665</v>
      </c>
      <c r="D890" s="48" t="s">
        <v>4666</v>
      </c>
      <c r="E890" s="48" t="s">
        <v>256</v>
      </c>
      <c r="F890" s="48" t="s">
        <v>4667</v>
      </c>
      <c r="G890" s="48" t="s">
        <v>256</v>
      </c>
      <c r="H890" s="47">
        <v>289</v>
      </c>
      <c r="I890" s="47" t="str">
        <f>VLOOKUP(H890,[2]Places!$B$8:$C$929,2,FALSE)</f>
        <v>Great Neck</v>
      </c>
      <c r="J890" s="47">
        <v>45</v>
      </c>
      <c r="K890" s="47" t="str">
        <f>IF(ISERROR(VLOOKUP(J890,[2]ProvStates!$B$8:$D$95,3,FALSE)),"",VLOOKUP(J890,[2]ProvStates!$B$8:$D$95,3,FALSE))</f>
        <v>New York</v>
      </c>
      <c r="L890" s="48" t="s">
        <v>4668</v>
      </c>
      <c r="M890" s="48" t="s">
        <v>4669</v>
      </c>
      <c r="N890" s="47">
        <v>6</v>
      </c>
      <c r="O890" s="47" t="str">
        <f>VLOOKUP(N890,'[2]Other Data'!$B$8:$C$13,2,FALSE)</f>
        <v>USA</v>
      </c>
      <c r="P890" s="47">
        <v>11</v>
      </c>
      <c r="Q890" s="48" t="s">
        <v>4670</v>
      </c>
      <c r="R890" s="47">
        <v>1</v>
      </c>
      <c r="S890" s="5" t="str">
        <f>VLOOKUP(R890,'[2]Other Data'!$B$29:$C$33,2,FALSE)</f>
        <v>COD</v>
      </c>
    </row>
    <row r="891" spans="2:19" x14ac:dyDescent="0.3">
      <c r="B891" s="47">
        <v>888</v>
      </c>
      <c r="C891" s="48" t="s">
        <v>4671</v>
      </c>
      <c r="D891" s="48" t="s">
        <v>4672</v>
      </c>
      <c r="E891" s="48" t="s">
        <v>256</v>
      </c>
      <c r="F891" s="48" t="s">
        <v>4667</v>
      </c>
      <c r="G891" s="48" t="s">
        <v>256</v>
      </c>
      <c r="H891" s="47">
        <v>289</v>
      </c>
      <c r="I891" s="47" t="str">
        <f>VLOOKUP(H891,[2]Places!$B$8:$C$929,2,FALSE)</f>
        <v>Great Neck</v>
      </c>
      <c r="J891" s="47">
        <v>45</v>
      </c>
      <c r="K891" s="47" t="str">
        <f>IF(ISERROR(VLOOKUP(J891,[2]ProvStates!$B$8:$D$95,3,FALSE)),"",VLOOKUP(J891,[2]ProvStates!$B$8:$D$95,3,FALSE))</f>
        <v>New York</v>
      </c>
      <c r="L891" s="48" t="s">
        <v>4668</v>
      </c>
      <c r="M891" s="48" t="s">
        <v>4669</v>
      </c>
      <c r="N891" s="47">
        <v>6</v>
      </c>
      <c r="O891" s="47" t="str">
        <f>VLOOKUP(N891,'[2]Other Data'!$B$8:$C$13,2,FALSE)</f>
        <v>USA</v>
      </c>
      <c r="P891" s="47">
        <v>11</v>
      </c>
      <c r="Q891" s="48" t="s">
        <v>4673</v>
      </c>
      <c r="R891" s="47">
        <v>1</v>
      </c>
      <c r="S891" s="5" t="str">
        <f>VLOOKUP(R891,'[2]Other Data'!$B$29:$C$33,2,FALSE)</f>
        <v>COD</v>
      </c>
    </row>
    <row r="892" spans="2:19" x14ac:dyDescent="0.3">
      <c r="B892" s="47">
        <v>889</v>
      </c>
      <c r="C892" s="48" t="s">
        <v>4674</v>
      </c>
      <c r="D892" s="48" t="s">
        <v>262</v>
      </c>
      <c r="E892" s="48" t="s">
        <v>256</v>
      </c>
      <c r="F892" s="48" t="s">
        <v>4675</v>
      </c>
      <c r="G892" s="48" t="s">
        <v>256</v>
      </c>
      <c r="H892" s="47">
        <v>90</v>
      </c>
      <c r="I892" s="47" t="str">
        <f>VLOOKUP(H892,[2]Places!$B$8:$C$929,2,FALSE)</f>
        <v>Brooklyn</v>
      </c>
      <c r="J892" s="47">
        <v>45</v>
      </c>
      <c r="K892" s="47" t="str">
        <f>IF(ISERROR(VLOOKUP(J892,[2]ProvStates!$B$8:$D$95,3,FALSE)),"",VLOOKUP(J892,[2]ProvStates!$B$8:$D$95,3,FALSE))</f>
        <v>New York</v>
      </c>
      <c r="L892" s="48" t="s">
        <v>4676</v>
      </c>
      <c r="M892" s="48" t="s">
        <v>4677</v>
      </c>
      <c r="N892" s="47">
        <v>6</v>
      </c>
      <c r="O892" s="47" t="str">
        <f>VLOOKUP(N892,'[2]Other Data'!$B$8:$C$13,2,FALSE)</f>
        <v>USA</v>
      </c>
      <c r="P892" s="47">
        <v>11</v>
      </c>
      <c r="Q892" s="48" t="s">
        <v>4678</v>
      </c>
      <c r="R892" s="47">
        <v>1</v>
      </c>
      <c r="S892" s="5" t="str">
        <f>VLOOKUP(R892,'[2]Other Data'!$B$29:$C$33,2,FALSE)</f>
        <v>COD</v>
      </c>
    </row>
    <row r="893" spans="2:19" x14ac:dyDescent="0.3">
      <c r="B893" s="47">
        <v>890</v>
      </c>
      <c r="C893" s="48" t="s">
        <v>4679</v>
      </c>
      <c r="D893" s="48" t="s">
        <v>262</v>
      </c>
      <c r="E893" s="48" t="s">
        <v>256</v>
      </c>
      <c r="F893" s="48" t="s">
        <v>4680</v>
      </c>
      <c r="G893" s="48" t="s">
        <v>256</v>
      </c>
      <c r="H893" s="47">
        <v>90</v>
      </c>
      <c r="I893" s="47" t="str">
        <f>VLOOKUP(H893,[2]Places!$B$8:$C$929,2,FALSE)</f>
        <v>Brooklyn</v>
      </c>
      <c r="J893" s="47">
        <v>45</v>
      </c>
      <c r="K893" s="47" t="str">
        <f>IF(ISERROR(VLOOKUP(J893,[2]ProvStates!$B$8:$D$95,3,FALSE)),"",VLOOKUP(J893,[2]ProvStates!$B$8:$D$95,3,FALSE))</f>
        <v>New York</v>
      </c>
      <c r="L893" s="48" t="s">
        <v>4681</v>
      </c>
      <c r="M893" s="48" t="s">
        <v>4682</v>
      </c>
      <c r="N893" s="47">
        <v>6</v>
      </c>
      <c r="O893" s="47" t="str">
        <f>VLOOKUP(N893,'[2]Other Data'!$B$8:$C$13,2,FALSE)</f>
        <v>USA</v>
      </c>
      <c r="P893" s="47">
        <v>11</v>
      </c>
      <c r="Q893" s="48" t="s">
        <v>4683</v>
      </c>
      <c r="R893" s="47">
        <v>1</v>
      </c>
      <c r="S893" s="5" t="str">
        <f>VLOOKUP(R893,'[2]Other Data'!$B$29:$C$33,2,FALSE)</f>
        <v>COD</v>
      </c>
    </row>
    <row r="894" spans="2:19" x14ac:dyDescent="0.3">
      <c r="B894" s="47">
        <v>891</v>
      </c>
      <c r="C894" s="48" t="s">
        <v>4684</v>
      </c>
      <c r="D894" s="48" t="s">
        <v>262</v>
      </c>
      <c r="E894" s="48" t="s">
        <v>256</v>
      </c>
      <c r="F894" s="48" t="s">
        <v>4685</v>
      </c>
      <c r="G894" s="48" t="s">
        <v>256</v>
      </c>
      <c r="H894" s="47">
        <v>90</v>
      </c>
      <c r="I894" s="47" t="str">
        <f>VLOOKUP(H894,[2]Places!$B$8:$C$929,2,FALSE)</f>
        <v>Brooklyn</v>
      </c>
      <c r="J894" s="47">
        <v>45</v>
      </c>
      <c r="K894" s="47" t="str">
        <f>IF(ISERROR(VLOOKUP(J894,[2]ProvStates!$B$8:$D$95,3,FALSE)),"",VLOOKUP(J894,[2]ProvStates!$B$8:$D$95,3,FALSE))</f>
        <v>New York</v>
      </c>
      <c r="L894" s="48" t="s">
        <v>4681</v>
      </c>
      <c r="M894" s="48" t="s">
        <v>4682</v>
      </c>
      <c r="N894" s="47">
        <v>6</v>
      </c>
      <c r="O894" s="47" t="str">
        <f>VLOOKUP(N894,'[2]Other Data'!$B$8:$C$13,2,FALSE)</f>
        <v>USA</v>
      </c>
      <c r="P894" s="47">
        <v>11</v>
      </c>
      <c r="Q894" s="48" t="s">
        <v>4686</v>
      </c>
      <c r="R894" s="47">
        <v>1</v>
      </c>
      <c r="S894" s="5" t="str">
        <f>VLOOKUP(R894,'[2]Other Data'!$B$29:$C$33,2,FALSE)</f>
        <v>COD</v>
      </c>
    </row>
    <row r="895" spans="2:19" x14ac:dyDescent="0.3">
      <c r="B895" s="47">
        <v>892</v>
      </c>
      <c r="C895" s="48" t="s">
        <v>4687</v>
      </c>
      <c r="D895" s="48" t="s">
        <v>262</v>
      </c>
      <c r="E895" s="48" t="s">
        <v>256</v>
      </c>
      <c r="F895" s="48" t="s">
        <v>4688</v>
      </c>
      <c r="G895" s="48" t="s">
        <v>256</v>
      </c>
      <c r="H895" s="47">
        <v>90</v>
      </c>
      <c r="I895" s="47" t="str">
        <f>VLOOKUP(H895,[2]Places!$B$8:$C$929,2,FALSE)</f>
        <v>Brooklyn</v>
      </c>
      <c r="J895" s="47">
        <v>45</v>
      </c>
      <c r="K895" s="47" t="str">
        <f>IF(ISERROR(VLOOKUP(J895,[2]ProvStates!$B$8:$D$95,3,FALSE)),"",VLOOKUP(J895,[2]ProvStates!$B$8:$D$95,3,FALSE))</f>
        <v>New York</v>
      </c>
      <c r="L895" s="48" t="s">
        <v>4681</v>
      </c>
      <c r="M895" s="48" t="s">
        <v>4682</v>
      </c>
      <c r="N895" s="47">
        <v>6</v>
      </c>
      <c r="O895" s="47" t="str">
        <f>VLOOKUP(N895,'[2]Other Data'!$B$8:$C$13,2,FALSE)</f>
        <v>USA</v>
      </c>
      <c r="P895" s="47">
        <v>11</v>
      </c>
      <c r="Q895" s="48" t="s">
        <v>4689</v>
      </c>
      <c r="R895" s="47">
        <v>1</v>
      </c>
      <c r="S895" s="5" t="str">
        <f>VLOOKUP(R895,'[2]Other Data'!$B$29:$C$33,2,FALSE)</f>
        <v>COD</v>
      </c>
    </row>
    <row r="896" spans="2:19" x14ac:dyDescent="0.3">
      <c r="B896" s="47">
        <v>893</v>
      </c>
      <c r="C896" s="48" t="s">
        <v>4690</v>
      </c>
      <c r="D896" s="48" t="s">
        <v>262</v>
      </c>
      <c r="E896" s="48" t="s">
        <v>256</v>
      </c>
      <c r="F896" s="48" t="s">
        <v>4691</v>
      </c>
      <c r="G896" s="48" t="s">
        <v>256</v>
      </c>
      <c r="H896" s="47">
        <v>90</v>
      </c>
      <c r="I896" s="47" t="str">
        <f>VLOOKUP(H896,[2]Places!$B$8:$C$929,2,FALSE)</f>
        <v>Brooklyn</v>
      </c>
      <c r="J896" s="47">
        <v>45</v>
      </c>
      <c r="K896" s="47" t="str">
        <f>IF(ISERROR(VLOOKUP(J896,[2]ProvStates!$B$8:$D$95,3,FALSE)),"",VLOOKUP(J896,[2]ProvStates!$B$8:$D$95,3,FALSE))</f>
        <v>New York</v>
      </c>
      <c r="L896" s="48" t="s">
        <v>4692</v>
      </c>
      <c r="M896" s="48" t="s">
        <v>4693</v>
      </c>
      <c r="N896" s="47">
        <v>6</v>
      </c>
      <c r="O896" s="47" t="str">
        <f>VLOOKUP(N896,'[2]Other Data'!$B$8:$C$13,2,FALSE)</f>
        <v>USA</v>
      </c>
      <c r="P896" s="47">
        <v>11</v>
      </c>
      <c r="Q896" s="48" t="s">
        <v>4694</v>
      </c>
      <c r="R896" s="47">
        <v>1</v>
      </c>
      <c r="S896" s="5" t="str">
        <f>VLOOKUP(R896,'[2]Other Data'!$B$29:$C$33,2,FALSE)</f>
        <v>COD</v>
      </c>
    </row>
    <row r="897" spans="2:19" x14ac:dyDescent="0.3">
      <c r="B897" s="47">
        <v>894</v>
      </c>
      <c r="C897" s="48" t="s">
        <v>4695</v>
      </c>
      <c r="D897" s="48" t="s">
        <v>262</v>
      </c>
      <c r="E897" s="48" t="s">
        <v>256</v>
      </c>
      <c r="F897" s="48" t="s">
        <v>4696</v>
      </c>
      <c r="G897" s="48" t="s">
        <v>256</v>
      </c>
      <c r="H897" s="47">
        <v>90</v>
      </c>
      <c r="I897" s="47" t="str">
        <f>VLOOKUP(H897,[2]Places!$B$8:$C$929,2,FALSE)</f>
        <v>Brooklyn</v>
      </c>
      <c r="J897" s="47">
        <v>45</v>
      </c>
      <c r="K897" s="47" t="str">
        <f>IF(ISERROR(VLOOKUP(J897,[2]ProvStates!$B$8:$D$95,3,FALSE)),"",VLOOKUP(J897,[2]ProvStates!$B$8:$D$95,3,FALSE))</f>
        <v>New York</v>
      </c>
      <c r="L897" s="48" t="s">
        <v>4697</v>
      </c>
      <c r="M897" s="48" t="s">
        <v>4698</v>
      </c>
      <c r="N897" s="47">
        <v>6</v>
      </c>
      <c r="O897" s="47" t="str">
        <f>VLOOKUP(N897,'[2]Other Data'!$B$8:$C$13,2,FALSE)</f>
        <v>USA</v>
      </c>
      <c r="P897" s="47">
        <v>11</v>
      </c>
      <c r="Q897" s="48" t="s">
        <v>4699</v>
      </c>
      <c r="R897" s="47">
        <v>1</v>
      </c>
      <c r="S897" s="5" t="str">
        <f>VLOOKUP(R897,'[2]Other Data'!$B$29:$C$33,2,FALSE)</f>
        <v>COD</v>
      </c>
    </row>
    <row r="898" spans="2:19" x14ac:dyDescent="0.3">
      <c r="B898" s="47">
        <v>895</v>
      </c>
      <c r="C898" s="48" t="s">
        <v>4700</v>
      </c>
      <c r="D898" s="48" t="s">
        <v>262</v>
      </c>
      <c r="E898" s="48" t="s">
        <v>256</v>
      </c>
      <c r="F898" s="48" t="s">
        <v>4701</v>
      </c>
      <c r="G898" s="48" t="s">
        <v>256</v>
      </c>
      <c r="H898" s="47">
        <v>74</v>
      </c>
      <c r="I898" s="47" t="str">
        <f>VLOOKUP(H898,[2]Places!$B$8:$C$929,2,FALSE)</f>
        <v>Boo</v>
      </c>
      <c r="J898" s="47">
        <v>45</v>
      </c>
      <c r="K898" s="47" t="str">
        <f>IF(ISERROR(VLOOKUP(J898,[2]ProvStates!$B$8:$D$95,3,FALSE)),"",VLOOKUP(J898,[2]ProvStates!$B$8:$D$95,3,FALSE))</f>
        <v>New York</v>
      </c>
      <c r="L898" s="48" t="s">
        <v>4702</v>
      </c>
      <c r="M898" s="48" t="s">
        <v>4703</v>
      </c>
      <c r="N898" s="47">
        <v>6</v>
      </c>
      <c r="O898" s="47" t="str">
        <f>VLOOKUP(N898,'[2]Other Data'!$B$8:$C$13,2,FALSE)</f>
        <v>USA</v>
      </c>
      <c r="P898" s="47">
        <v>11</v>
      </c>
      <c r="Q898" s="48" t="s">
        <v>4704</v>
      </c>
      <c r="R898" s="47">
        <v>1</v>
      </c>
      <c r="S898" s="5" t="str">
        <f>VLOOKUP(R898,'[2]Other Data'!$B$29:$C$33,2,FALSE)</f>
        <v>COD</v>
      </c>
    </row>
    <row r="899" spans="2:19" x14ac:dyDescent="0.3">
      <c r="B899" s="47">
        <v>896</v>
      </c>
      <c r="C899" s="48" t="s">
        <v>4705</v>
      </c>
      <c r="D899" s="48" t="s">
        <v>262</v>
      </c>
      <c r="E899" s="48" t="s">
        <v>256</v>
      </c>
      <c r="F899" s="48" t="s">
        <v>4706</v>
      </c>
      <c r="G899" s="48" t="s">
        <v>256</v>
      </c>
      <c r="H899" s="47">
        <v>90</v>
      </c>
      <c r="I899" s="47" t="str">
        <f>VLOOKUP(H899,[2]Places!$B$8:$C$929,2,FALSE)</f>
        <v>Brooklyn</v>
      </c>
      <c r="J899" s="47">
        <v>45</v>
      </c>
      <c r="K899" s="47" t="str">
        <f>IF(ISERROR(VLOOKUP(J899,[2]ProvStates!$B$8:$D$95,3,FALSE)),"",VLOOKUP(J899,[2]ProvStates!$B$8:$D$95,3,FALSE))</f>
        <v>New York</v>
      </c>
      <c r="L899" s="48" t="s">
        <v>4707</v>
      </c>
      <c r="M899" s="48" t="s">
        <v>4708</v>
      </c>
      <c r="N899" s="47">
        <v>6</v>
      </c>
      <c r="O899" s="47" t="str">
        <f>VLOOKUP(N899,'[2]Other Data'!$B$8:$C$13,2,FALSE)</f>
        <v>USA</v>
      </c>
      <c r="P899" s="47">
        <v>11</v>
      </c>
      <c r="Q899" s="48" t="s">
        <v>256</v>
      </c>
      <c r="R899" s="47">
        <v>1</v>
      </c>
      <c r="S899" s="5" t="str">
        <f>VLOOKUP(R899,'[2]Other Data'!$B$29:$C$33,2,FALSE)</f>
        <v>COD</v>
      </c>
    </row>
    <row r="900" spans="2:19" x14ac:dyDescent="0.3">
      <c r="B900" s="47">
        <v>897</v>
      </c>
      <c r="C900" s="48" t="s">
        <v>4709</v>
      </c>
      <c r="D900" s="48" t="s">
        <v>262</v>
      </c>
      <c r="E900" s="48" t="s">
        <v>256</v>
      </c>
      <c r="F900" s="48" t="s">
        <v>4710</v>
      </c>
      <c r="G900" s="48" t="s">
        <v>256</v>
      </c>
      <c r="H900" s="47">
        <v>90</v>
      </c>
      <c r="I900" s="47" t="str">
        <f>VLOOKUP(H900,[2]Places!$B$8:$C$929,2,FALSE)</f>
        <v>Brooklyn</v>
      </c>
      <c r="J900" s="47">
        <v>45</v>
      </c>
      <c r="K900" s="47" t="str">
        <f>IF(ISERROR(VLOOKUP(J900,[2]ProvStates!$B$8:$D$95,3,FALSE)),"",VLOOKUP(J900,[2]ProvStates!$B$8:$D$95,3,FALSE))</f>
        <v>New York</v>
      </c>
      <c r="L900" s="48" t="s">
        <v>4711</v>
      </c>
      <c r="M900" s="48" t="s">
        <v>4712</v>
      </c>
      <c r="N900" s="47">
        <v>6</v>
      </c>
      <c r="O900" s="47" t="str">
        <f>VLOOKUP(N900,'[2]Other Data'!$B$8:$C$13,2,FALSE)</f>
        <v>USA</v>
      </c>
      <c r="P900" s="47">
        <v>11</v>
      </c>
      <c r="Q900" s="48" t="s">
        <v>256</v>
      </c>
      <c r="R900" s="47">
        <v>1</v>
      </c>
      <c r="S900" s="5" t="str">
        <f>VLOOKUP(R900,'[2]Other Data'!$B$29:$C$33,2,FALSE)</f>
        <v>COD</v>
      </c>
    </row>
    <row r="901" spans="2:19" x14ac:dyDescent="0.3">
      <c r="B901" s="47">
        <v>898</v>
      </c>
      <c r="C901" s="48" t="s">
        <v>4713</v>
      </c>
      <c r="D901" s="48" t="s">
        <v>262</v>
      </c>
      <c r="E901" s="48" t="s">
        <v>256</v>
      </c>
      <c r="F901" s="48" t="s">
        <v>4714</v>
      </c>
      <c r="G901" s="48" t="s">
        <v>256</v>
      </c>
      <c r="H901" s="47">
        <v>90</v>
      </c>
      <c r="I901" s="47" t="str">
        <f>VLOOKUP(H901,[2]Places!$B$8:$C$929,2,FALSE)</f>
        <v>Brooklyn</v>
      </c>
      <c r="J901" s="47">
        <v>45</v>
      </c>
      <c r="K901" s="47" t="str">
        <f>IF(ISERROR(VLOOKUP(J901,[2]ProvStates!$B$8:$D$95,3,FALSE)),"",VLOOKUP(J901,[2]ProvStates!$B$8:$D$95,3,FALSE))</f>
        <v>New York</v>
      </c>
      <c r="L901" s="48" t="s">
        <v>4715</v>
      </c>
      <c r="M901" s="48" t="s">
        <v>4716</v>
      </c>
      <c r="N901" s="47">
        <v>6</v>
      </c>
      <c r="O901" s="47" t="str">
        <f>VLOOKUP(N901,'[2]Other Data'!$B$8:$C$13,2,FALSE)</f>
        <v>USA</v>
      </c>
      <c r="P901" s="47">
        <v>11</v>
      </c>
      <c r="Q901" s="48" t="s">
        <v>4717</v>
      </c>
      <c r="R901" s="47">
        <v>1</v>
      </c>
      <c r="S901" s="5" t="str">
        <f>VLOOKUP(R901,'[2]Other Data'!$B$29:$C$33,2,FALSE)</f>
        <v>COD</v>
      </c>
    </row>
    <row r="902" spans="2:19" x14ac:dyDescent="0.3">
      <c r="B902" s="47">
        <v>899</v>
      </c>
      <c r="C902" s="48" t="s">
        <v>4718</v>
      </c>
      <c r="D902" s="48" t="s">
        <v>262</v>
      </c>
      <c r="E902" s="48" t="s">
        <v>256</v>
      </c>
      <c r="F902" s="48" t="s">
        <v>4719</v>
      </c>
      <c r="G902" s="48" t="s">
        <v>256</v>
      </c>
      <c r="H902" s="47">
        <v>90</v>
      </c>
      <c r="I902" s="47" t="str">
        <f>VLOOKUP(H902,[2]Places!$B$8:$C$929,2,FALSE)</f>
        <v>Brooklyn</v>
      </c>
      <c r="J902" s="47">
        <v>45</v>
      </c>
      <c r="K902" s="47" t="str">
        <f>IF(ISERROR(VLOOKUP(J902,[2]ProvStates!$B$8:$D$95,3,FALSE)),"",VLOOKUP(J902,[2]ProvStates!$B$8:$D$95,3,FALSE))</f>
        <v>New York</v>
      </c>
      <c r="L902" s="48" t="s">
        <v>4715</v>
      </c>
      <c r="M902" s="48" t="s">
        <v>4716</v>
      </c>
      <c r="N902" s="47">
        <v>6</v>
      </c>
      <c r="O902" s="47" t="str">
        <f>VLOOKUP(N902,'[2]Other Data'!$B$8:$C$13,2,FALSE)</f>
        <v>USA</v>
      </c>
      <c r="P902" s="47">
        <v>11</v>
      </c>
      <c r="Q902" s="48" t="s">
        <v>4720</v>
      </c>
      <c r="R902" s="47">
        <v>1</v>
      </c>
      <c r="S902" s="5" t="str">
        <f>VLOOKUP(R902,'[2]Other Data'!$B$29:$C$33,2,FALSE)</f>
        <v>COD</v>
      </c>
    </row>
    <row r="903" spans="2:19" x14ac:dyDescent="0.3">
      <c r="B903" s="47">
        <v>900</v>
      </c>
      <c r="C903" s="48" t="s">
        <v>4721</v>
      </c>
      <c r="D903" s="48" t="s">
        <v>262</v>
      </c>
      <c r="E903" s="48" t="s">
        <v>256</v>
      </c>
      <c r="F903" s="48" t="s">
        <v>4722</v>
      </c>
      <c r="G903" s="48" t="s">
        <v>256</v>
      </c>
      <c r="H903" s="47">
        <v>90</v>
      </c>
      <c r="I903" s="47" t="str">
        <f>VLOOKUP(H903,[2]Places!$B$8:$C$929,2,FALSE)</f>
        <v>Brooklyn</v>
      </c>
      <c r="J903" s="47">
        <v>45</v>
      </c>
      <c r="K903" s="47" t="str">
        <f>IF(ISERROR(VLOOKUP(J903,[2]ProvStates!$B$8:$D$95,3,FALSE)),"",VLOOKUP(J903,[2]ProvStates!$B$8:$D$95,3,FALSE))</f>
        <v>New York</v>
      </c>
      <c r="L903" s="48" t="s">
        <v>4715</v>
      </c>
      <c r="M903" s="48" t="s">
        <v>4716</v>
      </c>
      <c r="N903" s="47">
        <v>6</v>
      </c>
      <c r="O903" s="47" t="str">
        <f>VLOOKUP(N903,'[2]Other Data'!$B$8:$C$13,2,FALSE)</f>
        <v>USA</v>
      </c>
      <c r="P903" s="47">
        <v>11</v>
      </c>
      <c r="Q903" s="48" t="s">
        <v>4723</v>
      </c>
      <c r="R903" s="47">
        <v>1</v>
      </c>
      <c r="S903" s="5" t="str">
        <f>VLOOKUP(R903,'[2]Other Data'!$B$29:$C$33,2,FALSE)</f>
        <v>COD</v>
      </c>
    </row>
    <row r="904" spans="2:19" x14ac:dyDescent="0.3">
      <c r="B904" s="47">
        <v>901</v>
      </c>
      <c r="C904" s="48" t="s">
        <v>4724</v>
      </c>
      <c r="D904" s="48" t="s">
        <v>262</v>
      </c>
      <c r="E904" s="48" t="s">
        <v>256</v>
      </c>
      <c r="F904" s="48" t="s">
        <v>4725</v>
      </c>
      <c r="G904" s="48" t="s">
        <v>256</v>
      </c>
      <c r="H904" s="47">
        <v>90</v>
      </c>
      <c r="I904" s="47" t="str">
        <f>VLOOKUP(H904,[2]Places!$B$8:$C$929,2,FALSE)</f>
        <v>Brooklyn</v>
      </c>
      <c r="J904" s="47">
        <v>45</v>
      </c>
      <c r="K904" s="47" t="str">
        <f>IF(ISERROR(VLOOKUP(J904,[2]ProvStates!$B$8:$D$95,3,FALSE)),"",VLOOKUP(J904,[2]ProvStates!$B$8:$D$95,3,FALSE))</f>
        <v>New York</v>
      </c>
      <c r="L904" s="48" t="s">
        <v>4715</v>
      </c>
      <c r="M904" s="48" t="s">
        <v>4716</v>
      </c>
      <c r="N904" s="47">
        <v>6</v>
      </c>
      <c r="O904" s="47" t="str">
        <f>VLOOKUP(N904,'[2]Other Data'!$B$8:$C$13,2,FALSE)</f>
        <v>USA</v>
      </c>
      <c r="P904" s="47">
        <v>11</v>
      </c>
      <c r="Q904" s="48" t="s">
        <v>4726</v>
      </c>
      <c r="R904" s="47">
        <v>1</v>
      </c>
      <c r="S904" s="5" t="str">
        <f>VLOOKUP(R904,'[2]Other Data'!$B$29:$C$33,2,FALSE)</f>
        <v>COD</v>
      </c>
    </row>
    <row r="905" spans="2:19" x14ac:dyDescent="0.3">
      <c r="B905" s="47">
        <v>902</v>
      </c>
      <c r="C905" s="48" t="s">
        <v>4727</v>
      </c>
      <c r="D905" s="48" t="s">
        <v>262</v>
      </c>
      <c r="E905" s="48" t="s">
        <v>256</v>
      </c>
      <c r="F905" s="48" t="s">
        <v>4728</v>
      </c>
      <c r="G905" s="48" t="s">
        <v>256</v>
      </c>
      <c r="H905" s="47">
        <v>90</v>
      </c>
      <c r="I905" s="47" t="str">
        <f>VLOOKUP(H905,[2]Places!$B$8:$C$929,2,FALSE)</f>
        <v>Brooklyn</v>
      </c>
      <c r="J905" s="47">
        <v>45</v>
      </c>
      <c r="K905" s="47" t="str">
        <f>IF(ISERROR(VLOOKUP(J905,[2]ProvStates!$B$8:$D$95,3,FALSE)),"",VLOOKUP(J905,[2]ProvStates!$B$8:$D$95,3,FALSE))</f>
        <v>New York</v>
      </c>
      <c r="L905" s="48" t="s">
        <v>4729</v>
      </c>
      <c r="M905" s="48" t="s">
        <v>4730</v>
      </c>
      <c r="N905" s="47">
        <v>6</v>
      </c>
      <c r="O905" s="47" t="str">
        <f>VLOOKUP(N905,'[2]Other Data'!$B$8:$C$13,2,FALSE)</f>
        <v>USA</v>
      </c>
      <c r="P905" s="47">
        <v>11</v>
      </c>
      <c r="Q905" s="48" t="s">
        <v>4731</v>
      </c>
      <c r="R905" s="47">
        <v>1</v>
      </c>
      <c r="S905" s="5" t="str">
        <f>VLOOKUP(R905,'[2]Other Data'!$B$29:$C$33,2,FALSE)</f>
        <v>COD</v>
      </c>
    </row>
    <row r="906" spans="2:19" x14ac:dyDescent="0.3">
      <c r="B906" s="47">
        <v>903</v>
      </c>
      <c r="C906" s="48" t="s">
        <v>4732</v>
      </c>
      <c r="D906" s="48" t="s">
        <v>256</v>
      </c>
      <c r="E906" s="48" t="s">
        <v>256</v>
      </c>
      <c r="F906" s="48" t="s">
        <v>4733</v>
      </c>
      <c r="G906" s="48" t="s">
        <v>256</v>
      </c>
      <c r="H906" s="47">
        <v>168</v>
      </c>
      <c r="I906" s="47" t="str">
        <f>VLOOKUP(H906,[2]Places!$B$8:$C$929,2,FALSE)</f>
        <v>Corona</v>
      </c>
      <c r="J906" s="47">
        <v>45</v>
      </c>
      <c r="K906" s="47" t="str">
        <f>IF(ISERROR(VLOOKUP(J906,[2]ProvStates!$B$8:$D$95,3,FALSE)),"",VLOOKUP(J906,[2]ProvStates!$B$8:$D$95,3,FALSE))</f>
        <v>New York</v>
      </c>
      <c r="L906" s="48" t="s">
        <v>4734</v>
      </c>
      <c r="M906" s="48" t="s">
        <v>4735</v>
      </c>
      <c r="N906" s="47">
        <v>6</v>
      </c>
      <c r="O906" s="47" t="str">
        <f>VLOOKUP(N906,'[2]Other Data'!$B$8:$C$13,2,FALSE)</f>
        <v>USA</v>
      </c>
      <c r="P906" s="47">
        <v>11</v>
      </c>
      <c r="Q906" s="48" t="s">
        <v>4736</v>
      </c>
      <c r="R906" s="47">
        <v>1</v>
      </c>
      <c r="S906" s="5" t="str">
        <f>VLOOKUP(R906,'[2]Other Data'!$B$29:$C$33,2,FALSE)</f>
        <v>COD</v>
      </c>
    </row>
    <row r="907" spans="2:19" x14ac:dyDescent="0.3">
      <c r="B907" s="47">
        <v>904</v>
      </c>
      <c r="C907" s="48" t="s">
        <v>4737</v>
      </c>
      <c r="D907" s="48" t="s">
        <v>256</v>
      </c>
      <c r="E907" s="48" t="s">
        <v>256</v>
      </c>
      <c r="F907" s="48" t="s">
        <v>4738</v>
      </c>
      <c r="G907" s="48" t="s">
        <v>256</v>
      </c>
      <c r="H907" s="47">
        <v>6</v>
      </c>
      <c r="I907" s="47" t="str">
        <f>VLOOKUP(H907,[2]Places!$B$8:$C$929,2,FALSE)</f>
        <v>Albertson</v>
      </c>
      <c r="J907" s="47">
        <v>45</v>
      </c>
      <c r="K907" s="47" t="str">
        <f>IF(ISERROR(VLOOKUP(J907,[2]ProvStates!$B$8:$D$95,3,FALSE)),"",VLOOKUP(J907,[2]ProvStates!$B$8:$D$95,3,FALSE))</f>
        <v>New York</v>
      </c>
      <c r="L907" s="48" t="s">
        <v>4739</v>
      </c>
      <c r="M907" s="48" t="s">
        <v>4740</v>
      </c>
      <c r="N907" s="47">
        <v>6</v>
      </c>
      <c r="O907" s="47" t="str">
        <f>VLOOKUP(N907,'[2]Other Data'!$B$8:$C$13,2,FALSE)</f>
        <v>USA</v>
      </c>
      <c r="P907" s="47">
        <v>11</v>
      </c>
      <c r="Q907" s="48" t="s">
        <v>4741</v>
      </c>
      <c r="R907" s="47">
        <v>1</v>
      </c>
      <c r="S907" s="5" t="str">
        <f>VLOOKUP(R907,'[2]Other Data'!$B$29:$C$33,2,FALSE)</f>
        <v>COD</v>
      </c>
    </row>
    <row r="908" spans="2:19" x14ac:dyDescent="0.3">
      <c r="B908" s="47">
        <v>905</v>
      </c>
      <c r="C908" s="48" t="s">
        <v>4742</v>
      </c>
      <c r="D908" s="48" t="s">
        <v>256</v>
      </c>
      <c r="E908" s="48" t="s">
        <v>256</v>
      </c>
      <c r="F908" s="48" t="s">
        <v>4743</v>
      </c>
      <c r="G908" s="48" t="s">
        <v>256</v>
      </c>
      <c r="H908" s="47">
        <v>835</v>
      </c>
      <c r="I908" s="47" t="str">
        <f>VLOOKUP(H908,[2]Places!$B$8:$C$929,2,FALSE)</f>
        <v>Valley Stream</v>
      </c>
      <c r="J908" s="47">
        <v>45</v>
      </c>
      <c r="K908" s="47" t="str">
        <f>IF(ISERROR(VLOOKUP(J908,[2]ProvStates!$B$8:$D$95,3,FALSE)),"",VLOOKUP(J908,[2]ProvStates!$B$8:$D$95,3,FALSE))</f>
        <v>New York</v>
      </c>
      <c r="L908" s="48" t="s">
        <v>4744</v>
      </c>
      <c r="M908" s="48" t="s">
        <v>4745</v>
      </c>
      <c r="N908" s="47">
        <v>6</v>
      </c>
      <c r="O908" s="47" t="str">
        <f>VLOOKUP(N908,'[2]Other Data'!$B$8:$C$13,2,FALSE)</f>
        <v>USA</v>
      </c>
      <c r="P908" s="47">
        <v>11</v>
      </c>
      <c r="Q908" s="48" t="s">
        <v>4746</v>
      </c>
      <c r="R908" s="47">
        <v>1</v>
      </c>
      <c r="S908" s="5" t="str">
        <f>VLOOKUP(R908,'[2]Other Data'!$B$29:$C$33,2,FALSE)</f>
        <v>COD</v>
      </c>
    </row>
    <row r="909" spans="2:19" x14ac:dyDescent="0.3">
      <c r="B909" s="47">
        <v>906</v>
      </c>
      <c r="C909" s="48" t="s">
        <v>4747</v>
      </c>
      <c r="D909" s="48" t="s">
        <v>256</v>
      </c>
      <c r="E909" s="48" t="s">
        <v>256</v>
      </c>
      <c r="F909" s="48" t="s">
        <v>4748</v>
      </c>
      <c r="G909" s="48" t="s">
        <v>256</v>
      </c>
      <c r="H909" s="47">
        <v>50</v>
      </c>
      <c r="I909" s="47" t="str">
        <f>VLOOKUP(H909,[2]Places!$B$8:$C$929,2,FALSE)</f>
        <v>Bayshore</v>
      </c>
      <c r="J909" s="47">
        <v>45</v>
      </c>
      <c r="K909" s="47" t="str">
        <f>IF(ISERROR(VLOOKUP(J909,[2]ProvStates!$B$8:$D$95,3,FALSE)),"",VLOOKUP(J909,[2]ProvStates!$B$8:$D$95,3,FALSE))</f>
        <v>New York</v>
      </c>
      <c r="L909" s="48" t="s">
        <v>4749</v>
      </c>
      <c r="M909" s="48" t="s">
        <v>4750</v>
      </c>
      <c r="N909" s="47">
        <v>6</v>
      </c>
      <c r="O909" s="47" t="str">
        <f>VLOOKUP(N909,'[2]Other Data'!$B$8:$C$13,2,FALSE)</f>
        <v>USA</v>
      </c>
      <c r="P909" s="47">
        <v>11</v>
      </c>
      <c r="Q909" s="48" t="s">
        <v>4751</v>
      </c>
      <c r="R909" s="47">
        <v>1</v>
      </c>
      <c r="S909" s="5" t="str">
        <f>VLOOKUP(R909,'[2]Other Data'!$B$29:$C$33,2,FALSE)</f>
        <v>COD</v>
      </c>
    </row>
    <row r="910" spans="2:19" x14ac:dyDescent="0.3">
      <c r="B910" s="47">
        <v>907</v>
      </c>
      <c r="C910" s="48" t="s">
        <v>4752</v>
      </c>
      <c r="D910" s="48" t="s">
        <v>262</v>
      </c>
      <c r="E910" s="48" t="s">
        <v>4753</v>
      </c>
      <c r="F910" s="48" t="s">
        <v>4754</v>
      </c>
      <c r="G910" s="48" t="s">
        <v>256</v>
      </c>
      <c r="H910" s="47">
        <v>255</v>
      </c>
      <c r="I910" s="47" t="str">
        <f>VLOOKUP(H910,[2]Places!$B$8:$C$929,2,FALSE)</f>
        <v>Framingdale</v>
      </c>
      <c r="J910" s="47">
        <v>45</v>
      </c>
      <c r="K910" s="47" t="str">
        <f>IF(ISERROR(VLOOKUP(J910,[2]ProvStates!$B$8:$D$95,3,FALSE)),"",VLOOKUP(J910,[2]ProvStates!$B$8:$D$95,3,FALSE))</f>
        <v>New York</v>
      </c>
      <c r="L910" s="48" t="s">
        <v>4755</v>
      </c>
      <c r="M910" s="48" t="s">
        <v>4756</v>
      </c>
      <c r="N910" s="47">
        <v>6</v>
      </c>
      <c r="O910" s="47" t="str">
        <f>VLOOKUP(N910,'[2]Other Data'!$B$8:$C$13,2,FALSE)</f>
        <v>USA</v>
      </c>
      <c r="P910" s="47">
        <v>11</v>
      </c>
      <c r="Q910" s="48" t="s">
        <v>4757</v>
      </c>
      <c r="R910" s="47">
        <v>1</v>
      </c>
      <c r="S910" s="5" t="str">
        <f>VLOOKUP(R910,'[2]Other Data'!$B$29:$C$33,2,FALSE)</f>
        <v>COD</v>
      </c>
    </row>
    <row r="911" spans="2:19" x14ac:dyDescent="0.3">
      <c r="B911" s="47">
        <v>908</v>
      </c>
      <c r="C911" s="48" t="s">
        <v>4758</v>
      </c>
      <c r="D911" s="48" t="s">
        <v>262</v>
      </c>
      <c r="E911" s="48" t="s">
        <v>256</v>
      </c>
      <c r="F911" s="48" t="s">
        <v>4759</v>
      </c>
      <c r="G911" s="48" t="s">
        <v>256</v>
      </c>
      <c r="H911" s="47">
        <v>334</v>
      </c>
      <c r="I911" s="47" t="str">
        <f>VLOOKUP(H911,[2]Places!$B$8:$C$929,2,FALSE)</f>
        <v>Huntington</v>
      </c>
      <c r="J911" s="47">
        <v>45</v>
      </c>
      <c r="K911" s="47" t="str">
        <f>IF(ISERROR(VLOOKUP(J911,[2]ProvStates!$B$8:$D$95,3,FALSE)),"",VLOOKUP(J911,[2]ProvStates!$B$8:$D$95,3,FALSE))</f>
        <v>New York</v>
      </c>
      <c r="L911" s="48" t="s">
        <v>4760</v>
      </c>
      <c r="M911" s="48" t="s">
        <v>4761</v>
      </c>
      <c r="N911" s="47">
        <v>6</v>
      </c>
      <c r="O911" s="47" t="str">
        <f>VLOOKUP(N911,'[2]Other Data'!$B$8:$C$13,2,FALSE)</f>
        <v>USA</v>
      </c>
      <c r="P911" s="47">
        <v>11</v>
      </c>
      <c r="Q911" s="48" t="s">
        <v>4762</v>
      </c>
      <c r="R911" s="47">
        <v>1</v>
      </c>
      <c r="S911" s="5" t="str">
        <f>VLOOKUP(R911,'[2]Other Data'!$B$29:$C$33,2,FALSE)</f>
        <v>COD</v>
      </c>
    </row>
    <row r="912" spans="2:19" x14ac:dyDescent="0.3">
      <c r="B912" s="47">
        <v>909</v>
      </c>
      <c r="C912" s="48" t="s">
        <v>4763</v>
      </c>
      <c r="D912" s="48" t="s">
        <v>256</v>
      </c>
      <c r="E912" s="48" t="s">
        <v>256</v>
      </c>
      <c r="F912" s="48" t="s">
        <v>4764</v>
      </c>
      <c r="G912" s="48" t="s">
        <v>256</v>
      </c>
      <c r="H912" s="47">
        <v>334</v>
      </c>
      <c r="I912" s="47" t="str">
        <f>VLOOKUP(H912,[2]Places!$B$8:$C$929,2,FALSE)</f>
        <v>Huntington</v>
      </c>
      <c r="J912" s="47">
        <v>45</v>
      </c>
      <c r="K912" s="47" t="str">
        <f>IF(ISERROR(VLOOKUP(J912,[2]ProvStates!$B$8:$D$95,3,FALSE)),"",VLOOKUP(J912,[2]ProvStates!$B$8:$D$95,3,FALSE))</f>
        <v>New York</v>
      </c>
      <c r="L912" s="48" t="s">
        <v>4760</v>
      </c>
      <c r="M912" s="48" t="s">
        <v>4761</v>
      </c>
      <c r="N912" s="47">
        <v>6</v>
      </c>
      <c r="O912" s="47" t="str">
        <f>VLOOKUP(N912,'[2]Other Data'!$B$8:$C$13,2,FALSE)</f>
        <v>USA</v>
      </c>
      <c r="P912" s="47">
        <v>11</v>
      </c>
      <c r="Q912" s="48" t="s">
        <v>4765</v>
      </c>
      <c r="R912" s="47">
        <v>1</v>
      </c>
      <c r="S912" s="5" t="str">
        <f>VLOOKUP(R912,'[2]Other Data'!$B$29:$C$33,2,FALSE)</f>
        <v>COD</v>
      </c>
    </row>
    <row r="913" spans="2:19" x14ac:dyDescent="0.3">
      <c r="B913" s="47">
        <v>910</v>
      </c>
      <c r="C913" s="48" t="s">
        <v>4766</v>
      </c>
      <c r="D913" s="48" t="s">
        <v>256</v>
      </c>
      <c r="E913" s="48" t="s">
        <v>256</v>
      </c>
      <c r="F913" s="48" t="s">
        <v>4767</v>
      </c>
      <c r="G913" s="48" t="s">
        <v>256</v>
      </c>
      <c r="H913" s="47">
        <v>797</v>
      </c>
      <c r="I913" s="47" t="str">
        <f>VLOOKUP(H913,[2]Places!$B$8:$C$929,2,FALSE)</f>
        <v>Syosset</v>
      </c>
      <c r="J913" s="47">
        <v>45</v>
      </c>
      <c r="K913" s="47" t="str">
        <f>IF(ISERROR(VLOOKUP(J913,[2]ProvStates!$B$8:$D$95,3,FALSE)),"",VLOOKUP(J913,[2]ProvStates!$B$8:$D$95,3,FALSE))</f>
        <v>New York</v>
      </c>
      <c r="L913" s="48" t="s">
        <v>4768</v>
      </c>
      <c r="M913" s="48" t="s">
        <v>4769</v>
      </c>
      <c r="N913" s="47">
        <v>6</v>
      </c>
      <c r="O913" s="47" t="str">
        <f>VLOOKUP(N913,'[2]Other Data'!$B$8:$C$13,2,FALSE)</f>
        <v>USA</v>
      </c>
      <c r="P913" s="47">
        <v>11</v>
      </c>
      <c r="Q913" s="48" t="s">
        <v>4770</v>
      </c>
      <c r="R913" s="47">
        <v>1</v>
      </c>
      <c r="S913" s="5" t="str">
        <f>VLOOKUP(R913,'[2]Other Data'!$B$29:$C$33,2,FALSE)</f>
        <v>COD</v>
      </c>
    </row>
    <row r="914" spans="2:19" x14ac:dyDescent="0.3">
      <c r="B914" s="47">
        <v>911</v>
      </c>
      <c r="C914" s="48" t="s">
        <v>4771</v>
      </c>
      <c r="D914" s="48" t="s">
        <v>262</v>
      </c>
      <c r="E914" s="48" t="s">
        <v>256</v>
      </c>
      <c r="F914" s="48" t="s">
        <v>4772</v>
      </c>
      <c r="G914" s="48" t="s">
        <v>256</v>
      </c>
      <c r="H914" s="47">
        <v>321</v>
      </c>
      <c r="I914" s="47" t="str">
        <f>VLOOKUP(H914,[2]Places!$B$8:$C$929,2,FALSE)</f>
        <v>Hicksville</v>
      </c>
      <c r="J914" s="47">
        <v>45</v>
      </c>
      <c r="K914" s="47" t="str">
        <f>IF(ISERROR(VLOOKUP(J914,[2]ProvStates!$B$8:$D$95,3,FALSE)),"",VLOOKUP(J914,[2]ProvStates!$B$8:$D$95,3,FALSE))</f>
        <v>New York</v>
      </c>
      <c r="L914" s="48" t="s">
        <v>4773</v>
      </c>
      <c r="M914" s="48" t="s">
        <v>4774</v>
      </c>
      <c r="N914" s="47">
        <v>6</v>
      </c>
      <c r="O914" s="47" t="str">
        <f>VLOOKUP(N914,'[2]Other Data'!$B$8:$C$13,2,FALSE)</f>
        <v>USA</v>
      </c>
      <c r="P914" s="47">
        <v>11</v>
      </c>
      <c r="Q914" s="48" t="s">
        <v>4775</v>
      </c>
      <c r="R914" s="47">
        <v>1</v>
      </c>
      <c r="S914" s="5" t="str">
        <f>VLOOKUP(R914,'[2]Other Data'!$B$29:$C$33,2,FALSE)</f>
        <v>COD</v>
      </c>
    </row>
    <row r="915" spans="2:19" x14ac:dyDescent="0.3">
      <c r="B915" s="47">
        <v>912</v>
      </c>
      <c r="C915" s="48" t="s">
        <v>4776</v>
      </c>
      <c r="D915" s="48" t="s">
        <v>4777</v>
      </c>
      <c r="E915" s="48" t="s">
        <v>4778</v>
      </c>
      <c r="F915" s="48" t="s">
        <v>4779</v>
      </c>
      <c r="G915" s="48" t="s">
        <v>256</v>
      </c>
      <c r="H915" s="47">
        <v>734</v>
      </c>
      <c r="I915" s="47" t="str">
        <f>VLOOKUP(H915,[2]Places!$B$8:$C$929,2,FALSE)</f>
        <v>Southampton</v>
      </c>
      <c r="J915" s="47">
        <v>45</v>
      </c>
      <c r="K915" s="47" t="str">
        <f>IF(ISERROR(VLOOKUP(J915,[2]ProvStates!$B$8:$D$95,3,FALSE)),"",VLOOKUP(J915,[2]ProvStates!$B$8:$D$95,3,FALSE))</f>
        <v>New York</v>
      </c>
      <c r="L915" s="48" t="s">
        <v>4780</v>
      </c>
      <c r="M915" s="48" t="s">
        <v>4781</v>
      </c>
      <c r="N915" s="47">
        <v>6</v>
      </c>
      <c r="O915" s="47" t="str">
        <f>VLOOKUP(N915,'[2]Other Data'!$B$8:$C$13,2,FALSE)</f>
        <v>USA</v>
      </c>
      <c r="P915" s="47">
        <v>11</v>
      </c>
      <c r="Q915" s="48" t="s">
        <v>4782</v>
      </c>
      <c r="R915" s="47">
        <v>1</v>
      </c>
      <c r="S915" s="5" t="str">
        <f>VLOOKUP(R915,'[2]Other Data'!$B$29:$C$33,2,FALSE)</f>
        <v>COD</v>
      </c>
    </row>
    <row r="916" spans="2:19" x14ac:dyDescent="0.3">
      <c r="B916" s="47">
        <v>913</v>
      </c>
      <c r="C916" s="48" t="s">
        <v>4783</v>
      </c>
      <c r="D916" s="48" t="s">
        <v>256</v>
      </c>
      <c r="E916" s="48" t="s">
        <v>256</v>
      </c>
      <c r="F916" s="48" t="s">
        <v>4784</v>
      </c>
      <c r="G916" s="48" t="s">
        <v>256</v>
      </c>
      <c r="H916" s="47">
        <v>212</v>
      </c>
      <c r="I916" s="47" t="str">
        <f>VLOOKUP(H916,[2]Places!$B$8:$C$929,2,FALSE)</f>
        <v>East Greenbush</v>
      </c>
      <c r="J916" s="47">
        <v>45</v>
      </c>
      <c r="K916" s="47" t="str">
        <f>IF(ISERROR(VLOOKUP(J916,[2]ProvStates!$B$8:$D$95,3,FALSE)),"",VLOOKUP(J916,[2]ProvStates!$B$8:$D$95,3,FALSE))</f>
        <v>New York</v>
      </c>
      <c r="L916" s="48" t="s">
        <v>4785</v>
      </c>
      <c r="M916" s="48" t="s">
        <v>4786</v>
      </c>
      <c r="N916" s="47">
        <v>6</v>
      </c>
      <c r="O916" s="47" t="str">
        <f>VLOOKUP(N916,'[2]Other Data'!$B$8:$C$13,2,FALSE)</f>
        <v>USA</v>
      </c>
      <c r="P916" s="47">
        <v>11</v>
      </c>
      <c r="Q916" s="48" t="s">
        <v>4787</v>
      </c>
      <c r="R916" s="47">
        <v>1</v>
      </c>
      <c r="S916" s="5" t="str">
        <f>VLOOKUP(R916,'[2]Other Data'!$B$29:$C$33,2,FALSE)</f>
        <v>COD</v>
      </c>
    </row>
    <row r="917" spans="2:19" x14ac:dyDescent="0.3">
      <c r="B917" s="47">
        <v>914</v>
      </c>
      <c r="C917" s="48" t="s">
        <v>4788</v>
      </c>
      <c r="D917" s="48" t="s">
        <v>262</v>
      </c>
      <c r="E917" s="48" t="s">
        <v>256</v>
      </c>
      <c r="F917" s="48" t="s">
        <v>4789</v>
      </c>
      <c r="G917" s="48" t="s">
        <v>256</v>
      </c>
      <c r="H917" s="47">
        <v>243</v>
      </c>
      <c r="I917" s="47" t="str">
        <f>VLOOKUP(H917,[2]Places!$B$8:$C$929,2,FALSE)</f>
        <v>Fishkill</v>
      </c>
      <c r="J917" s="47">
        <v>45</v>
      </c>
      <c r="K917" s="47" t="str">
        <f>IF(ISERROR(VLOOKUP(J917,[2]ProvStates!$B$8:$D$95,3,FALSE)),"",VLOOKUP(J917,[2]ProvStates!$B$8:$D$95,3,FALSE))</f>
        <v>New York</v>
      </c>
      <c r="L917" s="48" t="s">
        <v>4790</v>
      </c>
      <c r="M917" s="48" t="s">
        <v>4791</v>
      </c>
      <c r="N917" s="47">
        <v>6</v>
      </c>
      <c r="O917" s="47" t="str">
        <f>VLOOKUP(N917,'[2]Other Data'!$B$8:$C$13,2,FALSE)</f>
        <v>USA</v>
      </c>
      <c r="P917" s="47">
        <v>11</v>
      </c>
      <c r="Q917" s="48" t="s">
        <v>4792</v>
      </c>
      <c r="R917" s="47">
        <v>1</v>
      </c>
      <c r="S917" s="5" t="str">
        <f>VLOOKUP(R917,'[2]Other Data'!$B$29:$C$33,2,FALSE)</f>
        <v>COD</v>
      </c>
    </row>
    <row r="918" spans="2:19" x14ac:dyDescent="0.3">
      <c r="B918" s="47">
        <v>915</v>
      </c>
      <c r="C918" s="48" t="s">
        <v>4793</v>
      </c>
      <c r="D918" s="48" t="s">
        <v>262</v>
      </c>
      <c r="E918" s="48" t="s">
        <v>256</v>
      </c>
      <c r="F918" s="48" t="s">
        <v>4794</v>
      </c>
      <c r="G918" s="48" t="s">
        <v>256</v>
      </c>
      <c r="H918" s="47">
        <v>518</v>
      </c>
      <c r="I918" s="47" t="str">
        <f>VLOOKUP(H918,[2]Places!$B$8:$C$929,2,FALSE)</f>
        <v>New Palty</v>
      </c>
      <c r="J918" s="47">
        <v>45</v>
      </c>
      <c r="K918" s="47" t="str">
        <f>IF(ISERROR(VLOOKUP(J918,[2]ProvStates!$B$8:$D$95,3,FALSE)),"",VLOOKUP(J918,[2]ProvStates!$B$8:$D$95,3,FALSE))</f>
        <v>New York</v>
      </c>
      <c r="L918" s="48" t="s">
        <v>4795</v>
      </c>
      <c r="M918" s="48" t="s">
        <v>4796</v>
      </c>
      <c r="N918" s="47">
        <v>6</v>
      </c>
      <c r="O918" s="47" t="str">
        <f>VLOOKUP(N918,'[2]Other Data'!$B$8:$C$13,2,FALSE)</f>
        <v>USA</v>
      </c>
      <c r="P918" s="47">
        <v>11</v>
      </c>
      <c r="Q918" s="48" t="s">
        <v>4797</v>
      </c>
      <c r="R918" s="47">
        <v>1</v>
      </c>
      <c r="S918" s="5" t="str">
        <f>VLOOKUP(R918,'[2]Other Data'!$B$29:$C$33,2,FALSE)</f>
        <v>COD</v>
      </c>
    </row>
    <row r="919" spans="2:19" x14ac:dyDescent="0.3">
      <c r="B919" s="47">
        <v>916</v>
      </c>
      <c r="C919" s="48" t="s">
        <v>4798</v>
      </c>
      <c r="D919" s="48" t="s">
        <v>262</v>
      </c>
      <c r="E919" s="48" t="s">
        <v>256</v>
      </c>
      <c r="F919" s="48" t="s">
        <v>4799</v>
      </c>
      <c r="G919" s="48" t="s">
        <v>256</v>
      </c>
      <c r="H919" s="47">
        <v>856</v>
      </c>
      <c r="I919" s="47" t="str">
        <f>VLOOKUP(H919,[2]Places!$B$8:$C$929,2,FALSE)</f>
        <v>Walden</v>
      </c>
      <c r="J919" s="47">
        <v>45</v>
      </c>
      <c r="K919" s="47" t="str">
        <f>IF(ISERROR(VLOOKUP(J919,[2]ProvStates!$B$8:$D$95,3,FALSE)),"",VLOOKUP(J919,[2]ProvStates!$B$8:$D$95,3,FALSE))</f>
        <v>New York</v>
      </c>
      <c r="L919" s="48" t="s">
        <v>4800</v>
      </c>
      <c r="M919" s="48" t="s">
        <v>4801</v>
      </c>
      <c r="N919" s="47">
        <v>6</v>
      </c>
      <c r="O919" s="47" t="str">
        <f>VLOOKUP(N919,'[2]Other Data'!$B$8:$C$13,2,FALSE)</f>
        <v>USA</v>
      </c>
      <c r="P919" s="47">
        <v>11</v>
      </c>
      <c r="Q919" s="48" t="s">
        <v>4802</v>
      </c>
      <c r="R919" s="47">
        <v>1</v>
      </c>
      <c r="S919" s="5" t="str">
        <f>VLOOKUP(R919,'[2]Other Data'!$B$29:$C$33,2,FALSE)</f>
        <v>COD</v>
      </c>
    </row>
    <row r="920" spans="2:19" x14ac:dyDescent="0.3">
      <c r="B920" s="47">
        <v>917</v>
      </c>
      <c r="C920" s="48" t="s">
        <v>4803</v>
      </c>
      <c r="D920" s="48" t="s">
        <v>262</v>
      </c>
      <c r="E920" s="48" t="s">
        <v>256</v>
      </c>
      <c r="F920" s="48" t="s">
        <v>4804</v>
      </c>
      <c r="G920" s="48" t="s">
        <v>256</v>
      </c>
      <c r="H920" s="47">
        <v>627</v>
      </c>
      <c r="I920" s="47" t="str">
        <f>VLOOKUP(H920,[2]Places!$B$8:$C$929,2,FALSE)</f>
        <v>Poughkeepsie</v>
      </c>
      <c r="J920" s="47">
        <v>45</v>
      </c>
      <c r="K920" s="47" t="str">
        <f>IF(ISERROR(VLOOKUP(J920,[2]ProvStates!$B$8:$D$95,3,FALSE)),"",VLOOKUP(J920,[2]ProvStates!$B$8:$D$95,3,FALSE))</f>
        <v>New York</v>
      </c>
      <c r="L920" s="48" t="s">
        <v>4805</v>
      </c>
      <c r="M920" s="48" t="s">
        <v>4806</v>
      </c>
      <c r="N920" s="47">
        <v>6</v>
      </c>
      <c r="O920" s="47" t="str">
        <f>VLOOKUP(N920,'[2]Other Data'!$B$8:$C$13,2,FALSE)</f>
        <v>USA</v>
      </c>
      <c r="P920" s="47">
        <v>11</v>
      </c>
      <c r="Q920" s="48" t="s">
        <v>256</v>
      </c>
      <c r="R920" s="47">
        <v>1</v>
      </c>
      <c r="S920" s="5" t="str">
        <f>VLOOKUP(R920,'[2]Other Data'!$B$29:$C$33,2,FALSE)</f>
        <v>COD</v>
      </c>
    </row>
    <row r="921" spans="2:19" x14ac:dyDescent="0.3">
      <c r="B921" s="47">
        <v>918</v>
      </c>
      <c r="C921" s="48" t="s">
        <v>4807</v>
      </c>
      <c r="D921" s="48" t="s">
        <v>256</v>
      </c>
      <c r="E921" s="48" t="s">
        <v>256</v>
      </c>
      <c r="F921" s="48" t="s">
        <v>4808</v>
      </c>
      <c r="G921" s="48" t="s">
        <v>256</v>
      </c>
      <c r="H921" s="47">
        <v>692</v>
      </c>
      <c r="I921" s="47" t="str">
        <f>VLOOKUP(H921,[2]Places!$B$8:$C$929,2,FALSE)</f>
        <v>Saratoga Springs</v>
      </c>
      <c r="J921" s="47">
        <v>45</v>
      </c>
      <c r="K921" s="47" t="str">
        <f>IF(ISERROR(VLOOKUP(J921,[2]ProvStates!$B$8:$D$95,3,FALSE)),"",VLOOKUP(J921,[2]ProvStates!$B$8:$D$95,3,FALSE))</f>
        <v>New York</v>
      </c>
      <c r="L921" s="48" t="s">
        <v>4809</v>
      </c>
      <c r="M921" s="48" t="s">
        <v>4810</v>
      </c>
      <c r="N921" s="47">
        <v>6</v>
      </c>
      <c r="O921" s="47" t="str">
        <f>VLOOKUP(N921,'[2]Other Data'!$B$8:$C$13,2,FALSE)</f>
        <v>USA</v>
      </c>
      <c r="P921" s="47">
        <v>11</v>
      </c>
      <c r="Q921" s="48" t="s">
        <v>4811</v>
      </c>
      <c r="R921" s="47">
        <v>1</v>
      </c>
      <c r="S921" s="5" t="str">
        <f>VLOOKUP(R921,'[2]Other Data'!$B$29:$C$33,2,FALSE)</f>
        <v>COD</v>
      </c>
    </row>
    <row r="922" spans="2:19" x14ac:dyDescent="0.3">
      <c r="B922" s="47">
        <v>919</v>
      </c>
      <c r="C922" s="48" t="s">
        <v>4812</v>
      </c>
      <c r="D922" s="48" t="s">
        <v>262</v>
      </c>
      <c r="E922" s="48" t="s">
        <v>256</v>
      </c>
      <c r="F922" s="48" t="s">
        <v>4813</v>
      </c>
      <c r="G922" s="48" t="s">
        <v>256</v>
      </c>
      <c r="H922" s="47">
        <v>726</v>
      </c>
      <c r="I922" s="47" t="str">
        <f>VLOOKUP(H922,[2]Places!$B$8:$C$929,2,FALSE)</f>
        <v>Skaneateles</v>
      </c>
      <c r="J922" s="47">
        <v>45</v>
      </c>
      <c r="K922" s="47" t="str">
        <f>IF(ISERROR(VLOOKUP(J922,[2]ProvStates!$B$8:$D$95,3,FALSE)),"",VLOOKUP(J922,[2]ProvStates!$B$8:$D$95,3,FALSE))</f>
        <v>New York</v>
      </c>
      <c r="L922" s="48" t="s">
        <v>4814</v>
      </c>
      <c r="M922" s="48" t="s">
        <v>4815</v>
      </c>
      <c r="N922" s="47">
        <v>6</v>
      </c>
      <c r="O922" s="47" t="str">
        <f>VLOOKUP(N922,'[2]Other Data'!$B$8:$C$13,2,FALSE)</f>
        <v>USA</v>
      </c>
      <c r="P922" s="47">
        <v>11</v>
      </c>
      <c r="Q922" s="48" t="s">
        <v>4816</v>
      </c>
      <c r="R922" s="47">
        <v>1</v>
      </c>
      <c r="S922" s="5" t="str">
        <f>VLOOKUP(R922,'[2]Other Data'!$B$29:$C$33,2,FALSE)</f>
        <v>COD</v>
      </c>
    </row>
    <row r="923" spans="2:19" x14ac:dyDescent="0.3">
      <c r="B923" s="47">
        <v>920</v>
      </c>
      <c r="C923" s="48" t="s">
        <v>4817</v>
      </c>
      <c r="D923" s="48" t="s">
        <v>262</v>
      </c>
      <c r="E923" s="48" t="s">
        <v>4818</v>
      </c>
      <c r="F923" s="48" t="s">
        <v>4819</v>
      </c>
      <c r="G923" s="48" t="s">
        <v>256</v>
      </c>
      <c r="H923" s="47">
        <v>124</v>
      </c>
      <c r="I923" s="47" t="str">
        <f>VLOOKUP(H923,[2]Places!$B$8:$C$929,2,FALSE)</f>
        <v>Chadwicks</v>
      </c>
      <c r="J923" s="47">
        <v>45</v>
      </c>
      <c r="K923" s="47" t="str">
        <f>IF(ISERROR(VLOOKUP(J923,[2]ProvStates!$B$8:$D$95,3,FALSE)),"",VLOOKUP(J923,[2]ProvStates!$B$8:$D$95,3,FALSE))</f>
        <v>New York</v>
      </c>
      <c r="L923" s="48" t="s">
        <v>4820</v>
      </c>
      <c r="M923" s="48" t="s">
        <v>4821</v>
      </c>
      <c r="N923" s="47">
        <v>6</v>
      </c>
      <c r="O923" s="47" t="str">
        <f>VLOOKUP(N923,'[2]Other Data'!$B$8:$C$13,2,FALSE)</f>
        <v>USA</v>
      </c>
      <c r="P923" s="47">
        <v>11</v>
      </c>
      <c r="Q923" s="48" t="s">
        <v>4822</v>
      </c>
      <c r="R923" s="47">
        <v>1</v>
      </c>
      <c r="S923" s="5" t="str">
        <f>VLOOKUP(R923,'[2]Other Data'!$B$29:$C$33,2,FALSE)</f>
        <v>COD</v>
      </c>
    </row>
    <row r="924" spans="2:19" x14ac:dyDescent="0.3">
      <c r="B924" s="47">
        <v>921</v>
      </c>
      <c r="C924" s="48" t="s">
        <v>4823</v>
      </c>
      <c r="D924" s="48" t="s">
        <v>256</v>
      </c>
      <c r="E924" s="48" t="s">
        <v>256</v>
      </c>
      <c r="F924" s="48" t="s">
        <v>4824</v>
      </c>
      <c r="G924" s="48" t="s">
        <v>256</v>
      </c>
      <c r="H924" s="47">
        <v>163</v>
      </c>
      <c r="I924" s="47" t="str">
        <f>VLOOKUP(H924,[2]Places!$B$8:$C$929,2,FALSE)</f>
        <v>Cooperstown</v>
      </c>
      <c r="J924" s="47">
        <v>45</v>
      </c>
      <c r="K924" s="47" t="str">
        <f>IF(ISERROR(VLOOKUP(J924,[2]ProvStates!$B$8:$D$95,3,FALSE)),"",VLOOKUP(J924,[2]ProvStates!$B$8:$D$95,3,FALSE))</f>
        <v>New York</v>
      </c>
      <c r="L924" s="48" t="s">
        <v>4825</v>
      </c>
      <c r="M924" s="48" t="s">
        <v>4826</v>
      </c>
      <c r="N924" s="47">
        <v>6</v>
      </c>
      <c r="O924" s="47" t="str">
        <f>VLOOKUP(N924,'[2]Other Data'!$B$8:$C$13,2,FALSE)</f>
        <v>USA</v>
      </c>
      <c r="P924" s="47">
        <v>11</v>
      </c>
      <c r="Q924" s="48" t="s">
        <v>4827</v>
      </c>
      <c r="R924" s="47">
        <v>1</v>
      </c>
      <c r="S924" s="5" t="str">
        <f>VLOOKUP(R924,'[2]Other Data'!$B$29:$C$33,2,FALSE)</f>
        <v>COD</v>
      </c>
    </row>
    <row r="925" spans="2:19" x14ac:dyDescent="0.3">
      <c r="B925" s="47">
        <v>922</v>
      </c>
      <c r="C925" s="48" t="s">
        <v>4828</v>
      </c>
      <c r="D925" s="48" t="s">
        <v>262</v>
      </c>
      <c r="E925" s="48" t="s">
        <v>4829</v>
      </c>
      <c r="F925" s="48" t="s">
        <v>4830</v>
      </c>
      <c r="G925" s="48" t="s">
        <v>256</v>
      </c>
      <c r="H925" s="47">
        <v>163</v>
      </c>
      <c r="I925" s="47" t="str">
        <f>VLOOKUP(H925,[2]Places!$B$8:$C$929,2,FALSE)</f>
        <v>Cooperstown</v>
      </c>
      <c r="J925" s="47">
        <v>45</v>
      </c>
      <c r="K925" s="47" t="str">
        <f>IF(ISERROR(VLOOKUP(J925,[2]ProvStates!$B$8:$D$95,3,FALSE)),"",VLOOKUP(J925,[2]ProvStates!$B$8:$D$95,3,FALSE))</f>
        <v>New York</v>
      </c>
      <c r="L925" s="48" t="s">
        <v>4825</v>
      </c>
      <c r="M925" s="48" t="s">
        <v>4826</v>
      </c>
      <c r="N925" s="47">
        <v>6</v>
      </c>
      <c r="O925" s="47" t="str">
        <f>VLOOKUP(N925,'[2]Other Data'!$B$8:$C$13,2,FALSE)</f>
        <v>USA</v>
      </c>
      <c r="P925" s="47">
        <v>11</v>
      </c>
      <c r="Q925" s="48" t="s">
        <v>4831</v>
      </c>
      <c r="R925" s="47">
        <v>1</v>
      </c>
      <c r="S925" s="5" t="str">
        <f>VLOOKUP(R925,'[2]Other Data'!$B$29:$C$33,2,FALSE)</f>
        <v>COD</v>
      </c>
    </row>
    <row r="926" spans="2:19" x14ac:dyDescent="0.3">
      <c r="B926" s="47">
        <v>923</v>
      </c>
      <c r="C926" s="48" t="s">
        <v>4832</v>
      </c>
      <c r="D926" s="48" t="s">
        <v>262</v>
      </c>
      <c r="E926" s="48" t="s">
        <v>256</v>
      </c>
      <c r="F926" s="48" t="s">
        <v>4833</v>
      </c>
      <c r="G926" s="48" t="s">
        <v>256</v>
      </c>
      <c r="H926" s="47">
        <v>164</v>
      </c>
      <c r="I926" s="47" t="str">
        <f>VLOOKUP(H926,[2]Places!$B$8:$C$929,2,FALSE)</f>
        <v>Coopertown</v>
      </c>
      <c r="J926" s="47">
        <v>45</v>
      </c>
      <c r="K926" s="47" t="str">
        <f>IF(ISERROR(VLOOKUP(J926,[2]ProvStates!$B$8:$D$95,3,FALSE)),"",VLOOKUP(J926,[2]ProvStates!$B$8:$D$95,3,FALSE))</f>
        <v>New York</v>
      </c>
      <c r="L926" s="48" t="s">
        <v>4825</v>
      </c>
      <c r="M926" s="48" t="s">
        <v>4834</v>
      </c>
      <c r="N926" s="47">
        <v>6</v>
      </c>
      <c r="O926" s="47" t="str">
        <f>VLOOKUP(N926,'[2]Other Data'!$B$8:$C$13,2,FALSE)</f>
        <v>USA</v>
      </c>
      <c r="P926" s="47">
        <v>11</v>
      </c>
      <c r="Q926" s="48" t="s">
        <v>4835</v>
      </c>
      <c r="R926" s="47">
        <v>1</v>
      </c>
      <c r="S926" s="5" t="str">
        <f>VLOOKUP(R926,'[2]Other Data'!$B$29:$C$33,2,FALSE)</f>
        <v>COD</v>
      </c>
    </row>
    <row r="927" spans="2:19" x14ac:dyDescent="0.3">
      <c r="B927" s="47">
        <v>924</v>
      </c>
      <c r="C927" s="48" t="s">
        <v>4836</v>
      </c>
      <c r="D927" s="48" t="s">
        <v>262</v>
      </c>
      <c r="E927" s="48" t="s">
        <v>256</v>
      </c>
      <c r="F927" s="48" t="s">
        <v>4837</v>
      </c>
      <c r="G927" s="48" t="s">
        <v>256</v>
      </c>
      <c r="H927" s="47">
        <v>560</v>
      </c>
      <c r="I927" s="47" t="str">
        <f>VLOOKUP(H927,[2]Places!$B$8:$C$929,2,FALSE)</f>
        <v>Old Forge</v>
      </c>
      <c r="J927" s="47">
        <v>45</v>
      </c>
      <c r="K927" s="47" t="str">
        <f>IF(ISERROR(VLOOKUP(J927,[2]ProvStates!$B$8:$D$95,3,FALSE)),"",VLOOKUP(J927,[2]ProvStates!$B$8:$D$95,3,FALSE))</f>
        <v>New York</v>
      </c>
      <c r="L927" s="48" t="s">
        <v>4838</v>
      </c>
      <c r="M927" s="48" t="s">
        <v>4839</v>
      </c>
      <c r="N927" s="47">
        <v>6</v>
      </c>
      <c r="O927" s="47" t="str">
        <f>VLOOKUP(N927,'[2]Other Data'!$B$8:$C$13,2,FALSE)</f>
        <v>USA</v>
      </c>
      <c r="P927" s="47">
        <v>11</v>
      </c>
      <c r="Q927" s="48" t="s">
        <v>4840</v>
      </c>
      <c r="R927" s="47">
        <v>1</v>
      </c>
      <c r="S927" s="5" t="str">
        <f>VLOOKUP(R927,'[2]Other Data'!$B$29:$C$33,2,FALSE)</f>
        <v>COD</v>
      </c>
    </row>
    <row r="928" spans="2:19" x14ac:dyDescent="0.3">
      <c r="B928" s="47">
        <v>925</v>
      </c>
      <c r="C928" s="48" t="s">
        <v>4841</v>
      </c>
      <c r="D928" s="48" t="s">
        <v>262</v>
      </c>
      <c r="E928" s="48" t="s">
        <v>256</v>
      </c>
      <c r="F928" s="48" t="s">
        <v>4842</v>
      </c>
      <c r="G928" s="48" t="s">
        <v>256</v>
      </c>
      <c r="H928" s="47">
        <v>842</v>
      </c>
      <c r="I928" s="47" t="str">
        <f>VLOOKUP(H928,[2]Places!$B$8:$C$929,2,FALSE)</f>
        <v>Verona</v>
      </c>
      <c r="J928" s="47">
        <v>45</v>
      </c>
      <c r="K928" s="47" t="str">
        <f>IF(ISERROR(VLOOKUP(J928,[2]ProvStates!$B$8:$D$95,3,FALSE)),"",VLOOKUP(J928,[2]ProvStates!$B$8:$D$95,3,FALSE))</f>
        <v>New York</v>
      </c>
      <c r="L928" s="48" t="s">
        <v>4843</v>
      </c>
      <c r="M928" s="48" t="s">
        <v>4844</v>
      </c>
      <c r="N928" s="47">
        <v>6</v>
      </c>
      <c r="O928" s="47" t="str">
        <f>VLOOKUP(N928,'[2]Other Data'!$B$8:$C$13,2,FALSE)</f>
        <v>USA</v>
      </c>
      <c r="P928" s="47">
        <v>11</v>
      </c>
      <c r="Q928" s="48" t="s">
        <v>4845</v>
      </c>
      <c r="R928" s="47">
        <v>1</v>
      </c>
      <c r="S928" s="5" t="str">
        <f>VLOOKUP(R928,'[2]Other Data'!$B$29:$C$33,2,FALSE)</f>
        <v>COD</v>
      </c>
    </row>
    <row r="929" spans="2:19" x14ac:dyDescent="0.3">
      <c r="B929" s="47">
        <v>926</v>
      </c>
      <c r="C929" s="48" t="s">
        <v>4846</v>
      </c>
      <c r="D929" s="48" t="s">
        <v>262</v>
      </c>
      <c r="E929" s="48" t="s">
        <v>256</v>
      </c>
      <c r="F929" s="48" t="s">
        <v>4847</v>
      </c>
      <c r="G929" s="48" t="s">
        <v>256</v>
      </c>
      <c r="H929" s="47">
        <v>11</v>
      </c>
      <c r="I929" s="47" t="str">
        <f>VLOOKUP(H929,[2]Places!$B$8:$C$929,2,FALSE)</f>
        <v>Alexanoria Bay</v>
      </c>
      <c r="J929" s="47">
        <v>45</v>
      </c>
      <c r="K929" s="47" t="str">
        <f>IF(ISERROR(VLOOKUP(J929,[2]ProvStates!$B$8:$D$95,3,FALSE)),"",VLOOKUP(J929,[2]ProvStates!$B$8:$D$95,3,FALSE))</f>
        <v>New York</v>
      </c>
      <c r="L929" s="48" t="s">
        <v>4848</v>
      </c>
      <c r="M929" s="48" t="s">
        <v>4849</v>
      </c>
      <c r="N929" s="47">
        <v>6</v>
      </c>
      <c r="O929" s="47" t="str">
        <f>VLOOKUP(N929,'[2]Other Data'!$B$8:$C$13,2,FALSE)</f>
        <v>USA</v>
      </c>
      <c r="P929" s="47">
        <v>11</v>
      </c>
      <c r="Q929" s="48" t="s">
        <v>4850</v>
      </c>
      <c r="R929" s="47">
        <v>1</v>
      </c>
      <c r="S929" s="5" t="str">
        <f>VLOOKUP(R929,'[2]Other Data'!$B$29:$C$33,2,FALSE)</f>
        <v>COD</v>
      </c>
    </row>
    <row r="930" spans="2:19" x14ac:dyDescent="0.3">
      <c r="B930" s="47">
        <v>927</v>
      </c>
      <c r="C930" s="48" t="s">
        <v>4851</v>
      </c>
      <c r="D930" s="48" t="s">
        <v>256</v>
      </c>
      <c r="E930" s="48" t="s">
        <v>256</v>
      </c>
      <c r="F930" s="48" t="s">
        <v>4852</v>
      </c>
      <c r="G930" s="48" t="s">
        <v>256</v>
      </c>
      <c r="H930" s="47">
        <v>355</v>
      </c>
      <c r="I930" s="47" t="str">
        <f>VLOOKUP(H930,[2]Places!$B$8:$C$929,2,FALSE)</f>
        <v>Johnson City</v>
      </c>
      <c r="J930" s="47">
        <v>45</v>
      </c>
      <c r="K930" s="47" t="str">
        <f>IF(ISERROR(VLOOKUP(J930,[2]ProvStates!$B$8:$D$95,3,FALSE)),"",VLOOKUP(J930,[2]ProvStates!$B$8:$D$95,3,FALSE))</f>
        <v>New York</v>
      </c>
      <c r="L930" s="48" t="s">
        <v>4853</v>
      </c>
      <c r="M930" s="48" t="s">
        <v>4854</v>
      </c>
      <c r="N930" s="47">
        <v>6</v>
      </c>
      <c r="O930" s="47" t="str">
        <f>VLOOKUP(N930,'[2]Other Data'!$B$8:$C$13,2,FALSE)</f>
        <v>USA</v>
      </c>
      <c r="P930" s="47">
        <v>11</v>
      </c>
      <c r="Q930" s="48" t="s">
        <v>4855</v>
      </c>
      <c r="R930" s="47">
        <v>1</v>
      </c>
      <c r="S930" s="5" t="str">
        <f>VLOOKUP(R930,'[2]Other Data'!$B$29:$C$33,2,FALSE)</f>
        <v>COD</v>
      </c>
    </row>
    <row r="931" spans="2:19" x14ac:dyDescent="0.3">
      <c r="B931" s="47">
        <v>928</v>
      </c>
      <c r="C931" s="48" t="s">
        <v>4856</v>
      </c>
      <c r="D931" s="48" t="s">
        <v>256</v>
      </c>
      <c r="E931" s="48" t="s">
        <v>256</v>
      </c>
      <c r="F931" s="48" t="s">
        <v>4857</v>
      </c>
      <c r="G931" s="48" t="s">
        <v>256</v>
      </c>
      <c r="H931" s="47">
        <v>95</v>
      </c>
      <c r="I931" s="47" t="str">
        <f>VLOOKUP(H931,[2]Places!$B$8:$C$929,2,FALSE)</f>
        <v>Buffalo</v>
      </c>
      <c r="J931" s="47">
        <v>45</v>
      </c>
      <c r="K931" s="47" t="str">
        <f>IF(ISERROR(VLOOKUP(J931,[2]ProvStates!$B$8:$D$95,3,FALSE)),"",VLOOKUP(J931,[2]ProvStates!$B$8:$D$95,3,FALSE))</f>
        <v>New York</v>
      </c>
      <c r="L931" s="48" t="s">
        <v>4858</v>
      </c>
      <c r="M931" s="48" t="s">
        <v>4859</v>
      </c>
      <c r="N931" s="47">
        <v>6</v>
      </c>
      <c r="O931" s="47" t="str">
        <f>VLOOKUP(N931,'[2]Other Data'!$B$8:$C$13,2,FALSE)</f>
        <v>USA</v>
      </c>
      <c r="P931" s="47">
        <v>11</v>
      </c>
      <c r="Q931" s="48" t="s">
        <v>4860</v>
      </c>
      <c r="R931" s="47">
        <v>1</v>
      </c>
      <c r="S931" s="5" t="str">
        <f>VLOOKUP(R931,'[2]Other Data'!$B$29:$C$33,2,FALSE)</f>
        <v>COD</v>
      </c>
    </row>
    <row r="932" spans="2:19" x14ac:dyDescent="0.3">
      <c r="B932" s="47">
        <v>929</v>
      </c>
      <c r="C932" s="48" t="s">
        <v>4861</v>
      </c>
      <c r="D932" s="48" t="s">
        <v>262</v>
      </c>
      <c r="E932" s="48" t="s">
        <v>256</v>
      </c>
      <c r="F932" s="48" t="s">
        <v>4862</v>
      </c>
      <c r="G932" s="48" t="s">
        <v>256</v>
      </c>
      <c r="H932" s="47">
        <v>65</v>
      </c>
      <c r="I932" s="47" t="str">
        <f>VLOOKUP(H932,[2]Places!$B$8:$C$929,2,FALSE)</f>
        <v>Blasedill</v>
      </c>
      <c r="J932" s="47">
        <v>45</v>
      </c>
      <c r="K932" s="47" t="str">
        <f>IF(ISERROR(VLOOKUP(J932,[2]ProvStates!$B$8:$D$95,3,FALSE)),"",VLOOKUP(J932,[2]ProvStates!$B$8:$D$95,3,FALSE))</f>
        <v>New York</v>
      </c>
      <c r="L932" s="48" t="s">
        <v>4863</v>
      </c>
      <c r="M932" s="48" t="s">
        <v>4864</v>
      </c>
      <c r="N932" s="47">
        <v>6</v>
      </c>
      <c r="O932" s="47" t="str">
        <f>VLOOKUP(N932,'[2]Other Data'!$B$8:$C$13,2,FALSE)</f>
        <v>USA</v>
      </c>
      <c r="P932" s="47">
        <v>11</v>
      </c>
      <c r="Q932" s="48" t="s">
        <v>256</v>
      </c>
      <c r="R932" s="47">
        <v>1</v>
      </c>
      <c r="S932" s="5" t="str">
        <f>VLOOKUP(R932,'[2]Other Data'!$B$29:$C$33,2,FALSE)</f>
        <v>COD</v>
      </c>
    </row>
    <row r="933" spans="2:19" x14ac:dyDescent="0.3">
      <c r="B933" s="47">
        <v>930</v>
      </c>
      <c r="C933" s="48" t="s">
        <v>4865</v>
      </c>
      <c r="D933" s="48" t="s">
        <v>256</v>
      </c>
      <c r="E933" s="48" t="s">
        <v>256</v>
      </c>
      <c r="F933" s="48" t="s">
        <v>4866</v>
      </c>
      <c r="G933" s="48" t="s">
        <v>256</v>
      </c>
      <c r="H933" s="47">
        <v>895</v>
      </c>
      <c r="I933" s="47" t="str">
        <f>VLOOKUP(H933,[2]Places!$B$8:$C$929,2,FALSE)</f>
        <v>Williamsville</v>
      </c>
      <c r="J933" s="47">
        <v>45</v>
      </c>
      <c r="K933" s="47" t="str">
        <f>IF(ISERROR(VLOOKUP(J933,[2]ProvStates!$B$8:$D$95,3,FALSE)),"",VLOOKUP(J933,[2]ProvStates!$B$8:$D$95,3,FALSE))</f>
        <v>New York</v>
      </c>
      <c r="L933" s="48" t="s">
        <v>4867</v>
      </c>
      <c r="M933" s="48" t="s">
        <v>4868</v>
      </c>
      <c r="N933" s="47">
        <v>6</v>
      </c>
      <c r="O933" s="47" t="str">
        <f>VLOOKUP(N933,'[2]Other Data'!$B$8:$C$13,2,FALSE)</f>
        <v>USA</v>
      </c>
      <c r="P933" s="47">
        <v>11</v>
      </c>
      <c r="Q933" s="48" t="s">
        <v>4869</v>
      </c>
      <c r="R933" s="47">
        <v>1</v>
      </c>
      <c r="S933" s="5" t="str">
        <f>VLOOKUP(R933,'[2]Other Data'!$B$29:$C$33,2,FALSE)</f>
        <v>COD</v>
      </c>
    </row>
    <row r="934" spans="2:19" x14ac:dyDescent="0.3">
      <c r="B934" s="47">
        <v>931</v>
      </c>
      <c r="C934" s="48" t="s">
        <v>4870</v>
      </c>
      <c r="D934" s="48" t="s">
        <v>256</v>
      </c>
      <c r="E934" s="48" t="s">
        <v>256</v>
      </c>
      <c r="F934" s="48" t="s">
        <v>4871</v>
      </c>
      <c r="G934" s="48" t="s">
        <v>256</v>
      </c>
      <c r="H934" s="47">
        <v>86</v>
      </c>
      <c r="I934" s="47" t="str">
        <f>VLOOKUP(H934,[2]Places!$B$8:$C$929,2,FALSE)</f>
        <v>Brock Port</v>
      </c>
      <c r="J934" s="47">
        <v>45</v>
      </c>
      <c r="K934" s="47" t="str">
        <f>IF(ISERROR(VLOOKUP(J934,[2]ProvStates!$B$8:$D$95,3,FALSE)),"",VLOOKUP(J934,[2]ProvStates!$B$8:$D$95,3,FALSE))</f>
        <v>New York</v>
      </c>
      <c r="L934" s="48" t="s">
        <v>4872</v>
      </c>
      <c r="M934" s="48" t="s">
        <v>4873</v>
      </c>
      <c r="N934" s="47">
        <v>6</v>
      </c>
      <c r="O934" s="47" t="str">
        <f>VLOOKUP(N934,'[2]Other Data'!$B$8:$C$13,2,FALSE)</f>
        <v>USA</v>
      </c>
      <c r="P934" s="47">
        <v>11</v>
      </c>
      <c r="Q934" s="48" t="s">
        <v>4874</v>
      </c>
      <c r="R934" s="47">
        <v>1</v>
      </c>
      <c r="S934" s="5" t="str">
        <f>VLOOKUP(R934,'[2]Other Data'!$B$29:$C$33,2,FALSE)</f>
        <v>COD</v>
      </c>
    </row>
    <row r="935" spans="2:19" x14ac:dyDescent="0.3">
      <c r="B935" s="47">
        <v>932</v>
      </c>
      <c r="C935" s="48" t="s">
        <v>4875</v>
      </c>
      <c r="D935" s="48" t="s">
        <v>256</v>
      </c>
      <c r="E935" s="48" t="s">
        <v>256</v>
      </c>
      <c r="F935" s="48" t="s">
        <v>4876</v>
      </c>
      <c r="G935" s="48" t="s">
        <v>256</v>
      </c>
      <c r="H935" s="47">
        <v>109</v>
      </c>
      <c r="I935" s="47" t="str">
        <f>VLOOKUP(H935,[2]Places!$B$8:$C$929,2,FALSE)</f>
        <v>Canandagua</v>
      </c>
      <c r="J935" s="47">
        <v>45</v>
      </c>
      <c r="K935" s="47" t="str">
        <f>IF(ISERROR(VLOOKUP(J935,[2]ProvStates!$B$8:$D$95,3,FALSE)),"",VLOOKUP(J935,[2]ProvStates!$B$8:$D$95,3,FALSE))</f>
        <v>New York</v>
      </c>
      <c r="L935" s="48" t="s">
        <v>4877</v>
      </c>
      <c r="M935" s="48" t="s">
        <v>4878</v>
      </c>
      <c r="N935" s="47">
        <v>6</v>
      </c>
      <c r="O935" s="47" t="str">
        <f>VLOOKUP(N935,'[2]Other Data'!$B$8:$C$13,2,FALSE)</f>
        <v>USA</v>
      </c>
      <c r="P935" s="47">
        <v>11</v>
      </c>
      <c r="Q935" s="48" t="s">
        <v>4879</v>
      </c>
      <c r="R935" s="47">
        <v>1</v>
      </c>
      <c r="S935" s="5" t="str">
        <f>VLOOKUP(R935,'[2]Other Data'!$B$29:$C$33,2,FALSE)</f>
        <v>COD</v>
      </c>
    </row>
    <row r="936" spans="2:19" x14ac:dyDescent="0.3">
      <c r="B936" s="47">
        <v>933</v>
      </c>
      <c r="C936" s="48" t="s">
        <v>4880</v>
      </c>
      <c r="D936" s="48" t="s">
        <v>256</v>
      </c>
      <c r="E936" s="48" t="s">
        <v>256</v>
      </c>
      <c r="F936" s="48" t="s">
        <v>4881</v>
      </c>
      <c r="G936" s="48" t="s">
        <v>256</v>
      </c>
      <c r="H936" s="47">
        <v>237</v>
      </c>
      <c r="I936" s="47" t="str">
        <f>VLOOKUP(H936,[2]Places!$B$8:$C$929,2,FALSE)</f>
        <v>Fairpoint</v>
      </c>
      <c r="J936" s="47">
        <v>45</v>
      </c>
      <c r="K936" s="47" t="str">
        <f>IF(ISERROR(VLOOKUP(J936,[2]ProvStates!$B$8:$D$95,3,FALSE)),"",VLOOKUP(J936,[2]ProvStates!$B$8:$D$95,3,FALSE))</f>
        <v>New York</v>
      </c>
      <c r="L936" s="48" t="s">
        <v>4882</v>
      </c>
      <c r="M936" s="48" t="s">
        <v>4883</v>
      </c>
      <c r="N936" s="47">
        <v>6</v>
      </c>
      <c r="O936" s="47" t="str">
        <f>VLOOKUP(N936,'[2]Other Data'!$B$8:$C$13,2,FALSE)</f>
        <v>USA</v>
      </c>
      <c r="P936" s="47">
        <v>11</v>
      </c>
      <c r="Q936" s="48" t="s">
        <v>4884</v>
      </c>
      <c r="R936" s="47">
        <v>1</v>
      </c>
      <c r="S936" s="5" t="str">
        <f>VLOOKUP(R936,'[2]Other Data'!$B$29:$C$33,2,FALSE)</f>
        <v>COD</v>
      </c>
    </row>
    <row r="937" spans="2:19" x14ac:dyDescent="0.3">
      <c r="B937" s="47">
        <v>934</v>
      </c>
      <c r="C937" s="48" t="s">
        <v>4885</v>
      </c>
      <c r="D937" s="48" t="s">
        <v>256</v>
      </c>
      <c r="E937" s="48" t="s">
        <v>256</v>
      </c>
      <c r="F937" s="48" t="s">
        <v>4886</v>
      </c>
      <c r="G937" s="48" t="s">
        <v>256</v>
      </c>
      <c r="H937" s="47">
        <v>592</v>
      </c>
      <c r="I937" s="47" t="str">
        <f>VLOOKUP(H937,[2]Places!$B$8:$C$929,2,FALSE)</f>
        <v>PENN YAN</v>
      </c>
      <c r="J937" s="47">
        <v>45</v>
      </c>
      <c r="K937" s="47" t="str">
        <f>IF(ISERROR(VLOOKUP(J937,[2]ProvStates!$B$8:$D$95,3,FALSE)),"",VLOOKUP(J937,[2]ProvStates!$B$8:$D$95,3,FALSE))</f>
        <v>New York</v>
      </c>
      <c r="L937" s="48" t="s">
        <v>4887</v>
      </c>
      <c r="M937" s="48" t="s">
        <v>4888</v>
      </c>
      <c r="N937" s="47">
        <v>6</v>
      </c>
      <c r="O937" s="47" t="str">
        <f>VLOOKUP(N937,'[2]Other Data'!$B$8:$C$13,2,FALSE)</f>
        <v>USA</v>
      </c>
      <c r="P937" s="47">
        <v>11</v>
      </c>
      <c r="Q937" s="48" t="s">
        <v>4889</v>
      </c>
      <c r="R937" s="47">
        <v>1</v>
      </c>
      <c r="S937" s="5" t="str">
        <f>VLOOKUP(R937,'[2]Other Data'!$B$29:$C$33,2,FALSE)</f>
        <v>COD</v>
      </c>
    </row>
    <row r="938" spans="2:19" x14ac:dyDescent="0.3">
      <c r="B938" s="47">
        <v>935</v>
      </c>
      <c r="C938" s="48" t="s">
        <v>4890</v>
      </c>
      <c r="D938" s="48" t="s">
        <v>256</v>
      </c>
      <c r="E938" s="48" t="s">
        <v>256</v>
      </c>
      <c r="F938" s="48" t="s">
        <v>4891</v>
      </c>
      <c r="G938" s="48" t="s">
        <v>256</v>
      </c>
      <c r="H938" s="47">
        <v>606</v>
      </c>
      <c r="I938" s="47" t="str">
        <f>VLOOKUP(H938,[2]Places!$B$8:$C$929,2,FALSE)</f>
        <v>Pittsford</v>
      </c>
      <c r="J938" s="47">
        <v>45</v>
      </c>
      <c r="K938" s="47" t="str">
        <f>IF(ISERROR(VLOOKUP(J938,[2]ProvStates!$B$8:$D$95,3,FALSE)),"",VLOOKUP(J938,[2]ProvStates!$B$8:$D$95,3,FALSE))</f>
        <v>New York</v>
      </c>
      <c r="L938" s="48" t="s">
        <v>4892</v>
      </c>
      <c r="M938" s="48" t="s">
        <v>4893</v>
      </c>
      <c r="N938" s="47">
        <v>6</v>
      </c>
      <c r="O938" s="47" t="str">
        <f>VLOOKUP(N938,'[2]Other Data'!$B$8:$C$13,2,FALSE)</f>
        <v>USA</v>
      </c>
      <c r="P938" s="47">
        <v>11</v>
      </c>
      <c r="Q938" s="48" t="s">
        <v>4894</v>
      </c>
      <c r="R938" s="47">
        <v>1</v>
      </c>
      <c r="S938" s="5" t="str">
        <f>VLOOKUP(R938,'[2]Other Data'!$B$29:$C$33,2,FALSE)</f>
        <v>COD</v>
      </c>
    </row>
    <row r="939" spans="2:19" x14ac:dyDescent="0.3">
      <c r="B939" s="47">
        <v>936</v>
      </c>
      <c r="C939" s="48" t="s">
        <v>4895</v>
      </c>
      <c r="D939" s="48" t="s">
        <v>262</v>
      </c>
      <c r="E939" s="48" t="s">
        <v>256</v>
      </c>
      <c r="F939" s="48" t="s">
        <v>4896</v>
      </c>
      <c r="G939" s="48" t="s">
        <v>256</v>
      </c>
      <c r="H939" s="47">
        <v>873</v>
      </c>
      <c r="I939" s="47" t="str">
        <f>VLOOKUP(H939,[2]Places!$B$8:$C$929,2,FALSE)</f>
        <v>Webster</v>
      </c>
      <c r="J939" s="47">
        <v>45</v>
      </c>
      <c r="K939" s="47" t="str">
        <f>IF(ISERROR(VLOOKUP(J939,[2]ProvStates!$B$8:$D$95,3,FALSE)),"",VLOOKUP(J939,[2]ProvStates!$B$8:$D$95,3,FALSE))</f>
        <v>New York</v>
      </c>
      <c r="L939" s="48" t="s">
        <v>4897</v>
      </c>
      <c r="M939" s="48" t="s">
        <v>4898</v>
      </c>
      <c r="N939" s="47">
        <v>6</v>
      </c>
      <c r="O939" s="47" t="str">
        <f>VLOOKUP(N939,'[2]Other Data'!$B$8:$C$13,2,FALSE)</f>
        <v>USA</v>
      </c>
      <c r="P939" s="47">
        <v>11</v>
      </c>
      <c r="Q939" s="48" t="s">
        <v>4899</v>
      </c>
      <c r="R939" s="47">
        <v>1</v>
      </c>
      <c r="S939" s="5" t="str">
        <f>VLOOKUP(R939,'[2]Other Data'!$B$29:$C$33,2,FALSE)</f>
        <v>COD</v>
      </c>
    </row>
    <row r="940" spans="2:19" x14ac:dyDescent="0.3">
      <c r="B940" s="47">
        <v>937</v>
      </c>
      <c r="C940" s="48" t="s">
        <v>4900</v>
      </c>
      <c r="D940" s="48" t="s">
        <v>256</v>
      </c>
      <c r="E940" s="48" t="s">
        <v>256</v>
      </c>
      <c r="F940" s="48" t="s">
        <v>4901</v>
      </c>
      <c r="G940" s="48" t="s">
        <v>256</v>
      </c>
      <c r="H940" s="47">
        <v>873</v>
      </c>
      <c r="I940" s="47" t="str">
        <f>VLOOKUP(H940,[2]Places!$B$8:$C$929,2,FALSE)</f>
        <v>Webster</v>
      </c>
      <c r="J940" s="47">
        <v>45</v>
      </c>
      <c r="K940" s="47" t="str">
        <f>IF(ISERROR(VLOOKUP(J940,[2]ProvStates!$B$8:$D$95,3,FALSE)),"",VLOOKUP(J940,[2]ProvStates!$B$8:$D$95,3,FALSE))</f>
        <v>New York</v>
      </c>
      <c r="L940" s="48" t="s">
        <v>4897</v>
      </c>
      <c r="M940" s="48" t="s">
        <v>4898</v>
      </c>
      <c r="N940" s="47">
        <v>6</v>
      </c>
      <c r="O940" s="47" t="str">
        <f>VLOOKUP(N940,'[2]Other Data'!$B$8:$C$13,2,FALSE)</f>
        <v>USA</v>
      </c>
      <c r="P940" s="47">
        <v>11</v>
      </c>
      <c r="Q940" s="48" t="s">
        <v>4902</v>
      </c>
      <c r="R940" s="47">
        <v>1</v>
      </c>
      <c r="S940" s="5" t="str">
        <f>VLOOKUP(R940,'[2]Other Data'!$B$29:$C$33,2,FALSE)</f>
        <v>COD</v>
      </c>
    </row>
    <row r="941" spans="2:19" x14ac:dyDescent="0.3">
      <c r="B941" s="47">
        <v>938</v>
      </c>
      <c r="C941" s="48" t="s">
        <v>4903</v>
      </c>
      <c r="D941" s="48" t="s">
        <v>262</v>
      </c>
      <c r="E941" s="48" t="s">
        <v>256</v>
      </c>
      <c r="F941" s="48" t="s">
        <v>4904</v>
      </c>
      <c r="G941" s="48" t="s">
        <v>256</v>
      </c>
      <c r="H941" s="47">
        <v>873</v>
      </c>
      <c r="I941" s="47" t="str">
        <f>VLOOKUP(H941,[2]Places!$B$8:$C$929,2,FALSE)</f>
        <v>Webster</v>
      </c>
      <c r="J941" s="47">
        <v>45</v>
      </c>
      <c r="K941" s="47" t="str">
        <f>IF(ISERROR(VLOOKUP(J941,[2]ProvStates!$B$8:$D$95,3,FALSE)),"",VLOOKUP(J941,[2]ProvStates!$B$8:$D$95,3,FALSE))</f>
        <v>New York</v>
      </c>
      <c r="L941" s="48" t="s">
        <v>4897</v>
      </c>
      <c r="M941" s="48" t="s">
        <v>4898</v>
      </c>
      <c r="N941" s="47">
        <v>6</v>
      </c>
      <c r="O941" s="47" t="str">
        <f>VLOOKUP(N941,'[2]Other Data'!$B$8:$C$13,2,FALSE)</f>
        <v>USA</v>
      </c>
      <c r="P941" s="47">
        <v>11</v>
      </c>
      <c r="Q941" s="48" t="s">
        <v>4905</v>
      </c>
      <c r="R941" s="47">
        <v>1</v>
      </c>
      <c r="S941" s="5" t="str">
        <f>VLOOKUP(R941,'[2]Other Data'!$B$29:$C$33,2,FALSE)</f>
        <v>COD</v>
      </c>
    </row>
    <row r="942" spans="2:19" x14ac:dyDescent="0.3">
      <c r="B942" s="47">
        <v>939</v>
      </c>
      <c r="C942" s="48" t="s">
        <v>4906</v>
      </c>
      <c r="D942" s="48" t="s">
        <v>256</v>
      </c>
      <c r="E942" s="48" t="s">
        <v>256</v>
      </c>
      <c r="F942" s="48" t="s">
        <v>4907</v>
      </c>
      <c r="G942" s="48" t="s">
        <v>256</v>
      </c>
      <c r="H942" s="47">
        <v>662</v>
      </c>
      <c r="I942" s="47" t="str">
        <f>VLOOKUP(H942,[2]Places!$B$8:$C$929,2,FALSE)</f>
        <v>Rochester</v>
      </c>
      <c r="J942" s="47">
        <v>45</v>
      </c>
      <c r="K942" s="47" t="str">
        <f>IF(ISERROR(VLOOKUP(J942,[2]ProvStates!$B$8:$D$95,3,FALSE)),"",VLOOKUP(J942,[2]ProvStates!$B$8:$D$95,3,FALSE))</f>
        <v>New York</v>
      </c>
      <c r="L942" s="48" t="s">
        <v>4908</v>
      </c>
      <c r="M942" s="48" t="s">
        <v>4909</v>
      </c>
      <c r="N942" s="47">
        <v>6</v>
      </c>
      <c r="O942" s="47" t="str">
        <f>VLOOKUP(N942,'[2]Other Data'!$B$8:$C$13,2,FALSE)</f>
        <v>USA</v>
      </c>
      <c r="P942" s="47">
        <v>11</v>
      </c>
      <c r="Q942" s="48" t="s">
        <v>4910</v>
      </c>
      <c r="R942" s="47">
        <v>1</v>
      </c>
      <c r="S942" s="5" t="str">
        <f>VLOOKUP(R942,'[2]Other Data'!$B$29:$C$33,2,FALSE)</f>
        <v>COD</v>
      </c>
    </row>
    <row r="943" spans="2:19" x14ac:dyDescent="0.3">
      <c r="B943" s="47">
        <v>940</v>
      </c>
      <c r="C943" s="48" t="s">
        <v>4911</v>
      </c>
      <c r="D943" s="48" t="s">
        <v>262</v>
      </c>
      <c r="E943" s="48" t="s">
        <v>256</v>
      </c>
      <c r="F943" s="48" t="s">
        <v>4912</v>
      </c>
      <c r="G943" s="48" t="s">
        <v>4913</v>
      </c>
      <c r="H943" s="47">
        <v>662</v>
      </c>
      <c r="I943" s="47" t="str">
        <f>VLOOKUP(H943,[2]Places!$B$8:$C$929,2,FALSE)</f>
        <v>Rochester</v>
      </c>
      <c r="J943" s="47">
        <v>45</v>
      </c>
      <c r="K943" s="47" t="str">
        <f>IF(ISERROR(VLOOKUP(J943,[2]ProvStates!$B$8:$D$95,3,FALSE)),"",VLOOKUP(J943,[2]ProvStates!$B$8:$D$95,3,FALSE))</f>
        <v>New York</v>
      </c>
      <c r="L943" s="48" t="s">
        <v>4908</v>
      </c>
      <c r="M943" s="48" t="s">
        <v>4909</v>
      </c>
      <c r="N943" s="47">
        <v>6</v>
      </c>
      <c r="O943" s="47" t="str">
        <f>VLOOKUP(N943,'[2]Other Data'!$B$8:$C$13,2,FALSE)</f>
        <v>USA</v>
      </c>
      <c r="P943" s="47">
        <v>11</v>
      </c>
      <c r="Q943" s="48" t="s">
        <v>4914</v>
      </c>
      <c r="R943" s="47">
        <v>1</v>
      </c>
      <c r="S943" s="5" t="str">
        <f>VLOOKUP(R943,'[2]Other Data'!$B$29:$C$33,2,FALSE)</f>
        <v>COD</v>
      </c>
    </row>
    <row r="944" spans="2:19" x14ac:dyDescent="0.3">
      <c r="B944" s="47">
        <v>941</v>
      </c>
      <c r="C944" s="48" t="s">
        <v>4915</v>
      </c>
      <c r="D944" s="48" t="s">
        <v>256</v>
      </c>
      <c r="E944" s="48" t="s">
        <v>256</v>
      </c>
      <c r="F944" s="48" t="s">
        <v>4916</v>
      </c>
      <c r="G944" s="48" t="s">
        <v>256</v>
      </c>
      <c r="H944" s="47">
        <v>662</v>
      </c>
      <c r="I944" s="47" t="str">
        <f>VLOOKUP(H944,[2]Places!$B$8:$C$929,2,FALSE)</f>
        <v>Rochester</v>
      </c>
      <c r="J944" s="47">
        <v>45</v>
      </c>
      <c r="K944" s="47" t="str">
        <f>IF(ISERROR(VLOOKUP(J944,[2]ProvStates!$B$8:$D$95,3,FALSE)),"",VLOOKUP(J944,[2]ProvStates!$B$8:$D$95,3,FALSE))</f>
        <v>New York</v>
      </c>
      <c r="L944" s="48" t="s">
        <v>4917</v>
      </c>
      <c r="M944" s="48" t="s">
        <v>4918</v>
      </c>
      <c r="N944" s="47">
        <v>6</v>
      </c>
      <c r="O944" s="47" t="str">
        <f>VLOOKUP(N944,'[2]Other Data'!$B$8:$C$13,2,FALSE)</f>
        <v>USA</v>
      </c>
      <c r="P944" s="47">
        <v>11</v>
      </c>
      <c r="Q944" s="48" t="s">
        <v>4919</v>
      </c>
      <c r="R944" s="47">
        <v>1</v>
      </c>
      <c r="S944" s="5" t="str">
        <f>VLOOKUP(R944,'[2]Other Data'!$B$29:$C$33,2,FALSE)</f>
        <v>COD</v>
      </c>
    </row>
    <row r="945" spans="2:19" x14ac:dyDescent="0.3">
      <c r="B945" s="47">
        <v>942</v>
      </c>
      <c r="C945" s="48" t="s">
        <v>4920</v>
      </c>
      <c r="D945" s="48" t="s">
        <v>262</v>
      </c>
      <c r="E945" s="48" t="s">
        <v>256</v>
      </c>
      <c r="F945" s="48" t="s">
        <v>4921</v>
      </c>
      <c r="G945" s="48" t="s">
        <v>256</v>
      </c>
      <c r="H945" s="47">
        <v>681</v>
      </c>
      <c r="I945" s="47" t="str">
        <f>VLOOKUP(H945,[2]Places!$B$8:$C$929,2,FALSE)</f>
        <v>Salamanca</v>
      </c>
      <c r="J945" s="47">
        <v>45</v>
      </c>
      <c r="K945" s="47" t="str">
        <f>IF(ISERROR(VLOOKUP(J945,[2]ProvStates!$B$8:$D$95,3,FALSE)),"",VLOOKUP(J945,[2]ProvStates!$B$8:$D$95,3,FALSE))</f>
        <v>New York</v>
      </c>
      <c r="L945" s="48" t="s">
        <v>4922</v>
      </c>
      <c r="M945" s="48" t="s">
        <v>4923</v>
      </c>
      <c r="N945" s="47">
        <v>6</v>
      </c>
      <c r="O945" s="47" t="str">
        <f>VLOOKUP(N945,'[2]Other Data'!$B$8:$C$13,2,FALSE)</f>
        <v>USA</v>
      </c>
      <c r="P945" s="47">
        <v>11</v>
      </c>
      <c r="Q945" s="48" t="s">
        <v>256</v>
      </c>
      <c r="R945" s="47">
        <v>1</v>
      </c>
      <c r="S945" s="5" t="str">
        <f>VLOOKUP(R945,'[2]Other Data'!$B$29:$C$33,2,FALSE)</f>
        <v>COD</v>
      </c>
    </row>
    <row r="946" spans="2:19" x14ac:dyDescent="0.3">
      <c r="B946" s="47">
        <v>943</v>
      </c>
      <c r="C946" s="48" t="s">
        <v>4924</v>
      </c>
      <c r="D946" s="48" t="s">
        <v>256</v>
      </c>
      <c r="E946" s="48" t="s">
        <v>256</v>
      </c>
      <c r="F946" s="48" t="s">
        <v>4925</v>
      </c>
      <c r="G946" s="48" t="s">
        <v>256</v>
      </c>
      <c r="H946" s="47">
        <v>66</v>
      </c>
      <c r="I946" s="47" t="str">
        <f>VLOOKUP(H946,[2]Places!$B$8:$C$929,2,FALSE)</f>
        <v>BLAWNOX</v>
      </c>
      <c r="J946" s="47">
        <v>50</v>
      </c>
      <c r="K946" s="47" t="str">
        <f>IF(ISERROR(VLOOKUP(J946,[2]ProvStates!$B$8:$D$95,3,FALSE)),"",VLOOKUP(J946,[2]ProvStates!$B$8:$D$95,3,FALSE))</f>
        <v>Pennsylvania</v>
      </c>
      <c r="L946" s="48" t="s">
        <v>4926</v>
      </c>
      <c r="M946" s="48" t="s">
        <v>4927</v>
      </c>
      <c r="N946" s="47">
        <v>6</v>
      </c>
      <c r="O946" s="47" t="str">
        <f>VLOOKUP(N946,'[2]Other Data'!$B$8:$C$13,2,FALSE)</f>
        <v>USA</v>
      </c>
      <c r="P946" s="47">
        <v>14</v>
      </c>
      <c r="Q946" s="48" t="s">
        <v>256</v>
      </c>
      <c r="R946" s="47">
        <v>1</v>
      </c>
      <c r="S946" s="5" t="str">
        <f>VLOOKUP(R946,'[2]Other Data'!$B$29:$C$33,2,FALSE)</f>
        <v>COD</v>
      </c>
    </row>
    <row r="947" spans="2:19" x14ac:dyDescent="0.3">
      <c r="B947" s="47">
        <v>944</v>
      </c>
      <c r="C947" s="48" t="s">
        <v>4928</v>
      </c>
      <c r="D947" s="48" t="s">
        <v>262</v>
      </c>
      <c r="E947" s="48" t="s">
        <v>256</v>
      </c>
      <c r="F947" s="48" t="s">
        <v>4929</v>
      </c>
      <c r="G947" s="48" t="s">
        <v>256</v>
      </c>
      <c r="H947" s="47">
        <v>860</v>
      </c>
      <c r="I947" s="47" t="str">
        <f>VLOOKUP(H947,[2]Places!$B$8:$C$929,2,FALSE)</f>
        <v>Washington</v>
      </c>
      <c r="J947" s="47">
        <v>50</v>
      </c>
      <c r="K947" s="47" t="str">
        <f>IF(ISERROR(VLOOKUP(J947,[2]ProvStates!$B$8:$D$95,3,FALSE)),"",VLOOKUP(J947,[2]ProvStates!$B$8:$D$95,3,FALSE))</f>
        <v>Pennsylvania</v>
      </c>
      <c r="L947" s="48" t="s">
        <v>4930</v>
      </c>
      <c r="M947" s="48" t="s">
        <v>4931</v>
      </c>
      <c r="N947" s="47">
        <v>6</v>
      </c>
      <c r="O947" s="47" t="str">
        <f>VLOOKUP(N947,'[2]Other Data'!$B$8:$C$13,2,FALSE)</f>
        <v>USA</v>
      </c>
      <c r="P947" s="47">
        <v>14</v>
      </c>
      <c r="Q947" s="48" t="s">
        <v>4932</v>
      </c>
      <c r="R947" s="47">
        <v>1</v>
      </c>
      <c r="S947" s="5" t="str">
        <f>VLOOKUP(R947,'[2]Other Data'!$B$29:$C$33,2,FALSE)</f>
        <v>COD</v>
      </c>
    </row>
    <row r="948" spans="2:19" x14ac:dyDescent="0.3">
      <c r="B948" s="47">
        <v>945</v>
      </c>
      <c r="C948" s="48" t="s">
        <v>4933</v>
      </c>
      <c r="D948" s="48" t="s">
        <v>256</v>
      </c>
      <c r="E948" s="48" t="s">
        <v>256</v>
      </c>
      <c r="F948" s="48" t="s">
        <v>4934</v>
      </c>
      <c r="G948" s="48" t="s">
        <v>256</v>
      </c>
      <c r="H948" s="47">
        <v>83</v>
      </c>
      <c r="I948" s="47" t="str">
        <f>VLOOKUP(H948,[2]Places!$B$8:$C$929,2,FALSE)</f>
        <v>Breezewood</v>
      </c>
      <c r="J948" s="47">
        <v>50</v>
      </c>
      <c r="K948" s="47" t="str">
        <f>IF(ISERROR(VLOOKUP(J948,[2]ProvStates!$B$8:$D$95,3,FALSE)),"",VLOOKUP(J948,[2]ProvStates!$B$8:$D$95,3,FALSE))</f>
        <v>Pennsylvania</v>
      </c>
      <c r="L948" s="48" t="s">
        <v>4935</v>
      </c>
      <c r="M948" s="48" t="s">
        <v>4936</v>
      </c>
      <c r="N948" s="47">
        <v>6</v>
      </c>
      <c r="O948" s="47" t="str">
        <f>VLOOKUP(N948,'[2]Other Data'!$B$8:$C$13,2,FALSE)</f>
        <v>USA</v>
      </c>
      <c r="P948" s="47">
        <v>14</v>
      </c>
      <c r="Q948" s="48" t="s">
        <v>4937</v>
      </c>
      <c r="R948" s="47">
        <v>1</v>
      </c>
      <c r="S948" s="5" t="str">
        <f>VLOOKUP(R948,'[2]Other Data'!$B$29:$C$33,2,FALSE)</f>
        <v>COD</v>
      </c>
    </row>
    <row r="949" spans="2:19" x14ac:dyDescent="0.3">
      <c r="B949" s="47">
        <v>946</v>
      </c>
      <c r="C949" s="48" t="s">
        <v>4938</v>
      </c>
      <c r="D949" s="48" t="s">
        <v>256</v>
      </c>
      <c r="E949" s="48" t="s">
        <v>256</v>
      </c>
      <c r="F949" s="48" t="s">
        <v>4939</v>
      </c>
      <c r="G949" s="48" t="s">
        <v>4940</v>
      </c>
      <c r="H949" s="47">
        <v>494</v>
      </c>
      <c r="I949" s="47" t="str">
        <f>VLOOKUP(H949,[2]Places!$B$8:$C$929,2,FALSE)</f>
        <v>Mt. Lebannon</v>
      </c>
      <c r="J949" s="47">
        <v>50</v>
      </c>
      <c r="K949" s="47" t="str">
        <f>IF(ISERROR(VLOOKUP(J949,[2]ProvStates!$B$8:$D$95,3,FALSE)),"",VLOOKUP(J949,[2]ProvStates!$B$8:$D$95,3,FALSE))</f>
        <v>Pennsylvania</v>
      </c>
      <c r="L949" s="48" t="s">
        <v>4941</v>
      </c>
      <c r="M949" s="48" t="s">
        <v>4942</v>
      </c>
      <c r="N949" s="47">
        <v>6</v>
      </c>
      <c r="O949" s="47" t="str">
        <f>VLOOKUP(N949,'[2]Other Data'!$B$8:$C$13,2,FALSE)</f>
        <v>USA</v>
      </c>
      <c r="P949" s="47">
        <v>14</v>
      </c>
      <c r="Q949" s="48" t="s">
        <v>4943</v>
      </c>
      <c r="R949" s="47">
        <v>1</v>
      </c>
      <c r="S949" s="5" t="str">
        <f>VLOOKUP(R949,'[2]Other Data'!$B$29:$C$33,2,FALSE)</f>
        <v>COD</v>
      </c>
    </row>
    <row r="950" spans="2:19" x14ac:dyDescent="0.3">
      <c r="B950" s="47">
        <v>947</v>
      </c>
      <c r="C950" s="48" t="s">
        <v>4944</v>
      </c>
      <c r="D950" s="48" t="s">
        <v>256</v>
      </c>
      <c r="E950" s="48" t="s">
        <v>256</v>
      </c>
      <c r="F950" s="48" t="s">
        <v>4945</v>
      </c>
      <c r="G950" s="48" t="s">
        <v>256</v>
      </c>
      <c r="H950" s="47">
        <v>291</v>
      </c>
      <c r="I950" s="47" t="str">
        <f>VLOOKUP(H950,[2]Places!$B$8:$C$929,2,FALSE)</f>
        <v>Greensburg</v>
      </c>
      <c r="J950" s="47">
        <v>50</v>
      </c>
      <c r="K950" s="47" t="str">
        <f>IF(ISERROR(VLOOKUP(J950,[2]ProvStates!$B$8:$D$95,3,FALSE)),"",VLOOKUP(J950,[2]ProvStates!$B$8:$D$95,3,FALSE))</f>
        <v>Pennsylvania</v>
      </c>
      <c r="L950" s="48" t="s">
        <v>4946</v>
      </c>
      <c r="M950" s="48" t="s">
        <v>4947</v>
      </c>
      <c r="N950" s="47">
        <v>6</v>
      </c>
      <c r="O950" s="47" t="str">
        <f>VLOOKUP(N950,'[2]Other Data'!$B$8:$C$13,2,FALSE)</f>
        <v>USA</v>
      </c>
      <c r="P950" s="47">
        <v>14</v>
      </c>
      <c r="Q950" s="48" t="s">
        <v>4948</v>
      </c>
      <c r="R950" s="47">
        <v>1</v>
      </c>
      <c r="S950" s="5" t="str">
        <f>VLOOKUP(R950,'[2]Other Data'!$B$29:$C$33,2,FALSE)</f>
        <v>COD</v>
      </c>
    </row>
    <row r="951" spans="2:19" x14ac:dyDescent="0.3">
      <c r="B951" s="47">
        <v>948</v>
      </c>
      <c r="C951" s="48" t="s">
        <v>4949</v>
      </c>
      <c r="D951" s="48" t="s">
        <v>256</v>
      </c>
      <c r="E951" s="48" t="s">
        <v>256</v>
      </c>
      <c r="F951" s="48" t="s">
        <v>4950</v>
      </c>
      <c r="G951" s="48" t="s">
        <v>256</v>
      </c>
      <c r="H951" s="47">
        <v>291</v>
      </c>
      <c r="I951" s="47" t="str">
        <f>VLOOKUP(H951,[2]Places!$B$8:$C$929,2,FALSE)</f>
        <v>Greensburg</v>
      </c>
      <c r="J951" s="47">
        <v>50</v>
      </c>
      <c r="K951" s="47" t="str">
        <f>IF(ISERROR(VLOOKUP(J951,[2]ProvStates!$B$8:$D$95,3,FALSE)),"",VLOOKUP(J951,[2]ProvStates!$B$8:$D$95,3,FALSE))</f>
        <v>Pennsylvania</v>
      </c>
      <c r="L951" s="48" t="s">
        <v>4946</v>
      </c>
      <c r="M951" s="48" t="s">
        <v>4947</v>
      </c>
      <c r="N951" s="47">
        <v>6</v>
      </c>
      <c r="O951" s="47" t="str">
        <f>VLOOKUP(N951,'[2]Other Data'!$B$8:$C$13,2,FALSE)</f>
        <v>USA</v>
      </c>
      <c r="P951" s="47">
        <v>14</v>
      </c>
      <c r="Q951" s="48" t="s">
        <v>4951</v>
      </c>
      <c r="R951" s="47">
        <v>1</v>
      </c>
      <c r="S951" s="5" t="str">
        <f>VLOOKUP(R951,'[2]Other Data'!$B$29:$C$33,2,FALSE)</f>
        <v>COD</v>
      </c>
    </row>
    <row r="952" spans="2:19" x14ac:dyDescent="0.3">
      <c r="B952" s="47">
        <v>949</v>
      </c>
      <c r="C952" s="48" t="s">
        <v>4952</v>
      </c>
      <c r="D952" s="48" t="s">
        <v>256</v>
      </c>
      <c r="E952" s="48" t="s">
        <v>4953</v>
      </c>
      <c r="F952" s="48" t="s">
        <v>4954</v>
      </c>
      <c r="G952" s="48" t="s">
        <v>256</v>
      </c>
      <c r="H952" s="47">
        <v>143</v>
      </c>
      <c r="I952" s="47" t="str">
        <f>VLOOKUP(H952,[2]Places!$B$8:$C$929,2,FALSE)</f>
        <v>Clearfield</v>
      </c>
      <c r="J952" s="47">
        <v>50</v>
      </c>
      <c r="K952" s="47" t="str">
        <f>IF(ISERROR(VLOOKUP(J952,[2]ProvStates!$B$8:$D$95,3,FALSE)),"",VLOOKUP(J952,[2]ProvStates!$B$8:$D$95,3,FALSE))</f>
        <v>Pennsylvania</v>
      </c>
      <c r="L952" s="48" t="s">
        <v>4955</v>
      </c>
      <c r="M952" s="48" t="s">
        <v>4956</v>
      </c>
      <c r="N952" s="47">
        <v>6</v>
      </c>
      <c r="O952" s="47" t="str">
        <f>VLOOKUP(N952,'[2]Other Data'!$B$8:$C$13,2,FALSE)</f>
        <v>USA</v>
      </c>
      <c r="P952" s="47">
        <v>14</v>
      </c>
      <c r="Q952" s="48" t="s">
        <v>4957</v>
      </c>
      <c r="R952" s="47">
        <v>1</v>
      </c>
      <c r="S952" s="5" t="str">
        <f>VLOOKUP(R952,'[2]Other Data'!$B$29:$C$33,2,FALSE)</f>
        <v>COD</v>
      </c>
    </row>
    <row r="953" spans="2:19" x14ac:dyDescent="0.3">
      <c r="B953" s="47">
        <v>950</v>
      </c>
      <c r="C953" s="48" t="s">
        <v>4958</v>
      </c>
      <c r="D953" s="48" t="s">
        <v>262</v>
      </c>
      <c r="E953" s="48" t="s">
        <v>256</v>
      </c>
      <c r="F953" s="48" t="s">
        <v>4959</v>
      </c>
      <c r="G953" s="48" t="s">
        <v>256</v>
      </c>
      <c r="H953" s="47">
        <v>401</v>
      </c>
      <c r="I953" s="47" t="str">
        <f>VLOOKUP(H953,[2]Places!$B$8:$C$929,2,FALSE)</f>
        <v>Lemoyne</v>
      </c>
      <c r="J953" s="47">
        <v>50</v>
      </c>
      <c r="K953" s="47" t="str">
        <f>IF(ISERROR(VLOOKUP(J953,[2]ProvStates!$B$8:$D$95,3,FALSE)),"",VLOOKUP(J953,[2]ProvStates!$B$8:$D$95,3,FALSE))</f>
        <v>Pennsylvania</v>
      </c>
      <c r="L953" s="48" t="s">
        <v>4960</v>
      </c>
      <c r="M953" s="48" t="s">
        <v>4961</v>
      </c>
      <c r="N953" s="47">
        <v>6</v>
      </c>
      <c r="O953" s="47" t="str">
        <f>VLOOKUP(N953,'[2]Other Data'!$B$8:$C$13,2,FALSE)</f>
        <v>USA</v>
      </c>
      <c r="P953" s="47">
        <v>14</v>
      </c>
      <c r="Q953" s="48" t="s">
        <v>4962</v>
      </c>
      <c r="R953" s="47">
        <v>1</v>
      </c>
      <c r="S953" s="5" t="str">
        <f>VLOOKUP(R953,'[2]Other Data'!$B$29:$C$33,2,FALSE)</f>
        <v>COD</v>
      </c>
    </row>
    <row r="954" spans="2:19" x14ac:dyDescent="0.3">
      <c r="B954" s="47">
        <v>951</v>
      </c>
      <c r="C954" s="48" t="s">
        <v>4963</v>
      </c>
      <c r="D954" s="48" t="s">
        <v>262</v>
      </c>
      <c r="E954" s="48" t="s">
        <v>256</v>
      </c>
      <c r="F954" s="48" t="s">
        <v>4964</v>
      </c>
      <c r="G954" s="48" t="s">
        <v>256</v>
      </c>
      <c r="H954" s="47">
        <v>465</v>
      </c>
      <c r="I954" s="47" t="str">
        <f>VLOOKUP(H954,[2]Places!$B$8:$C$929,2,FALSE)</f>
        <v>Middletown</v>
      </c>
      <c r="J954" s="47">
        <v>50</v>
      </c>
      <c r="K954" s="47" t="str">
        <f>IF(ISERROR(VLOOKUP(J954,[2]ProvStates!$B$8:$D$95,3,FALSE)),"",VLOOKUP(J954,[2]ProvStates!$B$8:$D$95,3,FALSE))</f>
        <v>Pennsylvania</v>
      </c>
      <c r="L954" s="48" t="s">
        <v>4965</v>
      </c>
      <c r="M954" s="48" t="s">
        <v>4966</v>
      </c>
      <c r="N954" s="47">
        <v>6</v>
      </c>
      <c r="O954" s="47" t="str">
        <f>VLOOKUP(N954,'[2]Other Data'!$B$8:$C$13,2,FALSE)</f>
        <v>USA</v>
      </c>
      <c r="P954" s="47">
        <v>14</v>
      </c>
      <c r="Q954" s="48" t="s">
        <v>4967</v>
      </c>
      <c r="R954" s="47">
        <v>1</v>
      </c>
      <c r="S954" s="5" t="str">
        <f>VLOOKUP(R954,'[2]Other Data'!$B$29:$C$33,2,FALSE)</f>
        <v>COD</v>
      </c>
    </row>
    <row r="955" spans="2:19" x14ac:dyDescent="0.3">
      <c r="B955" s="47">
        <v>952</v>
      </c>
      <c r="C955" s="48" t="s">
        <v>4968</v>
      </c>
      <c r="D955" s="48" t="s">
        <v>256</v>
      </c>
      <c r="E955" s="48" t="s">
        <v>256</v>
      </c>
      <c r="F955" s="48" t="s">
        <v>4969</v>
      </c>
      <c r="G955" s="48" t="s">
        <v>256</v>
      </c>
      <c r="H955" s="47">
        <v>312</v>
      </c>
      <c r="I955" s="47" t="str">
        <f>VLOOKUP(H955,[2]Places!$B$8:$C$929,2,FALSE)</f>
        <v>Harrisburg</v>
      </c>
      <c r="J955" s="47">
        <v>50</v>
      </c>
      <c r="K955" s="47" t="str">
        <f>IF(ISERROR(VLOOKUP(J955,[2]ProvStates!$B$8:$D$95,3,FALSE)),"",VLOOKUP(J955,[2]ProvStates!$B$8:$D$95,3,FALSE))</f>
        <v>Pennsylvania</v>
      </c>
      <c r="L955" s="48" t="s">
        <v>4970</v>
      </c>
      <c r="M955" s="48" t="s">
        <v>4971</v>
      </c>
      <c r="N955" s="47">
        <v>6</v>
      </c>
      <c r="O955" s="47" t="str">
        <f>VLOOKUP(N955,'[2]Other Data'!$B$8:$C$13,2,FALSE)</f>
        <v>USA</v>
      </c>
      <c r="P955" s="47">
        <v>14</v>
      </c>
      <c r="Q955" s="48" t="s">
        <v>4972</v>
      </c>
      <c r="R955" s="47">
        <v>1</v>
      </c>
      <c r="S955" s="5" t="str">
        <f>VLOOKUP(R955,'[2]Other Data'!$B$29:$C$33,2,FALSE)</f>
        <v>COD</v>
      </c>
    </row>
    <row r="956" spans="2:19" x14ac:dyDescent="0.3">
      <c r="B956" s="47">
        <v>953</v>
      </c>
      <c r="C956" s="48" t="s">
        <v>4973</v>
      </c>
      <c r="D956" s="48" t="s">
        <v>256</v>
      </c>
      <c r="E956" s="48" t="s">
        <v>256</v>
      </c>
      <c r="F956" s="48" t="s">
        <v>4974</v>
      </c>
      <c r="G956" s="48" t="s">
        <v>256</v>
      </c>
      <c r="H956" s="47">
        <v>312</v>
      </c>
      <c r="I956" s="47" t="str">
        <f>VLOOKUP(H956,[2]Places!$B$8:$C$929,2,FALSE)</f>
        <v>Harrisburg</v>
      </c>
      <c r="J956" s="47">
        <v>50</v>
      </c>
      <c r="K956" s="47" t="str">
        <f>IF(ISERROR(VLOOKUP(J956,[2]ProvStates!$B$8:$D$95,3,FALSE)),"",VLOOKUP(J956,[2]ProvStates!$B$8:$D$95,3,FALSE))</f>
        <v>Pennsylvania</v>
      </c>
      <c r="L956" s="48" t="s">
        <v>4975</v>
      </c>
      <c r="M956" s="48" t="s">
        <v>4976</v>
      </c>
      <c r="N956" s="47">
        <v>6</v>
      </c>
      <c r="O956" s="47" t="str">
        <f>VLOOKUP(N956,'[2]Other Data'!$B$8:$C$13,2,FALSE)</f>
        <v>USA</v>
      </c>
      <c r="P956" s="47">
        <v>14</v>
      </c>
      <c r="Q956" s="48" t="s">
        <v>4977</v>
      </c>
      <c r="R956" s="47">
        <v>1</v>
      </c>
      <c r="S956" s="5" t="str">
        <f>VLOOKUP(R956,'[2]Other Data'!$B$29:$C$33,2,FALSE)</f>
        <v>COD</v>
      </c>
    </row>
    <row r="957" spans="2:19" x14ac:dyDescent="0.3">
      <c r="B957" s="47">
        <v>954</v>
      </c>
      <c r="C957" s="48" t="s">
        <v>4978</v>
      </c>
      <c r="D957" s="48" t="s">
        <v>256</v>
      </c>
      <c r="E957" s="48" t="s">
        <v>256</v>
      </c>
      <c r="F957" s="48" t="s">
        <v>4979</v>
      </c>
      <c r="G957" s="48" t="s">
        <v>256</v>
      </c>
      <c r="H957" s="47">
        <v>157</v>
      </c>
      <c r="I957" s="47" t="str">
        <f>VLOOKUP(H957,[2]Places!$B$8:$C$929,2,FALSE)</f>
        <v>Columbia</v>
      </c>
      <c r="J957" s="47">
        <v>50</v>
      </c>
      <c r="K957" s="47" t="str">
        <f>IF(ISERROR(VLOOKUP(J957,[2]ProvStates!$B$8:$D$95,3,FALSE)),"",VLOOKUP(J957,[2]ProvStates!$B$8:$D$95,3,FALSE))</f>
        <v>Pennsylvania</v>
      </c>
      <c r="L957" s="48" t="s">
        <v>4980</v>
      </c>
      <c r="M957" s="48" t="s">
        <v>4981</v>
      </c>
      <c r="N957" s="47">
        <v>6</v>
      </c>
      <c r="O957" s="47" t="str">
        <f>VLOOKUP(N957,'[2]Other Data'!$B$8:$C$13,2,FALSE)</f>
        <v>USA</v>
      </c>
      <c r="P957" s="47">
        <v>14</v>
      </c>
      <c r="Q957" s="48" t="s">
        <v>4982</v>
      </c>
      <c r="R957" s="47">
        <v>1</v>
      </c>
      <c r="S957" s="5" t="str">
        <f>VLOOKUP(R957,'[2]Other Data'!$B$29:$C$33,2,FALSE)</f>
        <v>COD</v>
      </c>
    </row>
    <row r="958" spans="2:19" x14ac:dyDescent="0.3">
      <c r="B958" s="47">
        <v>955</v>
      </c>
      <c r="C958" s="48" t="s">
        <v>4983</v>
      </c>
      <c r="D958" s="48" t="s">
        <v>262</v>
      </c>
      <c r="E958" s="48" t="s">
        <v>256</v>
      </c>
      <c r="F958" s="48" t="s">
        <v>4984</v>
      </c>
      <c r="G958" s="48" t="s">
        <v>256</v>
      </c>
      <c r="H958" s="47">
        <v>410</v>
      </c>
      <c r="I958" s="47" t="str">
        <f>VLOOKUP(H958,[2]Places!$B$8:$C$929,2,FALSE)</f>
        <v>Lititz</v>
      </c>
      <c r="J958" s="47">
        <v>50</v>
      </c>
      <c r="K958" s="47" t="str">
        <f>IF(ISERROR(VLOOKUP(J958,[2]ProvStates!$B$8:$D$95,3,FALSE)),"",VLOOKUP(J958,[2]ProvStates!$B$8:$D$95,3,FALSE))</f>
        <v>Pennsylvania</v>
      </c>
      <c r="L958" s="48" t="s">
        <v>4985</v>
      </c>
      <c r="M958" s="48" t="s">
        <v>4986</v>
      </c>
      <c r="N958" s="47">
        <v>6</v>
      </c>
      <c r="O958" s="47" t="str">
        <f>VLOOKUP(N958,'[2]Other Data'!$B$8:$C$13,2,FALSE)</f>
        <v>USA</v>
      </c>
      <c r="P958" s="47">
        <v>14</v>
      </c>
      <c r="Q958" s="48" t="s">
        <v>4987</v>
      </c>
      <c r="R958" s="47">
        <v>1</v>
      </c>
      <c r="S958" s="5" t="str">
        <f>VLOOKUP(R958,'[2]Other Data'!$B$29:$C$33,2,FALSE)</f>
        <v>COD</v>
      </c>
    </row>
    <row r="959" spans="2:19" x14ac:dyDescent="0.3">
      <c r="B959" s="47">
        <v>956</v>
      </c>
      <c r="C959" s="48" t="s">
        <v>4988</v>
      </c>
      <c r="D959" s="48" t="s">
        <v>256</v>
      </c>
      <c r="E959" s="48" t="s">
        <v>256</v>
      </c>
      <c r="F959" s="48" t="s">
        <v>4989</v>
      </c>
      <c r="G959" s="48" t="s">
        <v>256</v>
      </c>
      <c r="H959" s="47">
        <v>388</v>
      </c>
      <c r="I959" s="47" t="str">
        <f>VLOOKUP(H959,[2]Places!$B$8:$C$929,2,FALSE)</f>
        <v>Lancaster</v>
      </c>
      <c r="J959" s="47">
        <v>50</v>
      </c>
      <c r="K959" s="47" t="str">
        <f>IF(ISERROR(VLOOKUP(J959,[2]ProvStates!$B$8:$D$95,3,FALSE)),"",VLOOKUP(J959,[2]ProvStates!$B$8:$D$95,3,FALSE))</f>
        <v>Pennsylvania</v>
      </c>
      <c r="L959" s="48" t="s">
        <v>4990</v>
      </c>
      <c r="M959" s="48" t="s">
        <v>4991</v>
      </c>
      <c r="N959" s="47">
        <v>6</v>
      </c>
      <c r="O959" s="47" t="str">
        <f>VLOOKUP(N959,'[2]Other Data'!$B$8:$C$13,2,FALSE)</f>
        <v>USA</v>
      </c>
      <c r="P959" s="47">
        <v>14</v>
      </c>
      <c r="Q959" s="48" t="s">
        <v>4992</v>
      </c>
      <c r="R959" s="47">
        <v>1</v>
      </c>
      <c r="S959" s="5" t="str">
        <f>VLOOKUP(R959,'[2]Other Data'!$B$29:$C$33,2,FALSE)</f>
        <v>COD</v>
      </c>
    </row>
    <row r="960" spans="2:19" x14ac:dyDescent="0.3">
      <c r="B960" s="47">
        <v>957</v>
      </c>
      <c r="C960" s="48" t="s">
        <v>4993</v>
      </c>
      <c r="D960" s="48" t="s">
        <v>256</v>
      </c>
      <c r="E960" s="48" t="s">
        <v>256</v>
      </c>
      <c r="F960" s="48" t="s">
        <v>4994</v>
      </c>
      <c r="G960" s="48" t="s">
        <v>256</v>
      </c>
      <c r="H960" s="47">
        <v>388</v>
      </c>
      <c r="I960" s="47" t="str">
        <f>VLOOKUP(H960,[2]Places!$B$8:$C$929,2,FALSE)</f>
        <v>Lancaster</v>
      </c>
      <c r="J960" s="47">
        <v>50</v>
      </c>
      <c r="K960" s="47" t="str">
        <f>IF(ISERROR(VLOOKUP(J960,[2]ProvStates!$B$8:$D$95,3,FALSE)),"",VLOOKUP(J960,[2]ProvStates!$B$8:$D$95,3,FALSE))</f>
        <v>Pennsylvania</v>
      </c>
      <c r="L960" s="48" t="s">
        <v>4995</v>
      </c>
      <c r="M960" s="48" t="s">
        <v>4996</v>
      </c>
      <c r="N960" s="47">
        <v>6</v>
      </c>
      <c r="O960" s="47" t="str">
        <f>VLOOKUP(N960,'[2]Other Data'!$B$8:$C$13,2,FALSE)</f>
        <v>USA</v>
      </c>
      <c r="P960" s="47">
        <v>14</v>
      </c>
      <c r="Q960" s="48" t="s">
        <v>4997</v>
      </c>
      <c r="R960" s="47">
        <v>1</v>
      </c>
      <c r="S960" s="5" t="str">
        <f>VLOOKUP(R960,'[2]Other Data'!$B$29:$C$33,2,FALSE)</f>
        <v>COD</v>
      </c>
    </row>
    <row r="961" spans="2:19" x14ac:dyDescent="0.3">
      <c r="B961" s="47">
        <v>958</v>
      </c>
      <c r="C961" s="48" t="s">
        <v>4998</v>
      </c>
      <c r="D961" s="48" t="s">
        <v>256</v>
      </c>
      <c r="E961" s="48" t="s">
        <v>256</v>
      </c>
      <c r="F961" s="48" t="s">
        <v>4999</v>
      </c>
      <c r="G961" s="48" t="s">
        <v>256</v>
      </c>
      <c r="H961" s="47">
        <v>590</v>
      </c>
      <c r="I961" s="47" t="str">
        <f>VLOOKUP(H961,[2]Places!$B$8:$C$929,2,FALSE)</f>
        <v>Pen Argyl</v>
      </c>
      <c r="J961" s="47">
        <v>50</v>
      </c>
      <c r="K961" s="47" t="str">
        <f>IF(ISERROR(VLOOKUP(J961,[2]ProvStates!$B$8:$D$95,3,FALSE)),"",VLOOKUP(J961,[2]ProvStates!$B$8:$D$95,3,FALSE))</f>
        <v>Pennsylvania</v>
      </c>
      <c r="L961" s="48" t="s">
        <v>5000</v>
      </c>
      <c r="M961" s="48" t="s">
        <v>5001</v>
      </c>
      <c r="N961" s="47">
        <v>6</v>
      </c>
      <c r="O961" s="47" t="str">
        <f>VLOOKUP(N961,'[2]Other Data'!$B$8:$C$13,2,FALSE)</f>
        <v>USA</v>
      </c>
      <c r="P961" s="47">
        <v>14</v>
      </c>
      <c r="Q961" s="48" t="s">
        <v>5002</v>
      </c>
      <c r="R961" s="47">
        <v>1</v>
      </c>
      <c r="S961" s="5" t="str">
        <f>VLOOKUP(R961,'[2]Other Data'!$B$29:$C$33,2,FALSE)</f>
        <v>COD</v>
      </c>
    </row>
    <row r="962" spans="2:19" x14ac:dyDescent="0.3">
      <c r="B962" s="47">
        <v>959</v>
      </c>
      <c r="C962" s="48" t="s">
        <v>5003</v>
      </c>
      <c r="D962" s="48" t="s">
        <v>262</v>
      </c>
      <c r="E962" s="48" t="s">
        <v>256</v>
      </c>
      <c r="F962" s="48" t="s">
        <v>5004</v>
      </c>
      <c r="G962" s="48" t="s">
        <v>256</v>
      </c>
      <c r="H962" s="47">
        <v>590</v>
      </c>
      <c r="I962" s="47" t="str">
        <f>VLOOKUP(H962,[2]Places!$B$8:$C$929,2,FALSE)</f>
        <v>Pen Argyl</v>
      </c>
      <c r="J962" s="47">
        <v>50</v>
      </c>
      <c r="K962" s="47" t="str">
        <f>IF(ISERROR(VLOOKUP(J962,[2]ProvStates!$B$8:$D$95,3,FALSE)),"",VLOOKUP(J962,[2]ProvStates!$B$8:$D$95,3,FALSE))</f>
        <v>Pennsylvania</v>
      </c>
      <c r="L962" s="48" t="s">
        <v>5000</v>
      </c>
      <c r="M962" s="48" t="s">
        <v>5001</v>
      </c>
      <c r="N962" s="47">
        <v>6</v>
      </c>
      <c r="O962" s="47" t="str">
        <f>VLOOKUP(N962,'[2]Other Data'!$B$8:$C$13,2,FALSE)</f>
        <v>USA</v>
      </c>
      <c r="P962" s="47">
        <v>14</v>
      </c>
      <c r="Q962" s="48" t="s">
        <v>5005</v>
      </c>
      <c r="R962" s="47">
        <v>1</v>
      </c>
      <c r="S962" s="5" t="str">
        <f>VLOOKUP(R962,'[2]Other Data'!$B$29:$C$33,2,FALSE)</f>
        <v>COD</v>
      </c>
    </row>
    <row r="963" spans="2:19" x14ac:dyDescent="0.3">
      <c r="B963" s="47">
        <v>960</v>
      </c>
      <c r="C963" s="48" t="s">
        <v>5006</v>
      </c>
      <c r="D963" s="48" t="s">
        <v>256</v>
      </c>
      <c r="E963" s="48" t="s">
        <v>256</v>
      </c>
      <c r="F963" s="48" t="s">
        <v>5007</v>
      </c>
      <c r="G963" s="48" t="s">
        <v>5008</v>
      </c>
      <c r="H963" s="47">
        <v>317</v>
      </c>
      <c r="I963" s="47" t="str">
        <f>VLOOKUP(H963,[2]Places!$B$8:$C$929,2,FALSE)</f>
        <v>Hazelton</v>
      </c>
      <c r="J963" s="47">
        <v>50</v>
      </c>
      <c r="K963" s="47" t="str">
        <f>IF(ISERROR(VLOOKUP(J963,[2]ProvStates!$B$8:$D$95,3,FALSE)),"",VLOOKUP(J963,[2]ProvStates!$B$8:$D$95,3,FALSE))</f>
        <v>Pennsylvania</v>
      </c>
      <c r="L963" s="48" t="s">
        <v>5009</v>
      </c>
      <c r="M963" s="48" t="s">
        <v>5010</v>
      </c>
      <c r="N963" s="47">
        <v>6</v>
      </c>
      <c r="O963" s="47" t="str">
        <f>VLOOKUP(N963,'[2]Other Data'!$B$8:$C$13,2,FALSE)</f>
        <v>USA</v>
      </c>
      <c r="P963" s="47">
        <v>14</v>
      </c>
      <c r="Q963" s="48" t="s">
        <v>5011</v>
      </c>
      <c r="R963" s="47">
        <v>1</v>
      </c>
      <c r="S963" s="5" t="str">
        <f>VLOOKUP(R963,'[2]Other Data'!$B$29:$C$33,2,FALSE)</f>
        <v>COD</v>
      </c>
    </row>
    <row r="964" spans="2:19" x14ac:dyDescent="0.3">
      <c r="B964" s="47">
        <v>961</v>
      </c>
      <c r="C964" s="48" t="s">
        <v>5012</v>
      </c>
      <c r="D964" s="48" t="s">
        <v>256</v>
      </c>
      <c r="E964" s="48" t="s">
        <v>256</v>
      </c>
      <c r="F964" s="48" t="s">
        <v>5013</v>
      </c>
      <c r="G964" s="48" t="s">
        <v>256</v>
      </c>
      <c r="H964" s="47">
        <v>893</v>
      </c>
      <c r="I964" s="47" t="str">
        <f>VLOOKUP(H964,[2]Places!$B$8:$C$929,2,FALSE)</f>
        <v>Wilkes Barre</v>
      </c>
      <c r="J964" s="47">
        <v>50</v>
      </c>
      <c r="K964" s="47" t="str">
        <f>IF(ISERROR(VLOOKUP(J964,[2]ProvStates!$B$8:$D$95,3,FALSE)),"",VLOOKUP(J964,[2]ProvStates!$B$8:$D$95,3,FALSE))</f>
        <v>Pennsylvania</v>
      </c>
      <c r="L964" s="48" t="s">
        <v>5014</v>
      </c>
      <c r="M964" s="48" t="s">
        <v>5015</v>
      </c>
      <c r="N964" s="47">
        <v>6</v>
      </c>
      <c r="O964" s="47" t="str">
        <f>VLOOKUP(N964,'[2]Other Data'!$B$8:$C$13,2,FALSE)</f>
        <v>USA</v>
      </c>
      <c r="P964" s="47">
        <v>14</v>
      </c>
      <c r="Q964" s="48" t="s">
        <v>5016</v>
      </c>
      <c r="R964" s="47">
        <v>1</v>
      </c>
      <c r="S964" s="5" t="str">
        <f>VLOOKUP(R964,'[2]Other Data'!$B$29:$C$33,2,FALSE)</f>
        <v>COD</v>
      </c>
    </row>
    <row r="965" spans="2:19" x14ac:dyDescent="0.3">
      <c r="B965" s="47">
        <v>962</v>
      </c>
      <c r="C965" s="48" t="s">
        <v>5017</v>
      </c>
      <c r="D965" s="48" t="s">
        <v>262</v>
      </c>
      <c r="E965" s="48" t="s">
        <v>5018</v>
      </c>
      <c r="F965" s="48" t="s">
        <v>256</v>
      </c>
      <c r="G965" s="48" t="s">
        <v>5019</v>
      </c>
      <c r="H965" s="47">
        <v>383</v>
      </c>
      <c r="I965" s="47" t="str">
        <f>VLOOKUP(H965,[2]Places!$B$8:$C$929,2,FALSE)</f>
        <v>Lahaska</v>
      </c>
      <c r="J965" s="47">
        <v>50</v>
      </c>
      <c r="K965" s="47" t="str">
        <f>IF(ISERROR(VLOOKUP(J965,[2]ProvStates!$B$8:$D$95,3,FALSE)),"",VLOOKUP(J965,[2]ProvStates!$B$8:$D$95,3,FALSE))</f>
        <v>Pennsylvania</v>
      </c>
      <c r="L965" s="48" t="s">
        <v>5020</v>
      </c>
      <c r="M965" s="48" t="s">
        <v>5021</v>
      </c>
      <c r="N965" s="47">
        <v>6</v>
      </c>
      <c r="O965" s="47" t="str">
        <f>VLOOKUP(N965,'[2]Other Data'!$B$8:$C$13,2,FALSE)</f>
        <v>USA</v>
      </c>
      <c r="P965" s="47">
        <v>14</v>
      </c>
      <c r="Q965" s="48" t="s">
        <v>5022</v>
      </c>
      <c r="R965" s="47">
        <v>1</v>
      </c>
      <c r="S965" s="5" t="str">
        <f>VLOOKUP(R965,'[2]Other Data'!$B$29:$C$33,2,FALSE)</f>
        <v>COD</v>
      </c>
    </row>
    <row r="966" spans="2:19" x14ac:dyDescent="0.3">
      <c r="B966" s="47">
        <v>963</v>
      </c>
      <c r="C966" s="48" t="s">
        <v>5023</v>
      </c>
      <c r="D966" s="48" t="s">
        <v>256</v>
      </c>
      <c r="E966" s="48" t="s">
        <v>256</v>
      </c>
      <c r="F966" s="48" t="s">
        <v>5024</v>
      </c>
      <c r="G966" s="48" t="s">
        <v>256</v>
      </c>
      <c r="H966" s="47">
        <v>93</v>
      </c>
      <c r="I966" s="47" t="str">
        <f>VLOOKUP(H966,[2]Places!$B$8:$C$929,2,FALSE)</f>
        <v>Bryn Mawr</v>
      </c>
      <c r="J966" s="47">
        <v>50</v>
      </c>
      <c r="K966" s="47" t="str">
        <f>IF(ISERROR(VLOOKUP(J966,[2]ProvStates!$B$8:$D$95,3,FALSE)),"",VLOOKUP(J966,[2]ProvStates!$B$8:$D$95,3,FALSE))</f>
        <v>Pennsylvania</v>
      </c>
      <c r="L966" s="48" t="s">
        <v>5025</v>
      </c>
      <c r="M966" s="48" t="s">
        <v>5026</v>
      </c>
      <c r="N966" s="47">
        <v>6</v>
      </c>
      <c r="O966" s="47" t="str">
        <f>VLOOKUP(N966,'[2]Other Data'!$B$8:$C$13,2,FALSE)</f>
        <v>USA</v>
      </c>
      <c r="P966" s="47">
        <v>14</v>
      </c>
      <c r="Q966" s="48" t="s">
        <v>5027</v>
      </c>
      <c r="R966" s="47">
        <v>1</v>
      </c>
      <c r="S966" s="5" t="str">
        <f>VLOOKUP(R966,'[2]Other Data'!$B$29:$C$33,2,FALSE)</f>
        <v>COD</v>
      </c>
    </row>
    <row r="967" spans="2:19" x14ac:dyDescent="0.3">
      <c r="B967" s="47">
        <v>964</v>
      </c>
      <c r="C967" s="48" t="s">
        <v>5028</v>
      </c>
      <c r="D967" s="48" t="s">
        <v>256</v>
      </c>
      <c r="E967" s="48" t="s">
        <v>256</v>
      </c>
      <c r="F967" s="48" t="s">
        <v>5029</v>
      </c>
      <c r="G967" s="48" t="s">
        <v>256</v>
      </c>
      <c r="H967" s="47">
        <v>62</v>
      </c>
      <c r="I967" s="47" t="str">
        <f>VLOOKUP(H967,[2]Places!$B$8:$C$929,2,FALSE)</f>
        <v>Bensalem</v>
      </c>
      <c r="J967" s="47">
        <v>50</v>
      </c>
      <c r="K967" s="47" t="str">
        <f>IF(ISERROR(VLOOKUP(J967,[2]ProvStates!$B$8:$D$95,3,FALSE)),"",VLOOKUP(J967,[2]ProvStates!$B$8:$D$95,3,FALSE))</f>
        <v>Pennsylvania</v>
      </c>
      <c r="L967" s="48" t="s">
        <v>5030</v>
      </c>
      <c r="M967" s="48" t="s">
        <v>5031</v>
      </c>
      <c r="N967" s="47">
        <v>6</v>
      </c>
      <c r="O967" s="47" t="str">
        <f>VLOOKUP(N967,'[2]Other Data'!$B$8:$C$13,2,FALSE)</f>
        <v>USA</v>
      </c>
      <c r="P967" s="47">
        <v>14</v>
      </c>
      <c r="Q967" s="48" t="s">
        <v>5032</v>
      </c>
      <c r="R967" s="47">
        <v>1</v>
      </c>
      <c r="S967" s="5" t="str">
        <f>VLOOKUP(R967,'[2]Other Data'!$B$29:$C$33,2,FALSE)</f>
        <v>COD</v>
      </c>
    </row>
    <row r="968" spans="2:19" x14ac:dyDescent="0.3">
      <c r="B968" s="47">
        <v>965</v>
      </c>
      <c r="C968" s="48" t="s">
        <v>5033</v>
      </c>
      <c r="D968" s="48" t="s">
        <v>256</v>
      </c>
      <c r="E968" s="48" t="s">
        <v>256</v>
      </c>
      <c r="F968" s="48" t="s">
        <v>5034</v>
      </c>
      <c r="G968" s="48" t="s">
        <v>256</v>
      </c>
      <c r="H968" s="47">
        <v>354</v>
      </c>
      <c r="I968" s="47" t="str">
        <f>VLOOKUP(H968,[2]Places!$B$8:$C$929,2,FALSE)</f>
        <v>Jenkintown</v>
      </c>
      <c r="J968" s="47">
        <v>50</v>
      </c>
      <c r="K968" s="47" t="str">
        <f>IF(ISERROR(VLOOKUP(J968,[2]ProvStates!$B$8:$D$95,3,FALSE)),"",VLOOKUP(J968,[2]ProvStates!$B$8:$D$95,3,FALSE))</f>
        <v>Pennsylvania</v>
      </c>
      <c r="L968" s="48" t="s">
        <v>5035</v>
      </c>
      <c r="M968" s="48" t="s">
        <v>5036</v>
      </c>
      <c r="N968" s="47">
        <v>6</v>
      </c>
      <c r="O968" s="47" t="str">
        <f>VLOOKUP(N968,'[2]Other Data'!$B$8:$C$13,2,FALSE)</f>
        <v>USA</v>
      </c>
      <c r="P968" s="47">
        <v>14</v>
      </c>
      <c r="Q968" s="48" t="s">
        <v>5037</v>
      </c>
      <c r="R968" s="47">
        <v>1</v>
      </c>
      <c r="S968" s="5" t="str">
        <f>VLOOKUP(R968,'[2]Other Data'!$B$29:$C$33,2,FALSE)</f>
        <v>COD</v>
      </c>
    </row>
    <row r="969" spans="2:19" x14ac:dyDescent="0.3">
      <c r="B969" s="47">
        <v>966</v>
      </c>
      <c r="C969" s="48" t="s">
        <v>5038</v>
      </c>
      <c r="D969" s="48" t="s">
        <v>256</v>
      </c>
      <c r="E969" s="48" t="s">
        <v>256</v>
      </c>
      <c r="F969" s="48" t="s">
        <v>5039</v>
      </c>
      <c r="G969" s="48" t="s">
        <v>256</v>
      </c>
      <c r="H969" s="47">
        <v>390</v>
      </c>
      <c r="I969" s="47" t="str">
        <f>VLOOKUP(H969,[2]Places!$B$8:$C$929,2,FALSE)</f>
        <v>Langhorne</v>
      </c>
      <c r="J969" s="47">
        <v>50</v>
      </c>
      <c r="K969" s="47" t="str">
        <f>IF(ISERROR(VLOOKUP(J969,[2]ProvStates!$B$8:$D$95,3,FALSE)),"",VLOOKUP(J969,[2]ProvStates!$B$8:$D$95,3,FALSE))</f>
        <v>Pennsylvania</v>
      </c>
      <c r="L969" s="48" t="s">
        <v>5040</v>
      </c>
      <c r="M969" s="48" t="s">
        <v>5041</v>
      </c>
      <c r="N969" s="47">
        <v>6</v>
      </c>
      <c r="O969" s="47" t="str">
        <f>VLOOKUP(N969,'[2]Other Data'!$B$8:$C$13,2,FALSE)</f>
        <v>USA</v>
      </c>
      <c r="P969" s="47">
        <v>14</v>
      </c>
      <c r="Q969" s="48" t="s">
        <v>256</v>
      </c>
      <c r="R969" s="47">
        <v>1</v>
      </c>
      <c r="S969" s="5" t="str">
        <f>VLOOKUP(R969,'[2]Other Data'!$B$29:$C$33,2,FALSE)</f>
        <v>COD</v>
      </c>
    </row>
    <row r="970" spans="2:19" x14ac:dyDescent="0.3">
      <c r="B970" s="47">
        <v>967</v>
      </c>
      <c r="C970" s="48" t="s">
        <v>5042</v>
      </c>
      <c r="D970" s="48" t="s">
        <v>256</v>
      </c>
      <c r="E970" s="48" t="s">
        <v>256</v>
      </c>
      <c r="F970" s="48" t="s">
        <v>5043</v>
      </c>
      <c r="G970" s="48" t="s">
        <v>5044</v>
      </c>
      <c r="H970" s="47">
        <v>871</v>
      </c>
      <c r="I970" s="47" t="str">
        <f>VLOOKUP(H970,[2]Places!$B$8:$C$929,2,FALSE)</f>
        <v>Wayne</v>
      </c>
      <c r="J970" s="47">
        <v>50</v>
      </c>
      <c r="K970" s="47" t="str">
        <f>IF(ISERROR(VLOOKUP(J970,[2]ProvStates!$B$8:$D$95,3,FALSE)),"",VLOOKUP(J970,[2]ProvStates!$B$8:$D$95,3,FALSE))</f>
        <v>Pennsylvania</v>
      </c>
      <c r="L970" s="48" t="s">
        <v>5045</v>
      </c>
      <c r="M970" s="48" t="s">
        <v>5046</v>
      </c>
      <c r="N970" s="47">
        <v>6</v>
      </c>
      <c r="O970" s="47" t="str">
        <f>VLOOKUP(N970,'[2]Other Data'!$B$8:$C$13,2,FALSE)</f>
        <v>USA</v>
      </c>
      <c r="P970" s="47">
        <v>14</v>
      </c>
      <c r="Q970" s="48" t="s">
        <v>5047</v>
      </c>
      <c r="R970" s="47">
        <v>1</v>
      </c>
      <c r="S970" s="5" t="str">
        <f>VLOOKUP(R970,'[2]Other Data'!$B$29:$C$33,2,FALSE)</f>
        <v>COD</v>
      </c>
    </row>
    <row r="971" spans="2:19" x14ac:dyDescent="0.3">
      <c r="B971" s="47">
        <v>968</v>
      </c>
      <c r="C971" s="48" t="s">
        <v>5048</v>
      </c>
      <c r="D971" s="48" t="s">
        <v>262</v>
      </c>
      <c r="E971" s="48" t="s">
        <v>256</v>
      </c>
      <c r="F971" s="48" t="s">
        <v>5049</v>
      </c>
      <c r="G971" s="48" t="s">
        <v>256</v>
      </c>
      <c r="H971" s="47">
        <v>581</v>
      </c>
      <c r="I971" s="47" t="str">
        <f>VLOOKUP(H971,[2]Places!$B$8:$C$929,2,FALSE)</f>
        <v>Paloli</v>
      </c>
      <c r="J971" s="47">
        <v>50</v>
      </c>
      <c r="K971" s="47" t="str">
        <f>IF(ISERROR(VLOOKUP(J971,[2]ProvStates!$B$8:$D$95,3,FALSE)),"",VLOOKUP(J971,[2]ProvStates!$B$8:$D$95,3,FALSE))</f>
        <v>Pennsylvania</v>
      </c>
      <c r="L971" s="48" t="s">
        <v>5050</v>
      </c>
      <c r="M971" s="48" t="s">
        <v>5051</v>
      </c>
      <c r="N971" s="47">
        <v>6</v>
      </c>
      <c r="O971" s="47" t="str">
        <f>VLOOKUP(N971,'[2]Other Data'!$B$8:$C$13,2,FALSE)</f>
        <v>USA</v>
      </c>
      <c r="P971" s="47">
        <v>14</v>
      </c>
      <c r="Q971" s="48" t="s">
        <v>256</v>
      </c>
      <c r="R971" s="47">
        <v>1</v>
      </c>
      <c r="S971" s="5" t="str">
        <f>VLOOKUP(R971,'[2]Other Data'!$B$29:$C$33,2,FALSE)</f>
        <v>COD</v>
      </c>
    </row>
    <row r="972" spans="2:19" x14ac:dyDescent="0.3">
      <c r="B972" s="47">
        <v>969</v>
      </c>
      <c r="C972" s="48" t="s">
        <v>5052</v>
      </c>
      <c r="D972" s="48" t="s">
        <v>256</v>
      </c>
      <c r="E972" s="48" t="s">
        <v>256</v>
      </c>
      <c r="F972" s="48" t="s">
        <v>5053</v>
      </c>
      <c r="G972" s="48" t="s">
        <v>256</v>
      </c>
      <c r="H972" s="47">
        <v>601</v>
      </c>
      <c r="I972" s="47" t="str">
        <f>VLOOKUP(H972,[2]Places!$B$8:$C$929,2,FALSE)</f>
        <v>Phoenixville</v>
      </c>
      <c r="J972" s="47">
        <v>50</v>
      </c>
      <c r="K972" s="47" t="str">
        <f>IF(ISERROR(VLOOKUP(J972,[2]ProvStates!$B$8:$D$95,3,FALSE)),"",VLOOKUP(J972,[2]ProvStates!$B$8:$D$95,3,FALSE))</f>
        <v>Pennsylvania</v>
      </c>
      <c r="L972" s="48" t="s">
        <v>5054</v>
      </c>
      <c r="M972" s="48" t="s">
        <v>5055</v>
      </c>
      <c r="N972" s="47">
        <v>6</v>
      </c>
      <c r="O972" s="47" t="str">
        <f>VLOOKUP(N972,'[2]Other Data'!$B$8:$C$13,2,FALSE)</f>
        <v>USA</v>
      </c>
      <c r="P972" s="47">
        <v>14</v>
      </c>
      <c r="Q972" s="48" t="s">
        <v>5056</v>
      </c>
      <c r="R972" s="47">
        <v>1</v>
      </c>
      <c r="S972" s="5" t="str">
        <f>VLOOKUP(R972,'[2]Other Data'!$B$29:$C$33,2,FALSE)</f>
        <v>COD</v>
      </c>
    </row>
    <row r="973" spans="2:19" x14ac:dyDescent="0.3">
      <c r="B973" s="47">
        <v>970</v>
      </c>
      <c r="C973" s="48" t="s">
        <v>5042</v>
      </c>
      <c r="D973" s="48" t="s">
        <v>256</v>
      </c>
      <c r="E973" s="48" t="s">
        <v>256</v>
      </c>
      <c r="F973" s="48" t="s">
        <v>5057</v>
      </c>
      <c r="G973" s="48" t="s">
        <v>256</v>
      </c>
      <c r="H973" s="47">
        <v>601</v>
      </c>
      <c r="I973" s="47" t="str">
        <f>VLOOKUP(H973,[2]Places!$B$8:$C$929,2,FALSE)</f>
        <v>Phoenixville</v>
      </c>
      <c r="J973" s="47">
        <v>50</v>
      </c>
      <c r="K973" s="47" t="str">
        <f>IF(ISERROR(VLOOKUP(J973,[2]ProvStates!$B$8:$D$95,3,FALSE)),"",VLOOKUP(J973,[2]ProvStates!$B$8:$D$95,3,FALSE))</f>
        <v>Pennsylvania</v>
      </c>
      <c r="L973" s="48" t="s">
        <v>5054</v>
      </c>
      <c r="M973" s="48" t="s">
        <v>5055</v>
      </c>
      <c r="N973" s="47">
        <v>6</v>
      </c>
      <c r="O973" s="47" t="str">
        <f>VLOOKUP(N973,'[2]Other Data'!$B$8:$C$13,2,FALSE)</f>
        <v>USA</v>
      </c>
      <c r="P973" s="47">
        <v>14</v>
      </c>
      <c r="Q973" s="48" t="s">
        <v>5058</v>
      </c>
      <c r="R973" s="47">
        <v>1</v>
      </c>
      <c r="S973" s="5" t="str">
        <f>VLOOKUP(R973,'[2]Other Data'!$B$29:$C$33,2,FALSE)</f>
        <v>COD</v>
      </c>
    </row>
    <row r="974" spans="2:19" x14ac:dyDescent="0.3">
      <c r="B974" s="47">
        <v>971</v>
      </c>
      <c r="C974" s="48" t="s">
        <v>5059</v>
      </c>
      <c r="D974" s="48" t="s">
        <v>256</v>
      </c>
      <c r="E974" s="48" t="s">
        <v>256</v>
      </c>
      <c r="F974" s="48" t="s">
        <v>5060</v>
      </c>
      <c r="G974" s="48" t="s">
        <v>256</v>
      </c>
      <c r="H974" s="47">
        <v>852</v>
      </c>
      <c r="I974" s="47" t="str">
        <f>VLOOKUP(H974,[2]Places!$B$8:$C$929,2,FALSE)</f>
        <v>W.Reading</v>
      </c>
      <c r="J974" s="47">
        <v>50</v>
      </c>
      <c r="K974" s="47" t="str">
        <f>IF(ISERROR(VLOOKUP(J974,[2]ProvStates!$B$8:$D$95,3,FALSE)),"",VLOOKUP(J974,[2]ProvStates!$B$8:$D$95,3,FALSE))</f>
        <v>Pennsylvania</v>
      </c>
      <c r="L974" s="48" t="s">
        <v>5061</v>
      </c>
      <c r="M974" s="48" t="s">
        <v>5062</v>
      </c>
      <c r="N974" s="47">
        <v>6</v>
      </c>
      <c r="O974" s="47" t="str">
        <f>VLOOKUP(N974,'[2]Other Data'!$B$8:$C$13,2,FALSE)</f>
        <v>USA</v>
      </c>
      <c r="P974" s="47">
        <v>14</v>
      </c>
      <c r="Q974" s="48" t="s">
        <v>5063</v>
      </c>
      <c r="R974" s="47">
        <v>1</v>
      </c>
      <c r="S974" s="5" t="str">
        <f>VLOOKUP(R974,'[2]Other Data'!$B$29:$C$33,2,FALSE)</f>
        <v>COD</v>
      </c>
    </row>
    <row r="975" spans="2:19" x14ac:dyDescent="0.3">
      <c r="B975" s="47">
        <v>972</v>
      </c>
      <c r="C975" s="48" t="s">
        <v>5064</v>
      </c>
      <c r="D975" s="48" t="s">
        <v>262</v>
      </c>
      <c r="E975" s="48" t="s">
        <v>256</v>
      </c>
      <c r="F975" s="48" t="s">
        <v>5065</v>
      </c>
      <c r="G975" s="48" t="s">
        <v>256</v>
      </c>
      <c r="H975" s="47">
        <v>142</v>
      </c>
      <c r="I975" s="47" t="str">
        <f>VLOOKUP(H975,[2]Places!$B$8:$C$929,2,FALSE)</f>
        <v>Claymont</v>
      </c>
      <c r="J975" s="47">
        <v>12</v>
      </c>
      <c r="K975" s="47" t="str">
        <f>IF(ISERROR(VLOOKUP(J975,[2]ProvStates!$B$8:$D$95,3,FALSE)),"",VLOOKUP(J975,[2]ProvStates!$B$8:$D$95,3,FALSE))</f>
        <v>Delaware</v>
      </c>
      <c r="L975" s="48" t="s">
        <v>5066</v>
      </c>
      <c r="M975" s="48" t="s">
        <v>5067</v>
      </c>
      <c r="N975" s="47">
        <v>6</v>
      </c>
      <c r="O975" s="47" t="str">
        <f>VLOOKUP(N975,'[2]Other Data'!$B$8:$C$13,2,FALSE)</f>
        <v>USA</v>
      </c>
      <c r="P975" s="47">
        <v>53</v>
      </c>
      <c r="Q975" s="48" t="s">
        <v>5068</v>
      </c>
      <c r="R975" s="47">
        <v>1</v>
      </c>
      <c r="S975" s="5" t="str">
        <f>VLOOKUP(R975,'[2]Other Data'!$B$29:$C$33,2,FALSE)</f>
        <v>COD</v>
      </c>
    </row>
    <row r="976" spans="2:19" x14ac:dyDescent="0.3">
      <c r="B976" s="47">
        <v>973</v>
      </c>
      <c r="C976" s="48" t="s">
        <v>5069</v>
      </c>
      <c r="D976" s="48" t="s">
        <v>5070</v>
      </c>
      <c r="E976" s="48" t="s">
        <v>256</v>
      </c>
      <c r="F976" s="48" t="s">
        <v>5071</v>
      </c>
      <c r="G976" s="48" t="s">
        <v>256</v>
      </c>
      <c r="H976" s="47">
        <v>523</v>
      </c>
      <c r="I976" s="47" t="str">
        <f>VLOOKUP(H976,[2]Places!$B$8:$C$929,2,FALSE)</f>
        <v>Newark</v>
      </c>
      <c r="J976" s="47">
        <v>12</v>
      </c>
      <c r="K976" s="47" t="str">
        <f>IF(ISERROR(VLOOKUP(J976,[2]ProvStates!$B$8:$D$95,3,FALSE)),"",VLOOKUP(J976,[2]ProvStates!$B$8:$D$95,3,FALSE))</f>
        <v>Delaware</v>
      </c>
      <c r="L976" s="48" t="s">
        <v>5072</v>
      </c>
      <c r="M976" s="48" t="s">
        <v>5073</v>
      </c>
      <c r="N976" s="47">
        <v>6</v>
      </c>
      <c r="O976" s="47" t="str">
        <f>VLOOKUP(N976,'[2]Other Data'!$B$8:$C$13,2,FALSE)</f>
        <v>USA</v>
      </c>
      <c r="P976" s="47">
        <v>53</v>
      </c>
      <c r="Q976" s="48" t="s">
        <v>5074</v>
      </c>
      <c r="R976" s="47">
        <v>1</v>
      </c>
      <c r="S976" s="5" t="str">
        <f>VLOOKUP(R976,'[2]Other Data'!$B$29:$C$33,2,FALSE)</f>
        <v>COD</v>
      </c>
    </row>
    <row r="977" spans="2:19" x14ac:dyDescent="0.3">
      <c r="B977" s="47">
        <v>974</v>
      </c>
      <c r="C977" s="48" t="s">
        <v>5075</v>
      </c>
      <c r="D977" s="48" t="s">
        <v>256</v>
      </c>
      <c r="E977" s="48" t="s">
        <v>256</v>
      </c>
      <c r="F977" s="48" t="s">
        <v>5076</v>
      </c>
      <c r="G977" s="48" t="s">
        <v>256</v>
      </c>
      <c r="H977" s="47">
        <v>651</v>
      </c>
      <c r="I977" s="47" t="str">
        <f>VLOOKUP(H977,[2]Places!$B$8:$C$929,2,FALSE)</f>
        <v>Rehoboth</v>
      </c>
      <c r="J977" s="47">
        <v>12</v>
      </c>
      <c r="K977" s="47" t="str">
        <f>IF(ISERROR(VLOOKUP(J977,[2]ProvStates!$B$8:$D$95,3,FALSE)),"",VLOOKUP(J977,[2]ProvStates!$B$8:$D$95,3,FALSE))</f>
        <v>Delaware</v>
      </c>
      <c r="L977" s="48" t="s">
        <v>5077</v>
      </c>
      <c r="M977" s="48" t="s">
        <v>5078</v>
      </c>
      <c r="N977" s="47">
        <v>6</v>
      </c>
      <c r="O977" s="47" t="str">
        <f>VLOOKUP(N977,'[2]Other Data'!$B$8:$C$13,2,FALSE)</f>
        <v>USA</v>
      </c>
      <c r="P977" s="47">
        <v>53</v>
      </c>
      <c r="Q977" s="48" t="s">
        <v>5079</v>
      </c>
      <c r="R977" s="47">
        <v>1</v>
      </c>
      <c r="S977" s="5" t="str">
        <f>VLOOKUP(R977,'[2]Other Data'!$B$29:$C$33,2,FALSE)</f>
        <v>COD</v>
      </c>
    </row>
    <row r="978" spans="2:19" x14ac:dyDescent="0.3">
      <c r="B978" s="47">
        <v>975</v>
      </c>
      <c r="C978" s="48" t="s">
        <v>5080</v>
      </c>
      <c r="D978" s="48" t="s">
        <v>262</v>
      </c>
      <c r="E978" s="48" t="s">
        <v>256</v>
      </c>
      <c r="F978" s="48" t="s">
        <v>5081</v>
      </c>
      <c r="G978" s="48" t="s">
        <v>256</v>
      </c>
      <c r="H978" s="47">
        <v>863</v>
      </c>
      <c r="I978" s="47" t="str">
        <f>VLOOKUP(H978,[2]Places!$B$8:$C$929,2,FALSE)</f>
        <v>Washington DC</v>
      </c>
      <c r="J978" s="47">
        <v>62</v>
      </c>
      <c r="K978" s="47" t="str">
        <f>IF(ISERROR(VLOOKUP(J978,[2]ProvStates!$B$8:$D$95,3,FALSE)),"",VLOOKUP(J978,[2]ProvStates!$B$8:$D$95,3,FALSE))</f>
        <v>Washington</v>
      </c>
      <c r="L978" s="48" t="s">
        <v>5082</v>
      </c>
      <c r="M978" s="48" t="s">
        <v>5083</v>
      </c>
      <c r="N978" s="47">
        <v>6</v>
      </c>
      <c r="O978" s="47" t="str">
        <f>VLOOKUP(N978,'[2]Other Data'!$B$8:$C$13,2,FALSE)</f>
        <v>USA</v>
      </c>
      <c r="P978" s="47">
        <v>6</v>
      </c>
      <c r="Q978" s="48" t="s">
        <v>256</v>
      </c>
      <c r="R978" s="47">
        <v>1</v>
      </c>
      <c r="S978" s="5" t="str">
        <f>VLOOKUP(R978,'[2]Other Data'!$B$29:$C$33,2,FALSE)</f>
        <v>COD</v>
      </c>
    </row>
    <row r="979" spans="2:19" x14ac:dyDescent="0.3">
      <c r="B979" s="47">
        <v>976</v>
      </c>
      <c r="C979" s="48" t="s">
        <v>5084</v>
      </c>
      <c r="D979" s="48" t="s">
        <v>262</v>
      </c>
      <c r="E979" s="48" t="s">
        <v>256</v>
      </c>
      <c r="F979" s="48" t="s">
        <v>5085</v>
      </c>
      <c r="G979" s="48" t="s">
        <v>256</v>
      </c>
      <c r="H979" s="47">
        <v>860</v>
      </c>
      <c r="I979" s="47" t="str">
        <f>VLOOKUP(H979,[2]Places!$B$8:$C$929,2,FALSE)</f>
        <v>Washington</v>
      </c>
      <c r="J979" s="47">
        <v>11</v>
      </c>
      <c r="K979" s="47" t="str">
        <f>IF(ISERROR(VLOOKUP(J979,[2]ProvStates!$B$8:$D$95,3,FALSE)),"",VLOOKUP(J979,[2]ProvStates!$B$8:$D$95,3,FALSE))</f>
        <v>Washington, DC</v>
      </c>
      <c r="L979" s="48" t="s">
        <v>5086</v>
      </c>
      <c r="M979" s="48" t="s">
        <v>5087</v>
      </c>
      <c r="N979" s="47">
        <v>6</v>
      </c>
      <c r="O979" s="47" t="str">
        <f>VLOOKUP(N979,'[2]Other Data'!$B$8:$C$13,2,FALSE)</f>
        <v>USA</v>
      </c>
      <c r="P979" s="47">
        <v>2</v>
      </c>
      <c r="Q979" s="48" t="s">
        <v>5088</v>
      </c>
      <c r="R979" s="47">
        <v>1</v>
      </c>
      <c r="S979" s="5" t="str">
        <f>VLOOKUP(R979,'[2]Other Data'!$B$29:$C$33,2,FALSE)</f>
        <v>COD</v>
      </c>
    </row>
    <row r="980" spans="2:19" x14ac:dyDescent="0.3">
      <c r="B980" s="47">
        <v>977</v>
      </c>
      <c r="C980" s="48" t="s">
        <v>5089</v>
      </c>
      <c r="D980" s="48" t="s">
        <v>256</v>
      </c>
      <c r="E980" s="48" t="s">
        <v>256</v>
      </c>
      <c r="F980" s="48" t="s">
        <v>5090</v>
      </c>
      <c r="G980" s="48" t="s">
        <v>256</v>
      </c>
      <c r="H980" s="47">
        <v>9</v>
      </c>
      <c r="I980" s="47" t="str">
        <f>VLOOKUP(H980,[2]Places!$B$8:$C$929,2,FALSE)</f>
        <v>Aldie</v>
      </c>
      <c r="J980" s="47">
        <v>60</v>
      </c>
      <c r="K980" s="47" t="str">
        <f>IF(ISERROR(VLOOKUP(J980,[2]ProvStates!$B$8:$D$95,3,FALSE)),"",VLOOKUP(J980,[2]ProvStates!$B$8:$D$95,3,FALSE))</f>
        <v>Virginia</v>
      </c>
      <c r="L980" s="48" t="s">
        <v>5091</v>
      </c>
      <c r="M980" s="48" t="s">
        <v>5092</v>
      </c>
      <c r="N980" s="47">
        <v>6</v>
      </c>
      <c r="O980" s="47" t="str">
        <f>VLOOKUP(N980,'[2]Other Data'!$B$8:$C$13,2,FALSE)</f>
        <v>USA</v>
      </c>
      <c r="P980" s="47">
        <v>48</v>
      </c>
      <c r="Q980" s="48" t="s">
        <v>5093</v>
      </c>
      <c r="R980" s="47">
        <v>1</v>
      </c>
      <c r="S980" s="5" t="str">
        <f>VLOOKUP(R980,'[2]Other Data'!$B$29:$C$33,2,FALSE)</f>
        <v>COD</v>
      </c>
    </row>
    <row r="981" spans="2:19" x14ac:dyDescent="0.3">
      <c r="B981" s="47">
        <v>978</v>
      </c>
      <c r="C981" s="48" t="s">
        <v>5094</v>
      </c>
      <c r="D981" s="48" t="s">
        <v>256</v>
      </c>
      <c r="E981" s="48" t="s">
        <v>256</v>
      </c>
      <c r="F981" s="48" t="s">
        <v>5095</v>
      </c>
      <c r="G981" s="48" t="s">
        <v>256</v>
      </c>
      <c r="H981" s="47">
        <v>220</v>
      </c>
      <c r="I981" s="47" t="str">
        <f>VLOOKUP(H981,[2]Places!$B$8:$C$929,2,FALSE)</f>
        <v>Ellicott City</v>
      </c>
      <c r="J981" s="47">
        <v>25</v>
      </c>
      <c r="K981" s="47" t="str">
        <f>IF(ISERROR(VLOOKUP(J981,[2]ProvStates!$B$8:$D$95,3,FALSE)),"",VLOOKUP(J981,[2]ProvStates!$B$8:$D$95,3,FALSE))</f>
        <v>Maryland</v>
      </c>
      <c r="L981" s="48" t="s">
        <v>5096</v>
      </c>
      <c r="M981" s="48" t="s">
        <v>5097</v>
      </c>
      <c r="N981" s="47">
        <v>6</v>
      </c>
      <c r="O981" s="47" t="str">
        <f>VLOOKUP(N981,'[2]Other Data'!$B$8:$C$13,2,FALSE)</f>
        <v>USA</v>
      </c>
      <c r="P981" s="47">
        <v>29</v>
      </c>
      <c r="Q981" s="48" t="s">
        <v>5098</v>
      </c>
      <c r="R981" s="47">
        <v>1</v>
      </c>
      <c r="S981" s="5" t="str">
        <f>VLOOKUP(R981,'[2]Other Data'!$B$29:$C$33,2,FALSE)</f>
        <v>COD</v>
      </c>
    </row>
    <row r="982" spans="2:19" x14ac:dyDescent="0.3">
      <c r="B982" s="47">
        <v>979</v>
      </c>
      <c r="C982" s="48" t="s">
        <v>5099</v>
      </c>
      <c r="D982" s="48" t="s">
        <v>262</v>
      </c>
      <c r="E982" s="48" t="s">
        <v>256</v>
      </c>
      <c r="F982" s="48" t="s">
        <v>5100</v>
      </c>
      <c r="G982" s="48" t="s">
        <v>256</v>
      </c>
      <c r="H982" s="47">
        <v>814</v>
      </c>
      <c r="I982" s="47" t="str">
        <f>VLOOKUP(H982,[2]Places!$B$8:$C$929,2,FALSE)</f>
        <v>Timonium</v>
      </c>
      <c r="J982" s="47">
        <v>25</v>
      </c>
      <c r="K982" s="47" t="str">
        <f>IF(ISERROR(VLOOKUP(J982,[2]ProvStates!$B$8:$D$95,3,FALSE)),"",VLOOKUP(J982,[2]ProvStates!$B$8:$D$95,3,FALSE))</f>
        <v>Maryland</v>
      </c>
      <c r="L982" s="48" t="s">
        <v>5101</v>
      </c>
      <c r="M982" s="48" t="s">
        <v>5102</v>
      </c>
      <c r="N982" s="47">
        <v>6</v>
      </c>
      <c r="O982" s="47" t="str">
        <f>VLOOKUP(N982,'[2]Other Data'!$B$8:$C$13,2,FALSE)</f>
        <v>USA</v>
      </c>
      <c r="P982" s="47">
        <v>29</v>
      </c>
      <c r="Q982" s="48" t="s">
        <v>5103</v>
      </c>
      <c r="R982" s="47">
        <v>1</v>
      </c>
      <c r="S982" s="5" t="str">
        <f>VLOOKUP(R982,'[2]Other Data'!$B$29:$C$33,2,FALSE)</f>
        <v>COD</v>
      </c>
    </row>
    <row r="983" spans="2:19" x14ac:dyDescent="0.3">
      <c r="B983" s="47">
        <v>980</v>
      </c>
      <c r="C983" s="48" t="s">
        <v>5104</v>
      </c>
      <c r="D983" s="48" t="s">
        <v>262</v>
      </c>
      <c r="E983" s="48" t="s">
        <v>256</v>
      </c>
      <c r="F983" s="48" t="s">
        <v>5105</v>
      </c>
      <c r="G983" s="48" t="s">
        <v>256</v>
      </c>
      <c r="H983" s="47">
        <v>38</v>
      </c>
      <c r="I983" s="47" t="str">
        <f>VLOOKUP(H983,[2]Places!$B$8:$C$929,2,FALSE)</f>
        <v>Baltimore</v>
      </c>
      <c r="J983" s="47">
        <v>25</v>
      </c>
      <c r="K983" s="47" t="str">
        <f>IF(ISERROR(VLOOKUP(J983,[2]ProvStates!$B$8:$D$95,3,FALSE)),"",VLOOKUP(J983,[2]ProvStates!$B$8:$D$95,3,FALSE))</f>
        <v>Maryland</v>
      </c>
      <c r="L983" s="48" t="s">
        <v>5106</v>
      </c>
      <c r="M983" s="48" t="s">
        <v>5107</v>
      </c>
      <c r="N983" s="47">
        <v>6</v>
      </c>
      <c r="O983" s="47" t="str">
        <f>VLOOKUP(N983,'[2]Other Data'!$B$8:$C$13,2,FALSE)</f>
        <v>USA</v>
      </c>
      <c r="P983" s="47">
        <v>29</v>
      </c>
      <c r="Q983" s="48" t="s">
        <v>5108</v>
      </c>
      <c r="R983" s="47">
        <v>1</v>
      </c>
      <c r="S983" s="5" t="str">
        <f>VLOOKUP(R983,'[2]Other Data'!$B$29:$C$33,2,FALSE)</f>
        <v>COD</v>
      </c>
    </row>
    <row r="984" spans="2:19" x14ac:dyDescent="0.3">
      <c r="B984" s="47">
        <v>981</v>
      </c>
      <c r="C984" s="48" t="s">
        <v>5109</v>
      </c>
      <c r="D984" s="48" t="s">
        <v>256</v>
      </c>
      <c r="E984" s="48" t="s">
        <v>256</v>
      </c>
      <c r="F984" s="48" t="s">
        <v>5110</v>
      </c>
      <c r="G984" s="48" t="s">
        <v>5111</v>
      </c>
      <c r="H984" s="47">
        <v>260</v>
      </c>
      <c r="I984" s="47" t="str">
        <f>VLOOKUP(H984,[2]Places!$B$8:$C$929,2,FALSE)</f>
        <v>FREDERICK</v>
      </c>
      <c r="J984" s="47">
        <v>25</v>
      </c>
      <c r="K984" s="47" t="str">
        <f>IF(ISERROR(VLOOKUP(J984,[2]ProvStates!$B$8:$D$95,3,FALSE)),"",VLOOKUP(J984,[2]ProvStates!$B$8:$D$95,3,FALSE))</f>
        <v>Maryland</v>
      </c>
      <c r="L984" s="48" t="s">
        <v>5112</v>
      </c>
      <c r="M984" s="48" t="s">
        <v>5113</v>
      </c>
      <c r="N984" s="47">
        <v>6</v>
      </c>
      <c r="O984" s="47" t="str">
        <f>VLOOKUP(N984,'[2]Other Data'!$B$8:$C$13,2,FALSE)</f>
        <v>USA</v>
      </c>
      <c r="P984" s="47">
        <v>29</v>
      </c>
      <c r="Q984" s="48" t="s">
        <v>5114</v>
      </c>
      <c r="R984" s="47">
        <v>1</v>
      </c>
      <c r="S984" s="5" t="str">
        <f>VLOOKUP(R984,'[2]Other Data'!$B$29:$C$33,2,FALSE)</f>
        <v>COD</v>
      </c>
    </row>
    <row r="985" spans="2:19" x14ac:dyDescent="0.3">
      <c r="B985" s="47">
        <v>982</v>
      </c>
      <c r="C985" s="48" t="s">
        <v>5115</v>
      </c>
      <c r="D985" s="48" t="s">
        <v>262</v>
      </c>
      <c r="E985" s="48" t="s">
        <v>256</v>
      </c>
      <c r="F985" s="48" t="s">
        <v>5116</v>
      </c>
      <c r="G985" s="48" t="s">
        <v>256</v>
      </c>
      <c r="H985" s="47">
        <v>555</v>
      </c>
      <c r="I985" s="47" t="str">
        <f>VLOOKUP(H985,[2]Places!$B$8:$C$929,2,FALSE)</f>
        <v>Ocean City</v>
      </c>
      <c r="J985" s="47">
        <v>25</v>
      </c>
      <c r="K985" s="47" t="str">
        <f>IF(ISERROR(VLOOKUP(J985,[2]ProvStates!$B$8:$D$95,3,FALSE)),"",VLOOKUP(J985,[2]ProvStates!$B$8:$D$95,3,FALSE))</f>
        <v>Maryland</v>
      </c>
      <c r="L985" s="48" t="s">
        <v>5117</v>
      </c>
      <c r="M985" s="48" t="s">
        <v>5118</v>
      </c>
      <c r="N985" s="47">
        <v>6</v>
      </c>
      <c r="O985" s="47" t="str">
        <f>VLOOKUP(N985,'[2]Other Data'!$B$8:$C$13,2,FALSE)</f>
        <v>USA</v>
      </c>
      <c r="P985" s="47">
        <v>29</v>
      </c>
      <c r="Q985" s="48" t="s">
        <v>5119</v>
      </c>
      <c r="R985" s="47">
        <v>1</v>
      </c>
      <c r="S985" s="5" t="str">
        <f>VLOOKUP(R985,'[2]Other Data'!$B$29:$C$33,2,FALSE)</f>
        <v>COD</v>
      </c>
    </row>
    <row r="986" spans="2:19" x14ac:dyDescent="0.3">
      <c r="B986" s="47">
        <v>983</v>
      </c>
      <c r="C986" s="48" t="s">
        <v>5120</v>
      </c>
      <c r="D986" s="48" t="s">
        <v>256</v>
      </c>
      <c r="E986" s="48" t="s">
        <v>256</v>
      </c>
      <c r="F986" s="48" t="s">
        <v>5121</v>
      </c>
      <c r="G986" s="48" t="s">
        <v>256</v>
      </c>
      <c r="H986" s="47">
        <v>236</v>
      </c>
      <c r="I986" s="47" t="str">
        <f>VLOOKUP(H986,[2]Places!$B$8:$C$929,2,FALSE)</f>
        <v>Fairfax</v>
      </c>
      <c r="J986" s="47">
        <v>60</v>
      </c>
      <c r="K986" s="47" t="str">
        <f>IF(ISERROR(VLOOKUP(J986,[2]ProvStates!$B$8:$D$95,3,FALSE)),"",VLOOKUP(J986,[2]ProvStates!$B$8:$D$95,3,FALSE))</f>
        <v>Virginia</v>
      </c>
      <c r="L986" s="48" t="s">
        <v>5122</v>
      </c>
      <c r="M986" s="48" t="s">
        <v>5123</v>
      </c>
      <c r="N986" s="47">
        <v>6</v>
      </c>
      <c r="O986" s="47" t="str">
        <f>VLOOKUP(N986,'[2]Other Data'!$B$8:$C$13,2,FALSE)</f>
        <v>USA</v>
      </c>
      <c r="P986" s="47">
        <v>48</v>
      </c>
      <c r="Q986" s="48" t="s">
        <v>5124</v>
      </c>
      <c r="R986" s="47">
        <v>1</v>
      </c>
      <c r="S986" s="5" t="str">
        <f>VLOOKUP(R986,'[2]Other Data'!$B$29:$C$33,2,FALSE)</f>
        <v>COD</v>
      </c>
    </row>
    <row r="987" spans="2:19" x14ac:dyDescent="0.3">
      <c r="B987" s="47">
        <v>984</v>
      </c>
      <c r="C987" s="48" t="s">
        <v>5125</v>
      </c>
      <c r="D987" s="48" t="s">
        <v>262</v>
      </c>
      <c r="E987" s="48" t="s">
        <v>256</v>
      </c>
      <c r="F987" s="48" t="s">
        <v>5126</v>
      </c>
      <c r="G987" s="48" t="s">
        <v>256</v>
      </c>
      <c r="H987" s="47">
        <v>638</v>
      </c>
      <c r="I987" s="47" t="str">
        <f>VLOOKUP(H987,[2]Places!$B$8:$C$929,2,FALSE)</f>
        <v>Quantico</v>
      </c>
      <c r="J987" s="47">
        <v>60</v>
      </c>
      <c r="K987" s="47" t="str">
        <f>IF(ISERROR(VLOOKUP(J987,[2]ProvStates!$B$8:$D$95,3,FALSE)),"",VLOOKUP(J987,[2]ProvStates!$B$8:$D$95,3,FALSE))</f>
        <v>Virginia</v>
      </c>
      <c r="L987" s="48" t="s">
        <v>5127</v>
      </c>
      <c r="M987" s="48" t="s">
        <v>5128</v>
      </c>
      <c r="N987" s="47">
        <v>6</v>
      </c>
      <c r="O987" s="47" t="str">
        <f>VLOOKUP(N987,'[2]Other Data'!$B$8:$C$13,2,FALSE)</f>
        <v>USA</v>
      </c>
      <c r="P987" s="47">
        <v>48</v>
      </c>
      <c r="Q987" s="48" t="s">
        <v>256</v>
      </c>
      <c r="R987" s="47">
        <v>1</v>
      </c>
      <c r="S987" s="5" t="str">
        <f>VLOOKUP(R987,'[2]Other Data'!$B$29:$C$33,2,FALSE)</f>
        <v>COD</v>
      </c>
    </row>
    <row r="988" spans="2:19" x14ac:dyDescent="0.3">
      <c r="B988" s="47">
        <v>985</v>
      </c>
      <c r="C988" s="48" t="s">
        <v>5129</v>
      </c>
      <c r="D988" s="48" t="s">
        <v>262</v>
      </c>
      <c r="E988" s="48" t="s">
        <v>5130</v>
      </c>
      <c r="F988" s="48" t="s">
        <v>5131</v>
      </c>
      <c r="G988" s="48" t="s">
        <v>256</v>
      </c>
      <c r="H988" s="47">
        <v>432</v>
      </c>
      <c r="I988" s="47" t="str">
        <f>VLOOKUP(H988,[2]Places!$B$8:$C$929,2,FALSE)</f>
        <v>Madison</v>
      </c>
      <c r="J988" s="47">
        <v>60</v>
      </c>
      <c r="K988" s="47" t="str">
        <f>IF(ISERROR(VLOOKUP(J988,[2]ProvStates!$B$8:$D$95,3,FALSE)),"",VLOOKUP(J988,[2]ProvStates!$B$8:$D$95,3,FALSE))</f>
        <v>Virginia</v>
      </c>
      <c r="L988" s="48" t="s">
        <v>5132</v>
      </c>
      <c r="M988" s="48" t="s">
        <v>5133</v>
      </c>
      <c r="N988" s="47">
        <v>6</v>
      </c>
      <c r="O988" s="47" t="str">
        <f>VLOOKUP(N988,'[2]Other Data'!$B$8:$C$13,2,FALSE)</f>
        <v>USA</v>
      </c>
      <c r="P988" s="47">
        <v>48</v>
      </c>
      <c r="Q988" s="48" t="s">
        <v>5134</v>
      </c>
      <c r="R988" s="47">
        <v>1</v>
      </c>
      <c r="S988" s="5" t="str">
        <f>VLOOKUP(R988,'[2]Other Data'!$B$29:$C$33,2,FALSE)</f>
        <v>COD</v>
      </c>
    </row>
    <row r="989" spans="2:19" x14ac:dyDescent="0.3">
      <c r="B989" s="47">
        <v>986</v>
      </c>
      <c r="C989" s="48" t="s">
        <v>5135</v>
      </c>
      <c r="D989" s="48" t="s">
        <v>256</v>
      </c>
      <c r="E989" s="48" t="s">
        <v>256</v>
      </c>
      <c r="F989" s="48" t="s">
        <v>5136</v>
      </c>
      <c r="G989" s="48" t="s">
        <v>256</v>
      </c>
      <c r="H989" s="47">
        <v>449</v>
      </c>
      <c r="I989" s="47" t="str">
        <f>VLOOKUP(H989,[2]Places!$B$8:$C$929,2,FALSE)</f>
        <v>Mathews</v>
      </c>
      <c r="J989" s="47">
        <v>60</v>
      </c>
      <c r="K989" s="47" t="str">
        <f>IF(ISERROR(VLOOKUP(J989,[2]ProvStates!$B$8:$D$95,3,FALSE)),"",VLOOKUP(J989,[2]ProvStates!$B$8:$D$95,3,FALSE))</f>
        <v>Virginia</v>
      </c>
      <c r="L989" s="48" t="s">
        <v>5137</v>
      </c>
      <c r="M989" s="48" t="s">
        <v>5138</v>
      </c>
      <c r="N989" s="47">
        <v>6</v>
      </c>
      <c r="O989" s="47" t="str">
        <f>VLOOKUP(N989,'[2]Other Data'!$B$8:$C$13,2,FALSE)</f>
        <v>USA</v>
      </c>
      <c r="P989" s="47">
        <v>48</v>
      </c>
      <c r="Q989" s="48" t="s">
        <v>5139</v>
      </c>
      <c r="R989" s="47">
        <v>1</v>
      </c>
      <c r="S989" s="5" t="str">
        <f>VLOOKUP(R989,'[2]Other Data'!$B$29:$C$33,2,FALSE)</f>
        <v>COD</v>
      </c>
    </row>
    <row r="990" spans="2:19" x14ac:dyDescent="0.3">
      <c r="B990" s="47">
        <v>987</v>
      </c>
      <c r="C990" s="48" t="s">
        <v>5140</v>
      </c>
      <c r="D990" s="48" t="s">
        <v>256</v>
      </c>
      <c r="E990" s="48" t="s">
        <v>256</v>
      </c>
      <c r="F990" s="48" t="s">
        <v>5141</v>
      </c>
      <c r="G990" s="48" t="s">
        <v>256</v>
      </c>
      <c r="H990" s="47">
        <v>565</v>
      </c>
      <c r="I990" s="47" t="str">
        <f>VLOOKUP(H990,[2]Places!$B$8:$C$929,2,FALSE)</f>
        <v>Onancock</v>
      </c>
      <c r="J990" s="47">
        <v>60</v>
      </c>
      <c r="K990" s="47" t="str">
        <f>IF(ISERROR(VLOOKUP(J990,[2]ProvStates!$B$8:$D$95,3,FALSE)),"",VLOOKUP(J990,[2]ProvStates!$B$8:$D$95,3,FALSE))</f>
        <v>Virginia</v>
      </c>
      <c r="L990" s="48" t="s">
        <v>5142</v>
      </c>
      <c r="M990" s="48" t="s">
        <v>5143</v>
      </c>
      <c r="N990" s="47">
        <v>6</v>
      </c>
      <c r="O990" s="47" t="str">
        <f>VLOOKUP(N990,'[2]Other Data'!$B$8:$C$13,2,FALSE)</f>
        <v>USA</v>
      </c>
      <c r="P990" s="47">
        <v>48</v>
      </c>
      <c r="Q990" s="48" t="s">
        <v>5144</v>
      </c>
      <c r="R990" s="47">
        <v>1</v>
      </c>
      <c r="S990" s="5" t="str">
        <f>VLOOKUP(R990,'[2]Other Data'!$B$29:$C$33,2,FALSE)</f>
        <v>COD</v>
      </c>
    </row>
    <row r="991" spans="2:19" x14ac:dyDescent="0.3">
      <c r="B991" s="47">
        <v>988</v>
      </c>
      <c r="C991" s="48" t="s">
        <v>5145</v>
      </c>
      <c r="D991" s="48" t="s">
        <v>256</v>
      </c>
      <c r="E991" s="48" t="s">
        <v>256</v>
      </c>
      <c r="F991" s="48" t="s">
        <v>5146</v>
      </c>
      <c r="G991" s="48" t="s">
        <v>256</v>
      </c>
      <c r="H991" s="47">
        <v>833</v>
      </c>
      <c r="I991" s="47" t="str">
        <f>VLOOKUP(H991,[2]Places!$B$8:$C$929,2,FALSE)</f>
        <v>Va Beach</v>
      </c>
      <c r="J991" s="47">
        <v>60</v>
      </c>
      <c r="K991" s="47" t="str">
        <f>IF(ISERROR(VLOOKUP(J991,[2]ProvStates!$B$8:$D$95,3,FALSE)),"",VLOOKUP(J991,[2]ProvStates!$B$8:$D$95,3,FALSE))</f>
        <v>Virginia</v>
      </c>
      <c r="L991" s="48" t="s">
        <v>5147</v>
      </c>
      <c r="M991" s="48" t="s">
        <v>5148</v>
      </c>
      <c r="N991" s="47">
        <v>6</v>
      </c>
      <c r="O991" s="47" t="str">
        <f>VLOOKUP(N991,'[2]Other Data'!$B$8:$C$13,2,FALSE)</f>
        <v>USA</v>
      </c>
      <c r="P991" s="47">
        <v>48</v>
      </c>
      <c r="Q991" s="48" t="s">
        <v>5149</v>
      </c>
      <c r="R991" s="47">
        <v>1</v>
      </c>
      <c r="S991" s="5" t="str">
        <f>VLOOKUP(R991,'[2]Other Data'!$B$29:$C$33,2,FALSE)</f>
        <v>COD</v>
      </c>
    </row>
    <row r="992" spans="2:19" x14ac:dyDescent="0.3">
      <c r="B992" s="47">
        <v>989</v>
      </c>
      <c r="C992" s="48" t="s">
        <v>5150</v>
      </c>
      <c r="D992" s="48" t="s">
        <v>262</v>
      </c>
      <c r="E992" s="48" t="s">
        <v>256</v>
      </c>
      <c r="F992" s="48" t="s">
        <v>5151</v>
      </c>
      <c r="G992" s="48" t="s">
        <v>5152</v>
      </c>
      <c r="H992" s="47">
        <v>849</v>
      </c>
      <c r="I992" s="47" t="str">
        <f>VLOOKUP(H992,[2]Places!$B$8:$C$929,2,FALSE)</f>
        <v>Virginia Beach</v>
      </c>
      <c r="J992" s="47">
        <v>60</v>
      </c>
      <c r="K992" s="47" t="str">
        <f>IF(ISERROR(VLOOKUP(J992,[2]ProvStates!$B$8:$D$95,3,FALSE)),"",VLOOKUP(J992,[2]ProvStates!$B$8:$D$95,3,FALSE))</f>
        <v>Virginia</v>
      </c>
      <c r="L992" s="48" t="s">
        <v>5153</v>
      </c>
      <c r="M992" s="48" t="s">
        <v>5154</v>
      </c>
      <c r="N992" s="47">
        <v>6</v>
      </c>
      <c r="O992" s="47" t="str">
        <f>VLOOKUP(N992,'[2]Other Data'!$B$8:$C$13,2,FALSE)</f>
        <v>USA</v>
      </c>
      <c r="P992" s="47">
        <v>48</v>
      </c>
      <c r="Q992" s="48" t="s">
        <v>5155</v>
      </c>
      <c r="R992" s="47">
        <v>1</v>
      </c>
      <c r="S992" s="5" t="str">
        <f>VLOOKUP(R992,'[2]Other Data'!$B$29:$C$33,2,FALSE)</f>
        <v>COD</v>
      </c>
    </row>
    <row r="993" spans="2:19" x14ac:dyDescent="0.3">
      <c r="B993" s="47">
        <v>990</v>
      </c>
      <c r="C993" s="48" t="s">
        <v>5156</v>
      </c>
      <c r="D993" s="48" t="s">
        <v>262</v>
      </c>
      <c r="E993" s="48" t="s">
        <v>256</v>
      </c>
      <c r="F993" s="48" t="s">
        <v>5157</v>
      </c>
      <c r="G993" s="48" t="s">
        <v>256</v>
      </c>
      <c r="H993" s="47">
        <v>528</v>
      </c>
      <c r="I993" s="47" t="str">
        <f>VLOOKUP(H993,[2]Places!$B$8:$C$929,2,FALSE)</f>
        <v>Newport News</v>
      </c>
      <c r="J993" s="47">
        <v>60</v>
      </c>
      <c r="K993" s="47" t="str">
        <f>IF(ISERROR(VLOOKUP(J993,[2]ProvStates!$B$8:$D$95,3,FALSE)),"",VLOOKUP(J993,[2]ProvStates!$B$8:$D$95,3,FALSE))</f>
        <v>Virginia</v>
      </c>
      <c r="L993" s="48" t="s">
        <v>5158</v>
      </c>
      <c r="M993" s="48" t="s">
        <v>5159</v>
      </c>
      <c r="N993" s="47">
        <v>6</v>
      </c>
      <c r="O993" s="47" t="str">
        <f>VLOOKUP(N993,'[2]Other Data'!$B$8:$C$13,2,FALSE)</f>
        <v>USA</v>
      </c>
      <c r="P993" s="47">
        <v>48</v>
      </c>
      <c r="Q993" s="48" t="s">
        <v>5160</v>
      </c>
      <c r="R993" s="47">
        <v>1</v>
      </c>
      <c r="S993" s="5" t="str">
        <f>VLOOKUP(R993,'[2]Other Data'!$B$29:$C$33,2,FALSE)</f>
        <v>COD</v>
      </c>
    </row>
    <row r="994" spans="2:19" x14ac:dyDescent="0.3">
      <c r="B994" s="47">
        <v>991</v>
      </c>
      <c r="C994" s="48" t="s">
        <v>5161</v>
      </c>
      <c r="D994" s="48" t="s">
        <v>262</v>
      </c>
      <c r="E994" s="48" t="s">
        <v>256</v>
      </c>
      <c r="F994" s="48" t="s">
        <v>5162</v>
      </c>
      <c r="G994" s="48" t="s">
        <v>256</v>
      </c>
      <c r="H994" s="47">
        <v>155</v>
      </c>
      <c r="I994" s="47" t="str">
        <f>VLOOKUP(H994,[2]Places!$B$8:$C$929,2,FALSE)</f>
        <v>Colonial Heights</v>
      </c>
      <c r="J994" s="47">
        <v>60</v>
      </c>
      <c r="K994" s="47" t="str">
        <f>IF(ISERROR(VLOOKUP(J994,[2]ProvStates!$B$8:$D$95,3,FALSE)),"",VLOOKUP(J994,[2]ProvStates!$B$8:$D$95,3,FALSE))</f>
        <v>Virginia</v>
      </c>
      <c r="L994" s="48" t="s">
        <v>5163</v>
      </c>
      <c r="M994" s="48" t="s">
        <v>5164</v>
      </c>
      <c r="N994" s="47">
        <v>6</v>
      </c>
      <c r="O994" s="47" t="str">
        <f>VLOOKUP(N994,'[2]Other Data'!$B$8:$C$13,2,FALSE)</f>
        <v>USA</v>
      </c>
      <c r="P994" s="47">
        <v>48</v>
      </c>
      <c r="Q994" s="48" t="s">
        <v>5165</v>
      </c>
      <c r="R994" s="47">
        <v>1</v>
      </c>
      <c r="S994" s="5" t="str">
        <f>VLOOKUP(R994,'[2]Other Data'!$B$29:$C$33,2,FALSE)</f>
        <v>COD</v>
      </c>
    </row>
    <row r="995" spans="2:19" x14ac:dyDescent="0.3">
      <c r="B995" s="47">
        <v>992</v>
      </c>
      <c r="C995" s="48" t="s">
        <v>5166</v>
      </c>
      <c r="D995" s="48" t="s">
        <v>262</v>
      </c>
      <c r="E995" s="48" t="s">
        <v>256</v>
      </c>
      <c r="F995" s="48" t="s">
        <v>5167</v>
      </c>
      <c r="G995" s="48" t="s">
        <v>256</v>
      </c>
      <c r="H995" s="47">
        <v>659</v>
      </c>
      <c r="I995" s="47" t="str">
        <f>VLOOKUP(H995,[2]Places!$B$8:$C$929,2,FALSE)</f>
        <v>Roanoke</v>
      </c>
      <c r="J995" s="47">
        <v>60</v>
      </c>
      <c r="K995" s="47" t="str">
        <f>IF(ISERROR(VLOOKUP(J995,[2]ProvStates!$B$8:$D$95,3,FALSE)),"",VLOOKUP(J995,[2]ProvStates!$B$8:$D$95,3,FALSE))</f>
        <v>Virginia</v>
      </c>
      <c r="L995" s="48" t="s">
        <v>5168</v>
      </c>
      <c r="M995" s="48" t="s">
        <v>5169</v>
      </c>
      <c r="N995" s="47">
        <v>6</v>
      </c>
      <c r="O995" s="47" t="str">
        <f>VLOOKUP(N995,'[2]Other Data'!$B$8:$C$13,2,FALSE)</f>
        <v>USA</v>
      </c>
      <c r="P995" s="47">
        <v>48</v>
      </c>
      <c r="Q995" s="48" t="s">
        <v>256</v>
      </c>
      <c r="R995" s="47">
        <v>1</v>
      </c>
      <c r="S995" s="5" t="str">
        <f>VLOOKUP(R995,'[2]Other Data'!$B$29:$C$33,2,FALSE)</f>
        <v>COD</v>
      </c>
    </row>
    <row r="996" spans="2:19" x14ac:dyDescent="0.3">
      <c r="B996" s="47">
        <v>993</v>
      </c>
      <c r="C996" s="48" t="s">
        <v>5170</v>
      </c>
      <c r="D996" s="48" t="s">
        <v>262</v>
      </c>
      <c r="E996" s="48" t="s">
        <v>256</v>
      </c>
      <c r="F996" s="48" t="s">
        <v>5171</v>
      </c>
      <c r="G996" s="48" t="s">
        <v>256</v>
      </c>
      <c r="H996" s="47">
        <v>564</v>
      </c>
      <c r="I996" s="47" t="str">
        <f>VLOOKUP(H996,[2]Places!$B$8:$C$929,2,FALSE)</f>
        <v>Ona</v>
      </c>
      <c r="J996" s="47">
        <v>64</v>
      </c>
      <c r="K996" s="47" t="str">
        <f>IF(ISERROR(VLOOKUP(J996,[2]ProvStates!$B$8:$D$95,3,FALSE)),"",VLOOKUP(J996,[2]ProvStates!$B$8:$D$95,3,FALSE))</f>
        <v>West Virginia</v>
      </c>
      <c r="L996" s="48" t="s">
        <v>5172</v>
      </c>
      <c r="M996" s="48" t="s">
        <v>5173</v>
      </c>
      <c r="N996" s="47">
        <v>6</v>
      </c>
      <c r="O996" s="47" t="str">
        <f>VLOOKUP(N996,'[2]Other Data'!$B$8:$C$13,2,FALSE)</f>
        <v>USA</v>
      </c>
      <c r="P996" s="47">
        <v>55</v>
      </c>
      <c r="Q996" s="48" t="s">
        <v>5174</v>
      </c>
      <c r="R996" s="47">
        <v>1</v>
      </c>
      <c r="S996" s="5" t="str">
        <f>VLOOKUP(R996,'[2]Other Data'!$B$29:$C$33,2,FALSE)</f>
        <v>COD</v>
      </c>
    </row>
    <row r="997" spans="2:19" x14ac:dyDescent="0.3">
      <c r="B997" s="47">
        <v>994</v>
      </c>
      <c r="C997" s="48" t="s">
        <v>5175</v>
      </c>
      <c r="D997" s="48" t="s">
        <v>262</v>
      </c>
      <c r="E997" s="48" t="s">
        <v>256</v>
      </c>
      <c r="F997" s="48" t="s">
        <v>5176</v>
      </c>
      <c r="G997" s="48" t="s">
        <v>256</v>
      </c>
      <c r="H997" s="47">
        <v>701</v>
      </c>
      <c r="I997" s="47" t="str">
        <f>VLOOKUP(H997,[2]Places!$B$8:$C$929,2,FALSE)</f>
        <v>Scott Depot</v>
      </c>
      <c r="J997" s="47">
        <v>64</v>
      </c>
      <c r="K997" s="47" t="str">
        <f>IF(ISERROR(VLOOKUP(J997,[2]ProvStates!$B$8:$D$95,3,FALSE)),"",VLOOKUP(J997,[2]ProvStates!$B$8:$D$95,3,FALSE))</f>
        <v>West Virginia</v>
      </c>
      <c r="L997" s="48" t="s">
        <v>5177</v>
      </c>
      <c r="M997" s="48" t="s">
        <v>5178</v>
      </c>
      <c r="N997" s="47">
        <v>6</v>
      </c>
      <c r="O997" s="47" t="str">
        <f>VLOOKUP(N997,'[2]Other Data'!$B$8:$C$13,2,FALSE)</f>
        <v>USA</v>
      </c>
      <c r="P997" s="47">
        <v>55</v>
      </c>
      <c r="Q997" s="48" t="s">
        <v>5179</v>
      </c>
      <c r="R997" s="47">
        <v>1</v>
      </c>
      <c r="S997" s="5" t="str">
        <f>VLOOKUP(R997,'[2]Other Data'!$B$29:$C$33,2,FALSE)</f>
        <v>COD</v>
      </c>
    </row>
    <row r="998" spans="2:19" x14ac:dyDescent="0.3">
      <c r="B998" s="47">
        <v>995</v>
      </c>
      <c r="C998" s="48" t="s">
        <v>5180</v>
      </c>
      <c r="D998" s="48" t="s">
        <v>256</v>
      </c>
      <c r="E998" s="48" t="s">
        <v>256</v>
      </c>
      <c r="F998" s="48" t="s">
        <v>5181</v>
      </c>
      <c r="G998" s="48" t="s">
        <v>5182</v>
      </c>
      <c r="H998" s="47">
        <v>905</v>
      </c>
      <c r="I998" s="47" t="str">
        <f>VLOOKUP(H998,[2]Places!$B$8:$C$929,2,FALSE)</f>
        <v>Winston Salem</v>
      </c>
      <c r="J998" s="47">
        <v>33</v>
      </c>
      <c r="K998" s="47" t="str">
        <f>IF(ISERROR(VLOOKUP(J998,[2]ProvStates!$B$8:$D$95,3,FALSE)),"",VLOOKUP(J998,[2]ProvStates!$B$8:$D$95,3,FALSE))</f>
        <v>North Carolina</v>
      </c>
      <c r="L998" s="48" t="s">
        <v>5183</v>
      </c>
      <c r="M998" s="48" t="s">
        <v>5184</v>
      </c>
      <c r="N998" s="47">
        <v>6</v>
      </c>
      <c r="O998" s="47" t="str">
        <f>VLOOKUP(N998,'[2]Other Data'!$B$8:$C$13,2,FALSE)</f>
        <v>USA</v>
      </c>
      <c r="P998" s="47">
        <v>36</v>
      </c>
      <c r="Q998" s="48" t="s">
        <v>5185</v>
      </c>
      <c r="R998" s="47">
        <v>1</v>
      </c>
      <c r="S998" s="5" t="str">
        <f>VLOOKUP(R998,'[2]Other Data'!$B$29:$C$33,2,FALSE)</f>
        <v>COD</v>
      </c>
    </row>
    <row r="999" spans="2:19" x14ac:dyDescent="0.3">
      <c r="B999" s="47">
        <v>996</v>
      </c>
      <c r="C999" s="48" t="s">
        <v>5186</v>
      </c>
      <c r="D999" s="48" t="s">
        <v>256</v>
      </c>
      <c r="E999" s="48" t="s">
        <v>256</v>
      </c>
      <c r="F999" s="48" t="s">
        <v>5187</v>
      </c>
      <c r="G999" s="48" t="s">
        <v>256</v>
      </c>
      <c r="H999" s="47">
        <v>119</v>
      </c>
      <c r="I999" s="47" t="str">
        <f>VLOOKUP(H999,[2]Places!$B$8:$C$929,2,FALSE)</f>
        <v>Cary</v>
      </c>
      <c r="J999" s="47">
        <v>33</v>
      </c>
      <c r="K999" s="47" t="str">
        <f>IF(ISERROR(VLOOKUP(J999,[2]ProvStates!$B$8:$D$95,3,FALSE)),"",VLOOKUP(J999,[2]ProvStates!$B$8:$D$95,3,FALSE))</f>
        <v>North Carolina</v>
      </c>
      <c r="L999" s="48" t="s">
        <v>5188</v>
      </c>
      <c r="M999" s="48" t="s">
        <v>5189</v>
      </c>
      <c r="N999" s="47">
        <v>6</v>
      </c>
      <c r="O999" s="47" t="str">
        <f>VLOOKUP(N999,'[2]Other Data'!$B$8:$C$13,2,FALSE)</f>
        <v>USA</v>
      </c>
      <c r="P999" s="47">
        <v>36</v>
      </c>
      <c r="Q999" s="48" t="s">
        <v>5190</v>
      </c>
      <c r="R999" s="47">
        <v>1</v>
      </c>
      <c r="S999" s="5" t="str">
        <f>VLOOKUP(R999,'[2]Other Data'!$B$29:$C$33,2,FALSE)</f>
        <v>COD</v>
      </c>
    </row>
    <row r="1000" spans="2:19" x14ac:dyDescent="0.3">
      <c r="B1000" s="47">
        <v>997</v>
      </c>
      <c r="C1000" s="48" t="s">
        <v>5191</v>
      </c>
      <c r="D1000" s="48" t="s">
        <v>256</v>
      </c>
      <c r="E1000" s="48" t="s">
        <v>256</v>
      </c>
      <c r="F1000" s="48" t="s">
        <v>5192</v>
      </c>
      <c r="G1000" s="48" t="s">
        <v>256</v>
      </c>
      <c r="H1000" s="47">
        <v>119</v>
      </c>
      <c r="I1000" s="47" t="str">
        <f>VLOOKUP(H1000,[2]Places!$B$8:$C$929,2,FALSE)</f>
        <v>Cary</v>
      </c>
      <c r="J1000" s="47">
        <v>33</v>
      </c>
      <c r="K1000" s="47" t="str">
        <f>IF(ISERROR(VLOOKUP(J1000,[2]ProvStates!$B$8:$D$95,3,FALSE)),"",VLOOKUP(J1000,[2]ProvStates!$B$8:$D$95,3,FALSE))</f>
        <v>North Carolina</v>
      </c>
      <c r="L1000" s="48" t="s">
        <v>5193</v>
      </c>
      <c r="M1000" s="48" t="s">
        <v>5194</v>
      </c>
      <c r="N1000" s="47">
        <v>6</v>
      </c>
      <c r="O1000" s="47" t="str">
        <f>VLOOKUP(N1000,'[2]Other Data'!$B$8:$C$13,2,FALSE)</f>
        <v>USA</v>
      </c>
      <c r="P1000" s="47">
        <v>36</v>
      </c>
      <c r="Q1000" s="48" t="s">
        <v>5195</v>
      </c>
      <c r="R1000" s="47">
        <v>1</v>
      </c>
      <c r="S1000" s="5" t="str">
        <f>VLOOKUP(R1000,'[2]Other Data'!$B$29:$C$33,2,FALSE)</f>
        <v>COD</v>
      </c>
    </row>
    <row r="1001" spans="2:19" x14ac:dyDescent="0.3">
      <c r="B1001" s="47">
        <v>998</v>
      </c>
      <c r="C1001" s="48" t="s">
        <v>5196</v>
      </c>
      <c r="D1001" s="48" t="s">
        <v>262</v>
      </c>
      <c r="E1001" s="48" t="s">
        <v>256</v>
      </c>
      <c r="F1001" s="48" t="s">
        <v>5197</v>
      </c>
      <c r="G1001" s="48" t="s">
        <v>256</v>
      </c>
      <c r="H1001" s="47">
        <v>119</v>
      </c>
      <c r="I1001" s="47" t="str">
        <f>VLOOKUP(H1001,[2]Places!$B$8:$C$929,2,FALSE)</f>
        <v>Cary</v>
      </c>
      <c r="J1001" s="47">
        <v>33</v>
      </c>
      <c r="K1001" s="47" t="str">
        <f>IF(ISERROR(VLOOKUP(J1001,[2]ProvStates!$B$8:$D$95,3,FALSE)),"",VLOOKUP(J1001,[2]ProvStates!$B$8:$D$95,3,FALSE))</f>
        <v>North Carolina</v>
      </c>
      <c r="L1001" s="48" t="s">
        <v>5198</v>
      </c>
      <c r="M1001" s="48" t="s">
        <v>5199</v>
      </c>
      <c r="N1001" s="47">
        <v>6</v>
      </c>
      <c r="O1001" s="47" t="str">
        <f>VLOOKUP(N1001,'[2]Other Data'!$B$8:$C$13,2,FALSE)</f>
        <v>USA</v>
      </c>
      <c r="P1001" s="47">
        <v>36</v>
      </c>
      <c r="Q1001" s="48" t="s">
        <v>5200</v>
      </c>
      <c r="R1001" s="47">
        <v>1</v>
      </c>
      <c r="S1001" s="5" t="str">
        <f>VLOOKUP(R1001,'[2]Other Data'!$B$29:$C$33,2,FALSE)</f>
        <v>COD</v>
      </c>
    </row>
    <row r="1002" spans="2:19" x14ac:dyDescent="0.3">
      <c r="B1002" s="47">
        <v>999</v>
      </c>
      <c r="C1002" s="48" t="s">
        <v>5201</v>
      </c>
      <c r="D1002" s="48" t="s">
        <v>256</v>
      </c>
      <c r="E1002" s="48" t="s">
        <v>256</v>
      </c>
      <c r="F1002" s="48" t="s">
        <v>5202</v>
      </c>
      <c r="G1002" s="48" t="s">
        <v>256</v>
      </c>
      <c r="H1002" s="47">
        <v>855</v>
      </c>
      <c r="I1002" s="47" t="str">
        <f>VLOOKUP(H1002,[2]Places!$B$8:$C$929,2,FALSE)</f>
        <v>Wake Forest</v>
      </c>
      <c r="J1002" s="47">
        <v>33</v>
      </c>
      <c r="K1002" s="47" t="str">
        <f>IF(ISERROR(VLOOKUP(J1002,[2]ProvStates!$B$8:$D$95,3,FALSE)),"",VLOOKUP(J1002,[2]ProvStates!$B$8:$D$95,3,FALSE))</f>
        <v>North Carolina</v>
      </c>
      <c r="L1002" s="48" t="s">
        <v>5203</v>
      </c>
      <c r="M1002" s="48" t="s">
        <v>5204</v>
      </c>
      <c r="N1002" s="47">
        <v>6</v>
      </c>
      <c r="O1002" s="47" t="str">
        <f>VLOOKUP(N1002,'[2]Other Data'!$B$8:$C$13,2,FALSE)</f>
        <v>USA</v>
      </c>
      <c r="P1002" s="47">
        <v>36</v>
      </c>
      <c r="Q1002" s="48" t="s">
        <v>5205</v>
      </c>
      <c r="R1002" s="47">
        <v>1</v>
      </c>
      <c r="S1002" s="5" t="str">
        <f>VLOOKUP(R1002,'[2]Other Data'!$B$29:$C$33,2,FALSE)</f>
        <v>COD</v>
      </c>
    </row>
    <row r="1003" spans="2:19" x14ac:dyDescent="0.3">
      <c r="B1003" s="47">
        <v>1000</v>
      </c>
      <c r="C1003" s="48" t="s">
        <v>5206</v>
      </c>
      <c r="D1003" s="48" t="s">
        <v>262</v>
      </c>
      <c r="E1003" s="48" t="s">
        <v>256</v>
      </c>
      <c r="F1003" s="48" t="s">
        <v>5207</v>
      </c>
      <c r="G1003" s="48" t="s">
        <v>256</v>
      </c>
      <c r="H1003" s="47">
        <v>918</v>
      </c>
      <c r="I1003" s="47" t="str">
        <f>VLOOKUP(H1003,[2]Places!$B$8:$C$929,2,FALSE)</f>
        <v>Youngsville</v>
      </c>
      <c r="J1003" s="47">
        <v>33</v>
      </c>
      <c r="K1003" s="47" t="str">
        <f>IF(ISERROR(VLOOKUP(J1003,[2]ProvStates!$B$8:$D$95,3,FALSE)),"",VLOOKUP(J1003,[2]ProvStates!$B$8:$D$95,3,FALSE))</f>
        <v>North Carolina</v>
      </c>
      <c r="L1003" s="48" t="s">
        <v>5208</v>
      </c>
      <c r="M1003" s="48" t="s">
        <v>5209</v>
      </c>
      <c r="N1003" s="47">
        <v>6</v>
      </c>
      <c r="O1003" s="47" t="str">
        <f>VLOOKUP(N1003,'[2]Other Data'!$B$8:$C$13,2,FALSE)</f>
        <v>USA</v>
      </c>
      <c r="P1003" s="47">
        <v>36</v>
      </c>
      <c r="Q1003" s="48" t="s">
        <v>5210</v>
      </c>
      <c r="R1003" s="47">
        <v>1</v>
      </c>
      <c r="S1003" s="5" t="str">
        <f>VLOOKUP(R1003,'[2]Other Data'!$B$29:$C$33,2,FALSE)</f>
        <v>COD</v>
      </c>
    </row>
    <row r="1004" spans="2:19" x14ac:dyDescent="0.3">
      <c r="B1004" s="47">
        <v>1001</v>
      </c>
      <c r="C1004" s="48" t="s">
        <v>5211</v>
      </c>
      <c r="D1004" s="48" t="s">
        <v>256</v>
      </c>
      <c r="E1004" s="48" t="s">
        <v>256</v>
      </c>
      <c r="F1004" s="48" t="s">
        <v>5212</v>
      </c>
      <c r="G1004" s="48" t="s">
        <v>256</v>
      </c>
      <c r="H1004" s="47">
        <v>643</v>
      </c>
      <c r="I1004" s="47" t="str">
        <f>VLOOKUP(H1004,[2]Places!$B$8:$C$929,2,FALSE)</f>
        <v>Raleigh</v>
      </c>
      <c r="J1004" s="47">
        <v>33</v>
      </c>
      <c r="K1004" s="47" t="str">
        <f>IF(ISERROR(VLOOKUP(J1004,[2]ProvStates!$B$8:$D$95,3,FALSE)),"",VLOOKUP(J1004,[2]ProvStates!$B$8:$D$95,3,FALSE))</f>
        <v>North Carolina</v>
      </c>
      <c r="L1004" s="48" t="s">
        <v>5213</v>
      </c>
      <c r="M1004" s="48" t="s">
        <v>5214</v>
      </c>
      <c r="N1004" s="47">
        <v>6</v>
      </c>
      <c r="O1004" s="47" t="str">
        <f>VLOOKUP(N1004,'[2]Other Data'!$B$8:$C$13,2,FALSE)</f>
        <v>USA</v>
      </c>
      <c r="P1004" s="47">
        <v>36</v>
      </c>
      <c r="Q1004" s="48" t="s">
        <v>5215</v>
      </c>
      <c r="R1004" s="47">
        <v>1</v>
      </c>
      <c r="S1004" s="5" t="str">
        <f>VLOOKUP(R1004,'[2]Other Data'!$B$29:$C$33,2,FALSE)</f>
        <v>COD</v>
      </c>
    </row>
    <row r="1005" spans="2:19" x14ac:dyDescent="0.3">
      <c r="B1005" s="47">
        <v>1002</v>
      </c>
      <c r="C1005" s="48" t="s">
        <v>5196</v>
      </c>
      <c r="D1005" s="48" t="s">
        <v>262</v>
      </c>
      <c r="E1005" s="48" t="s">
        <v>256</v>
      </c>
      <c r="F1005" s="48" t="s">
        <v>5216</v>
      </c>
      <c r="G1005" s="48" t="s">
        <v>256</v>
      </c>
      <c r="H1005" s="47">
        <v>209</v>
      </c>
      <c r="I1005" s="47" t="str">
        <f>VLOOKUP(H1005,[2]Places!$B$8:$C$929,2,FALSE)</f>
        <v>Durham</v>
      </c>
      <c r="J1005" s="47">
        <v>33</v>
      </c>
      <c r="K1005" s="47" t="str">
        <f>IF(ISERROR(VLOOKUP(J1005,[2]ProvStates!$B$8:$D$95,3,FALSE)),"",VLOOKUP(J1005,[2]ProvStates!$B$8:$D$95,3,FALSE))</f>
        <v>North Carolina</v>
      </c>
      <c r="L1005" s="48" t="s">
        <v>5217</v>
      </c>
      <c r="M1005" s="48" t="s">
        <v>5218</v>
      </c>
      <c r="N1005" s="47">
        <v>6</v>
      </c>
      <c r="O1005" s="47" t="str">
        <f>VLOOKUP(N1005,'[2]Other Data'!$B$8:$C$13,2,FALSE)</f>
        <v>USA</v>
      </c>
      <c r="P1005" s="47">
        <v>36</v>
      </c>
      <c r="Q1005" s="48" t="s">
        <v>5219</v>
      </c>
      <c r="R1005" s="47">
        <v>1</v>
      </c>
      <c r="S1005" s="5" t="str">
        <f>VLOOKUP(R1005,'[2]Other Data'!$B$29:$C$33,2,FALSE)</f>
        <v>COD</v>
      </c>
    </row>
    <row r="1006" spans="2:19" x14ac:dyDescent="0.3">
      <c r="B1006" s="47">
        <v>1003</v>
      </c>
      <c r="C1006" s="48" t="s">
        <v>5220</v>
      </c>
      <c r="D1006" s="48" t="s">
        <v>256</v>
      </c>
      <c r="E1006" s="48" t="s">
        <v>256</v>
      </c>
      <c r="F1006" s="48" t="s">
        <v>5221</v>
      </c>
      <c r="G1006" s="48" t="s">
        <v>256</v>
      </c>
      <c r="H1006" s="47">
        <v>118</v>
      </c>
      <c r="I1006" s="47" t="str">
        <f>VLOOKUP(H1006,[2]Places!$B$8:$C$929,2,FALSE)</f>
        <v>Carolla</v>
      </c>
      <c r="J1006" s="47">
        <v>33</v>
      </c>
      <c r="K1006" s="47" t="str">
        <f>IF(ISERROR(VLOOKUP(J1006,[2]ProvStates!$B$8:$D$95,3,FALSE)),"",VLOOKUP(J1006,[2]ProvStates!$B$8:$D$95,3,FALSE))</f>
        <v>North Carolina</v>
      </c>
      <c r="L1006" s="48" t="s">
        <v>5222</v>
      </c>
      <c r="M1006" s="48" t="s">
        <v>5223</v>
      </c>
      <c r="N1006" s="47">
        <v>6</v>
      </c>
      <c r="O1006" s="47" t="str">
        <f>VLOOKUP(N1006,'[2]Other Data'!$B$8:$C$13,2,FALSE)</f>
        <v>USA</v>
      </c>
      <c r="P1006" s="47">
        <v>36</v>
      </c>
      <c r="Q1006" s="48" t="s">
        <v>5224</v>
      </c>
      <c r="R1006" s="47">
        <v>1</v>
      </c>
      <c r="S1006" s="5" t="str">
        <f>VLOOKUP(R1006,'[2]Other Data'!$B$29:$C$33,2,FALSE)</f>
        <v>COD</v>
      </c>
    </row>
    <row r="1007" spans="2:19" x14ac:dyDescent="0.3">
      <c r="B1007" s="47">
        <v>1004</v>
      </c>
      <c r="C1007" s="48" t="s">
        <v>5225</v>
      </c>
      <c r="D1007" s="48" t="s">
        <v>262</v>
      </c>
      <c r="E1007" s="48" t="s">
        <v>5226</v>
      </c>
      <c r="F1007" s="48" t="s">
        <v>5227</v>
      </c>
      <c r="G1007" s="48" t="s">
        <v>256</v>
      </c>
      <c r="H1007" s="47">
        <v>286</v>
      </c>
      <c r="I1007" s="47" t="str">
        <f>VLOOKUP(H1007,[2]Places!$B$8:$C$929,2,FALSE)</f>
        <v>Grandy</v>
      </c>
      <c r="J1007" s="47">
        <v>33</v>
      </c>
      <c r="K1007" s="47" t="str">
        <f>IF(ISERROR(VLOOKUP(J1007,[2]ProvStates!$B$8:$D$95,3,FALSE)),"",VLOOKUP(J1007,[2]ProvStates!$B$8:$D$95,3,FALSE))</f>
        <v>North Carolina</v>
      </c>
      <c r="L1007" s="48" t="s">
        <v>5228</v>
      </c>
      <c r="M1007" s="48" t="s">
        <v>5229</v>
      </c>
      <c r="N1007" s="47">
        <v>6</v>
      </c>
      <c r="O1007" s="47" t="str">
        <f>VLOOKUP(N1007,'[2]Other Data'!$B$8:$C$13,2,FALSE)</f>
        <v>USA</v>
      </c>
      <c r="P1007" s="47">
        <v>36</v>
      </c>
      <c r="Q1007" s="48" t="s">
        <v>5230</v>
      </c>
      <c r="R1007" s="47">
        <v>1</v>
      </c>
      <c r="S1007" s="5" t="str">
        <f>VLOOKUP(R1007,'[2]Other Data'!$B$29:$C$33,2,FALSE)</f>
        <v>COD</v>
      </c>
    </row>
    <row r="1008" spans="2:19" x14ac:dyDescent="0.3">
      <c r="B1008" s="47">
        <v>1005</v>
      </c>
      <c r="C1008" s="48" t="s">
        <v>5231</v>
      </c>
      <c r="D1008" s="48" t="s">
        <v>256</v>
      </c>
      <c r="E1008" s="48" t="s">
        <v>256</v>
      </c>
      <c r="F1008" s="48" t="s">
        <v>5232</v>
      </c>
      <c r="G1008" s="48" t="s">
        <v>256</v>
      </c>
      <c r="H1008" s="47">
        <v>352</v>
      </c>
      <c r="I1008" s="47" t="str">
        <f>VLOOKUP(H1008,[2]Places!$B$8:$C$929,2,FALSE)</f>
        <v>Jarvisburg</v>
      </c>
      <c r="J1008" s="47">
        <v>33</v>
      </c>
      <c r="K1008" s="47" t="str">
        <f>IF(ISERROR(VLOOKUP(J1008,[2]ProvStates!$B$8:$D$95,3,FALSE)),"",VLOOKUP(J1008,[2]ProvStates!$B$8:$D$95,3,FALSE))</f>
        <v>North Carolina</v>
      </c>
      <c r="L1008" s="48" t="s">
        <v>5233</v>
      </c>
      <c r="M1008" s="48" t="s">
        <v>5234</v>
      </c>
      <c r="N1008" s="47">
        <v>6</v>
      </c>
      <c r="O1008" s="47" t="str">
        <f>VLOOKUP(N1008,'[2]Other Data'!$B$8:$C$13,2,FALSE)</f>
        <v>USA</v>
      </c>
      <c r="P1008" s="47">
        <v>36</v>
      </c>
      <c r="Q1008" s="48" t="s">
        <v>5235</v>
      </c>
      <c r="R1008" s="47">
        <v>1</v>
      </c>
      <c r="S1008" s="5" t="str">
        <f>VLOOKUP(R1008,'[2]Other Data'!$B$29:$C$33,2,FALSE)</f>
        <v>COD</v>
      </c>
    </row>
    <row r="1009" spans="2:19" x14ac:dyDescent="0.3">
      <c r="B1009" s="47">
        <v>1006</v>
      </c>
      <c r="C1009" s="48" t="s">
        <v>5236</v>
      </c>
      <c r="D1009" s="48" t="s">
        <v>256</v>
      </c>
      <c r="E1009" s="48" t="s">
        <v>256</v>
      </c>
      <c r="F1009" s="48" t="s">
        <v>5237</v>
      </c>
      <c r="G1009" s="48" t="s">
        <v>256</v>
      </c>
      <c r="H1009" s="47">
        <v>441</v>
      </c>
      <c r="I1009" s="47" t="str">
        <f>VLOOKUP(H1009,[2]Places!$B$8:$C$929,2,FALSE)</f>
        <v>Manteo</v>
      </c>
      <c r="J1009" s="47">
        <v>33</v>
      </c>
      <c r="K1009" s="47" t="str">
        <f>IF(ISERROR(VLOOKUP(J1009,[2]ProvStates!$B$8:$D$95,3,FALSE)),"",VLOOKUP(J1009,[2]ProvStates!$B$8:$D$95,3,FALSE))</f>
        <v>North Carolina</v>
      </c>
      <c r="L1009" s="48" t="s">
        <v>5238</v>
      </c>
      <c r="M1009" s="48" t="s">
        <v>5239</v>
      </c>
      <c r="N1009" s="47">
        <v>6</v>
      </c>
      <c r="O1009" s="47" t="str">
        <f>VLOOKUP(N1009,'[2]Other Data'!$B$8:$C$13,2,FALSE)</f>
        <v>USA</v>
      </c>
      <c r="P1009" s="47">
        <v>36</v>
      </c>
      <c r="Q1009" s="48" t="s">
        <v>5240</v>
      </c>
      <c r="R1009" s="47">
        <v>1</v>
      </c>
      <c r="S1009" s="5" t="str">
        <f>VLOOKUP(R1009,'[2]Other Data'!$B$29:$C$33,2,FALSE)</f>
        <v>COD</v>
      </c>
    </row>
    <row r="1010" spans="2:19" x14ac:dyDescent="0.3">
      <c r="B1010" s="47">
        <v>1007</v>
      </c>
      <c r="C1010" s="48" t="s">
        <v>5241</v>
      </c>
      <c r="D1010" s="48" t="s">
        <v>256</v>
      </c>
      <c r="E1010" s="48" t="s">
        <v>5242</v>
      </c>
      <c r="F1010" s="48" t="s">
        <v>5243</v>
      </c>
      <c r="G1010" s="48" t="s">
        <v>256</v>
      </c>
      <c r="H1010" s="47">
        <v>500</v>
      </c>
      <c r="I1010" s="47" t="str">
        <f>VLOOKUP(H1010,[2]Places!$B$8:$C$929,2,FALSE)</f>
        <v>Nags Head</v>
      </c>
      <c r="J1010" s="47">
        <v>33</v>
      </c>
      <c r="K1010" s="47" t="str">
        <f>IF(ISERROR(VLOOKUP(J1010,[2]ProvStates!$B$8:$D$95,3,FALSE)),"",VLOOKUP(J1010,[2]ProvStates!$B$8:$D$95,3,FALSE))</f>
        <v>North Carolina</v>
      </c>
      <c r="L1010" s="48" t="s">
        <v>5244</v>
      </c>
      <c r="M1010" s="48" t="s">
        <v>5245</v>
      </c>
      <c r="N1010" s="47">
        <v>6</v>
      </c>
      <c r="O1010" s="47" t="str">
        <f>VLOOKUP(N1010,'[2]Other Data'!$B$8:$C$13,2,FALSE)</f>
        <v>USA</v>
      </c>
      <c r="P1010" s="47">
        <v>36</v>
      </c>
      <c r="Q1010" s="48" t="s">
        <v>5246</v>
      </c>
      <c r="R1010" s="47">
        <v>1</v>
      </c>
      <c r="S1010" s="5" t="str">
        <f>VLOOKUP(R1010,'[2]Other Data'!$B$29:$C$33,2,FALSE)</f>
        <v>COD</v>
      </c>
    </row>
    <row r="1011" spans="2:19" x14ac:dyDescent="0.3">
      <c r="B1011" s="47">
        <v>1008</v>
      </c>
      <c r="C1011" s="48" t="s">
        <v>5247</v>
      </c>
      <c r="D1011" s="48" t="s">
        <v>256</v>
      </c>
      <c r="E1011" s="48" t="s">
        <v>5248</v>
      </c>
      <c r="F1011" s="48" t="s">
        <v>5249</v>
      </c>
      <c r="G1011" s="48" t="s">
        <v>256</v>
      </c>
      <c r="H1011" s="47">
        <v>181</v>
      </c>
      <c r="I1011" s="47" t="str">
        <f>VLOOKUP(H1011,[2]Places!$B$8:$C$929,2,FALSE)</f>
        <v>Davidson</v>
      </c>
      <c r="J1011" s="47">
        <v>33</v>
      </c>
      <c r="K1011" s="47" t="str">
        <f>IF(ISERROR(VLOOKUP(J1011,[2]ProvStates!$B$8:$D$95,3,FALSE)),"",VLOOKUP(J1011,[2]ProvStates!$B$8:$D$95,3,FALSE))</f>
        <v>North Carolina</v>
      </c>
      <c r="L1011" s="48" t="s">
        <v>5250</v>
      </c>
      <c r="M1011" s="48" t="s">
        <v>5251</v>
      </c>
      <c r="N1011" s="47">
        <v>6</v>
      </c>
      <c r="O1011" s="47" t="str">
        <f>VLOOKUP(N1011,'[2]Other Data'!$B$8:$C$13,2,FALSE)</f>
        <v>USA</v>
      </c>
      <c r="P1011" s="47">
        <v>36</v>
      </c>
      <c r="Q1011" s="48" t="s">
        <v>5252</v>
      </c>
      <c r="R1011" s="47">
        <v>1</v>
      </c>
      <c r="S1011" s="5" t="str">
        <f>VLOOKUP(R1011,'[2]Other Data'!$B$29:$C$33,2,FALSE)</f>
        <v>COD</v>
      </c>
    </row>
    <row r="1012" spans="2:19" x14ac:dyDescent="0.3">
      <c r="B1012" s="47">
        <v>1009</v>
      </c>
      <c r="C1012" s="48" t="s">
        <v>5253</v>
      </c>
      <c r="D1012" s="48" t="s">
        <v>256</v>
      </c>
      <c r="E1012" s="48" t="s">
        <v>5254</v>
      </c>
      <c r="F1012" s="48" t="s">
        <v>5255</v>
      </c>
      <c r="G1012" s="48" t="s">
        <v>5256</v>
      </c>
      <c r="H1012" s="47">
        <v>181</v>
      </c>
      <c r="I1012" s="47" t="str">
        <f>VLOOKUP(H1012,[2]Places!$B$8:$C$929,2,FALSE)</f>
        <v>Davidson</v>
      </c>
      <c r="J1012" s="47">
        <v>33</v>
      </c>
      <c r="K1012" s="47" t="str">
        <f>IF(ISERROR(VLOOKUP(J1012,[2]ProvStates!$B$8:$D$95,3,FALSE)),"",VLOOKUP(J1012,[2]ProvStates!$B$8:$D$95,3,FALSE))</f>
        <v>North Carolina</v>
      </c>
      <c r="L1012" s="48" t="s">
        <v>5250</v>
      </c>
      <c r="M1012" s="48" t="s">
        <v>5251</v>
      </c>
      <c r="N1012" s="47">
        <v>6</v>
      </c>
      <c r="O1012" s="47" t="str">
        <f>VLOOKUP(N1012,'[2]Other Data'!$B$8:$C$13,2,FALSE)</f>
        <v>USA</v>
      </c>
      <c r="P1012" s="47">
        <v>36</v>
      </c>
      <c r="Q1012" s="48" t="s">
        <v>5257</v>
      </c>
      <c r="R1012" s="47">
        <v>1</v>
      </c>
      <c r="S1012" s="5" t="str">
        <f>VLOOKUP(R1012,'[2]Other Data'!$B$29:$C$33,2,FALSE)</f>
        <v>COD</v>
      </c>
    </row>
    <row r="1013" spans="2:19" x14ac:dyDescent="0.3">
      <c r="B1013" s="47">
        <v>1010</v>
      </c>
      <c r="C1013" s="48" t="s">
        <v>5196</v>
      </c>
      <c r="D1013" s="48" t="s">
        <v>256</v>
      </c>
      <c r="E1013" s="48" t="s">
        <v>256</v>
      </c>
      <c r="F1013" s="48" t="s">
        <v>5258</v>
      </c>
      <c r="G1013" s="48" t="s">
        <v>5259</v>
      </c>
      <c r="H1013" s="47">
        <v>897</v>
      </c>
      <c r="I1013" s="47" t="str">
        <f>VLOOKUP(H1013,[2]Places!$B$8:$C$929,2,FALSE)</f>
        <v>Wilmington</v>
      </c>
      <c r="J1013" s="47">
        <v>33</v>
      </c>
      <c r="K1013" s="47" t="str">
        <f>IF(ISERROR(VLOOKUP(J1013,[2]ProvStates!$B$8:$D$95,3,FALSE)),"",VLOOKUP(J1013,[2]ProvStates!$B$8:$D$95,3,FALSE))</f>
        <v>North Carolina</v>
      </c>
      <c r="L1013" s="48" t="s">
        <v>5260</v>
      </c>
      <c r="M1013" s="48" t="s">
        <v>5261</v>
      </c>
      <c r="N1013" s="47">
        <v>6</v>
      </c>
      <c r="O1013" s="47" t="str">
        <f>VLOOKUP(N1013,'[2]Other Data'!$B$8:$C$13,2,FALSE)</f>
        <v>USA</v>
      </c>
      <c r="P1013" s="47">
        <v>36</v>
      </c>
      <c r="Q1013" s="48" t="s">
        <v>5262</v>
      </c>
      <c r="R1013" s="47">
        <v>1</v>
      </c>
      <c r="S1013" s="5" t="str">
        <f>VLOOKUP(R1013,'[2]Other Data'!$B$29:$C$33,2,FALSE)</f>
        <v>COD</v>
      </c>
    </row>
    <row r="1014" spans="2:19" x14ac:dyDescent="0.3">
      <c r="B1014" s="47">
        <v>1011</v>
      </c>
      <c r="C1014" s="48" t="s">
        <v>5263</v>
      </c>
      <c r="D1014" s="48" t="s">
        <v>256</v>
      </c>
      <c r="E1014" s="48" t="s">
        <v>256</v>
      </c>
      <c r="F1014" s="48" t="s">
        <v>5264</v>
      </c>
      <c r="G1014" s="48" t="s">
        <v>256</v>
      </c>
      <c r="H1014" s="47">
        <v>897</v>
      </c>
      <c r="I1014" s="47" t="str">
        <f>VLOOKUP(H1014,[2]Places!$B$8:$C$929,2,FALSE)</f>
        <v>Wilmington</v>
      </c>
      <c r="J1014" s="47">
        <v>33</v>
      </c>
      <c r="K1014" s="47" t="str">
        <f>IF(ISERROR(VLOOKUP(J1014,[2]ProvStates!$B$8:$D$95,3,FALSE)),"",VLOOKUP(J1014,[2]ProvStates!$B$8:$D$95,3,FALSE))</f>
        <v>North Carolina</v>
      </c>
      <c r="L1014" s="48" t="s">
        <v>5260</v>
      </c>
      <c r="M1014" s="48" t="s">
        <v>5261</v>
      </c>
      <c r="N1014" s="47">
        <v>6</v>
      </c>
      <c r="O1014" s="47" t="str">
        <f>VLOOKUP(N1014,'[2]Other Data'!$B$8:$C$13,2,FALSE)</f>
        <v>USA</v>
      </c>
      <c r="P1014" s="47">
        <v>36</v>
      </c>
      <c r="Q1014" s="48" t="s">
        <v>5265</v>
      </c>
      <c r="R1014" s="47">
        <v>1</v>
      </c>
      <c r="S1014" s="5" t="str">
        <f>VLOOKUP(R1014,'[2]Other Data'!$B$29:$C$33,2,FALSE)</f>
        <v>COD</v>
      </c>
    </row>
    <row r="1015" spans="2:19" x14ac:dyDescent="0.3">
      <c r="B1015" s="47">
        <v>1012</v>
      </c>
      <c r="C1015" s="48" t="s">
        <v>5266</v>
      </c>
      <c r="D1015" s="48" t="s">
        <v>256</v>
      </c>
      <c r="E1015" s="48" t="s">
        <v>256</v>
      </c>
      <c r="F1015" s="48" t="s">
        <v>5267</v>
      </c>
      <c r="G1015" s="48" t="s">
        <v>256</v>
      </c>
      <c r="H1015" s="47">
        <v>319</v>
      </c>
      <c r="I1015" s="47" t="str">
        <f>VLOOKUP(H1015,[2]Places!$B$8:$C$929,2,FALSE)</f>
        <v>Hickory</v>
      </c>
      <c r="J1015" s="47">
        <v>33</v>
      </c>
      <c r="K1015" s="47" t="str">
        <f>IF(ISERROR(VLOOKUP(J1015,[2]ProvStates!$B$8:$D$95,3,FALSE)),"",VLOOKUP(J1015,[2]ProvStates!$B$8:$D$95,3,FALSE))</f>
        <v>North Carolina</v>
      </c>
      <c r="L1015" s="48" t="s">
        <v>5268</v>
      </c>
      <c r="M1015" s="48" t="s">
        <v>5269</v>
      </c>
      <c r="N1015" s="47">
        <v>6</v>
      </c>
      <c r="O1015" s="47" t="str">
        <f>VLOOKUP(N1015,'[2]Other Data'!$B$8:$C$13,2,FALSE)</f>
        <v>USA</v>
      </c>
      <c r="P1015" s="47">
        <v>36</v>
      </c>
      <c r="Q1015" s="48" t="s">
        <v>5270</v>
      </c>
      <c r="R1015" s="47">
        <v>1</v>
      </c>
      <c r="S1015" s="5" t="str">
        <f>VLOOKUP(R1015,'[2]Other Data'!$B$29:$C$33,2,FALSE)</f>
        <v>COD</v>
      </c>
    </row>
    <row r="1016" spans="2:19" x14ac:dyDescent="0.3">
      <c r="B1016" s="47">
        <v>1013</v>
      </c>
      <c r="C1016" s="48" t="s">
        <v>5271</v>
      </c>
      <c r="D1016" s="48" t="s">
        <v>256</v>
      </c>
      <c r="E1016" s="48" t="s">
        <v>5272</v>
      </c>
      <c r="F1016" s="48" t="s">
        <v>5273</v>
      </c>
      <c r="G1016" s="48" t="s">
        <v>256</v>
      </c>
      <c r="H1016" s="47">
        <v>325</v>
      </c>
      <c r="I1016" s="47" t="str">
        <f>VLOOKUP(H1016,[2]Places!$B$8:$C$929,2,FALSE)</f>
        <v>Highlands</v>
      </c>
      <c r="J1016" s="47">
        <v>33</v>
      </c>
      <c r="K1016" s="47" t="str">
        <f>IF(ISERROR(VLOOKUP(J1016,[2]ProvStates!$B$8:$D$95,3,FALSE)),"",VLOOKUP(J1016,[2]ProvStates!$B$8:$D$95,3,FALSE))</f>
        <v>North Carolina</v>
      </c>
      <c r="L1016" s="48" t="s">
        <v>5274</v>
      </c>
      <c r="M1016" s="48" t="s">
        <v>5275</v>
      </c>
      <c r="N1016" s="47">
        <v>6</v>
      </c>
      <c r="O1016" s="47" t="str">
        <f>VLOOKUP(N1016,'[2]Other Data'!$B$8:$C$13,2,FALSE)</f>
        <v>USA</v>
      </c>
      <c r="P1016" s="47">
        <v>36</v>
      </c>
      <c r="Q1016" s="48" t="s">
        <v>5276</v>
      </c>
      <c r="R1016" s="47">
        <v>1</v>
      </c>
      <c r="S1016" s="5" t="str">
        <f>VLOOKUP(R1016,'[2]Other Data'!$B$29:$C$33,2,FALSE)</f>
        <v>COD</v>
      </c>
    </row>
    <row r="1017" spans="2:19" x14ac:dyDescent="0.3">
      <c r="B1017" s="47">
        <v>1014</v>
      </c>
      <c r="C1017" s="48" t="s">
        <v>5277</v>
      </c>
      <c r="D1017" s="48" t="s">
        <v>1770</v>
      </c>
      <c r="E1017" s="48" t="s">
        <v>256</v>
      </c>
      <c r="F1017" s="48" t="s">
        <v>5278</v>
      </c>
      <c r="G1017" s="48" t="s">
        <v>256</v>
      </c>
      <c r="H1017" s="47">
        <v>24</v>
      </c>
      <c r="I1017" s="47" t="str">
        <f>VLOOKUP(H1017,[2]Places!$B$8:$C$929,2,FALSE)</f>
        <v>Asheville</v>
      </c>
      <c r="J1017" s="47">
        <v>33</v>
      </c>
      <c r="K1017" s="47" t="str">
        <f>IF(ISERROR(VLOOKUP(J1017,[2]ProvStates!$B$8:$D$95,3,FALSE)),"",VLOOKUP(J1017,[2]ProvStates!$B$8:$D$95,3,FALSE))</f>
        <v>North Carolina</v>
      </c>
      <c r="L1017" s="48" t="s">
        <v>5279</v>
      </c>
      <c r="M1017" s="48" t="s">
        <v>5280</v>
      </c>
      <c r="N1017" s="47">
        <v>6</v>
      </c>
      <c r="O1017" s="47" t="str">
        <f>VLOOKUP(N1017,'[2]Other Data'!$B$8:$C$13,2,FALSE)</f>
        <v>USA</v>
      </c>
      <c r="P1017" s="47">
        <v>36</v>
      </c>
      <c r="Q1017" s="48" t="s">
        <v>5281</v>
      </c>
      <c r="R1017" s="47">
        <v>1</v>
      </c>
      <c r="S1017" s="5" t="str">
        <f>VLOOKUP(R1017,'[2]Other Data'!$B$29:$C$33,2,FALSE)</f>
        <v>COD</v>
      </c>
    </row>
    <row r="1018" spans="2:19" x14ac:dyDescent="0.3">
      <c r="B1018" s="47">
        <v>1015</v>
      </c>
      <c r="C1018" s="48" t="s">
        <v>5282</v>
      </c>
      <c r="D1018" s="48" t="s">
        <v>256</v>
      </c>
      <c r="E1018" s="48" t="s">
        <v>256</v>
      </c>
      <c r="F1018" s="48" t="s">
        <v>5283</v>
      </c>
      <c r="G1018" s="48" t="s">
        <v>256</v>
      </c>
      <c r="H1018" s="47">
        <v>25</v>
      </c>
      <c r="I1018" s="47" t="str">
        <f>VLOOKUP(H1018,[2]Places!$B$8:$C$929,2,FALSE)</f>
        <v>Asheville NC</v>
      </c>
      <c r="J1018" s="47">
        <v>33</v>
      </c>
      <c r="K1018" s="47" t="str">
        <f>IF(ISERROR(VLOOKUP(J1018,[2]ProvStates!$B$8:$D$95,3,FALSE)),"",VLOOKUP(J1018,[2]ProvStates!$B$8:$D$95,3,FALSE))</f>
        <v>North Carolina</v>
      </c>
      <c r="L1018" s="48" t="s">
        <v>5279</v>
      </c>
      <c r="M1018" s="48" t="s">
        <v>5284</v>
      </c>
      <c r="N1018" s="47">
        <v>6</v>
      </c>
      <c r="O1018" s="47" t="str">
        <f>VLOOKUP(N1018,'[2]Other Data'!$B$8:$C$13,2,FALSE)</f>
        <v>USA</v>
      </c>
      <c r="P1018" s="47">
        <v>36</v>
      </c>
      <c r="Q1018" s="48" t="s">
        <v>5285</v>
      </c>
      <c r="R1018" s="47">
        <v>1</v>
      </c>
      <c r="S1018" s="5" t="str">
        <f>VLOOKUP(R1018,'[2]Other Data'!$B$29:$C$33,2,FALSE)</f>
        <v>COD</v>
      </c>
    </row>
    <row r="1019" spans="2:19" x14ac:dyDescent="0.3">
      <c r="B1019" s="47">
        <v>1016</v>
      </c>
      <c r="C1019" s="48" t="s">
        <v>5286</v>
      </c>
      <c r="D1019" s="48" t="s">
        <v>256</v>
      </c>
      <c r="E1019" s="48" t="s">
        <v>256</v>
      </c>
      <c r="F1019" s="48" t="s">
        <v>5287</v>
      </c>
      <c r="G1019" s="48" t="s">
        <v>256</v>
      </c>
      <c r="H1019" s="47">
        <v>157</v>
      </c>
      <c r="I1019" s="47" t="str">
        <f>VLOOKUP(H1019,[2]Places!$B$8:$C$929,2,FALSE)</f>
        <v>Columbia</v>
      </c>
      <c r="J1019" s="47">
        <v>54</v>
      </c>
      <c r="K1019" s="47" t="str">
        <f>IF(ISERROR(VLOOKUP(J1019,[2]ProvStates!$B$8:$D$95,3,FALSE)),"",VLOOKUP(J1019,[2]ProvStates!$B$8:$D$95,3,FALSE))</f>
        <v>South Carolina</v>
      </c>
      <c r="L1019" s="48" t="s">
        <v>5288</v>
      </c>
      <c r="M1019" s="48" t="s">
        <v>5289</v>
      </c>
      <c r="N1019" s="47">
        <v>6</v>
      </c>
      <c r="O1019" s="47" t="str">
        <f>VLOOKUP(N1019,'[2]Other Data'!$B$8:$C$13,2,FALSE)</f>
        <v>USA</v>
      </c>
      <c r="P1019" s="47">
        <v>297</v>
      </c>
      <c r="Q1019" s="48" t="s">
        <v>5290</v>
      </c>
      <c r="R1019" s="47">
        <v>1</v>
      </c>
      <c r="S1019" s="5" t="str">
        <f>VLOOKUP(R1019,'[2]Other Data'!$B$29:$C$33,2,FALSE)</f>
        <v>COD</v>
      </c>
    </row>
    <row r="1020" spans="2:19" x14ac:dyDescent="0.3">
      <c r="B1020" s="47">
        <v>1017</v>
      </c>
      <c r="C1020" s="48" t="s">
        <v>5291</v>
      </c>
      <c r="D1020" s="48" t="s">
        <v>256</v>
      </c>
      <c r="E1020" s="48" t="s">
        <v>256</v>
      </c>
      <c r="F1020" s="48" t="s">
        <v>5292</v>
      </c>
      <c r="G1020" s="48" t="s">
        <v>256</v>
      </c>
      <c r="H1020" s="47">
        <v>495</v>
      </c>
      <c r="I1020" s="47" t="str">
        <f>VLOOKUP(H1020,[2]Places!$B$8:$C$929,2,FALSE)</f>
        <v>Mt. Pleasant</v>
      </c>
      <c r="J1020" s="47">
        <v>54</v>
      </c>
      <c r="K1020" s="47" t="str">
        <f>IF(ISERROR(VLOOKUP(J1020,[2]ProvStates!$B$8:$D$95,3,FALSE)),"",VLOOKUP(J1020,[2]ProvStates!$B$8:$D$95,3,FALSE))</f>
        <v>South Carolina</v>
      </c>
      <c r="L1020" s="48" t="s">
        <v>5293</v>
      </c>
      <c r="M1020" s="48" t="s">
        <v>5294</v>
      </c>
      <c r="N1020" s="47">
        <v>6</v>
      </c>
      <c r="O1020" s="47" t="str">
        <f>VLOOKUP(N1020,'[2]Other Data'!$B$8:$C$13,2,FALSE)</f>
        <v>USA</v>
      </c>
      <c r="P1020" s="47">
        <v>297</v>
      </c>
      <c r="Q1020" s="48" t="s">
        <v>5295</v>
      </c>
      <c r="R1020" s="47">
        <v>1</v>
      </c>
      <c r="S1020" s="5" t="str">
        <f>VLOOKUP(R1020,'[2]Other Data'!$B$29:$C$33,2,FALSE)</f>
        <v>COD</v>
      </c>
    </row>
    <row r="1021" spans="2:19" x14ac:dyDescent="0.3">
      <c r="B1021" s="47">
        <v>1018</v>
      </c>
      <c r="C1021" s="48" t="s">
        <v>5296</v>
      </c>
      <c r="D1021" s="48" t="s">
        <v>256</v>
      </c>
      <c r="E1021" s="48" t="s">
        <v>256</v>
      </c>
      <c r="F1021" s="48" t="s">
        <v>5297</v>
      </c>
      <c r="G1021" s="48" t="s">
        <v>5298</v>
      </c>
      <c r="H1021" s="47">
        <v>587</v>
      </c>
      <c r="I1021" s="47" t="str">
        <f>VLOOKUP(H1021,[2]Places!$B$8:$C$929,2,FALSE)</f>
        <v>Pawleys Island</v>
      </c>
      <c r="J1021" s="47">
        <v>54</v>
      </c>
      <c r="K1021" s="47" t="str">
        <f>IF(ISERROR(VLOOKUP(J1021,[2]ProvStates!$B$8:$D$95,3,FALSE)),"",VLOOKUP(J1021,[2]ProvStates!$B$8:$D$95,3,FALSE))</f>
        <v>South Carolina</v>
      </c>
      <c r="L1021" s="48" t="s">
        <v>5299</v>
      </c>
      <c r="M1021" s="48" t="s">
        <v>5300</v>
      </c>
      <c r="N1021" s="47">
        <v>6</v>
      </c>
      <c r="O1021" s="47" t="str">
        <f>VLOOKUP(N1021,'[2]Other Data'!$B$8:$C$13,2,FALSE)</f>
        <v>USA</v>
      </c>
      <c r="P1021" s="47">
        <v>297</v>
      </c>
      <c r="Q1021" s="48" t="s">
        <v>5301</v>
      </c>
      <c r="R1021" s="47">
        <v>1</v>
      </c>
      <c r="S1021" s="5" t="str">
        <f>VLOOKUP(R1021,'[2]Other Data'!$B$29:$C$33,2,FALSE)</f>
        <v>COD</v>
      </c>
    </row>
    <row r="1022" spans="2:19" x14ac:dyDescent="0.3">
      <c r="B1022" s="47">
        <v>1019</v>
      </c>
      <c r="C1022" s="48" t="s">
        <v>5302</v>
      </c>
      <c r="D1022" s="48" t="s">
        <v>256</v>
      </c>
      <c r="E1022" s="48" t="s">
        <v>256</v>
      </c>
      <c r="F1022" s="48" t="s">
        <v>5303</v>
      </c>
      <c r="G1022" s="48" t="s">
        <v>256</v>
      </c>
      <c r="H1022" s="47">
        <v>292</v>
      </c>
      <c r="I1022" s="47" t="str">
        <f>VLOOKUP(H1022,[2]Places!$B$8:$C$929,2,FALSE)</f>
        <v>Greenville</v>
      </c>
      <c r="J1022" s="47">
        <v>54</v>
      </c>
      <c r="K1022" s="47" t="str">
        <f>IF(ISERROR(VLOOKUP(J1022,[2]ProvStates!$B$8:$D$95,3,FALSE)),"",VLOOKUP(J1022,[2]ProvStates!$B$8:$D$95,3,FALSE))</f>
        <v>South Carolina</v>
      </c>
      <c r="L1022" s="48" t="s">
        <v>5304</v>
      </c>
      <c r="M1022" s="48" t="s">
        <v>5305</v>
      </c>
      <c r="N1022" s="47">
        <v>6</v>
      </c>
      <c r="O1022" s="47" t="str">
        <f>VLOOKUP(N1022,'[2]Other Data'!$B$8:$C$13,2,FALSE)</f>
        <v>USA</v>
      </c>
      <c r="P1022" s="47">
        <v>297</v>
      </c>
      <c r="Q1022" s="48" t="s">
        <v>5306</v>
      </c>
      <c r="R1022" s="47">
        <v>1</v>
      </c>
      <c r="S1022" s="5" t="str">
        <f>VLOOKUP(R1022,'[2]Other Data'!$B$29:$C$33,2,FALSE)</f>
        <v>COD</v>
      </c>
    </row>
    <row r="1023" spans="2:19" x14ac:dyDescent="0.3">
      <c r="B1023" s="47">
        <v>1020</v>
      </c>
      <c r="C1023" s="48" t="s">
        <v>5307</v>
      </c>
      <c r="D1023" s="48" t="s">
        <v>256</v>
      </c>
      <c r="E1023" s="48" t="s">
        <v>256</v>
      </c>
      <c r="F1023" s="48" t="s">
        <v>5308</v>
      </c>
      <c r="G1023" s="48" t="s">
        <v>256</v>
      </c>
      <c r="H1023" s="47">
        <v>17</v>
      </c>
      <c r="I1023" s="47" t="str">
        <f>VLOOKUP(H1023,[2]Places!$B$8:$C$929,2,FALSE)</f>
        <v>Anderson</v>
      </c>
      <c r="J1023" s="47">
        <v>54</v>
      </c>
      <c r="K1023" s="47" t="str">
        <f>IF(ISERROR(VLOOKUP(J1023,[2]ProvStates!$B$8:$D$95,3,FALSE)),"",VLOOKUP(J1023,[2]ProvStates!$B$8:$D$95,3,FALSE))</f>
        <v>South Carolina</v>
      </c>
      <c r="L1023" s="48" t="s">
        <v>5309</v>
      </c>
      <c r="M1023" s="48" t="s">
        <v>5310</v>
      </c>
      <c r="N1023" s="47">
        <v>6</v>
      </c>
      <c r="O1023" s="47" t="str">
        <f>VLOOKUP(N1023,'[2]Other Data'!$B$8:$C$13,2,FALSE)</f>
        <v>USA</v>
      </c>
      <c r="P1023" s="47">
        <v>297</v>
      </c>
      <c r="Q1023" s="48" t="s">
        <v>5311</v>
      </c>
      <c r="R1023" s="47">
        <v>1</v>
      </c>
      <c r="S1023" s="5" t="str">
        <f>VLOOKUP(R1023,'[2]Other Data'!$B$29:$C$33,2,FALSE)</f>
        <v>COD</v>
      </c>
    </row>
    <row r="1024" spans="2:19" x14ac:dyDescent="0.3">
      <c r="B1024" s="47">
        <v>1021</v>
      </c>
      <c r="C1024" s="48" t="s">
        <v>5312</v>
      </c>
      <c r="D1024" s="48" t="s">
        <v>256</v>
      </c>
      <c r="E1024" s="48" t="s">
        <v>256</v>
      </c>
      <c r="F1024" s="48" t="s">
        <v>5313</v>
      </c>
      <c r="G1024" s="48" t="s">
        <v>256</v>
      </c>
      <c r="H1024" s="47">
        <v>55</v>
      </c>
      <c r="I1024" s="47" t="str">
        <f>VLOOKUP(H1024,[2]Places!$B$8:$C$929,2,FALSE)</f>
        <v>Beaufort</v>
      </c>
      <c r="J1024" s="47">
        <v>54</v>
      </c>
      <c r="K1024" s="47" t="str">
        <f>IF(ISERROR(VLOOKUP(J1024,[2]ProvStates!$B$8:$D$95,3,FALSE)),"",VLOOKUP(J1024,[2]ProvStates!$B$8:$D$95,3,FALSE))</f>
        <v>South Carolina</v>
      </c>
      <c r="L1024" s="48" t="s">
        <v>5314</v>
      </c>
      <c r="M1024" s="48" t="s">
        <v>5315</v>
      </c>
      <c r="N1024" s="47">
        <v>6</v>
      </c>
      <c r="O1024" s="47" t="str">
        <f>VLOOKUP(N1024,'[2]Other Data'!$B$8:$C$13,2,FALSE)</f>
        <v>USA</v>
      </c>
      <c r="P1024" s="47">
        <v>297</v>
      </c>
      <c r="Q1024" s="48" t="s">
        <v>5316</v>
      </c>
      <c r="R1024" s="47">
        <v>1</v>
      </c>
      <c r="S1024" s="5" t="str">
        <f>VLOOKUP(R1024,'[2]Other Data'!$B$29:$C$33,2,FALSE)</f>
        <v>COD</v>
      </c>
    </row>
    <row r="1025" spans="2:19" x14ac:dyDescent="0.3">
      <c r="B1025" s="47">
        <v>1022</v>
      </c>
      <c r="C1025" s="48" t="s">
        <v>5317</v>
      </c>
      <c r="D1025" s="48" t="s">
        <v>256</v>
      </c>
      <c r="E1025" s="48" t="s">
        <v>256</v>
      </c>
      <c r="F1025" s="48" t="s">
        <v>5318</v>
      </c>
      <c r="G1025" s="48" t="s">
        <v>256</v>
      </c>
      <c r="H1025" s="47">
        <v>326</v>
      </c>
      <c r="I1025" s="47" t="str">
        <f>VLOOKUP(H1025,[2]Places!$B$8:$C$929,2,FALSE)</f>
        <v>Hilton Head Island</v>
      </c>
      <c r="J1025" s="47">
        <v>54</v>
      </c>
      <c r="K1025" s="47" t="str">
        <f>IF(ISERROR(VLOOKUP(J1025,[2]ProvStates!$B$8:$D$95,3,FALSE)),"",VLOOKUP(J1025,[2]ProvStates!$B$8:$D$95,3,FALSE))</f>
        <v>South Carolina</v>
      </c>
      <c r="L1025" s="48" t="s">
        <v>5319</v>
      </c>
      <c r="M1025" s="48" t="s">
        <v>5320</v>
      </c>
      <c r="N1025" s="47">
        <v>6</v>
      </c>
      <c r="O1025" s="47" t="str">
        <f>VLOOKUP(N1025,'[2]Other Data'!$B$8:$C$13,2,FALSE)</f>
        <v>USA</v>
      </c>
      <c r="P1025" s="47">
        <v>297</v>
      </c>
      <c r="Q1025" s="48" t="s">
        <v>256</v>
      </c>
      <c r="R1025" s="47">
        <v>1</v>
      </c>
      <c r="S1025" s="5" t="str">
        <f>VLOOKUP(R1025,'[2]Other Data'!$B$29:$C$33,2,FALSE)</f>
        <v>COD</v>
      </c>
    </row>
    <row r="1026" spans="2:19" x14ac:dyDescent="0.3">
      <c r="B1026" s="47">
        <v>1023</v>
      </c>
      <c r="C1026" s="48" t="s">
        <v>5321</v>
      </c>
      <c r="D1026" s="48" t="s">
        <v>256</v>
      </c>
      <c r="E1026" s="48" t="s">
        <v>256</v>
      </c>
      <c r="F1026" s="48" t="s">
        <v>5322</v>
      </c>
      <c r="G1026" s="48" t="s">
        <v>256</v>
      </c>
      <c r="H1026" s="47">
        <v>326</v>
      </c>
      <c r="I1026" s="47" t="str">
        <f>VLOOKUP(H1026,[2]Places!$B$8:$C$929,2,FALSE)</f>
        <v>Hilton Head Island</v>
      </c>
      <c r="J1026" s="47">
        <v>54</v>
      </c>
      <c r="K1026" s="47" t="str">
        <f>IF(ISERROR(VLOOKUP(J1026,[2]ProvStates!$B$8:$D$95,3,FALSE)),"",VLOOKUP(J1026,[2]ProvStates!$B$8:$D$95,3,FALSE))</f>
        <v>South Carolina</v>
      </c>
      <c r="L1026" s="48" t="s">
        <v>5319</v>
      </c>
      <c r="M1026" s="48" t="s">
        <v>5320</v>
      </c>
      <c r="N1026" s="47">
        <v>6</v>
      </c>
      <c r="O1026" s="47" t="str">
        <f>VLOOKUP(N1026,'[2]Other Data'!$B$8:$C$13,2,FALSE)</f>
        <v>USA</v>
      </c>
      <c r="P1026" s="47">
        <v>297</v>
      </c>
      <c r="Q1026" s="48" t="s">
        <v>5323</v>
      </c>
      <c r="R1026" s="47">
        <v>1</v>
      </c>
      <c r="S1026" s="5" t="str">
        <f>VLOOKUP(R1026,'[2]Other Data'!$B$29:$C$33,2,FALSE)</f>
        <v>COD</v>
      </c>
    </row>
    <row r="1027" spans="2:19" x14ac:dyDescent="0.3">
      <c r="B1027" s="47">
        <v>1024</v>
      </c>
      <c r="C1027" s="48" t="s">
        <v>5196</v>
      </c>
      <c r="D1027" s="48" t="s">
        <v>256</v>
      </c>
      <c r="E1027" s="48" t="s">
        <v>256</v>
      </c>
      <c r="F1027" s="48" t="s">
        <v>5324</v>
      </c>
      <c r="G1027" s="48" t="s">
        <v>5325</v>
      </c>
      <c r="H1027" s="47">
        <v>13</v>
      </c>
      <c r="I1027" s="47" t="str">
        <f>VLOOKUP(H1027,[2]Places!$B$8:$C$929,2,FALSE)</f>
        <v>Alpharetta</v>
      </c>
      <c r="J1027" s="47">
        <v>14</v>
      </c>
      <c r="K1027" s="47" t="str">
        <f>IF(ISERROR(VLOOKUP(J1027,[2]ProvStates!$B$8:$D$95,3,FALSE)),"",VLOOKUP(J1027,[2]ProvStates!$B$8:$D$95,3,FALSE))</f>
        <v>Georgia</v>
      </c>
      <c r="L1027" s="48" t="s">
        <v>5326</v>
      </c>
      <c r="M1027" s="48" t="s">
        <v>5327</v>
      </c>
      <c r="N1027" s="47">
        <v>6</v>
      </c>
      <c r="O1027" s="47" t="str">
        <f>VLOOKUP(N1027,'[2]Other Data'!$B$8:$C$13,2,FALSE)</f>
        <v>USA</v>
      </c>
      <c r="P1027" s="47">
        <v>24</v>
      </c>
      <c r="Q1027" s="48" t="s">
        <v>5328</v>
      </c>
      <c r="R1027" s="47">
        <v>1</v>
      </c>
      <c r="S1027" s="5" t="str">
        <f>VLOOKUP(R1027,'[2]Other Data'!$B$29:$C$33,2,FALSE)</f>
        <v>COD</v>
      </c>
    </row>
    <row r="1028" spans="2:19" x14ac:dyDescent="0.3">
      <c r="B1028" s="47">
        <v>1025</v>
      </c>
      <c r="C1028" s="48" t="s">
        <v>5329</v>
      </c>
      <c r="D1028" s="48" t="s">
        <v>256</v>
      </c>
      <c r="E1028" s="48" t="s">
        <v>256</v>
      </c>
      <c r="F1028" s="48" t="s">
        <v>5330</v>
      </c>
      <c r="G1028" s="48" t="s">
        <v>5256</v>
      </c>
      <c r="H1028" s="47">
        <v>203</v>
      </c>
      <c r="I1028" s="47" t="str">
        <f>VLOOKUP(H1028,[2]Places!$B$8:$C$929,2,FALSE)</f>
        <v>Duluth</v>
      </c>
      <c r="J1028" s="47">
        <v>14</v>
      </c>
      <c r="K1028" s="47" t="str">
        <f>IF(ISERROR(VLOOKUP(J1028,[2]ProvStates!$B$8:$D$95,3,FALSE)),"",VLOOKUP(J1028,[2]ProvStates!$B$8:$D$95,3,FALSE))</f>
        <v>Georgia</v>
      </c>
      <c r="L1028" s="48" t="s">
        <v>5331</v>
      </c>
      <c r="M1028" s="48" t="s">
        <v>5332</v>
      </c>
      <c r="N1028" s="47">
        <v>6</v>
      </c>
      <c r="O1028" s="47" t="str">
        <f>VLOOKUP(N1028,'[2]Other Data'!$B$8:$C$13,2,FALSE)</f>
        <v>USA</v>
      </c>
      <c r="P1028" s="47">
        <v>24</v>
      </c>
      <c r="Q1028" s="48" t="s">
        <v>5333</v>
      </c>
      <c r="R1028" s="47">
        <v>1</v>
      </c>
      <c r="S1028" s="5" t="str">
        <f>VLOOKUP(R1028,'[2]Other Data'!$B$29:$C$33,2,FALSE)</f>
        <v>COD</v>
      </c>
    </row>
    <row r="1029" spans="2:19" x14ac:dyDescent="0.3">
      <c r="B1029" s="47">
        <v>1026</v>
      </c>
      <c r="C1029" s="48" t="s">
        <v>5334</v>
      </c>
      <c r="D1029" s="48" t="s">
        <v>5335</v>
      </c>
      <c r="E1029" s="48" t="s">
        <v>256</v>
      </c>
      <c r="F1029" s="48" t="s">
        <v>5336</v>
      </c>
      <c r="G1029" s="48" t="s">
        <v>256</v>
      </c>
      <c r="H1029" s="47">
        <v>29</v>
      </c>
      <c r="I1029" s="47" t="str">
        <f>VLOOKUP(H1029,[2]Places!$B$8:$C$929,2,FALSE)</f>
        <v>Atlanta</v>
      </c>
      <c r="J1029" s="47">
        <v>14</v>
      </c>
      <c r="K1029" s="47" t="str">
        <f>IF(ISERROR(VLOOKUP(J1029,[2]ProvStates!$B$8:$D$95,3,FALSE)),"",VLOOKUP(J1029,[2]ProvStates!$B$8:$D$95,3,FALSE))</f>
        <v>Georgia</v>
      </c>
      <c r="L1029" s="48" t="s">
        <v>5337</v>
      </c>
      <c r="M1029" s="48" t="s">
        <v>5338</v>
      </c>
      <c r="N1029" s="47">
        <v>6</v>
      </c>
      <c r="O1029" s="47" t="str">
        <f>VLOOKUP(N1029,'[2]Other Data'!$B$8:$C$13,2,FALSE)</f>
        <v>USA</v>
      </c>
      <c r="P1029" s="47">
        <v>24</v>
      </c>
      <c r="Q1029" s="48" t="s">
        <v>5339</v>
      </c>
      <c r="R1029" s="47">
        <v>1</v>
      </c>
      <c r="S1029" s="5" t="str">
        <f>VLOOKUP(R1029,'[2]Other Data'!$B$29:$C$33,2,FALSE)</f>
        <v>COD</v>
      </c>
    </row>
    <row r="1030" spans="2:19" x14ac:dyDescent="0.3">
      <c r="B1030" s="47">
        <v>1027</v>
      </c>
      <c r="C1030" s="48" t="s">
        <v>5340</v>
      </c>
      <c r="D1030" s="48" t="s">
        <v>256</v>
      </c>
      <c r="E1030" s="48" t="s">
        <v>256</v>
      </c>
      <c r="F1030" s="48" t="s">
        <v>5341</v>
      </c>
      <c r="G1030" s="48" t="s">
        <v>256</v>
      </c>
      <c r="H1030" s="47">
        <v>29</v>
      </c>
      <c r="I1030" s="47" t="str">
        <f>VLOOKUP(H1030,[2]Places!$B$8:$C$929,2,FALSE)</f>
        <v>Atlanta</v>
      </c>
      <c r="J1030" s="47">
        <v>14</v>
      </c>
      <c r="K1030" s="47" t="str">
        <f>IF(ISERROR(VLOOKUP(J1030,[2]ProvStates!$B$8:$D$95,3,FALSE)),"",VLOOKUP(J1030,[2]ProvStates!$B$8:$D$95,3,FALSE))</f>
        <v>Georgia</v>
      </c>
      <c r="L1030" s="48" t="s">
        <v>5342</v>
      </c>
      <c r="M1030" s="48" t="s">
        <v>5343</v>
      </c>
      <c r="N1030" s="47">
        <v>6</v>
      </c>
      <c r="O1030" s="47" t="str">
        <f>VLOOKUP(N1030,'[2]Other Data'!$B$8:$C$13,2,FALSE)</f>
        <v>USA</v>
      </c>
      <c r="P1030" s="47">
        <v>24</v>
      </c>
      <c r="Q1030" s="48" t="s">
        <v>5344</v>
      </c>
      <c r="R1030" s="47">
        <v>1</v>
      </c>
      <c r="S1030" s="5" t="str">
        <f>VLOOKUP(R1030,'[2]Other Data'!$B$29:$C$33,2,FALSE)</f>
        <v>COD</v>
      </c>
    </row>
    <row r="1031" spans="2:19" x14ac:dyDescent="0.3">
      <c r="B1031" s="47">
        <v>1028</v>
      </c>
      <c r="C1031" s="48" t="s">
        <v>5345</v>
      </c>
      <c r="D1031" s="48" t="s">
        <v>262</v>
      </c>
      <c r="E1031" s="48" t="s">
        <v>256</v>
      </c>
      <c r="F1031" s="48" t="s">
        <v>5346</v>
      </c>
      <c r="G1031" s="48" t="s">
        <v>256</v>
      </c>
      <c r="H1031" s="47">
        <v>29</v>
      </c>
      <c r="I1031" s="47" t="str">
        <f>VLOOKUP(H1031,[2]Places!$B$8:$C$929,2,FALSE)</f>
        <v>Atlanta</v>
      </c>
      <c r="J1031" s="47">
        <v>14</v>
      </c>
      <c r="K1031" s="47" t="str">
        <f>IF(ISERROR(VLOOKUP(J1031,[2]ProvStates!$B$8:$D$95,3,FALSE)),"",VLOOKUP(J1031,[2]ProvStates!$B$8:$D$95,3,FALSE))</f>
        <v>Georgia</v>
      </c>
      <c r="L1031" s="48" t="s">
        <v>5347</v>
      </c>
      <c r="M1031" s="48" t="s">
        <v>5348</v>
      </c>
      <c r="N1031" s="47">
        <v>6</v>
      </c>
      <c r="O1031" s="47" t="str">
        <f>VLOOKUP(N1031,'[2]Other Data'!$B$8:$C$13,2,FALSE)</f>
        <v>USA</v>
      </c>
      <c r="P1031" s="47">
        <v>24</v>
      </c>
      <c r="Q1031" s="48" t="s">
        <v>256</v>
      </c>
      <c r="R1031" s="47">
        <v>1</v>
      </c>
      <c r="S1031" s="5" t="str">
        <f>VLOOKUP(R1031,'[2]Other Data'!$B$29:$C$33,2,FALSE)</f>
        <v>COD</v>
      </c>
    </row>
    <row r="1032" spans="2:19" x14ac:dyDescent="0.3">
      <c r="B1032" s="47">
        <v>1029</v>
      </c>
      <c r="C1032" s="48" t="s">
        <v>5349</v>
      </c>
      <c r="D1032" s="48" t="s">
        <v>256</v>
      </c>
      <c r="E1032" s="48" t="s">
        <v>256</v>
      </c>
      <c r="F1032" s="48" t="s">
        <v>5350</v>
      </c>
      <c r="G1032" s="48" t="s">
        <v>256</v>
      </c>
      <c r="H1032" s="47">
        <v>29</v>
      </c>
      <c r="I1032" s="47" t="str">
        <f>VLOOKUP(H1032,[2]Places!$B$8:$C$929,2,FALSE)</f>
        <v>Atlanta</v>
      </c>
      <c r="J1032" s="47">
        <v>14</v>
      </c>
      <c r="K1032" s="47" t="str">
        <f>IF(ISERROR(VLOOKUP(J1032,[2]ProvStates!$B$8:$D$95,3,FALSE)),"",VLOOKUP(J1032,[2]ProvStates!$B$8:$D$95,3,FALSE))</f>
        <v>Georgia</v>
      </c>
      <c r="L1032" s="48" t="s">
        <v>5351</v>
      </c>
      <c r="M1032" s="48" t="s">
        <v>5352</v>
      </c>
      <c r="N1032" s="47">
        <v>6</v>
      </c>
      <c r="O1032" s="47" t="str">
        <f>VLOOKUP(N1032,'[2]Other Data'!$B$8:$C$13,2,FALSE)</f>
        <v>USA</v>
      </c>
      <c r="P1032" s="47">
        <v>24</v>
      </c>
      <c r="Q1032" s="48" t="s">
        <v>5353</v>
      </c>
      <c r="R1032" s="47">
        <v>1</v>
      </c>
      <c r="S1032" s="5" t="str">
        <f>VLOOKUP(R1032,'[2]Other Data'!$B$29:$C$33,2,FALSE)</f>
        <v>COD</v>
      </c>
    </row>
    <row r="1033" spans="2:19" x14ac:dyDescent="0.3">
      <c r="B1033" s="47">
        <v>1030</v>
      </c>
      <c r="C1033" s="48" t="s">
        <v>5354</v>
      </c>
      <c r="D1033" s="48" t="s">
        <v>5355</v>
      </c>
      <c r="E1033" s="48" t="s">
        <v>256</v>
      </c>
      <c r="F1033" s="48" t="s">
        <v>5356</v>
      </c>
      <c r="G1033" s="48" t="s">
        <v>256</v>
      </c>
      <c r="H1033" s="47">
        <v>29</v>
      </c>
      <c r="I1033" s="47" t="str">
        <f>VLOOKUP(H1033,[2]Places!$B$8:$C$929,2,FALSE)</f>
        <v>Atlanta</v>
      </c>
      <c r="J1033" s="47">
        <v>14</v>
      </c>
      <c r="K1033" s="47" t="str">
        <f>IF(ISERROR(VLOOKUP(J1033,[2]ProvStates!$B$8:$D$95,3,FALSE)),"",VLOOKUP(J1033,[2]ProvStates!$B$8:$D$95,3,FALSE))</f>
        <v>Georgia</v>
      </c>
      <c r="L1033" s="48" t="s">
        <v>5357</v>
      </c>
      <c r="M1033" s="48" t="s">
        <v>5358</v>
      </c>
      <c r="N1033" s="47">
        <v>6</v>
      </c>
      <c r="O1033" s="47" t="str">
        <f>VLOOKUP(N1033,'[2]Other Data'!$B$8:$C$13,2,FALSE)</f>
        <v>USA</v>
      </c>
      <c r="P1033" s="47">
        <v>24</v>
      </c>
      <c r="Q1033" s="48" t="s">
        <v>5359</v>
      </c>
      <c r="R1033" s="47">
        <v>1</v>
      </c>
      <c r="S1033" s="5" t="str">
        <f>VLOOKUP(R1033,'[2]Other Data'!$B$29:$C$33,2,FALSE)</f>
        <v>COD</v>
      </c>
    </row>
    <row r="1034" spans="2:19" x14ac:dyDescent="0.3">
      <c r="B1034" s="47">
        <v>1031</v>
      </c>
      <c r="C1034" s="48" t="s">
        <v>5360</v>
      </c>
      <c r="D1034" s="48" t="s">
        <v>256</v>
      </c>
      <c r="E1034" s="48" t="s">
        <v>256</v>
      </c>
      <c r="F1034" s="48" t="s">
        <v>5361</v>
      </c>
      <c r="G1034" s="48" t="s">
        <v>256</v>
      </c>
      <c r="H1034" s="47">
        <v>698</v>
      </c>
      <c r="I1034" s="47" t="str">
        <f>VLOOKUP(H1034,[2]Places!$B$8:$C$929,2,FALSE)</f>
        <v>Savannah</v>
      </c>
      <c r="J1034" s="47">
        <v>14</v>
      </c>
      <c r="K1034" s="47" t="str">
        <f>IF(ISERROR(VLOOKUP(J1034,[2]ProvStates!$B$8:$D$95,3,FALSE)),"",VLOOKUP(J1034,[2]ProvStates!$B$8:$D$95,3,FALSE))</f>
        <v>Georgia</v>
      </c>
      <c r="L1034" s="48" t="s">
        <v>5362</v>
      </c>
      <c r="M1034" s="48" t="s">
        <v>5363</v>
      </c>
      <c r="N1034" s="47">
        <v>6</v>
      </c>
      <c r="O1034" s="47" t="str">
        <f>VLOOKUP(N1034,'[2]Other Data'!$B$8:$C$13,2,FALSE)</f>
        <v>USA</v>
      </c>
      <c r="P1034" s="47">
        <v>24</v>
      </c>
      <c r="Q1034" s="48" t="s">
        <v>5364</v>
      </c>
      <c r="R1034" s="47">
        <v>1</v>
      </c>
      <c r="S1034" s="5" t="str">
        <f>VLOOKUP(R1034,'[2]Other Data'!$B$29:$C$33,2,FALSE)</f>
        <v>COD</v>
      </c>
    </row>
    <row r="1035" spans="2:19" x14ac:dyDescent="0.3">
      <c r="B1035" s="47">
        <v>1032</v>
      </c>
      <c r="C1035" s="48" t="s">
        <v>5365</v>
      </c>
      <c r="D1035" s="48" t="s">
        <v>1390</v>
      </c>
      <c r="E1035" s="48" t="s">
        <v>5366</v>
      </c>
      <c r="F1035" s="48" t="s">
        <v>5367</v>
      </c>
      <c r="G1035" s="48" t="s">
        <v>256</v>
      </c>
      <c r="H1035" s="47">
        <v>698</v>
      </c>
      <c r="I1035" s="47" t="str">
        <f>VLOOKUP(H1035,[2]Places!$B$8:$C$929,2,FALSE)</f>
        <v>Savannah</v>
      </c>
      <c r="J1035" s="47">
        <v>14</v>
      </c>
      <c r="K1035" s="47" t="str">
        <f>IF(ISERROR(VLOOKUP(J1035,[2]ProvStates!$B$8:$D$95,3,FALSE)),"",VLOOKUP(J1035,[2]ProvStates!$B$8:$D$95,3,FALSE))</f>
        <v>Georgia</v>
      </c>
      <c r="L1035" s="48" t="s">
        <v>5368</v>
      </c>
      <c r="M1035" s="48" t="s">
        <v>5369</v>
      </c>
      <c r="N1035" s="47">
        <v>6</v>
      </c>
      <c r="O1035" s="47" t="str">
        <f>VLOOKUP(N1035,'[2]Other Data'!$B$8:$C$13,2,FALSE)</f>
        <v>USA</v>
      </c>
      <c r="P1035" s="47">
        <v>24</v>
      </c>
      <c r="Q1035" s="48" t="s">
        <v>5370</v>
      </c>
      <c r="R1035" s="47">
        <v>1</v>
      </c>
      <c r="S1035" s="5" t="str">
        <f>VLOOKUP(R1035,'[2]Other Data'!$B$29:$C$33,2,FALSE)</f>
        <v>COD</v>
      </c>
    </row>
    <row r="1036" spans="2:19" x14ac:dyDescent="0.3">
      <c r="B1036" s="47">
        <v>1033</v>
      </c>
      <c r="C1036" s="48" t="s">
        <v>5371</v>
      </c>
      <c r="D1036" s="48" t="s">
        <v>256</v>
      </c>
      <c r="E1036" s="48" t="s">
        <v>256</v>
      </c>
      <c r="F1036" s="48" t="s">
        <v>5372</v>
      </c>
      <c r="G1036" s="48" t="s">
        <v>256</v>
      </c>
      <c r="H1036" s="47">
        <v>746</v>
      </c>
      <c r="I1036" s="47" t="str">
        <f>VLOOKUP(H1036,[2]Places!$B$8:$C$929,2,FALSE)</f>
        <v>St Simons Island</v>
      </c>
      <c r="J1036" s="47">
        <v>14</v>
      </c>
      <c r="K1036" s="47" t="str">
        <f>IF(ISERROR(VLOOKUP(J1036,[2]ProvStates!$B$8:$D$95,3,FALSE)),"",VLOOKUP(J1036,[2]ProvStates!$B$8:$D$95,3,FALSE))</f>
        <v>Georgia</v>
      </c>
      <c r="L1036" s="48" t="s">
        <v>5373</v>
      </c>
      <c r="M1036" s="48" t="s">
        <v>5374</v>
      </c>
      <c r="N1036" s="47">
        <v>6</v>
      </c>
      <c r="O1036" s="47" t="str">
        <f>VLOOKUP(N1036,'[2]Other Data'!$B$8:$C$13,2,FALSE)</f>
        <v>USA</v>
      </c>
      <c r="P1036" s="47">
        <v>24</v>
      </c>
      <c r="Q1036" s="48" t="s">
        <v>5375</v>
      </c>
      <c r="R1036" s="47">
        <v>1</v>
      </c>
      <c r="S1036" s="5" t="str">
        <f>VLOOKUP(R1036,'[2]Other Data'!$B$29:$C$33,2,FALSE)</f>
        <v>COD</v>
      </c>
    </row>
    <row r="1037" spans="2:19" x14ac:dyDescent="0.3">
      <c r="B1037" s="47">
        <v>1034</v>
      </c>
      <c r="C1037" s="48" t="s">
        <v>5376</v>
      </c>
      <c r="D1037" s="48" t="s">
        <v>262</v>
      </c>
      <c r="E1037" s="48" t="s">
        <v>256</v>
      </c>
      <c r="F1037" s="48" t="s">
        <v>5377</v>
      </c>
      <c r="G1037" s="48" t="s">
        <v>256</v>
      </c>
      <c r="H1037" s="47">
        <v>745</v>
      </c>
      <c r="I1037" s="47" t="str">
        <f>VLOOKUP(H1037,[2]Places!$B$8:$C$929,2,FALSE)</f>
        <v>St Marys</v>
      </c>
      <c r="J1037" s="47">
        <v>14</v>
      </c>
      <c r="K1037" s="47" t="str">
        <f>IF(ISERROR(VLOOKUP(J1037,[2]ProvStates!$B$8:$D$95,3,FALSE)),"",VLOOKUP(J1037,[2]ProvStates!$B$8:$D$95,3,FALSE))</f>
        <v>Georgia</v>
      </c>
      <c r="L1037" s="48" t="s">
        <v>5378</v>
      </c>
      <c r="M1037" s="48" t="s">
        <v>5379</v>
      </c>
      <c r="N1037" s="47">
        <v>6</v>
      </c>
      <c r="O1037" s="47" t="str">
        <f>VLOOKUP(N1037,'[2]Other Data'!$B$8:$C$13,2,FALSE)</f>
        <v>USA</v>
      </c>
      <c r="P1037" s="47">
        <v>24</v>
      </c>
      <c r="Q1037" s="48" t="s">
        <v>5380</v>
      </c>
      <c r="R1037" s="47">
        <v>1</v>
      </c>
      <c r="S1037" s="5" t="str">
        <f>VLOOKUP(R1037,'[2]Other Data'!$B$29:$C$33,2,FALSE)</f>
        <v>COD</v>
      </c>
    </row>
    <row r="1038" spans="2:19" x14ac:dyDescent="0.3">
      <c r="B1038" s="47">
        <v>1035</v>
      </c>
      <c r="C1038" s="48" t="s">
        <v>5381</v>
      </c>
      <c r="D1038" s="48" t="s">
        <v>256</v>
      </c>
      <c r="E1038" s="48" t="s">
        <v>256</v>
      </c>
      <c r="F1038" s="48" t="s">
        <v>5382</v>
      </c>
      <c r="G1038" s="48" t="s">
        <v>256</v>
      </c>
      <c r="H1038" s="47">
        <v>804</v>
      </c>
      <c r="I1038" s="47" t="str">
        <f>VLOOKUP(H1038,[2]Places!$B$8:$C$929,2,FALSE)</f>
        <v>Thomasville</v>
      </c>
      <c r="J1038" s="47">
        <v>14</v>
      </c>
      <c r="K1038" s="47" t="str">
        <f>IF(ISERROR(VLOOKUP(J1038,[2]ProvStates!$B$8:$D$95,3,FALSE)),"",VLOOKUP(J1038,[2]ProvStates!$B$8:$D$95,3,FALSE))</f>
        <v>Georgia</v>
      </c>
      <c r="L1038" s="48" t="s">
        <v>5383</v>
      </c>
      <c r="M1038" s="48" t="s">
        <v>5384</v>
      </c>
      <c r="N1038" s="47">
        <v>6</v>
      </c>
      <c r="O1038" s="47" t="str">
        <f>VLOOKUP(N1038,'[2]Other Data'!$B$8:$C$13,2,FALSE)</f>
        <v>USA</v>
      </c>
      <c r="P1038" s="47">
        <v>24</v>
      </c>
      <c r="Q1038" s="48" t="s">
        <v>5385</v>
      </c>
      <c r="R1038" s="47">
        <v>1</v>
      </c>
      <c r="S1038" s="5" t="str">
        <f>VLOOKUP(R1038,'[2]Other Data'!$B$29:$C$33,2,FALSE)</f>
        <v>COD</v>
      </c>
    </row>
    <row r="1039" spans="2:19" x14ac:dyDescent="0.3">
      <c r="B1039" s="47">
        <v>1036</v>
      </c>
      <c r="C1039" s="48" t="s">
        <v>5386</v>
      </c>
      <c r="D1039" s="48" t="s">
        <v>256</v>
      </c>
      <c r="E1039" s="48" t="s">
        <v>256</v>
      </c>
      <c r="F1039" s="48" t="s">
        <v>5387</v>
      </c>
      <c r="G1039" s="48" t="s">
        <v>256</v>
      </c>
      <c r="H1039" s="47">
        <v>809</v>
      </c>
      <c r="I1039" s="47" t="str">
        <f>VLOOKUP(H1039,[2]Places!$B$8:$C$929,2,FALSE)</f>
        <v>Tifton</v>
      </c>
      <c r="J1039" s="47">
        <v>14</v>
      </c>
      <c r="K1039" s="47" t="str">
        <f>IF(ISERROR(VLOOKUP(J1039,[2]ProvStates!$B$8:$D$95,3,FALSE)),"",VLOOKUP(J1039,[2]ProvStates!$B$8:$D$95,3,FALSE))</f>
        <v>Georgia</v>
      </c>
      <c r="L1039" s="48" t="s">
        <v>5388</v>
      </c>
      <c r="M1039" s="48" t="s">
        <v>5389</v>
      </c>
      <c r="N1039" s="47">
        <v>6</v>
      </c>
      <c r="O1039" s="47" t="str">
        <f>VLOOKUP(N1039,'[2]Other Data'!$B$8:$C$13,2,FALSE)</f>
        <v>USA</v>
      </c>
      <c r="P1039" s="47">
        <v>24</v>
      </c>
      <c r="Q1039" s="48" t="s">
        <v>5390</v>
      </c>
      <c r="R1039" s="47">
        <v>1</v>
      </c>
      <c r="S1039" s="5" t="str">
        <f>VLOOKUP(R1039,'[2]Other Data'!$B$29:$C$33,2,FALSE)</f>
        <v>COD</v>
      </c>
    </row>
    <row r="1040" spans="2:19" x14ac:dyDescent="0.3">
      <c r="B1040" s="47">
        <v>1037</v>
      </c>
      <c r="C1040" s="48" t="s">
        <v>5391</v>
      </c>
      <c r="D1040" s="48" t="s">
        <v>256</v>
      </c>
      <c r="E1040" s="48" t="s">
        <v>5392</v>
      </c>
      <c r="F1040" s="48" t="s">
        <v>5393</v>
      </c>
      <c r="G1040" s="48" t="s">
        <v>256</v>
      </c>
      <c r="H1040" s="47">
        <v>426</v>
      </c>
      <c r="I1040" s="47" t="str">
        <f>VLOOKUP(H1040,[2]Places!$B$8:$C$929,2,FALSE)</f>
        <v>Lumpkin</v>
      </c>
      <c r="J1040" s="47">
        <v>14</v>
      </c>
      <c r="K1040" s="47" t="str">
        <f>IF(ISERROR(VLOOKUP(J1040,[2]ProvStates!$B$8:$D$95,3,FALSE)),"",VLOOKUP(J1040,[2]ProvStates!$B$8:$D$95,3,FALSE))</f>
        <v>Georgia</v>
      </c>
      <c r="L1040" s="48" t="s">
        <v>5394</v>
      </c>
      <c r="M1040" s="48" t="s">
        <v>5395</v>
      </c>
      <c r="N1040" s="47">
        <v>6</v>
      </c>
      <c r="O1040" s="47" t="str">
        <f>VLOOKUP(N1040,'[2]Other Data'!$B$8:$C$13,2,FALSE)</f>
        <v>USA</v>
      </c>
      <c r="P1040" s="47">
        <v>24</v>
      </c>
      <c r="Q1040" s="48" t="s">
        <v>256</v>
      </c>
      <c r="R1040" s="47">
        <v>1</v>
      </c>
      <c r="S1040" s="5" t="str">
        <f>VLOOKUP(R1040,'[2]Other Data'!$B$29:$C$33,2,FALSE)</f>
        <v>COD</v>
      </c>
    </row>
    <row r="1041" spans="2:19" x14ac:dyDescent="0.3">
      <c r="B1041" s="47">
        <v>1038</v>
      </c>
      <c r="C1041" s="48" t="s">
        <v>5396</v>
      </c>
      <c r="D1041" s="48" t="s">
        <v>256</v>
      </c>
      <c r="E1041" s="48" t="s">
        <v>256</v>
      </c>
      <c r="F1041" s="48" t="s">
        <v>5397</v>
      </c>
      <c r="G1041" s="48" t="s">
        <v>256</v>
      </c>
      <c r="H1041" s="47">
        <v>738</v>
      </c>
      <c r="I1041" s="47" t="str">
        <f>VLOOKUP(H1041,[2]Places!$B$8:$C$929,2,FALSE)</f>
        <v>St Augustine</v>
      </c>
      <c r="J1041" s="47">
        <v>13</v>
      </c>
      <c r="K1041" s="47" t="str">
        <f>IF(ISERROR(VLOOKUP(J1041,[2]ProvStates!$B$8:$D$95,3,FALSE)),"",VLOOKUP(J1041,[2]ProvStates!$B$8:$D$95,3,FALSE))</f>
        <v>Florida</v>
      </c>
      <c r="L1041" s="48" t="s">
        <v>5398</v>
      </c>
      <c r="M1041" s="48" t="s">
        <v>5399</v>
      </c>
      <c r="N1041" s="47">
        <v>6</v>
      </c>
      <c r="O1041" s="47" t="str">
        <f>VLOOKUP(N1041,'[2]Other Data'!$B$8:$C$13,2,FALSE)</f>
        <v>USA</v>
      </c>
      <c r="P1041" s="47">
        <v>28</v>
      </c>
      <c r="Q1041" s="48" t="s">
        <v>5400</v>
      </c>
      <c r="R1041" s="47">
        <v>1</v>
      </c>
      <c r="S1041" s="5" t="str">
        <f>VLOOKUP(R1041,'[2]Other Data'!$B$29:$C$33,2,FALSE)</f>
        <v>COD</v>
      </c>
    </row>
    <row r="1042" spans="2:19" x14ac:dyDescent="0.3">
      <c r="B1042" s="47">
        <v>1039</v>
      </c>
      <c r="C1042" s="48" t="s">
        <v>5401</v>
      </c>
      <c r="D1042" s="48" t="s">
        <v>1390</v>
      </c>
      <c r="E1042" s="48" t="s">
        <v>256</v>
      </c>
      <c r="F1042" s="48" t="s">
        <v>5402</v>
      </c>
      <c r="G1042" s="48" t="s">
        <v>256</v>
      </c>
      <c r="H1042" s="47">
        <v>349</v>
      </c>
      <c r="I1042" s="47" t="str">
        <f>VLOOKUP(H1042,[2]Places!$B$8:$C$929,2,FALSE)</f>
        <v>Jacksonville</v>
      </c>
      <c r="J1042" s="47">
        <v>13</v>
      </c>
      <c r="K1042" s="47" t="str">
        <f>IF(ISERROR(VLOOKUP(J1042,[2]ProvStates!$B$8:$D$95,3,FALSE)),"",VLOOKUP(J1042,[2]ProvStates!$B$8:$D$95,3,FALSE))</f>
        <v>Florida</v>
      </c>
      <c r="L1042" s="48" t="s">
        <v>5403</v>
      </c>
      <c r="M1042" s="48" t="s">
        <v>5404</v>
      </c>
      <c r="N1042" s="47">
        <v>6</v>
      </c>
      <c r="O1042" s="47" t="str">
        <f>VLOOKUP(N1042,'[2]Other Data'!$B$8:$C$13,2,FALSE)</f>
        <v>USA</v>
      </c>
      <c r="P1042" s="47">
        <v>28</v>
      </c>
      <c r="Q1042" s="48" t="s">
        <v>5405</v>
      </c>
      <c r="R1042" s="47">
        <v>1</v>
      </c>
      <c r="S1042" s="5" t="str">
        <f>VLOOKUP(R1042,'[2]Other Data'!$B$29:$C$33,2,FALSE)</f>
        <v>COD</v>
      </c>
    </row>
    <row r="1043" spans="2:19" x14ac:dyDescent="0.3">
      <c r="B1043" s="47">
        <v>1040</v>
      </c>
      <c r="C1043" s="48" t="s">
        <v>5406</v>
      </c>
      <c r="D1043" s="48" t="s">
        <v>256</v>
      </c>
      <c r="E1043" s="48" t="s">
        <v>256</v>
      </c>
      <c r="F1043" s="48" t="s">
        <v>5407</v>
      </c>
      <c r="G1043" s="48" t="s">
        <v>256</v>
      </c>
      <c r="H1043" s="47">
        <v>349</v>
      </c>
      <c r="I1043" s="47" t="str">
        <f>VLOOKUP(H1043,[2]Places!$B$8:$C$929,2,FALSE)</f>
        <v>Jacksonville</v>
      </c>
      <c r="J1043" s="47">
        <v>13</v>
      </c>
      <c r="K1043" s="47" t="str">
        <f>IF(ISERROR(VLOOKUP(J1043,[2]ProvStates!$B$8:$D$95,3,FALSE)),"",VLOOKUP(J1043,[2]ProvStates!$B$8:$D$95,3,FALSE))</f>
        <v>Florida</v>
      </c>
      <c r="L1043" s="48" t="s">
        <v>5408</v>
      </c>
      <c r="M1043" s="48" t="s">
        <v>5409</v>
      </c>
      <c r="N1043" s="47">
        <v>6</v>
      </c>
      <c r="O1043" s="47" t="str">
        <f>VLOOKUP(N1043,'[2]Other Data'!$B$8:$C$13,2,FALSE)</f>
        <v>USA</v>
      </c>
      <c r="P1043" s="47">
        <v>28</v>
      </c>
      <c r="Q1043" s="48" t="s">
        <v>5410</v>
      </c>
      <c r="R1043" s="47">
        <v>1</v>
      </c>
      <c r="S1043" s="5" t="str">
        <f>VLOOKUP(R1043,'[2]Other Data'!$B$29:$C$33,2,FALSE)</f>
        <v>COD</v>
      </c>
    </row>
    <row r="1044" spans="2:19" x14ac:dyDescent="0.3">
      <c r="B1044" s="47">
        <v>1041</v>
      </c>
      <c r="C1044" s="48" t="s">
        <v>5411</v>
      </c>
      <c r="D1044" s="48" t="s">
        <v>256</v>
      </c>
      <c r="E1044" s="48" t="s">
        <v>256</v>
      </c>
      <c r="F1044" s="48" t="s">
        <v>5412</v>
      </c>
      <c r="G1044" s="48" t="s">
        <v>256</v>
      </c>
      <c r="H1044" s="47">
        <v>593</v>
      </c>
      <c r="I1044" s="47" t="str">
        <f>VLOOKUP(H1044,[2]Places!$B$8:$C$929,2,FALSE)</f>
        <v>Pensacola</v>
      </c>
      <c r="J1044" s="47">
        <v>13</v>
      </c>
      <c r="K1044" s="47" t="str">
        <f>IF(ISERROR(VLOOKUP(J1044,[2]ProvStates!$B$8:$D$95,3,FALSE)),"",VLOOKUP(J1044,[2]ProvStates!$B$8:$D$95,3,FALSE))</f>
        <v>Florida</v>
      </c>
      <c r="L1044" s="48" t="s">
        <v>5413</v>
      </c>
      <c r="M1044" s="48" t="s">
        <v>5414</v>
      </c>
      <c r="N1044" s="47">
        <v>6</v>
      </c>
      <c r="O1044" s="47" t="str">
        <f>VLOOKUP(N1044,'[2]Other Data'!$B$8:$C$13,2,FALSE)</f>
        <v>USA</v>
      </c>
      <c r="P1044" s="47">
        <v>28</v>
      </c>
      <c r="Q1044" s="48" t="s">
        <v>5415</v>
      </c>
      <c r="R1044" s="47">
        <v>1</v>
      </c>
      <c r="S1044" s="5" t="str">
        <f>VLOOKUP(R1044,'[2]Other Data'!$B$29:$C$33,2,FALSE)</f>
        <v>COD</v>
      </c>
    </row>
    <row r="1045" spans="2:19" x14ac:dyDescent="0.3">
      <c r="B1045" s="47">
        <v>1042</v>
      </c>
      <c r="C1045" s="48" t="s">
        <v>5416</v>
      </c>
      <c r="D1045" s="48" t="s">
        <v>256</v>
      </c>
      <c r="E1045" s="48" t="s">
        <v>256</v>
      </c>
      <c r="F1045" s="48" t="s">
        <v>5417</v>
      </c>
      <c r="G1045" s="48" t="s">
        <v>256</v>
      </c>
      <c r="H1045" s="47">
        <v>593</v>
      </c>
      <c r="I1045" s="47" t="str">
        <f>VLOOKUP(H1045,[2]Places!$B$8:$C$929,2,FALSE)</f>
        <v>Pensacola</v>
      </c>
      <c r="J1045" s="47">
        <v>13</v>
      </c>
      <c r="K1045" s="47" t="str">
        <f>IF(ISERROR(VLOOKUP(J1045,[2]ProvStates!$B$8:$D$95,3,FALSE)),"",VLOOKUP(J1045,[2]ProvStates!$B$8:$D$95,3,FALSE))</f>
        <v>Florida</v>
      </c>
      <c r="L1045" s="48" t="s">
        <v>5418</v>
      </c>
      <c r="M1045" s="48" t="s">
        <v>5419</v>
      </c>
      <c r="N1045" s="47">
        <v>6</v>
      </c>
      <c r="O1045" s="47" t="str">
        <f>VLOOKUP(N1045,'[2]Other Data'!$B$8:$C$13,2,FALSE)</f>
        <v>USA</v>
      </c>
      <c r="P1045" s="47">
        <v>28</v>
      </c>
      <c r="Q1045" s="48" t="s">
        <v>5420</v>
      </c>
      <c r="R1045" s="47">
        <v>1</v>
      </c>
      <c r="S1045" s="5" t="str">
        <f>VLOOKUP(R1045,'[2]Other Data'!$B$29:$C$33,2,FALSE)</f>
        <v>COD</v>
      </c>
    </row>
    <row r="1046" spans="2:19" x14ac:dyDescent="0.3">
      <c r="B1046" s="47">
        <v>1043</v>
      </c>
      <c r="C1046" s="48" t="s">
        <v>5421</v>
      </c>
      <c r="D1046" s="48" t="s">
        <v>256</v>
      </c>
      <c r="E1046" s="48" t="s">
        <v>256</v>
      </c>
      <c r="F1046" s="48" t="s">
        <v>5422</v>
      </c>
      <c r="G1046" s="48" t="s">
        <v>256</v>
      </c>
      <c r="H1046" s="47">
        <v>593</v>
      </c>
      <c r="I1046" s="47" t="str">
        <f>VLOOKUP(H1046,[2]Places!$B$8:$C$929,2,FALSE)</f>
        <v>Pensacola</v>
      </c>
      <c r="J1046" s="47">
        <v>13</v>
      </c>
      <c r="K1046" s="47" t="str">
        <f>IF(ISERROR(VLOOKUP(J1046,[2]ProvStates!$B$8:$D$95,3,FALSE)),"",VLOOKUP(J1046,[2]ProvStates!$B$8:$D$95,3,FALSE))</f>
        <v>Florida</v>
      </c>
      <c r="L1046" s="48" t="s">
        <v>5423</v>
      </c>
      <c r="M1046" s="48" t="s">
        <v>5424</v>
      </c>
      <c r="N1046" s="47">
        <v>6</v>
      </c>
      <c r="O1046" s="47" t="str">
        <f>VLOOKUP(N1046,'[2]Other Data'!$B$8:$C$13,2,FALSE)</f>
        <v>USA</v>
      </c>
      <c r="P1046" s="47">
        <v>28</v>
      </c>
      <c r="Q1046" s="48" t="s">
        <v>5425</v>
      </c>
      <c r="R1046" s="47">
        <v>1</v>
      </c>
      <c r="S1046" s="5" t="str">
        <f>VLOOKUP(R1046,'[2]Other Data'!$B$29:$C$33,2,FALSE)</f>
        <v>COD</v>
      </c>
    </row>
    <row r="1047" spans="2:19" x14ac:dyDescent="0.3">
      <c r="B1047" s="47">
        <v>1044</v>
      </c>
      <c r="C1047" s="48" t="s">
        <v>5426</v>
      </c>
      <c r="D1047" s="48" t="s">
        <v>262</v>
      </c>
      <c r="E1047" s="48" t="s">
        <v>256</v>
      </c>
      <c r="F1047" s="48" t="s">
        <v>5427</v>
      </c>
      <c r="G1047" s="48" t="s">
        <v>256</v>
      </c>
      <c r="H1047" s="47">
        <v>304</v>
      </c>
      <c r="I1047" s="47" t="str">
        <f>VLOOKUP(H1047,[2]Places!$B$8:$C$929,2,FALSE)</f>
        <v>Hallandale</v>
      </c>
      <c r="J1047" s="47">
        <v>13</v>
      </c>
      <c r="K1047" s="47" t="str">
        <f>IF(ISERROR(VLOOKUP(J1047,[2]ProvStates!$B$8:$D$95,3,FALSE)),"",VLOOKUP(J1047,[2]ProvStates!$B$8:$D$95,3,FALSE))</f>
        <v>Florida</v>
      </c>
      <c r="L1047" s="48" t="s">
        <v>5428</v>
      </c>
      <c r="M1047" s="48" t="s">
        <v>5429</v>
      </c>
      <c r="N1047" s="47">
        <v>6</v>
      </c>
      <c r="O1047" s="47" t="str">
        <f>VLOOKUP(N1047,'[2]Other Data'!$B$8:$C$13,2,FALSE)</f>
        <v>USA</v>
      </c>
      <c r="P1047" s="47">
        <v>28</v>
      </c>
      <c r="Q1047" s="48" t="s">
        <v>5430</v>
      </c>
      <c r="R1047" s="47">
        <v>1</v>
      </c>
      <c r="S1047" s="5" t="str">
        <f>VLOOKUP(R1047,'[2]Other Data'!$B$29:$C$33,2,FALSE)</f>
        <v>COD</v>
      </c>
    </row>
    <row r="1048" spans="2:19" x14ac:dyDescent="0.3">
      <c r="B1048" s="47">
        <v>1045</v>
      </c>
      <c r="C1048" s="48" t="s">
        <v>5431</v>
      </c>
      <c r="D1048" s="48" t="s">
        <v>262</v>
      </c>
      <c r="E1048" s="48" t="s">
        <v>256</v>
      </c>
      <c r="F1048" s="48" t="s">
        <v>5432</v>
      </c>
      <c r="G1048" s="48" t="s">
        <v>256</v>
      </c>
      <c r="H1048" s="47">
        <v>460</v>
      </c>
      <c r="I1048" s="47" t="str">
        <f>VLOOKUP(H1048,[2]Places!$B$8:$C$929,2,FALSE)</f>
        <v>Miani</v>
      </c>
      <c r="J1048" s="47">
        <v>13</v>
      </c>
      <c r="K1048" s="47" t="str">
        <f>IF(ISERROR(VLOOKUP(J1048,[2]ProvStates!$B$8:$D$95,3,FALSE)),"",VLOOKUP(J1048,[2]ProvStates!$B$8:$D$95,3,FALSE))</f>
        <v>Florida</v>
      </c>
      <c r="L1048" s="48" t="s">
        <v>5433</v>
      </c>
      <c r="M1048" s="48" t="s">
        <v>5434</v>
      </c>
      <c r="N1048" s="47">
        <v>6</v>
      </c>
      <c r="O1048" s="47" t="str">
        <f>VLOOKUP(N1048,'[2]Other Data'!$B$8:$C$13,2,FALSE)</f>
        <v>USA</v>
      </c>
      <c r="P1048" s="47">
        <v>28</v>
      </c>
      <c r="Q1048" s="48" t="s">
        <v>5435</v>
      </c>
      <c r="R1048" s="47">
        <v>1</v>
      </c>
      <c r="S1048" s="5" t="str">
        <f>VLOOKUP(R1048,'[2]Other Data'!$B$29:$C$33,2,FALSE)</f>
        <v>COD</v>
      </c>
    </row>
    <row r="1049" spans="2:19" x14ac:dyDescent="0.3">
      <c r="B1049" s="47">
        <v>1046</v>
      </c>
      <c r="C1049" s="48" t="s">
        <v>5436</v>
      </c>
      <c r="D1049" s="48" t="s">
        <v>256</v>
      </c>
      <c r="E1049" s="48" t="s">
        <v>256</v>
      </c>
      <c r="F1049" s="48" t="s">
        <v>5437</v>
      </c>
      <c r="G1049" s="48" t="s">
        <v>256</v>
      </c>
      <c r="H1049" s="47">
        <v>253</v>
      </c>
      <c r="I1049" s="47" t="str">
        <f>VLOOKUP(H1049,[2]Places!$B$8:$C$929,2,FALSE)</f>
        <v>Fort Lauderdale</v>
      </c>
      <c r="J1049" s="47">
        <v>13</v>
      </c>
      <c r="K1049" s="47" t="str">
        <f>IF(ISERROR(VLOOKUP(J1049,[2]ProvStates!$B$8:$D$95,3,FALSE)),"",VLOOKUP(J1049,[2]ProvStates!$B$8:$D$95,3,FALSE))</f>
        <v>Florida</v>
      </c>
      <c r="L1049" s="48" t="s">
        <v>5438</v>
      </c>
      <c r="M1049" s="48" t="s">
        <v>5439</v>
      </c>
      <c r="N1049" s="47">
        <v>6</v>
      </c>
      <c r="O1049" s="47" t="str">
        <f>VLOOKUP(N1049,'[2]Other Data'!$B$8:$C$13,2,FALSE)</f>
        <v>USA</v>
      </c>
      <c r="P1049" s="47">
        <v>28</v>
      </c>
      <c r="Q1049" s="48" t="s">
        <v>5440</v>
      </c>
      <c r="R1049" s="47">
        <v>1</v>
      </c>
      <c r="S1049" s="5" t="str">
        <f>VLOOKUP(R1049,'[2]Other Data'!$B$29:$C$33,2,FALSE)</f>
        <v>COD</v>
      </c>
    </row>
    <row r="1050" spans="2:19" x14ac:dyDescent="0.3">
      <c r="B1050" s="47">
        <v>1047</v>
      </c>
      <c r="C1050" s="48" t="s">
        <v>5441</v>
      </c>
      <c r="D1050" s="48" t="s">
        <v>256</v>
      </c>
      <c r="E1050" s="48" t="s">
        <v>256</v>
      </c>
      <c r="F1050" s="48" t="s">
        <v>5442</v>
      </c>
      <c r="G1050" s="48" t="s">
        <v>256</v>
      </c>
      <c r="H1050" s="47">
        <v>265</v>
      </c>
      <c r="I1050" s="47" t="str">
        <f>VLOOKUP(H1050,[2]Places!$B$8:$C$929,2,FALSE)</f>
        <v>Ft.Lauderdale</v>
      </c>
      <c r="J1050" s="47">
        <v>13</v>
      </c>
      <c r="K1050" s="47" t="str">
        <f>IF(ISERROR(VLOOKUP(J1050,[2]ProvStates!$B$8:$D$95,3,FALSE)),"",VLOOKUP(J1050,[2]ProvStates!$B$8:$D$95,3,FALSE))</f>
        <v>Florida</v>
      </c>
      <c r="L1050" s="48" t="s">
        <v>5443</v>
      </c>
      <c r="M1050" s="48" t="s">
        <v>5444</v>
      </c>
      <c r="N1050" s="47">
        <v>6</v>
      </c>
      <c r="O1050" s="47" t="str">
        <f>VLOOKUP(N1050,'[2]Other Data'!$B$8:$C$13,2,FALSE)</f>
        <v>USA</v>
      </c>
      <c r="P1050" s="47">
        <v>28</v>
      </c>
      <c r="Q1050" s="48" t="s">
        <v>5445</v>
      </c>
      <c r="R1050" s="47">
        <v>1</v>
      </c>
      <c r="S1050" s="5" t="str">
        <f>VLOOKUP(R1050,'[2]Other Data'!$B$29:$C$33,2,FALSE)</f>
        <v>COD</v>
      </c>
    </row>
    <row r="1051" spans="2:19" x14ac:dyDescent="0.3">
      <c r="B1051" s="47">
        <v>1048</v>
      </c>
      <c r="C1051" s="48" t="s">
        <v>5446</v>
      </c>
      <c r="D1051" s="48" t="s">
        <v>256</v>
      </c>
      <c r="E1051" s="48" t="s">
        <v>5447</v>
      </c>
      <c r="F1051" s="48" t="s">
        <v>5448</v>
      </c>
      <c r="G1051" s="48" t="s">
        <v>256</v>
      </c>
      <c r="H1051" s="47">
        <v>881</v>
      </c>
      <c r="I1051" s="47" t="str">
        <f>VLOOKUP(H1051,[2]Places!$B$8:$C$929,2,FALSE)</f>
        <v>West Palm Beach</v>
      </c>
      <c r="J1051" s="47">
        <v>13</v>
      </c>
      <c r="K1051" s="47" t="str">
        <f>IF(ISERROR(VLOOKUP(J1051,[2]ProvStates!$B$8:$D$95,3,FALSE)),"",VLOOKUP(J1051,[2]ProvStates!$B$8:$D$95,3,FALSE))</f>
        <v>Florida</v>
      </c>
      <c r="L1051" s="48" t="s">
        <v>5449</v>
      </c>
      <c r="M1051" s="48" t="s">
        <v>5450</v>
      </c>
      <c r="N1051" s="47">
        <v>6</v>
      </c>
      <c r="O1051" s="47" t="str">
        <f>VLOOKUP(N1051,'[2]Other Data'!$B$8:$C$13,2,FALSE)</f>
        <v>USA</v>
      </c>
      <c r="P1051" s="47">
        <v>28</v>
      </c>
      <c r="Q1051" s="48" t="s">
        <v>5451</v>
      </c>
      <c r="R1051" s="47">
        <v>1</v>
      </c>
      <c r="S1051" s="5" t="str">
        <f>VLOOKUP(R1051,'[2]Other Data'!$B$29:$C$33,2,FALSE)</f>
        <v>COD</v>
      </c>
    </row>
    <row r="1052" spans="2:19" x14ac:dyDescent="0.3">
      <c r="B1052" s="47">
        <v>1049</v>
      </c>
      <c r="C1052" s="48" t="s">
        <v>5452</v>
      </c>
      <c r="D1052" s="48" t="s">
        <v>256</v>
      </c>
      <c r="E1052" s="48" t="s">
        <v>256</v>
      </c>
      <c r="F1052" s="48" t="s">
        <v>5453</v>
      </c>
      <c r="G1052" s="48" t="s">
        <v>256</v>
      </c>
      <c r="H1052" s="47">
        <v>357</v>
      </c>
      <c r="I1052" s="47" t="str">
        <f>VLOOKUP(H1052,[2]Places!$B$8:$C$929,2,FALSE)</f>
        <v>Jupiter</v>
      </c>
      <c r="J1052" s="47">
        <v>13</v>
      </c>
      <c r="K1052" s="47" t="str">
        <f>IF(ISERROR(VLOOKUP(J1052,[2]ProvStates!$B$8:$D$95,3,FALSE)),"",VLOOKUP(J1052,[2]ProvStates!$B$8:$D$95,3,FALSE))</f>
        <v>Florida</v>
      </c>
      <c r="L1052" s="48" t="s">
        <v>5454</v>
      </c>
      <c r="M1052" s="48" t="s">
        <v>5455</v>
      </c>
      <c r="N1052" s="47">
        <v>6</v>
      </c>
      <c r="O1052" s="47" t="str">
        <f>VLOOKUP(N1052,'[2]Other Data'!$B$8:$C$13,2,FALSE)</f>
        <v>USA</v>
      </c>
      <c r="P1052" s="47">
        <v>28</v>
      </c>
      <c r="Q1052" s="48" t="s">
        <v>5456</v>
      </c>
      <c r="R1052" s="47">
        <v>1</v>
      </c>
      <c r="S1052" s="5" t="str">
        <f>VLOOKUP(R1052,'[2]Other Data'!$B$29:$C$33,2,FALSE)</f>
        <v>COD</v>
      </c>
    </row>
    <row r="1053" spans="2:19" x14ac:dyDescent="0.3">
      <c r="B1053" s="47">
        <v>1050</v>
      </c>
      <c r="C1053" s="48" t="s">
        <v>5457</v>
      </c>
      <c r="D1053" s="48" t="s">
        <v>256</v>
      </c>
      <c r="E1053" s="48" t="s">
        <v>256</v>
      </c>
      <c r="F1053" s="48" t="s">
        <v>5458</v>
      </c>
      <c r="G1053" s="48" t="s">
        <v>256</v>
      </c>
      <c r="H1053" s="47">
        <v>190</v>
      </c>
      <c r="I1053" s="47" t="str">
        <f>VLOOKUP(H1053,[2]Places!$B$8:$C$929,2,FALSE)</f>
        <v>Delray Beach</v>
      </c>
      <c r="J1053" s="47">
        <v>13</v>
      </c>
      <c r="K1053" s="47" t="str">
        <f>IF(ISERROR(VLOOKUP(J1053,[2]ProvStates!$B$8:$D$95,3,FALSE)),"",VLOOKUP(J1053,[2]ProvStates!$B$8:$D$95,3,FALSE))</f>
        <v>Florida</v>
      </c>
      <c r="L1053" s="48" t="s">
        <v>5459</v>
      </c>
      <c r="M1053" s="48" t="s">
        <v>5460</v>
      </c>
      <c r="N1053" s="47">
        <v>6</v>
      </c>
      <c r="O1053" s="47" t="str">
        <f>VLOOKUP(N1053,'[2]Other Data'!$B$8:$C$13,2,FALSE)</f>
        <v>USA</v>
      </c>
      <c r="P1053" s="47">
        <v>28</v>
      </c>
      <c r="Q1053" s="48" t="s">
        <v>256</v>
      </c>
      <c r="R1053" s="47">
        <v>1</v>
      </c>
      <c r="S1053" s="5" t="str">
        <f>VLOOKUP(R1053,'[2]Other Data'!$B$29:$C$33,2,FALSE)</f>
        <v>COD</v>
      </c>
    </row>
    <row r="1054" spans="2:19" x14ac:dyDescent="0.3">
      <c r="B1054" s="47">
        <v>1051</v>
      </c>
      <c r="C1054" s="48" t="s">
        <v>5461</v>
      </c>
      <c r="D1054" s="48" t="s">
        <v>262</v>
      </c>
      <c r="E1054" s="48" t="s">
        <v>256</v>
      </c>
      <c r="F1054" s="48" t="s">
        <v>5462</v>
      </c>
      <c r="G1054" s="48" t="s">
        <v>5463</v>
      </c>
      <c r="H1054" s="47">
        <v>144</v>
      </c>
      <c r="I1054" s="47" t="str">
        <f>VLOOKUP(H1054,[2]Places!$B$8:$C$929,2,FALSE)</f>
        <v>Clearwater</v>
      </c>
      <c r="J1054" s="47">
        <v>13</v>
      </c>
      <c r="K1054" s="47" t="str">
        <f>IF(ISERROR(VLOOKUP(J1054,[2]ProvStates!$B$8:$D$95,3,FALSE)),"",VLOOKUP(J1054,[2]ProvStates!$B$8:$D$95,3,FALSE))</f>
        <v>Florida</v>
      </c>
      <c r="L1054" s="48" t="s">
        <v>5464</v>
      </c>
      <c r="M1054" s="48" t="s">
        <v>5465</v>
      </c>
      <c r="N1054" s="47">
        <v>6</v>
      </c>
      <c r="O1054" s="47" t="str">
        <f>VLOOKUP(N1054,'[2]Other Data'!$B$8:$C$13,2,FALSE)</f>
        <v>USA</v>
      </c>
      <c r="P1054" s="47">
        <v>28</v>
      </c>
      <c r="Q1054" s="48" t="s">
        <v>5466</v>
      </c>
      <c r="R1054" s="47">
        <v>1</v>
      </c>
      <c r="S1054" s="5" t="str">
        <f>VLOOKUP(R1054,'[2]Other Data'!$B$29:$C$33,2,FALSE)</f>
        <v>COD</v>
      </c>
    </row>
    <row r="1055" spans="2:19" x14ac:dyDescent="0.3">
      <c r="B1055" s="47">
        <v>1052</v>
      </c>
      <c r="C1055" s="48" t="s">
        <v>5467</v>
      </c>
      <c r="D1055" s="48" t="s">
        <v>256</v>
      </c>
      <c r="E1055" s="48" t="s">
        <v>256</v>
      </c>
      <c r="F1055" s="48" t="s">
        <v>5468</v>
      </c>
      <c r="G1055" s="48" t="s">
        <v>5469</v>
      </c>
      <c r="H1055" s="47">
        <v>504</v>
      </c>
      <c r="I1055" s="47" t="str">
        <f>VLOOKUP(H1055,[2]Places!$B$8:$C$929,2,FALSE)</f>
        <v>Naples</v>
      </c>
      <c r="J1055" s="47">
        <v>13</v>
      </c>
      <c r="K1055" s="47" t="str">
        <f>IF(ISERROR(VLOOKUP(J1055,[2]ProvStates!$B$8:$D$95,3,FALSE)),"",VLOOKUP(J1055,[2]ProvStates!$B$8:$D$95,3,FALSE))</f>
        <v>Florida</v>
      </c>
      <c r="L1055" s="48" t="s">
        <v>5470</v>
      </c>
      <c r="M1055" s="48" t="s">
        <v>5471</v>
      </c>
      <c r="N1055" s="47">
        <v>6</v>
      </c>
      <c r="O1055" s="47" t="str">
        <f>VLOOKUP(N1055,'[2]Other Data'!$B$8:$C$13,2,FALSE)</f>
        <v>USA</v>
      </c>
      <c r="P1055" s="47">
        <v>28</v>
      </c>
      <c r="Q1055" s="48" t="s">
        <v>5472</v>
      </c>
      <c r="R1055" s="47">
        <v>1</v>
      </c>
      <c r="S1055" s="5" t="str">
        <f>VLOOKUP(R1055,'[2]Other Data'!$B$29:$C$33,2,FALSE)</f>
        <v>COD</v>
      </c>
    </row>
    <row r="1056" spans="2:19" x14ac:dyDescent="0.3">
      <c r="B1056" s="47">
        <v>1053</v>
      </c>
      <c r="C1056" s="48" t="s">
        <v>5473</v>
      </c>
      <c r="D1056" s="48" t="s">
        <v>262</v>
      </c>
      <c r="E1056" s="48" t="s">
        <v>256</v>
      </c>
      <c r="F1056" s="48" t="s">
        <v>5474</v>
      </c>
      <c r="G1056" s="48" t="s">
        <v>256</v>
      </c>
      <c r="H1056" s="47">
        <v>77</v>
      </c>
      <c r="I1056" s="47" t="str">
        <f>VLOOKUP(H1056,[2]Places!$B$8:$C$929,2,FALSE)</f>
        <v>Bradenton</v>
      </c>
      <c r="J1056" s="47">
        <v>13</v>
      </c>
      <c r="K1056" s="47" t="str">
        <f>IF(ISERROR(VLOOKUP(J1056,[2]ProvStates!$B$8:$D$95,3,FALSE)),"",VLOOKUP(J1056,[2]ProvStates!$B$8:$D$95,3,FALSE))</f>
        <v>Florida</v>
      </c>
      <c r="L1056" s="48" t="s">
        <v>5475</v>
      </c>
      <c r="M1056" s="48" t="s">
        <v>5476</v>
      </c>
      <c r="N1056" s="47">
        <v>6</v>
      </c>
      <c r="O1056" s="47" t="str">
        <f>VLOOKUP(N1056,'[2]Other Data'!$B$8:$C$13,2,FALSE)</f>
        <v>USA</v>
      </c>
      <c r="P1056" s="47">
        <v>28</v>
      </c>
      <c r="Q1056" s="48" t="s">
        <v>5477</v>
      </c>
      <c r="R1056" s="47">
        <v>1</v>
      </c>
      <c r="S1056" s="5" t="str">
        <f>VLOOKUP(R1056,'[2]Other Data'!$B$29:$C$33,2,FALSE)</f>
        <v>COD</v>
      </c>
    </row>
    <row r="1057" spans="2:19" x14ac:dyDescent="0.3">
      <c r="B1057" s="47">
        <v>1054</v>
      </c>
      <c r="C1057" s="48" t="s">
        <v>5478</v>
      </c>
      <c r="D1057" s="48" t="s">
        <v>5479</v>
      </c>
      <c r="E1057" s="48" t="s">
        <v>5480</v>
      </c>
      <c r="F1057" s="48" t="s">
        <v>5481</v>
      </c>
      <c r="G1057" s="48" t="s">
        <v>256</v>
      </c>
      <c r="H1057" s="47">
        <v>77</v>
      </c>
      <c r="I1057" s="47" t="str">
        <f>VLOOKUP(H1057,[2]Places!$B$8:$C$929,2,FALSE)</f>
        <v>Bradenton</v>
      </c>
      <c r="J1057" s="47">
        <v>13</v>
      </c>
      <c r="K1057" s="47" t="str">
        <f>IF(ISERROR(VLOOKUP(J1057,[2]ProvStates!$B$8:$D$95,3,FALSE)),"",VLOOKUP(J1057,[2]ProvStates!$B$8:$D$95,3,FALSE))</f>
        <v>Florida</v>
      </c>
      <c r="L1057" s="48" t="s">
        <v>5475</v>
      </c>
      <c r="M1057" s="48" t="s">
        <v>5476</v>
      </c>
      <c r="N1057" s="47">
        <v>6</v>
      </c>
      <c r="O1057" s="47" t="str">
        <f>VLOOKUP(N1057,'[2]Other Data'!$B$8:$C$13,2,FALSE)</f>
        <v>USA</v>
      </c>
      <c r="P1057" s="47">
        <v>28</v>
      </c>
      <c r="Q1057" s="48" t="s">
        <v>5482</v>
      </c>
      <c r="R1057" s="47">
        <v>1</v>
      </c>
      <c r="S1057" s="5" t="str">
        <f>VLOOKUP(R1057,'[2]Other Data'!$B$29:$C$33,2,FALSE)</f>
        <v>COD</v>
      </c>
    </row>
    <row r="1058" spans="2:19" x14ac:dyDescent="0.3">
      <c r="B1058" s="47">
        <v>1055</v>
      </c>
      <c r="C1058" s="48" t="s">
        <v>5483</v>
      </c>
      <c r="D1058" s="48" t="s">
        <v>262</v>
      </c>
      <c r="E1058" s="48" t="s">
        <v>5480</v>
      </c>
      <c r="F1058" s="48" t="s">
        <v>5484</v>
      </c>
      <c r="G1058" s="48" t="s">
        <v>256</v>
      </c>
      <c r="H1058" s="47">
        <v>77</v>
      </c>
      <c r="I1058" s="47" t="str">
        <f>VLOOKUP(H1058,[2]Places!$B$8:$C$929,2,FALSE)</f>
        <v>Bradenton</v>
      </c>
      <c r="J1058" s="47">
        <v>13</v>
      </c>
      <c r="K1058" s="47" t="str">
        <f>IF(ISERROR(VLOOKUP(J1058,[2]ProvStates!$B$8:$D$95,3,FALSE)),"",VLOOKUP(J1058,[2]ProvStates!$B$8:$D$95,3,FALSE))</f>
        <v>Florida</v>
      </c>
      <c r="L1058" s="48" t="s">
        <v>5485</v>
      </c>
      <c r="M1058" s="48" t="s">
        <v>5486</v>
      </c>
      <c r="N1058" s="47">
        <v>6</v>
      </c>
      <c r="O1058" s="47" t="str">
        <f>VLOOKUP(N1058,'[2]Other Data'!$B$8:$C$13,2,FALSE)</f>
        <v>USA</v>
      </c>
      <c r="P1058" s="47">
        <v>28</v>
      </c>
      <c r="Q1058" s="48" t="s">
        <v>5487</v>
      </c>
      <c r="R1058" s="47">
        <v>1</v>
      </c>
      <c r="S1058" s="5" t="str">
        <f>VLOOKUP(R1058,'[2]Other Data'!$B$29:$C$33,2,FALSE)</f>
        <v>COD</v>
      </c>
    </row>
    <row r="1059" spans="2:19" x14ac:dyDescent="0.3">
      <c r="B1059" s="47">
        <v>1056</v>
      </c>
      <c r="C1059" s="48" t="s">
        <v>5488</v>
      </c>
      <c r="D1059" s="48" t="s">
        <v>262</v>
      </c>
      <c r="E1059" s="48" t="s">
        <v>256</v>
      </c>
      <c r="F1059" s="48" t="s">
        <v>5484</v>
      </c>
      <c r="G1059" s="48" t="s">
        <v>256</v>
      </c>
      <c r="H1059" s="47">
        <v>77</v>
      </c>
      <c r="I1059" s="47" t="str">
        <f>VLOOKUP(H1059,[2]Places!$B$8:$C$929,2,FALSE)</f>
        <v>Bradenton</v>
      </c>
      <c r="J1059" s="47">
        <v>13</v>
      </c>
      <c r="K1059" s="47" t="str">
        <f>IF(ISERROR(VLOOKUP(J1059,[2]ProvStates!$B$8:$D$95,3,FALSE)),"",VLOOKUP(J1059,[2]ProvStates!$B$8:$D$95,3,FALSE))</f>
        <v>Florida</v>
      </c>
      <c r="L1059" s="48" t="s">
        <v>5485</v>
      </c>
      <c r="M1059" s="48" t="s">
        <v>5486</v>
      </c>
      <c r="N1059" s="47">
        <v>6</v>
      </c>
      <c r="O1059" s="47" t="str">
        <f>VLOOKUP(N1059,'[2]Other Data'!$B$8:$C$13,2,FALSE)</f>
        <v>USA</v>
      </c>
      <c r="P1059" s="47">
        <v>28</v>
      </c>
      <c r="Q1059" s="48" t="s">
        <v>5489</v>
      </c>
      <c r="R1059" s="47">
        <v>1</v>
      </c>
      <c r="S1059" s="5" t="str">
        <f>VLOOKUP(R1059,'[2]Other Data'!$B$29:$C$33,2,FALSE)</f>
        <v>COD</v>
      </c>
    </row>
    <row r="1060" spans="2:19" x14ac:dyDescent="0.3">
      <c r="B1060" s="47">
        <v>1057</v>
      </c>
      <c r="C1060" s="48" t="s">
        <v>5490</v>
      </c>
      <c r="D1060" s="48" t="s">
        <v>256</v>
      </c>
      <c r="E1060" s="48" t="s">
        <v>256</v>
      </c>
      <c r="F1060" s="48" t="s">
        <v>5491</v>
      </c>
      <c r="G1060" s="48" t="s">
        <v>256</v>
      </c>
      <c r="H1060" s="47">
        <v>838</v>
      </c>
      <c r="I1060" s="47" t="str">
        <f>VLOOKUP(H1060,[2]Places!$B$8:$C$929,2,FALSE)</f>
        <v>Venice</v>
      </c>
      <c r="J1060" s="47">
        <v>13</v>
      </c>
      <c r="K1060" s="47" t="str">
        <f>IF(ISERROR(VLOOKUP(J1060,[2]ProvStates!$B$8:$D$95,3,FALSE)),"",VLOOKUP(J1060,[2]ProvStates!$B$8:$D$95,3,FALSE))</f>
        <v>Florida</v>
      </c>
      <c r="L1060" s="48" t="s">
        <v>5492</v>
      </c>
      <c r="M1060" s="48" t="s">
        <v>5493</v>
      </c>
      <c r="N1060" s="47">
        <v>6</v>
      </c>
      <c r="O1060" s="47" t="str">
        <f>VLOOKUP(N1060,'[2]Other Data'!$B$8:$C$13,2,FALSE)</f>
        <v>USA</v>
      </c>
      <c r="P1060" s="47">
        <v>28</v>
      </c>
      <c r="Q1060" s="48" t="s">
        <v>5494</v>
      </c>
      <c r="R1060" s="47">
        <v>1</v>
      </c>
      <c r="S1060" s="5" t="str">
        <f>VLOOKUP(R1060,'[2]Other Data'!$B$29:$C$33,2,FALSE)</f>
        <v>COD</v>
      </c>
    </row>
    <row r="1061" spans="2:19" x14ac:dyDescent="0.3">
      <c r="B1061" s="47">
        <v>1058</v>
      </c>
      <c r="C1061" s="48" t="s">
        <v>5495</v>
      </c>
      <c r="D1061" s="48" t="s">
        <v>262</v>
      </c>
      <c r="E1061" s="48" t="s">
        <v>256</v>
      </c>
      <c r="F1061" s="48" t="s">
        <v>5496</v>
      </c>
      <c r="G1061" s="48" t="s">
        <v>256</v>
      </c>
      <c r="H1061" s="47">
        <v>389</v>
      </c>
      <c r="I1061" s="47" t="str">
        <f>VLOOKUP(H1061,[2]Places!$B$8:$C$929,2,FALSE)</f>
        <v>Land O Lake</v>
      </c>
      <c r="J1061" s="47">
        <v>13</v>
      </c>
      <c r="K1061" s="47" t="str">
        <f>IF(ISERROR(VLOOKUP(J1061,[2]ProvStates!$B$8:$D$95,3,FALSE)),"",VLOOKUP(J1061,[2]ProvStates!$B$8:$D$95,3,FALSE))</f>
        <v>Florida</v>
      </c>
      <c r="L1061" s="48" t="s">
        <v>5497</v>
      </c>
      <c r="M1061" s="48" t="s">
        <v>5498</v>
      </c>
      <c r="N1061" s="47">
        <v>6</v>
      </c>
      <c r="O1061" s="47" t="str">
        <f>VLOOKUP(N1061,'[2]Other Data'!$B$8:$C$13,2,FALSE)</f>
        <v>USA</v>
      </c>
      <c r="P1061" s="47">
        <v>28</v>
      </c>
      <c r="Q1061" s="48" t="s">
        <v>5499</v>
      </c>
      <c r="R1061" s="47">
        <v>1</v>
      </c>
      <c r="S1061" s="5" t="str">
        <f>VLOOKUP(R1061,'[2]Other Data'!$B$29:$C$33,2,FALSE)</f>
        <v>COD</v>
      </c>
    </row>
    <row r="1062" spans="2:19" x14ac:dyDescent="0.3">
      <c r="B1062" s="47">
        <v>1059</v>
      </c>
      <c r="C1062" s="48" t="s">
        <v>5500</v>
      </c>
      <c r="D1062" s="48" t="s">
        <v>256</v>
      </c>
      <c r="E1062" s="48" t="s">
        <v>256</v>
      </c>
      <c r="F1062" s="48" t="s">
        <v>5501</v>
      </c>
      <c r="G1062" s="48" t="s">
        <v>256</v>
      </c>
      <c r="H1062" s="47">
        <v>783</v>
      </c>
      <c r="I1062" s="47" t="str">
        <f>VLOOKUP(H1062,[2]Places!$B$8:$C$929,2,FALSE)</f>
        <v>Stuart</v>
      </c>
      <c r="J1062" s="47">
        <v>13</v>
      </c>
      <c r="K1062" s="47" t="str">
        <f>IF(ISERROR(VLOOKUP(J1062,[2]ProvStates!$B$8:$D$95,3,FALSE)),"",VLOOKUP(J1062,[2]ProvStates!$B$8:$D$95,3,FALSE))</f>
        <v>Florida</v>
      </c>
      <c r="L1062" s="48" t="s">
        <v>5502</v>
      </c>
      <c r="M1062" s="48" t="s">
        <v>5503</v>
      </c>
      <c r="N1062" s="47">
        <v>6</v>
      </c>
      <c r="O1062" s="47" t="str">
        <f>VLOOKUP(N1062,'[2]Other Data'!$B$8:$C$13,2,FALSE)</f>
        <v>USA</v>
      </c>
      <c r="P1062" s="47">
        <v>28</v>
      </c>
      <c r="Q1062" s="48" t="s">
        <v>5504</v>
      </c>
      <c r="R1062" s="47">
        <v>1</v>
      </c>
      <c r="S1062" s="5" t="str">
        <f>VLOOKUP(R1062,'[2]Other Data'!$B$29:$C$33,2,FALSE)</f>
        <v>COD</v>
      </c>
    </row>
    <row r="1063" spans="2:19" x14ac:dyDescent="0.3">
      <c r="B1063" s="47">
        <v>1060</v>
      </c>
      <c r="C1063" s="48" t="s">
        <v>5505</v>
      </c>
      <c r="D1063" s="48" t="s">
        <v>256</v>
      </c>
      <c r="E1063" s="48" t="s">
        <v>256</v>
      </c>
      <c r="F1063" s="48" t="s">
        <v>5506</v>
      </c>
      <c r="G1063" s="48" t="s">
        <v>256</v>
      </c>
      <c r="H1063" s="47">
        <v>64</v>
      </c>
      <c r="I1063" s="47" t="str">
        <f>VLOOKUP(H1063,[2]Places!$B$8:$C$929,2,FALSE)</f>
        <v>Birmingham</v>
      </c>
      <c r="J1063" s="47">
        <v>4</v>
      </c>
      <c r="K1063" s="47" t="str">
        <f>IF(ISERROR(VLOOKUP(J1063,[2]ProvStates!$B$8:$D$95,3,FALSE)),"",VLOOKUP(J1063,[2]ProvStates!$B$8:$D$95,3,FALSE))</f>
        <v>Alabama</v>
      </c>
      <c r="L1063" s="48" t="s">
        <v>5507</v>
      </c>
      <c r="M1063" s="48" t="s">
        <v>5508</v>
      </c>
      <c r="N1063" s="47">
        <v>6</v>
      </c>
      <c r="O1063" s="47" t="str">
        <f>VLOOKUP(N1063,'[2]Other Data'!$B$8:$C$13,2,FALSE)</f>
        <v>USA</v>
      </c>
      <c r="P1063" s="47">
        <v>5</v>
      </c>
      <c r="Q1063" s="48" t="s">
        <v>5509</v>
      </c>
      <c r="R1063" s="47">
        <v>1</v>
      </c>
      <c r="S1063" s="5" t="str">
        <f>VLOOKUP(R1063,'[2]Other Data'!$B$29:$C$33,2,FALSE)</f>
        <v>COD</v>
      </c>
    </row>
    <row r="1064" spans="2:19" x14ac:dyDescent="0.3">
      <c r="B1064" s="47">
        <v>1061</v>
      </c>
      <c r="C1064" s="48" t="s">
        <v>5510</v>
      </c>
      <c r="D1064" s="48" t="s">
        <v>256</v>
      </c>
      <c r="E1064" s="48" t="s">
        <v>256</v>
      </c>
      <c r="F1064" s="48" t="s">
        <v>5511</v>
      </c>
      <c r="G1064" s="48" t="s">
        <v>256</v>
      </c>
      <c r="H1064" s="47">
        <v>64</v>
      </c>
      <c r="I1064" s="47" t="str">
        <f>VLOOKUP(H1064,[2]Places!$B$8:$C$929,2,FALSE)</f>
        <v>Birmingham</v>
      </c>
      <c r="J1064" s="47">
        <v>4</v>
      </c>
      <c r="K1064" s="47" t="str">
        <f>IF(ISERROR(VLOOKUP(J1064,[2]ProvStates!$B$8:$D$95,3,FALSE)),"",VLOOKUP(J1064,[2]ProvStates!$B$8:$D$95,3,FALSE))</f>
        <v>Alabama</v>
      </c>
      <c r="L1064" s="48" t="s">
        <v>5512</v>
      </c>
      <c r="M1064" s="48" t="s">
        <v>5513</v>
      </c>
      <c r="N1064" s="47">
        <v>6</v>
      </c>
      <c r="O1064" s="47" t="str">
        <f>VLOOKUP(N1064,'[2]Other Data'!$B$8:$C$13,2,FALSE)</f>
        <v>USA</v>
      </c>
      <c r="P1064" s="47">
        <v>5</v>
      </c>
      <c r="Q1064" s="48" t="s">
        <v>5514</v>
      </c>
      <c r="R1064" s="47">
        <v>1</v>
      </c>
      <c r="S1064" s="5" t="str">
        <f>VLOOKUP(R1064,'[2]Other Data'!$B$29:$C$33,2,FALSE)</f>
        <v>COD</v>
      </c>
    </row>
    <row r="1065" spans="2:19" x14ac:dyDescent="0.3">
      <c r="B1065" s="47">
        <v>1062</v>
      </c>
      <c r="C1065" s="48" t="s">
        <v>5515</v>
      </c>
      <c r="D1065" s="48" t="s">
        <v>256</v>
      </c>
      <c r="E1065" s="48" t="s">
        <v>256</v>
      </c>
      <c r="F1065" s="48" t="s">
        <v>5516</v>
      </c>
      <c r="G1065" s="48" t="s">
        <v>256</v>
      </c>
      <c r="H1065" s="47">
        <v>548</v>
      </c>
      <c r="I1065" s="47" t="str">
        <f>VLOOKUP(H1065,[2]Places!$B$8:$C$929,2,FALSE)</f>
        <v>Northport</v>
      </c>
      <c r="J1065" s="47">
        <v>4</v>
      </c>
      <c r="K1065" s="47" t="str">
        <f>IF(ISERROR(VLOOKUP(J1065,[2]ProvStates!$B$8:$D$95,3,FALSE)),"",VLOOKUP(J1065,[2]ProvStates!$B$8:$D$95,3,FALSE))</f>
        <v>Alabama</v>
      </c>
      <c r="L1065" s="48" t="s">
        <v>5517</v>
      </c>
      <c r="M1065" s="48" t="s">
        <v>5518</v>
      </c>
      <c r="N1065" s="47">
        <v>6</v>
      </c>
      <c r="O1065" s="47" t="str">
        <f>VLOOKUP(N1065,'[2]Other Data'!$B$8:$C$13,2,FALSE)</f>
        <v>USA</v>
      </c>
      <c r="P1065" s="47">
        <v>5</v>
      </c>
      <c r="Q1065" s="48" t="s">
        <v>256</v>
      </c>
      <c r="R1065" s="47">
        <v>1</v>
      </c>
      <c r="S1065" s="5" t="str">
        <f>VLOOKUP(R1065,'[2]Other Data'!$B$29:$C$33,2,FALSE)</f>
        <v>COD</v>
      </c>
    </row>
    <row r="1066" spans="2:19" x14ac:dyDescent="0.3">
      <c r="B1066" s="47">
        <v>1063</v>
      </c>
      <c r="C1066" s="48" t="s">
        <v>5519</v>
      </c>
      <c r="D1066" s="48" t="s">
        <v>256</v>
      </c>
      <c r="E1066" s="48" t="s">
        <v>256</v>
      </c>
      <c r="F1066" s="48" t="s">
        <v>5520</v>
      </c>
      <c r="G1066" s="48" t="s">
        <v>256</v>
      </c>
      <c r="H1066" s="47">
        <v>19</v>
      </c>
      <c r="I1066" s="47" t="str">
        <f>VLOOKUP(H1066,[2]Places!$B$8:$C$929,2,FALSE)</f>
        <v>Anniston</v>
      </c>
      <c r="J1066" s="47">
        <v>4</v>
      </c>
      <c r="K1066" s="47" t="str">
        <f>IF(ISERROR(VLOOKUP(J1066,[2]ProvStates!$B$8:$D$95,3,FALSE)),"",VLOOKUP(J1066,[2]ProvStates!$B$8:$D$95,3,FALSE))</f>
        <v>Alabama</v>
      </c>
      <c r="L1066" s="48" t="s">
        <v>5521</v>
      </c>
      <c r="M1066" s="48" t="s">
        <v>5522</v>
      </c>
      <c r="N1066" s="47">
        <v>6</v>
      </c>
      <c r="O1066" s="47" t="str">
        <f>VLOOKUP(N1066,'[2]Other Data'!$B$8:$C$13,2,FALSE)</f>
        <v>USA</v>
      </c>
      <c r="P1066" s="47">
        <v>5</v>
      </c>
      <c r="Q1066" s="48" t="s">
        <v>5523</v>
      </c>
      <c r="R1066" s="47">
        <v>1</v>
      </c>
      <c r="S1066" s="5" t="str">
        <f>VLOOKUP(R1066,'[2]Other Data'!$B$29:$C$33,2,FALSE)</f>
        <v>COD</v>
      </c>
    </row>
    <row r="1067" spans="2:19" x14ac:dyDescent="0.3">
      <c r="B1067" s="47">
        <v>1064</v>
      </c>
      <c r="C1067" s="48" t="s">
        <v>5524</v>
      </c>
      <c r="D1067" s="48" t="s">
        <v>256</v>
      </c>
      <c r="E1067" s="48" t="s">
        <v>256</v>
      </c>
      <c r="F1067" s="48" t="s">
        <v>5525</v>
      </c>
      <c r="G1067" s="48" t="s">
        <v>5526</v>
      </c>
      <c r="H1067" s="47">
        <v>451</v>
      </c>
      <c r="I1067" s="47" t="str">
        <f>VLOOKUP(H1067,[2]Places!$B$8:$C$929,2,FALSE)</f>
        <v>McMinnville</v>
      </c>
      <c r="J1067" s="47">
        <v>57</v>
      </c>
      <c r="K1067" s="47" t="str">
        <f>IF(ISERROR(VLOOKUP(J1067,[2]ProvStates!$B$8:$D$95,3,FALSE)),"",VLOOKUP(J1067,[2]ProvStates!$B$8:$D$95,3,FALSE))</f>
        <v>Tennessee</v>
      </c>
      <c r="L1067" s="48" t="s">
        <v>5527</v>
      </c>
      <c r="M1067" s="48" t="s">
        <v>5528</v>
      </c>
      <c r="N1067" s="47">
        <v>6</v>
      </c>
      <c r="O1067" s="47" t="str">
        <f>VLOOKUP(N1067,'[2]Other Data'!$B$8:$C$13,2,FALSE)</f>
        <v>USA</v>
      </c>
      <c r="P1067" s="47">
        <v>114</v>
      </c>
      <c r="Q1067" s="48" t="s">
        <v>5529</v>
      </c>
      <c r="R1067" s="47">
        <v>1</v>
      </c>
      <c r="S1067" s="5" t="str">
        <f>VLOOKUP(R1067,'[2]Other Data'!$B$29:$C$33,2,FALSE)</f>
        <v>COD</v>
      </c>
    </row>
    <row r="1068" spans="2:19" x14ac:dyDescent="0.3">
      <c r="B1068" s="47">
        <v>1065</v>
      </c>
      <c r="C1068" s="48" t="s">
        <v>5530</v>
      </c>
      <c r="D1068" s="48" t="s">
        <v>256</v>
      </c>
      <c r="E1068" s="48" t="s">
        <v>256</v>
      </c>
      <c r="F1068" s="48" t="s">
        <v>5531</v>
      </c>
      <c r="G1068" s="48" t="s">
        <v>256</v>
      </c>
      <c r="H1068" s="47">
        <v>505</v>
      </c>
      <c r="I1068" s="47" t="str">
        <f>VLOOKUP(H1068,[2]Places!$B$8:$C$929,2,FALSE)</f>
        <v>Nashville</v>
      </c>
      <c r="J1068" s="47">
        <v>57</v>
      </c>
      <c r="K1068" s="47" t="str">
        <f>IF(ISERROR(VLOOKUP(J1068,[2]ProvStates!$B$8:$D$95,3,FALSE)),"",VLOOKUP(J1068,[2]ProvStates!$B$8:$D$95,3,FALSE))</f>
        <v>Tennessee</v>
      </c>
      <c r="L1068" s="48" t="s">
        <v>5532</v>
      </c>
      <c r="M1068" s="48" t="s">
        <v>5533</v>
      </c>
      <c r="N1068" s="47">
        <v>6</v>
      </c>
      <c r="O1068" s="47" t="str">
        <f>VLOOKUP(N1068,'[2]Other Data'!$B$8:$C$13,2,FALSE)</f>
        <v>USA</v>
      </c>
      <c r="P1068" s="47">
        <v>114</v>
      </c>
      <c r="Q1068" s="48" t="s">
        <v>5534</v>
      </c>
      <c r="R1068" s="47">
        <v>1</v>
      </c>
      <c r="S1068" s="5" t="str">
        <f>VLOOKUP(R1068,'[2]Other Data'!$B$29:$C$33,2,FALSE)</f>
        <v>COD</v>
      </c>
    </row>
    <row r="1069" spans="2:19" x14ac:dyDescent="0.3">
      <c r="B1069" s="47">
        <v>1066</v>
      </c>
      <c r="C1069" s="48" t="s">
        <v>5535</v>
      </c>
      <c r="D1069" s="48" t="s">
        <v>1770</v>
      </c>
      <c r="E1069" s="48" t="s">
        <v>256</v>
      </c>
      <c r="F1069" s="48" t="s">
        <v>5536</v>
      </c>
      <c r="G1069" s="48" t="s">
        <v>256</v>
      </c>
      <c r="H1069" s="47">
        <v>505</v>
      </c>
      <c r="I1069" s="47" t="str">
        <f>VLOOKUP(H1069,[2]Places!$B$8:$C$929,2,FALSE)</f>
        <v>Nashville</v>
      </c>
      <c r="J1069" s="47">
        <v>57</v>
      </c>
      <c r="K1069" s="47" t="str">
        <f>IF(ISERROR(VLOOKUP(J1069,[2]ProvStates!$B$8:$D$95,3,FALSE)),"",VLOOKUP(J1069,[2]ProvStates!$B$8:$D$95,3,FALSE))</f>
        <v>Tennessee</v>
      </c>
      <c r="L1069" s="48" t="s">
        <v>5537</v>
      </c>
      <c r="M1069" s="48" t="s">
        <v>5538</v>
      </c>
      <c r="N1069" s="47">
        <v>6</v>
      </c>
      <c r="O1069" s="47" t="str">
        <f>VLOOKUP(N1069,'[2]Other Data'!$B$8:$C$13,2,FALSE)</f>
        <v>USA</v>
      </c>
      <c r="P1069" s="47">
        <v>114</v>
      </c>
      <c r="Q1069" s="48" t="s">
        <v>5539</v>
      </c>
      <c r="R1069" s="47">
        <v>1</v>
      </c>
      <c r="S1069" s="5" t="str">
        <f>VLOOKUP(R1069,'[2]Other Data'!$B$29:$C$33,2,FALSE)</f>
        <v>COD</v>
      </c>
    </row>
    <row r="1070" spans="2:19" x14ac:dyDescent="0.3">
      <c r="B1070" s="47">
        <v>1067</v>
      </c>
      <c r="C1070" s="48" t="s">
        <v>5540</v>
      </c>
      <c r="D1070" s="48" t="s">
        <v>256</v>
      </c>
      <c r="E1070" s="48" t="s">
        <v>256</v>
      </c>
      <c r="F1070" s="48" t="s">
        <v>5541</v>
      </c>
      <c r="G1070" s="48" t="s">
        <v>256</v>
      </c>
      <c r="H1070" s="47">
        <v>505</v>
      </c>
      <c r="I1070" s="47" t="str">
        <f>VLOOKUP(H1070,[2]Places!$B$8:$C$929,2,FALSE)</f>
        <v>Nashville</v>
      </c>
      <c r="J1070" s="47">
        <v>57</v>
      </c>
      <c r="K1070" s="47" t="str">
        <f>IF(ISERROR(VLOOKUP(J1070,[2]ProvStates!$B$8:$D$95,3,FALSE)),"",VLOOKUP(J1070,[2]ProvStates!$B$8:$D$95,3,FALSE))</f>
        <v>Tennessee</v>
      </c>
      <c r="L1070" s="48" t="s">
        <v>5537</v>
      </c>
      <c r="M1070" s="48" t="s">
        <v>5538</v>
      </c>
      <c r="N1070" s="47">
        <v>6</v>
      </c>
      <c r="O1070" s="47" t="str">
        <f>VLOOKUP(N1070,'[2]Other Data'!$B$8:$C$13,2,FALSE)</f>
        <v>USA</v>
      </c>
      <c r="P1070" s="47">
        <v>114</v>
      </c>
      <c r="Q1070" s="48" t="s">
        <v>5542</v>
      </c>
      <c r="R1070" s="47">
        <v>1</v>
      </c>
      <c r="S1070" s="5" t="str">
        <f>VLOOKUP(R1070,'[2]Other Data'!$B$29:$C$33,2,FALSE)</f>
        <v>COD</v>
      </c>
    </row>
    <row r="1071" spans="2:19" x14ac:dyDescent="0.3">
      <c r="B1071" s="47">
        <v>1068</v>
      </c>
      <c r="C1071" s="48" t="s">
        <v>5543</v>
      </c>
      <c r="D1071" s="48" t="s">
        <v>256</v>
      </c>
      <c r="E1071" s="48" t="s">
        <v>256</v>
      </c>
      <c r="F1071" s="48" t="s">
        <v>5544</v>
      </c>
      <c r="G1071" s="48" t="s">
        <v>256</v>
      </c>
      <c r="H1071" s="47">
        <v>505</v>
      </c>
      <c r="I1071" s="47" t="str">
        <f>VLOOKUP(H1071,[2]Places!$B$8:$C$929,2,FALSE)</f>
        <v>Nashville</v>
      </c>
      <c r="J1071" s="47">
        <v>57</v>
      </c>
      <c r="K1071" s="47" t="str">
        <f>IF(ISERROR(VLOOKUP(J1071,[2]ProvStates!$B$8:$D$95,3,FALSE)),"",VLOOKUP(J1071,[2]ProvStates!$B$8:$D$95,3,FALSE))</f>
        <v>Tennessee</v>
      </c>
      <c r="L1071" s="48" t="s">
        <v>5545</v>
      </c>
      <c r="M1071" s="48" t="s">
        <v>5546</v>
      </c>
      <c r="N1071" s="47">
        <v>6</v>
      </c>
      <c r="O1071" s="47" t="str">
        <f>VLOOKUP(N1071,'[2]Other Data'!$B$8:$C$13,2,FALSE)</f>
        <v>USA</v>
      </c>
      <c r="P1071" s="47">
        <v>114</v>
      </c>
      <c r="Q1071" s="48" t="s">
        <v>5547</v>
      </c>
      <c r="R1071" s="47">
        <v>1</v>
      </c>
      <c r="S1071" s="5" t="str">
        <f>VLOOKUP(R1071,'[2]Other Data'!$B$29:$C$33,2,FALSE)</f>
        <v>COD</v>
      </c>
    </row>
    <row r="1072" spans="2:19" x14ac:dyDescent="0.3">
      <c r="B1072" s="47">
        <v>1069</v>
      </c>
      <c r="C1072" s="48" t="s">
        <v>5548</v>
      </c>
      <c r="D1072" s="48" t="s">
        <v>5549</v>
      </c>
      <c r="E1072" s="48" t="s">
        <v>256</v>
      </c>
      <c r="F1072" s="48" t="s">
        <v>5550</v>
      </c>
      <c r="G1072" s="48" t="s">
        <v>256</v>
      </c>
      <c r="H1072" s="47">
        <v>505</v>
      </c>
      <c r="I1072" s="47" t="str">
        <f>VLOOKUP(H1072,[2]Places!$B$8:$C$929,2,FALSE)</f>
        <v>Nashville</v>
      </c>
      <c r="J1072" s="47">
        <v>57</v>
      </c>
      <c r="K1072" s="47" t="str">
        <f>IF(ISERROR(VLOOKUP(J1072,[2]ProvStates!$B$8:$D$95,3,FALSE)),"",VLOOKUP(J1072,[2]ProvStates!$B$8:$D$95,3,FALSE))</f>
        <v>Tennessee</v>
      </c>
      <c r="L1072" s="48" t="s">
        <v>5551</v>
      </c>
      <c r="M1072" s="48" t="s">
        <v>5552</v>
      </c>
      <c r="N1072" s="47">
        <v>6</v>
      </c>
      <c r="O1072" s="47" t="str">
        <f>VLOOKUP(N1072,'[2]Other Data'!$B$8:$C$13,2,FALSE)</f>
        <v>USA</v>
      </c>
      <c r="P1072" s="47">
        <v>114</v>
      </c>
      <c r="Q1072" s="48" t="s">
        <v>5553</v>
      </c>
      <c r="R1072" s="47">
        <v>1</v>
      </c>
      <c r="S1072" s="5" t="str">
        <f>VLOOKUP(R1072,'[2]Other Data'!$B$29:$C$33,2,FALSE)</f>
        <v>COD</v>
      </c>
    </row>
    <row r="1073" spans="2:19" x14ac:dyDescent="0.3">
      <c r="B1073" s="47">
        <v>1070</v>
      </c>
      <c r="C1073" s="48" t="s">
        <v>5554</v>
      </c>
      <c r="D1073" s="48" t="s">
        <v>5555</v>
      </c>
      <c r="E1073" s="48" t="s">
        <v>256</v>
      </c>
      <c r="F1073" s="48" t="s">
        <v>5556</v>
      </c>
      <c r="G1073" s="48" t="s">
        <v>256</v>
      </c>
      <c r="H1073" s="47">
        <v>505</v>
      </c>
      <c r="I1073" s="47" t="str">
        <f>VLOOKUP(H1073,[2]Places!$B$8:$C$929,2,FALSE)</f>
        <v>Nashville</v>
      </c>
      <c r="J1073" s="47">
        <v>57</v>
      </c>
      <c r="K1073" s="47" t="str">
        <f>IF(ISERROR(VLOOKUP(J1073,[2]ProvStates!$B$8:$D$95,3,FALSE)),"",VLOOKUP(J1073,[2]ProvStates!$B$8:$D$95,3,FALSE))</f>
        <v>Tennessee</v>
      </c>
      <c r="L1073" s="48" t="s">
        <v>5557</v>
      </c>
      <c r="M1073" s="48" t="s">
        <v>5558</v>
      </c>
      <c r="N1073" s="47">
        <v>6</v>
      </c>
      <c r="O1073" s="47" t="str">
        <f>VLOOKUP(N1073,'[2]Other Data'!$B$8:$C$13,2,FALSE)</f>
        <v>USA</v>
      </c>
      <c r="P1073" s="47">
        <v>114</v>
      </c>
      <c r="Q1073" s="48" t="s">
        <v>5559</v>
      </c>
      <c r="R1073" s="47">
        <v>1</v>
      </c>
      <c r="S1073" s="5" t="str">
        <f>VLOOKUP(R1073,'[2]Other Data'!$B$29:$C$33,2,FALSE)</f>
        <v>COD</v>
      </c>
    </row>
    <row r="1074" spans="2:19" x14ac:dyDescent="0.3">
      <c r="B1074" s="47">
        <v>1071</v>
      </c>
      <c r="C1074" s="48" t="s">
        <v>5560</v>
      </c>
      <c r="D1074" s="48" t="s">
        <v>256</v>
      </c>
      <c r="E1074" s="48" t="s">
        <v>256</v>
      </c>
      <c r="F1074" s="48" t="s">
        <v>5561</v>
      </c>
      <c r="G1074" s="48" t="s">
        <v>256</v>
      </c>
      <c r="H1074" s="47">
        <v>505</v>
      </c>
      <c r="I1074" s="47" t="str">
        <f>VLOOKUP(H1074,[2]Places!$B$8:$C$929,2,FALSE)</f>
        <v>Nashville</v>
      </c>
      <c r="J1074" s="47">
        <v>57</v>
      </c>
      <c r="K1074" s="47" t="str">
        <f>IF(ISERROR(VLOOKUP(J1074,[2]ProvStates!$B$8:$D$95,3,FALSE)),"",VLOOKUP(J1074,[2]ProvStates!$B$8:$D$95,3,FALSE))</f>
        <v>Tennessee</v>
      </c>
      <c r="L1074" s="48" t="s">
        <v>5562</v>
      </c>
      <c r="M1074" s="48" t="s">
        <v>5563</v>
      </c>
      <c r="N1074" s="47">
        <v>6</v>
      </c>
      <c r="O1074" s="47" t="str">
        <f>VLOOKUP(N1074,'[2]Other Data'!$B$8:$C$13,2,FALSE)</f>
        <v>USA</v>
      </c>
      <c r="P1074" s="47">
        <v>114</v>
      </c>
      <c r="Q1074" s="48" t="s">
        <v>5564</v>
      </c>
      <c r="R1074" s="47">
        <v>1</v>
      </c>
      <c r="S1074" s="5" t="str">
        <f>VLOOKUP(R1074,'[2]Other Data'!$B$29:$C$33,2,FALSE)</f>
        <v>COD</v>
      </c>
    </row>
    <row r="1075" spans="2:19" x14ac:dyDescent="0.3">
      <c r="B1075" s="47">
        <v>1072</v>
      </c>
      <c r="C1075" s="48" t="s">
        <v>5565</v>
      </c>
      <c r="D1075" s="48" t="s">
        <v>256</v>
      </c>
      <c r="E1075" s="48" t="s">
        <v>256</v>
      </c>
      <c r="F1075" s="48" t="s">
        <v>5566</v>
      </c>
      <c r="G1075" s="48" t="s">
        <v>256</v>
      </c>
      <c r="H1075" s="47">
        <v>715</v>
      </c>
      <c r="I1075" s="47" t="str">
        <f>VLOOKUP(H1075,[2]Places!$B$8:$C$929,2,FALSE)</f>
        <v>Signal Mountain</v>
      </c>
      <c r="J1075" s="47">
        <v>57</v>
      </c>
      <c r="K1075" s="47" t="str">
        <f>IF(ISERROR(VLOOKUP(J1075,[2]ProvStates!$B$8:$D$95,3,FALSE)),"",VLOOKUP(J1075,[2]ProvStates!$B$8:$D$95,3,FALSE))</f>
        <v>Tennessee</v>
      </c>
      <c r="L1075" s="48" t="s">
        <v>5567</v>
      </c>
      <c r="M1075" s="48" t="s">
        <v>5568</v>
      </c>
      <c r="N1075" s="47">
        <v>6</v>
      </c>
      <c r="O1075" s="47" t="str">
        <f>VLOOKUP(N1075,'[2]Other Data'!$B$8:$C$13,2,FALSE)</f>
        <v>USA</v>
      </c>
      <c r="P1075" s="47">
        <v>114</v>
      </c>
      <c r="Q1075" s="48" t="s">
        <v>256</v>
      </c>
      <c r="R1075" s="47">
        <v>1</v>
      </c>
      <c r="S1075" s="5" t="str">
        <f>VLOOKUP(R1075,'[2]Other Data'!$B$29:$C$33,2,FALSE)</f>
        <v>COD</v>
      </c>
    </row>
    <row r="1076" spans="2:19" x14ac:dyDescent="0.3">
      <c r="B1076" s="47">
        <v>1073</v>
      </c>
      <c r="C1076" s="48" t="s">
        <v>5569</v>
      </c>
      <c r="D1076" s="48" t="s">
        <v>256</v>
      </c>
      <c r="E1076" s="48" t="s">
        <v>256</v>
      </c>
      <c r="F1076" s="48" t="s">
        <v>5570</v>
      </c>
      <c r="G1076" s="48" t="s">
        <v>256</v>
      </c>
      <c r="H1076" s="47">
        <v>131</v>
      </c>
      <c r="I1076" s="47" t="str">
        <f>VLOOKUP(H1076,[2]Places!$B$8:$C$929,2,FALSE)</f>
        <v>Chattanooga</v>
      </c>
      <c r="J1076" s="47">
        <v>57</v>
      </c>
      <c r="K1076" s="47" t="str">
        <f>IF(ISERROR(VLOOKUP(J1076,[2]ProvStates!$B$8:$D$95,3,FALSE)),"",VLOOKUP(J1076,[2]ProvStates!$B$8:$D$95,3,FALSE))</f>
        <v>Tennessee</v>
      </c>
      <c r="L1076" s="48" t="s">
        <v>5571</v>
      </c>
      <c r="M1076" s="48" t="s">
        <v>5572</v>
      </c>
      <c r="N1076" s="47">
        <v>6</v>
      </c>
      <c r="O1076" s="47" t="str">
        <f>VLOOKUP(N1076,'[2]Other Data'!$B$8:$C$13,2,FALSE)</f>
        <v>USA</v>
      </c>
      <c r="P1076" s="47">
        <v>114</v>
      </c>
      <c r="Q1076" s="48" t="s">
        <v>5573</v>
      </c>
      <c r="R1076" s="47">
        <v>1</v>
      </c>
      <c r="S1076" s="5" t="str">
        <f>VLOOKUP(R1076,'[2]Other Data'!$B$29:$C$33,2,FALSE)</f>
        <v>COD</v>
      </c>
    </row>
    <row r="1077" spans="2:19" x14ac:dyDescent="0.3">
      <c r="B1077" s="47">
        <v>1074</v>
      </c>
      <c r="C1077" s="48" t="s">
        <v>5574</v>
      </c>
      <c r="D1077" s="48" t="s">
        <v>262</v>
      </c>
      <c r="E1077" s="48" t="s">
        <v>5575</v>
      </c>
      <c r="F1077" s="48" t="s">
        <v>5576</v>
      </c>
      <c r="G1077" s="48" t="s">
        <v>256</v>
      </c>
      <c r="H1077" s="47">
        <v>605</v>
      </c>
      <c r="I1077" s="47" t="str">
        <f>VLOOKUP(H1077,[2]Places!$B$8:$C$929,2,FALSE)</f>
        <v>Pigeon Forge</v>
      </c>
      <c r="J1077" s="47">
        <v>57</v>
      </c>
      <c r="K1077" s="47" t="str">
        <f>IF(ISERROR(VLOOKUP(J1077,[2]ProvStates!$B$8:$D$95,3,FALSE)),"",VLOOKUP(J1077,[2]ProvStates!$B$8:$D$95,3,FALSE))</f>
        <v>Tennessee</v>
      </c>
      <c r="L1077" s="48" t="s">
        <v>5577</v>
      </c>
      <c r="M1077" s="48" t="s">
        <v>5578</v>
      </c>
      <c r="N1077" s="47">
        <v>6</v>
      </c>
      <c r="O1077" s="47" t="str">
        <f>VLOOKUP(N1077,'[2]Other Data'!$B$8:$C$13,2,FALSE)</f>
        <v>USA</v>
      </c>
      <c r="P1077" s="47">
        <v>114</v>
      </c>
      <c r="Q1077" s="48" t="s">
        <v>5579</v>
      </c>
      <c r="R1077" s="47">
        <v>1</v>
      </c>
      <c r="S1077" s="5" t="str">
        <f>VLOOKUP(R1077,'[2]Other Data'!$B$29:$C$33,2,FALSE)</f>
        <v>COD</v>
      </c>
    </row>
    <row r="1078" spans="2:19" x14ac:dyDescent="0.3">
      <c r="B1078" s="47">
        <v>1075</v>
      </c>
      <c r="C1078" s="48" t="s">
        <v>5580</v>
      </c>
      <c r="D1078" s="48" t="s">
        <v>256</v>
      </c>
      <c r="E1078" s="48" t="s">
        <v>256</v>
      </c>
      <c r="F1078" s="48" t="s">
        <v>5581</v>
      </c>
      <c r="G1078" s="48" t="s">
        <v>256</v>
      </c>
      <c r="H1078" s="47">
        <v>709</v>
      </c>
      <c r="I1078" s="47" t="str">
        <f>VLOOKUP(H1078,[2]Places!$B$8:$C$929,2,FALSE)</f>
        <v>Selmer</v>
      </c>
      <c r="J1078" s="47">
        <v>57</v>
      </c>
      <c r="K1078" s="47" t="str">
        <f>IF(ISERROR(VLOOKUP(J1078,[2]ProvStates!$B$8:$D$95,3,FALSE)),"",VLOOKUP(J1078,[2]ProvStates!$B$8:$D$95,3,FALSE))</f>
        <v>Tennessee</v>
      </c>
      <c r="L1078" s="48" t="s">
        <v>5582</v>
      </c>
      <c r="M1078" s="48" t="s">
        <v>5583</v>
      </c>
      <c r="N1078" s="47">
        <v>6</v>
      </c>
      <c r="O1078" s="47" t="str">
        <f>VLOOKUP(N1078,'[2]Other Data'!$B$8:$C$13,2,FALSE)</f>
        <v>USA</v>
      </c>
      <c r="P1078" s="47">
        <v>114</v>
      </c>
      <c r="Q1078" s="48" t="s">
        <v>5584</v>
      </c>
      <c r="R1078" s="47">
        <v>1</v>
      </c>
      <c r="S1078" s="5" t="str">
        <f>VLOOKUP(R1078,'[2]Other Data'!$B$29:$C$33,2,FALSE)</f>
        <v>COD</v>
      </c>
    </row>
    <row r="1079" spans="2:19" x14ac:dyDescent="0.3">
      <c r="B1079" s="47">
        <v>1076</v>
      </c>
      <c r="C1079" s="48" t="s">
        <v>5585</v>
      </c>
      <c r="D1079" s="48" t="s">
        <v>256</v>
      </c>
      <c r="E1079" s="48" t="s">
        <v>2874</v>
      </c>
      <c r="F1079" s="48" t="s">
        <v>5586</v>
      </c>
      <c r="G1079" s="48" t="s">
        <v>256</v>
      </c>
      <c r="H1079" s="47">
        <v>351</v>
      </c>
      <c r="I1079" s="47" t="str">
        <f>VLOOKUP(H1079,[2]Places!$B$8:$C$929,2,FALSE)</f>
        <v>Jamestown</v>
      </c>
      <c r="J1079" s="47">
        <v>57</v>
      </c>
      <c r="K1079" s="47" t="str">
        <f>IF(ISERROR(VLOOKUP(J1079,[2]ProvStates!$B$8:$D$95,3,FALSE)),"",VLOOKUP(J1079,[2]ProvStates!$B$8:$D$95,3,FALSE))</f>
        <v>Tennessee</v>
      </c>
      <c r="L1079" s="48" t="s">
        <v>5587</v>
      </c>
      <c r="M1079" s="48" t="s">
        <v>5588</v>
      </c>
      <c r="N1079" s="47">
        <v>6</v>
      </c>
      <c r="O1079" s="47" t="str">
        <f>VLOOKUP(N1079,'[2]Other Data'!$B$8:$C$13,2,FALSE)</f>
        <v>USA</v>
      </c>
      <c r="P1079" s="47">
        <v>114</v>
      </c>
      <c r="Q1079" s="48" t="s">
        <v>5589</v>
      </c>
      <c r="R1079" s="47">
        <v>1</v>
      </c>
      <c r="S1079" s="5" t="str">
        <f>VLOOKUP(R1079,'[2]Other Data'!$B$29:$C$33,2,FALSE)</f>
        <v>COD</v>
      </c>
    </row>
    <row r="1080" spans="2:19" x14ac:dyDescent="0.3">
      <c r="B1080" s="47">
        <v>1077</v>
      </c>
      <c r="C1080" s="48" t="s">
        <v>5590</v>
      </c>
      <c r="D1080" s="48" t="s">
        <v>262</v>
      </c>
      <c r="E1080" s="48" t="s">
        <v>256</v>
      </c>
      <c r="F1080" s="48" t="s">
        <v>5591</v>
      </c>
      <c r="G1080" s="48" t="s">
        <v>256</v>
      </c>
      <c r="H1080" s="47">
        <v>736</v>
      </c>
      <c r="I1080" s="47" t="str">
        <f>VLOOKUP(H1080,[2]Places!$B$8:$C$929,2,FALSE)</f>
        <v>Southhaven</v>
      </c>
      <c r="J1080" s="47">
        <v>27</v>
      </c>
      <c r="K1080" s="47" t="str">
        <f>IF(ISERROR(VLOOKUP(J1080,[2]ProvStates!$B$8:$D$95,3,FALSE)),"",VLOOKUP(J1080,[2]ProvStates!$B$8:$D$95,3,FALSE))</f>
        <v>Michigan</v>
      </c>
      <c r="L1080" s="48" t="s">
        <v>5592</v>
      </c>
      <c r="M1080" s="48" t="s">
        <v>5593</v>
      </c>
      <c r="N1080" s="47">
        <v>6</v>
      </c>
      <c r="O1080" s="47" t="str">
        <f>VLOOKUP(N1080,'[2]Other Data'!$B$8:$C$13,2,FALSE)</f>
        <v>USA</v>
      </c>
      <c r="P1080" s="47">
        <v>25</v>
      </c>
      <c r="Q1080" s="48" t="s">
        <v>5594</v>
      </c>
      <c r="R1080" s="47">
        <v>1</v>
      </c>
      <c r="S1080" s="5" t="str">
        <f>VLOOKUP(R1080,'[2]Other Data'!$B$29:$C$33,2,FALSE)</f>
        <v>COD</v>
      </c>
    </row>
    <row r="1081" spans="2:19" x14ac:dyDescent="0.3">
      <c r="B1081" s="47">
        <v>1078</v>
      </c>
      <c r="C1081" s="48" t="s">
        <v>5595</v>
      </c>
      <c r="D1081" s="48" t="s">
        <v>256</v>
      </c>
      <c r="E1081" s="48" t="s">
        <v>256</v>
      </c>
      <c r="F1081" s="48" t="s">
        <v>5596</v>
      </c>
      <c r="G1081" s="48" t="s">
        <v>256</v>
      </c>
      <c r="H1081" s="47">
        <v>824</v>
      </c>
      <c r="I1081" s="47" t="str">
        <f>VLOOKUP(H1081,[2]Places!$B$8:$C$929,2,FALSE)</f>
        <v>Tupelo</v>
      </c>
      <c r="J1081" s="47">
        <v>30</v>
      </c>
      <c r="K1081" s="47" t="str">
        <f>IF(ISERROR(VLOOKUP(J1081,[2]ProvStates!$B$8:$D$95,3,FALSE)),"",VLOOKUP(J1081,[2]ProvStates!$B$8:$D$95,3,FALSE))</f>
        <v>Mississippi</v>
      </c>
      <c r="L1081" s="48" t="s">
        <v>5597</v>
      </c>
      <c r="M1081" s="48" t="s">
        <v>5598</v>
      </c>
      <c r="N1081" s="47">
        <v>6</v>
      </c>
      <c r="O1081" s="47" t="str">
        <f>VLOOKUP(N1081,'[2]Other Data'!$B$8:$C$13,2,FALSE)</f>
        <v>USA</v>
      </c>
      <c r="P1081" s="47">
        <v>23</v>
      </c>
      <c r="Q1081" s="48" t="s">
        <v>5599</v>
      </c>
      <c r="R1081" s="47">
        <v>1</v>
      </c>
      <c r="S1081" s="5" t="str">
        <f>VLOOKUP(R1081,'[2]Other Data'!$B$29:$C$33,2,FALSE)</f>
        <v>COD</v>
      </c>
    </row>
    <row r="1082" spans="2:19" x14ac:dyDescent="0.3">
      <c r="B1082" s="47">
        <v>1079</v>
      </c>
      <c r="C1082" s="48" t="s">
        <v>5600</v>
      </c>
      <c r="D1082" s="48" t="s">
        <v>256</v>
      </c>
      <c r="E1082" s="48" t="s">
        <v>256</v>
      </c>
      <c r="F1082" s="48" t="s">
        <v>5601</v>
      </c>
      <c r="G1082" s="48" t="s">
        <v>5602</v>
      </c>
      <c r="H1082" s="47">
        <v>347</v>
      </c>
      <c r="I1082" s="47" t="str">
        <f>VLOOKUP(H1082,[2]Places!$B$8:$C$929,2,FALSE)</f>
        <v>Jackson</v>
      </c>
      <c r="J1082" s="47">
        <v>30</v>
      </c>
      <c r="K1082" s="47" t="str">
        <f>IF(ISERROR(VLOOKUP(J1082,[2]ProvStates!$B$8:$D$95,3,FALSE)),"",VLOOKUP(J1082,[2]ProvStates!$B$8:$D$95,3,FALSE))</f>
        <v>Mississippi</v>
      </c>
      <c r="L1082" s="48" t="s">
        <v>5603</v>
      </c>
      <c r="M1082" s="48" t="s">
        <v>5604</v>
      </c>
      <c r="N1082" s="47">
        <v>6</v>
      </c>
      <c r="O1082" s="47" t="str">
        <f>VLOOKUP(N1082,'[2]Other Data'!$B$8:$C$13,2,FALSE)</f>
        <v>USA</v>
      </c>
      <c r="P1082" s="47">
        <v>23</v>
      </c>
      <c r="Q1082" s="48" t="s">
        <v>256</v>
      </c>
      <c r="R1082" s="47">
        <v>1</v>
      </c>
      <c r="S1082" s="5" t="str">
        <f>VLOOKUP(R1082,'[2]Other Data'!$B$29:$C$33,2,FALSE)</f>
        <v>COD</v>
      </c>
    </row>
    <row r="1083" spans="2:19" x14ac:dyDescent="0.3">
      <c r="B1083" s="47">
        <v>1080</v>
      </c>
      <c r="C1083" s="48" t="s">
        <v>5605</v>
      </c>
      <c r="D1083" s="48" t="s">
        <v>256</v>
      </c>
      <c r="E1083" s="48" t="s">
        <v>5606</v>
      </c>
      <c r="F1083" s="48" t="s">
        <v>5607</v>
      </c>
      <c r="G1083" s="48" t="s">
        <v>256</v>
      </c>
      <c r="H1083" s="47">
        <v>315</v>
      </c>
      <c r="I1083" s="47" t="str">
        <f>VLOOKUP(H1083,[2]Places!$B$8:$C$929,2,FALSE)</f>
        <v>Hattiesburg</v>
      </c>
      <c r="J1083" s="47">
        <v>30</v>
      </c>
      <c r="K1083" s="47" t="str">
        <f>IF(ISERROR(VLOOKUP(J1083,[2]ProvStates!$B$8:$D$95,3,FALSE)),"",VLOOKUP(J1083,[2]ProvStates!$B$8:$D$95,3,FALSE))</f>
        <v>Mississippi</v>
      </c>
      <c r="L1083" s="48" t="s">
        <v>5608</v>
      </c>
      <c r="M1083" s="48" t="s">
        <v>5609</v>
      </c>
      <c r="N1083" s="47">
        <v>6</v>
      </c>
      <c r="O1083" s="47" t="str">
        <f>VLOOKUP(N1083,'[2]Other Data'!$B$8:$C$13,2,FALSE)</f>
        <v>USA</v>
      </c>
      <c r="P1083" s="47">
        <v>23</v>
      </c>
      <c r="Q1083" s="48" t="s">
        <v>5610</v>
      </c>
      <c r="R1083" s="47">
        <v>1</v>
      </c>
      <c r="S1083" s="5" t="str">
        <f>VLOOKUP(R1083,'[2]Other Data'!$B$29:$C$33,2,FALSE)</f>
        <v>COD</v>
      </c>
    </row>
    <row r="1084" spans="2:19" x14ac:dyDescent="0.3">
      <c r="B1084" s="47">
        <v>1081</v>
      </c>
      <c r="C1084" s="48" t="s">
        <v>5611</v>
      </c>
      <c r="D1084" s="48" t="s">
        <v>256</v>
      </c>
      <c r="E1084" s="48" t="s">
        <v>256</v>
      </c>
      <c r="F1084" s="48" t="s">
        <v>5612</v>
      </c>
      <c r="G1084" s="48" t="s">
        <v>256</v>
      </c>
      <c r="H1084" s="47">
        <v>602</v>
      </c>
      <c r="I1084" s="47" t="str">
        <f>VLOOKUP(H1084,[2]Places!$B$8:$C$929,2,FALSE)</f>
        <v>Picayune</v>
      </c>
      <c r="J1084" s="47">
        <v>30</v>
      </c>
      <c r="K1084" s="47" t="str">
        <f>IF(ISERROR(VLOOKUP(J1084,[2]ProvStates!$B$8:$D$95,3,FALSE)),"",VLOOKUP(J1084,[2]ProvStates!$B$8:$D$95,3,FALSE))</f>
        <v>Mississippi</v>
      </c>
      <c r="L1084" s="48" t="s">
        <v>5613</v>
      </c>
      <c r="M1084" s="48" t="s">
        <v>5614</v>
      </c>
      <c r="N1084" s="47">
        <v>6</v>
      </c>
      <c r="O1084" s="47" t="str">
        <f>VLOOKUP(N1084,'[2]Other Data'!$B$8:$C$13,2,FALSE)</f>
        <v>USA</v>
      </c>
      <c r="P1084" s="47">
        <v>23</v>
      </c>
      <c r="Q1084" s="48" t="s">
        <v>5615</v>
      </c>
      <c r="R1084" s="47">
        <v>1</v>
      </c>
      <c r="S1084" s="5" t="str">
        <f>VLOOKUP(R1084,'[2]Other Data'!$B$29:$C$33,2,FALSE)</f>
        <v>COD</v>
      </c>
    </row>
    <row r="1085" spans="2:19" x14ac:dyDescent="0.3">
      <c r="B1085" s="47">
        <v>1082</v>
      </c>
      <c r="C1085" s="48" t="s">
        <v>5616</v>
      </c>
      <c r="D1085" s="48" t="s">
        <v>256</v>
      </c>
      <c r="E1085" s="48" t="s">
        <v>256</v>
      </c>
      <c r="F1085" s="48" t="s">
        <v>5617</v>
      </c>
      <c r="G1085" s="48" t="s">
        <v>256</v>
      </c>
      <c r="H1085" s="47">
        <v>425</v>
      </c>
      <c r="I1085" s="47" t="str">
        <f>VLOOKUP(H1085,[2]Places!$B$8:$C$929,2,FALSE)</f>
        <v>Lousville</v>
      </c>
      <c r="J1085" s="47">
        <v>21</v>
      </c>
      <c r="K1085" s="47" t="str">
        <f>IF(ISERROR(VLOOKUP(J1085,[2]ProvStates!$B$8:$D$95,3,FALSE)),"",VLOOKUP(J1085,[2]ProvStates!$B$8:$D$95,3,FALSE))</f>
        <v>Kentucky</v>
      </c>
      <c r="L1085" s="48" t="s">
        <v>5618</v>
      </c>
      <c r="M1085" s="48" t="s">
        <v>5619</v>
      </c>
      <c r="N1085" s="47">
        <v>6</v>
      </c>
      <c r="O1085" s="47" t="str">
        <f>VLOOKUP(N1085,'[2]Other Data'!$B$8:$C$13,2,FALSE)</f>
        <v>USA</v>
      </c>
      <c r="P1085" s="47">
        <v>46</v>
      </c>
      <c r="Q1085" s="48" t="s">
        <v>5620</v>
      </c>
      <c r="R1085" s="47">
        <v>1</v>
      </c>
      <c r="S1085" s="5" t="str">
        <f>VLOOKUP(R1085,'[2]Other Data'!$B$29:$C$33,2,FALSE)</f>
        <v>COD</v>
      </c>
    </row>
    <row r="1086" spans="2:19" x14ac:dyDescent="0.3">
      <c r="B1086" s="47">
        <v>1083</v>
      </c>
      <c r="C1086" s="48" t="s">
        <v>5621</v>
      </c>
      <c r="D1086" s="48" t="s">
        <v>262</v>
      </c>
      <c r="E1086" s="48" t="s">
        <v>256</v>
      </c>
      <c r="F1086" s="48" t="s">
        <v>5622</v>
      </c>
      <c r="G1086" s="48" t="s">
        <v>256</v>
      </c>
      <c r="H1086" s="47">
        <v>423</v>
      </c>
      <c r="I1086" s="47" t="str">
        <f>VLOOKUP(H1086,[2]Places!$B$8:$C$929,2,FALSE)</f>
        <v>Louisville</v>
      </c>
      <c r="J1086" s="47">
        <v>21</v>
      </c>
      <c r="K1086" s="47" t="str">
        <f>IF(ISERROR(VLOOKUP(J1086,[2]ProvStates!$B$8:$D$95,3,FALSE)),"",VLOOKUP(J1086,[2]ProvStates!$B$8:$D$95,3,FALSE))</f>
        <v>Kentucky</v>
      </c>
      <c r="L1086" s="48" t="s">
        <v>5623</v>
      </c>
      <c r="M1086" s="48" t="s">
        <v>5624</v>
      </c>
      <c r="N1086" s="47">
        <v>6</v>
      </c>
      <c r="O1086" s="47" t="str">
        <f>VLOOKUP(N1086,'[2]Other Data'!$B$8:$C$13,2,FALSE)</f>
        <v>USA</v>
      </c>
      <c r="P1086" s="47">
        <v>46</v>
      </c>
      <c r="Q1086" s="48" t="s">
        <v>256</v>
      </c>
      <c r="R1086" s="47">
        <v>1</v>
      </c>
      <c r="S1086" s="5" t="str">
        <f>VLOOKUP(R1086,'[2]Other Data'!$B$29:$C$33,2,FALSE)</f>
        <v>COD</v>
      </c>
    </row>
    <row r="1087" spans="2:19" x14ac:dyDescent="0.3">
      <c r="B1087" s="47">
        <v>1084</v>
      </c>
      <c r="C1087" s="48" t="s">
        <v>5625</v>
      </c>
      <c r="D1087" s="48" t="s">
        <v>256</v>
      </c>
      <c r="E1087" s="48" t="s">
        <v>256</v>
      </c>
      <c r="F1087" s="48" t="s">
        <v>5626</v>
      </c>
      <c r="G1087" s="48" t="s">
        <v>256</v>
      </c>
      <c r="H1087" s="47">
        <v>113</v>
      </c>
      <c r="I1087" s="47" t="str">
        <f>VLOOKUP(H1087,[2]Places!$B$8:$C$929,2,FALSE)</f>
        <v>Carlisle</v>
      </c>
      <c r="J1087" s="47">
        <v>21</v>
      </c>
      <c r="K1087" s="47" t="str">
        <f>IF(ISERROR(VLOOKUP(J1087,[2]ProvStates!$B$8:$D$95,3,FALSE)),"",VLOOKUP(J1087,[2]ProvStates!$B$8:$D$95,3,FALSE))</f>
        <v>Kentucky</v>
      </c>
      <c r="L1087" s="48" t="s">
        <v>5627</v>
      </c>
      <c r="M1087" s="48" t="s">
        <v>5628</v>
      </c>
      <c r="N1087" s="47">
        <v>6</v>
      </c>
      <c r="O1087" s="47" t="str">
        <f>VLOOKUP(N1087,'[2]Other Data'!$B$8:$C$13,2,FALSE)</f>
        <v>USA</v>
      </c>
      <c r="P1087" s="47">
        <v>46</v>
      </c>
      <c r="Q1087" s="48" t="s">
        <v>5629</v>
      </c>
      <c r="R1087" s="47">
        <v>1</v>
      </c>
      <c r="S1087" s="5" t="str">
        <f>VLOOKUP(R1087,'[2]Other Data'!$B$29:$C$33,2,FALSE)</f>
        <v>COD</v>
      </c>
    </row>
    <row r="1088" spans="2:19" x14ac:dyDescent="0.3">
      <c r="B1088" s="47">
        <v>1085</v>
      </c>
      <c r="C1088" s="48" t="s">
        <v>5630</v>
      </c>
      <c r="D1088" s="48" t="s">
        <v>256</v>
      </c>
      <c r="E1088" s="48" t="s">
        <v>256</v>
      </c>
      <c r="F1088" s="48" t="s">
        <v>5631</v>
      </c>
      <c r="G1088" s="48" t="s">
        <v>256</v>
      </c>
      <c r="H1088" s="47">
        <v>843</v>
      </c>
      <c r="I1088" s="47" t="str">
        <f>VLOOKUP(H1088,[2]Places!$B$8:$C$929,2,FALSE)</f>
        <v>Versailles</v>
      </c>
      <c r="J1088" s="47">
        <v>21</v>
      </c>
      <c r="K1088" s="47" t="str">
        <f>IF(ISERROR(VLOOKUP(J1088,[2]ProvStates!$B$8:$D$95,3,FALSE)),"",VLOOKUP(J1088,[2]ProvStates!$B$8:$D$95,3,FALSE))</f>
        <v>Kentucky</v>
      </c>
      <c r="L1088" s="48" t="s">
        <v>5632</v>
      </c>
      <c r="M1088" s="48" t="s">
        <v>5633</v>
      </c>
      <c r="N1088" s="47">
        <v>6</v>
      </c>
      <c r="O1088" s="47" t="str">
        <f>VLOOKUP(N1088,'[2]Other Data'!$B$8:$C$13,2,FALSE)</f>
        <v>USA</v>
      </c>
      <c r="P1088" s="47">
        <v>46</v>
      </c>
      <c r="Q1088" s="48" t="s">
        <v>5634</v>
      </c>
      <c r="R1088" s="47">
        <v>1</v>
      </c>
      <c r="S1088" s="5" t="str">
        <f>VLOOKUP(R1088,'[2]Other Data'!$B$29:$C$33,2,FALSE)</f>
        <v>COD</v>
      </c>
    </row>
    <row r="1089" spans="2:19" x14ac:dyDescent="0.3">
      <c r="B1089" s="47">
        <v>1086</v>
      </c>
      <c r="C1089" s="48" t="s">
        <v>5635</v>
      </c>
      <c r="D1089" s="48" t="s">
        <v>256</v>
      </c>
      <c r="E1089" s="48" t="s">
        <v>256</v>
      </c>
      <c r="F1089" s="48" t="s">
        <v>5636</v>
      </c>
      <c r="G1089" s="48" t="s">
        <v>256</v>
      </c>
      <c r="H1089" s="47">
        <v>177</v>
      </c>
      <c r="I1089" s="47" t="str">
        <f>VLOOKUP(H1089,[2]Places!$B$8:$C$929,2,FALSE)</f>
        <v>Danville</v>
      </c>
      <c r="J1089" s="47">
        <v>21</v>
      </c>
      <c r="K1089" s="47" t="str">
        <f>IF(ISERROR(VLOOKUP(J1089,[2]ProvStates!$B$8:$D$95,3,FALSE)),"",VLOOKUP(J1089,[2]ProvStates!$B$8:$D$95,3,FALSE))</f>
        <v>Kentucky</v>
      </c>
      <c r="L1089" s="48" t="s">
        <v>5637</v>
      </c>
      <c r="M1089" s="48" t="s">
        <v>5638</v>
      </c>
      <c r="N1089" s="47">
        <v>6</v>
      </c>
      <c r="O1089" s="47" t="str">
        <f>VLOOKUP(N1089,'[2]Other Data'!$B$8:$C$13,2,FALSE)</f>
        <v>USA</v>
      </c>
      <c r="P1089" s="47">
        <v>46</v>
      </c>
      <c r="Q1089" s="48" t="s">
        <v>5639</v>
      </c>
      <c r="R1089" s="47">
        <v>1</v>
      </c>
      <c r="S1089" s="5" t="str">
        <f>VLOOKUP(R1089,'[2]Other Data'!$B$29:$C$33,2,FALSE)</f>
        <v>COD</v>
      </c>
    </row>
    <row r="1090" spans="2:19" x14ac:dyDescent="0.3">
      <c r="B1090" s="47">
        <v>1087</v>
      </c>
      <c r="C1090" s="48" t="s">
        <v>5640</v>
      </c>
      <c r="D1090" s="48" t="s">
        <v>256</v>
      </c>
      <c r="E1090" s="48" t="s">
        <v>256</v>
      </c>
      <c r="F1090" s="48" t="s">
        <v>5641</v>
      </c>
      <c r="G1090" s="48" t="s">
        <v>5642</v>
      </c>
      <c r="H1090" s="47">
        <v>404</v>
      </c>
      <c r="I1090" s="47" t="str">
        <f>VLOOKUP(H1090,[2]Places!$B$8:$C$929,2,FALSE)</f>
        <v>Lexington</v>
      </c>
      <c r="J1090" s="47">
        <v>21</v>
      </c>
      <c r="K1090" s="47" t="str">
        <f>IF(ISERROR(VLOOKUP(J1090,[2]ProvStates!$B$8:$D$95,3,FALSE)),"",VLOOKUP(J1090,[2]ProvStates!$B$8:$D$95,3,FALSE))</f>
        <v>Kentucky</v>
      </c>
      <c r="L1090" s="48" t="s">
        <v>5643</v>
      </c>
      <c r="M1090" s="48" t="s">
        <v>5644</v>
      </c>
      <c r="N1090" s="47">
        <v>6</v>
      </c>
      <c r="O1090" s="47" t="str">
        <f>VLOOKUP(N1090,'[2]Other Data'!$B$8:$C$13,2,FALSE)</f>
        <v>USA</v>
      </c>
      <c r="P1090" s="47">
        <v>46</v>
      </c>
      <c r="Q1090" s="48" t="s">
        <v>5645</v>
      </c>
      <c r="R1090" s="47">
        <v>1</v>
      </c>
      <c r="S1090" s="5" t="str">
        <f>VLOOKUP(R1090,'[2]Other Data'!$B$29:$C$33,2,FALSE)</f>
        <v>COD</v>
      </c>
    </row>
    <row r="1091" spans="2:19" x14ac:dyDescent="0.3">
      <c r="B1091" s="47">
        <v>1088</v>
      </c>
      <c r="C1091" s="48" t="s">
        <v>5646</v>
      </c>
      <c r="D1091" s="48" t="s">
        <v>256</v>
      </c>
      <c r="E1091" s="48" t="s">
        <v>256</v>
      </c>
      <c r="F1091" s="48" t="s">
        <v>5647</v>
      </c>
      <c r="G1091" s="48" t="s">
        <v>256</v>
      </c>
      <c r="H1091" s="47">
        <v>404</v>
      </c>
      <c r="I1091" s="47" t="str">
        <f>VLOOKUP(H1091,[2]Places!$B$8:$C$929,2,FALSE)</f>
        <v>Lexington</v>
      </c>
      <c r="J1091" s="47">
        <v>21</v>
      </c>
      <c r="K1091" s="47" t="str">
        <f>IF(ISERROR(VLOOKUP(J1091,[2]ProvStates!$B$8:$D$95,3,FALSE)),"",VLOOKUP(J1091,[2]ProvStates!$B$8:$D$95,3,FALSE))</f>
        <v>Kentucky</v>
      </c>
      <c r="L1091" s="48" t="s">
        <v>5648</v>
      </c>
      <c r="M1091" s="48" t="s">
        <v>5649</v>
      </c>
      <c r="N1091" s="47">
        <v>6</v>
      </c>
      <c r="O1091" s="47" t="str">
        <f>VLOOKUP(N1091,'[2]Other Data'!$B$8:$C$13,2,FALSE)</f>
        <v>USA</v>
      </c>
      <c r="P1091" s="47">
        <v>46</v>
      </c>
      <c r="Q1091" s="48" t="s">
        <v>5650</v>
      </c>
      <c r="R1091" s="47">
        <v>1</v>
      </c>
      <c r="S1091" s="5" t="str">
        <f>VLOOKUP(R1091,'[2]Other Data'!$B$29:$C$33,2,FALSE)</f>
        <v>COD</v>
      </c>
    </row>
    <row r="1092" spans="2:19" x14ac:dyDescent="0.3">
      <c r="B1092" s="47">
        <v>1089</v>
      </c>
      <c r="C1092" s="48" t="s">
        <v>5651</v>
      </c>
      <c r="D1092" s="48" t="s">
        <v>256</v>
      </c>
      <c r="E1092" s="48" t="s">
        <v>256</v>
      </c>
      <c r="F1092" s="48" t="s">
        <v>5652</v>
      </c>
      <c r="G1092" s="48" t="s">
        <v>256</v>
      </c>
      <c r="H1092" s="47">
        <v>630</v>
      </c>
      <c r="I1092" s="47" t="str">
        <f>VLOOKUP(H1092,[2]Places!$B$8:$C$929,2,FALSE)</f>
        <v>Prestonburg</v>
      </c>
      <c r="J1092" s="47">
        <v>21</v>
      </c>
      <c r="K1092" s="47" t="str">
        <f>IF(ISERROR(VLOOKUP(J1092,[2]ProvStates!$B$8:$D$95,3,FALSE)),"",VLOOKUP(J1092,[2]ProvStates!$B$8:$D$95,3,FALSE))</f>
        <v>Kentucky</v>
      </c>
      <c r="L1092" s="48" t="s">
        <v>5653</v>
      </c>
      <c r="M1092" s="48" t="s">
        <v>5654</v>
      </c>
      <c r="N1092" s="47">
        <v>6</v>
      </c>
      <c r="O1092" s="47" t="str">
        <f>VLOOKUP(N1092,'[2]Other Data'!$B$8:$C$13,2,FALSE)</f>
        <v>USA</v>
      </c>
      <c r="P1092" s="47">
        <v>46</v>
      </c>
      <c r="Q1092" s="48" t="s">
        <v>5655</v>
      </c>
      <c r="R1092" s="47">
        <v>1</v>
      </c>
      <c r="S1092" s="5" t="str">
        <f>VLOOKUP(R1092,'[2]Other Data'!$B$29:$C$33,2,FALSE)</f>
        <v>COD</v>
      </c>
    </row>
    <row r="1093" spans="2:19" x14ac:dyDescent="0.3">
      <c r="B1093" s="47">
        <v>1090</v>
      </c>
      <c r="C1093" s="48" t="s">
        <v>5656</v>
      </c>
      <c r="D1093" s="48" t="s">
        <v>256</v>
      </c>
      <c r="E1093" s="48" t="s">
        <v>5657</v>
      </c>
      <c r="F1093" s="48" t="s">
        <v>5658</v>
      </c>
      <c r="G1093" s="48" t="s">
        <v>256</v>
      </c>
      <c r="H1093" s="47">
        <v>282</v>
      </c>
      <c r="I1093" s="47" t="str">
        <f>VLOOKUP(H1093,[2]Places!$B$8:$C$929,2,FALSE)</f>
        <v>Grand Rivers</v>
      </c>
      <c r="J1093" s="47">
        <v>21</v>
      </c>
      <c r="K1093" s="47" t="str">
        <f>IF(ISERROR(VLOOKUP(J1093,[2]ProvStates!$B$8:$D$95,3,FALSE)),"",VLOOKUP(J1093,[2]ProvStates!$B$8:$D$95,3,FALSE))</f>
        <v>Kentucky</v>
      </c>
      <c r="L1093" s="48" t="s">
        <v>5659</v>
      </c>
      <c r="M1093" s="48" t="s">
        <v>5660</v>
      </c>
      <c r="N1093" s="47">
        <v>6</v>
      </c>
      <c r="O1093" s="47" t="str">
        <f>VLOOKUP(N1093,'[2]Other Data'!$B$8:$C$13,2,FALSE)</f>
        <v>USA</v>
      </c>
      <c r="P1093" s="47">
        <v>46</v>
      </c>
      <c r="Q1093" s="48" t="s">
        <v>5661</v>
      </c>
      <c r="R1093" s="47">
        <v>1</v>
      </c>
      <c r="S1093" s="5" t="str">
        <f>VLOOKUP(R1093,'[2]Other Data'!$B$29:$C$33,2,FALSE)</f>
        <v>COD</v>
      </c>
    </row>
    <row r="1094" spans="2:19" x14ac:dyDescent="0.3">
      <c r="B1094" s="47">
        <v>1091</v>
      </c>
      <c r="C1094" s="48" t="s">
        <v>5662</v>
      </c>
      <c r="D1094" s="48" t="s">
        <v>262</v>
      </c>
      <c r="E1094" s="48" t="s">
        <v>5663</v>
      </c>
      <c r="F1094" s="48" t="s">
        <v>5664</v>
      </c>
      <c r="G1094" s="48" t="s">
        <v>256</v>
      </c>
      <c r="H1094" s="47">
        <v>332</v>
      </c>
      <c r="I1094" s="47" t="str">
        <f>VLOOKUP(H1094,[2]Places!$B$8:$C$929,2,FALSE)</f>
        <v>Hudson</v>
      </c>
      <c r="J1094" s="47">
        <v>46</v>
      </c>
      <c r="K1094" s="47" t="str">
        <f>IF(ISERROR(VLOOKUP(J1094,[2]ProvStates!$B$8:$D$95,3,FALSE)),"",VLOOKUP(J1094,[2]ProvStates!$B$8:$D$95,3,FALSE))</f>
        <v>Ohio</v>
      </c>
      <c r="L1094" s="48" t="s">
        <v>5665</v>
      </c>
      <c r="M1094" s="48" t="s">
        <v>5666</v>
      </c>
      <c r="N1094" s="47">
        <v>6</v>
      </c>
      <c r="O1094" s="47" t="str">
        <f>VLOOKUP(N1094,'[2]Other Data'!$B$8:$C$13,2,FALSE)</f>
        <v>USA</v>
      </c>
      <c r="P1094" s="47">
        <v>15</v>
      </c>
      <c r="Q1094" s="48" t="s">
        <v>5667</v>
      </c>
      <c r="R1094" s="47">
        <v>1</v>
      </c>
      <c r="S1094" s="5" t="str">
        <f>VLOOKUP(R1094,'[2]Other Data'!$B$29:$C$33,2,FALSE)</f>
        <v>COD</v>
      </c>
    </row>
    <row r="1095" spans="2:19" x14ac:dyDescent="0.3">
      <c r="B1095" s="47">
        <v>1092</v>
      </c>
      <c r="C1095" s="48" t="s">
        <v>5150</v>
      </c>
      <c r="D1095" s="48" t="s">
        <v>256</v>
      </c>
      <c r="E1095" s="48" t="s">
        <v>256</v>
      </c>
      <c r="F1095" s="48" t="s">
        <v>5668</v>
      </c>
      <c r="G1095" s="48" t="s">
        <v>256</v>
      </c>
      <c r="H1095" s="47">
        <v>292</v>
      </c>
      <c r="I1095" s="47" t="str">
        <f>VLOOKUP(H1095,[2]Places!$B$8:$C$929,2,FALSE)</f>
        <v>Greenville</v>
      </c>
      <c r="J1095" s="47">
        <v>21</v>
      </c>
      <c r="K1095" s="47" t="str">
        <f>IF(ISERROR(VLOOKUP(J1095,[2]ProvStates!$B$8:$D$95,3,FALSE)),"",VLOOKUP(J1095,[2]ProvStates!$B$8:$D$95,3,FALSE))</f>
        <v>Kentucky</v>
      </c>
      <c r="L1095" s="48" t="s">
        <v>5669</v>
      </c>
      <c r="M1095" s="48" t="s">
        <v>5670</v>
      </c>
      <c r="N1095" s="47">
        <v>6</v>
      </c>
      <c r="O1095" s="47" t="str">
        <f>VLOOKUP(N1095,'[2]Other Data'!$B$8:$C$13,2,FALSE)</f>
        <v>USA</v>
      </c>
      <c r="P1095" s="47">
        <v>46</v>
      </c>
      <c r="Q1095" s="48" t="s">
        <v>5671</v>
      </c>
      <c r="R1095" s="47">
        <v>1</v>
      </c>
      <c r="S1095" s="5" t="str">
        <f>VLOOKUP(R1095,'[2]Other Data'!$B$29:$C$33,2,FALSE)</f>
        <v>COD</v>
      </c>
    </row>
    <row r="1096" spans="2:19" x14ac:dyDescent="0.3">
      <c r="B1096" s="47">
        <v>1093</v>
      </c>
      <c r="C1096" s="48" t="s">
        <v>5672</v>
      </c>
      <c r="D1096" s="48" t="s">
        <v>262</v>
      </c>
      <c r="E1096" s="48" t="s">
        <v>256</v>
      </c>
      <c r="F1096" s="48" t="s">
        <v>5673</v>
      </c>
      <c r="G1096" s="48" t="s">
        <v>256</v>
      </c>
      <c r="H1096" s="47">
        <v>299</v>
      </c>
      <c r="I1096" s="47" t="str">
        <f>VLOOKUP(H1096,[2]Places!$B$8:$C$929,2,FALSE)</f>
        <v>Grove City</v>
      </c>
      <c r="J1096" s="47">
        <v>46</v>
      </c>
      <c r="K1096" s="47" t="str">
        <f>IF(ISERROR(VLOOKUP(J1096,[2]ProvStates!$B$8:$D$95,3,FALSE)),"",VLOOKUP(J1096,[2]ProvStates!$B$8:$D$95,3,FALSE))</f>
        <v>Ohio</v>
      </c>
      <c r="L1096" s="48" t="s">
        <v>5674</v>
      </c>
      <c r="M1096" s="48" t="s">
        <v>5675</v>
      </c>
      <c r="N1096" s="47">
        <v>6</v>
      </c>
      <c r="O1096" s="47" t="str">
        <f>VLOOKUP(N1096,'[2]Other Data'!$B$8:$C$13,2,FALSE)</f>
        <v>USA</v>
      </c>
      <c r="P1096" s="47">
        <v>15</v>
      </c>
      <c r="Q1096" s="48" t="s">
        <v>5676</v>
      </c>
      <c r="R1096" s="47">
        <v>1</v>
      </c>
      <c r="S1096" s="5" t="str">
        <f>VLOOKUP(R1096,'[2]Other Data'!$B$29:$C$33,2,FALSE)</f>
        <v>COD</v>
      </c>
    </row>
    <row r="1097" spans="2:19" x14ac:dyDescent="0.3">
      <c r="B1097" s="47">
        <v>1094</v>
      </c>
      <c r="C1097" s="48" t="s">
        <v>5677</v>
      </c>
      <c r="D1097" s="48" t="s">
        <v>262</v>
      </c>
      <c r="E1097" s="48" t="s">
        <v>256</v>
      </c>
      <c r="F1097" s="48" t="s">
        <v>5678</v>
      </c>
      <c r="G1097" s="48" t="s">
        <v>4348</v>
      </c>
      <c r="H1097" s="47">
        <v>388</v>
      </c>
      <c r="I1097" s="47" t="str">
        <f>VLOOKUP(H1097,[2]Places!$B$8:$C$929,2,FALSE)</f>
        <v>Lancaster</v>
      </c>
      <c r="J1097" s="47">
        <v>46</v>
      </c>
      <c r="K1097" s="47" t="str">
        <f>IF(ISERROR(VLOOKUP(J1097,[2]ProvStates!$B$8:$D$95,3,FALSE)),"",VLOOKUP(J1097,[2]ProvStates!$B$8:$D$95,3,FALSE))</f>
        <v>Ohio</v>
      </c>
      <c r="L1097" s="48" t="s">
        <v>5679</v>
      </c>
      <c r="M1097" s="48" t="s">
        <v>5680</v>
      </c>
      <c r="N1097" s="47">
        <v>6</v>
      </c>
      <c r="O1097" s="47" t="str">
        <f>VLOOKUP(N1097,'[2]Other Data'!$B$8:$C$13,2,FALSE)</f>
        <v>USA</v>
      </c>
      <c r="P1097" s="47">
        <v>15</v>
      </c>
      <c r="Q1097" s="48" t="s">
        <v>5681</v>
      </c>
      <c r="R1097" s="47">
        <v>1</v>
      </c>
      <c r="S1097" s="5" t="str">
        <f>VLOOKUP(R1097,'[2]Other Data'!$B$29:$C$33,2,FALSE)</f>
        <v>COD</v>
      </c>
    </row>
    <row r="1098" spans="2:19" x14ac:dyDescent="0.3">
      <c r="B1098" s="47">
        <v>1095</v>
      </c>
      <c r="C1098" s="48" t="s">
        <v>5682</v>
      </c>
      <c r="D1098" s="48" t="s">
        <v>262</v>
      </c>
      <c r="E1098" s="48" t="s">
        <v>256</v>
      </c>
      <c r="F1098" s="48" t="s">
        <v>5683</v>
      </c>
      <c r="G1098" s="48" t="s">
        <v>256</v>
      </c>
      <c r="H1098" s="47">
        <v>159</v>
      </c>
      <c r="I1098" s="47" t="str">
        <f>VLOOKUP(H1098,[2]Places!$B$8:$C$929,2,FALSE)</f>
        <v>Columbus</v>
      </c>
      <c r="J1098" s="47">
        <v>46</v>
      </c>
      <c r="K1098" s="47" t="str">
        <f>IF(ISERROR(VLOOKUP(J1098,[2]ProvStates!$B$8:$D$95,3,FALSE)),"",VLOOKUP(J1098,[2]ProvStates!$B$8:$D$95,3,FALSE))</f>
        <v>Ohio</v>
      </c>
      <c r="L1098" s="48" t="s">
        <v>5684</v>
      </c>
      <c r="M1098" s="48" t="s">
        <v>5685</v>
      </c>
      <c r="N1098" s="47">
        <v>6</v>
      </c>
      <c r="O1098" s="47" t="str">
        <f>VLOOKUP(N1098,'[2]Other Data'!$B$8:$C$13,2,FALSE)</f>
        <v>USA</v>
      </c>
      <c r="P1098" s="47">
        <v>15</v>
      </c>
      <c r="Q1098" s="48" t="s">
        <v>5686</v>
      </c>
      <c r="R1098" s="47">
        <v>1</v>
      </c>
      <c r="S1098" s="5" t="str">
        <f>VLOOKUP(R1098,'[2]Other Data'!$B$29:$C$33,2,FALSE)</f>
        <v>COD</v>
      </c>
    </row>
    <row r="1099" spans="2:19" x14ac:dyDescent="0.3">
      <c r="B1099" s="47">
        <v>1096</v>
      </c>
      <c r="C1099" s="48" t="s">
        <v>5687</v>
      </c>
      <c r="D1099" s="48" t="s">
        <v>256</v>
      </c>
      <c r="E1099" s="48" t="s">
        <v>256</v>
      </c>
      <c r="F1099" s="48" t="s">
        <v>5688</v>
      </c>
      <c r="G1099" s="48" t="s">
        <v>256</v>
      </c>
      <c r="H1099" s="47">
        <v>213</v>
      </c>
      <c r="I1099" s="47" t="str">
        <f>VLOOKUP(H1099,[2]Places!$B$8:$C$929,2,FALSE)</f>
        <v>East Liverpool</v>
      </c>
      <c r="J1099" s="47">
        <v>46</v>
      </c>
      <c r="K1099" s="47" t="str">
        <f>IF(ISERROR(VLOOKUP(J1099,[2]ProvStates!$B$8:$D$95,3,FALSE)),"",VLOOKUP(J1099,[2]ProvStates!$B$8:$D$95,3,FALSE))</f>
        <v>Ohio</v>
      </c>
      <c r="L1099" s="48" t="s">
        <v>5689</v>
      </c>
      <c r="M1099" s="48" t="s">
        <v>5690</v>
      </c>
      <c r="N1099" s="47">
        <v>6</v>
      </c>
      <c r="O1099" s="47" t="str">
        <f>VLOOKUP(N1099,'[2]Other Data'!$B$8:$C$13,2,FALSE)</f>
        <v>USA</v>
      </c>
      <c r="P1099" s="47">
        <v>15</v>
      </c>
      <c r="Q1099" s="48" t="s">
        <v>5691</v>
      </c>
      <c r="R1099" s="47">
        <v>1</v>
      </c>
      <c r="S1099" s="5" t="str">
        <f>VLOOKUP(R1099,'[2]Other Data'!$B$29:$C$33,2,FALSE)</f>
        <v>COD</v>
      </c>
    </row>
    <row r="1100" spans="2:19" x14ac:dyDescent="0.3">
      <c r="B1100" s="47">
        <v>1097</v>
      </c>
      <c r="C1100" s="48" t="s">
        <v>5692</v>
      </c>
      <c r="D1100" s="48" t="s">
        <v>256</v>
      </c>
      <c r="E1100" s="48" t="s">
        <v>5693</v>
      </c>
      <c r="F1100" s="48" t="s">
        <v>5694</v>
      </c>
      <c r="G1100" s="48" t="s">
        <v>256</v>
      </c>
      <c r="H1100" s="47">
        <v>668</v>
      </c>
      <c r="I1100" s="47" t="str">
        <f>VLOOKUP(H1100,[2]Places!$B$8:$C$929,2,FALSE)</f>
        <v>Rocky River</v>
      </c>
      <c r="J1100" s="47">
        <v>46</v>
      </c>
      <c r="K1100" s="47" t="str">
        <f>IF(ISERROR(VLOOKUP(J1100,[2]ProvStates!$B$8:$D$95,3,FALSE)),"",VLOOKUP(J1100,[2]ProvStates!$B$8:$D$95,3,FALSE))</f>
        <v>Ohio</v>
      </c>
      <c r="L1100" s="48" t="s">
        <v>5695</v>
      </c>
      <c r="M1100" s="48" t="s">
        <v>5696</v>
      </c>
      <c r="N1100" s="47">
        <v>6</v>
      </c>
      <c r="O1100" s="47" t="str">
        <f>VLOOKUP(N1100,'[2]Other Data'!$B$8:$C$13,2,FALSE)</f>
        <v>USA</v>
      </c>
      <c r="P1100" s="47">
        <v>15</v>
      </c>
      <c r="Q1100" s="48" t="s">
        <v>5697</v>
      </c>
      <c r="R1100" s="47">
        <v>1</v>
      </c>
      <c r="S1100" s="5" t="str">
        <f>VLOOKUP(R1100,'[2]Other Data'!$B$29:$C$33,2,FALSE)</f>
        <v>COD</v>
      </c>
    </row>
    <row r="1101" spans="2:19" x14ac:dyDescent="0.3">
      <c r="B1101" s="47">
        <v>1098</v>
      </c>
      <c r="C1101" s="48" t="s">
        <v>5698</v>
      </c>
      <c r="D1101" s="48" t="s">
        <v>256</v>
      </c>
      <c r="E1101" s="48" t="s">
        <v>256</v>
      </c>
      <c r="F1101" s="48" t="s">
        <v>5699</v>
      </c>
      <c r="G1101" s="48" t="s">
        <v>256</v>
      </c>
      <c r="H1101" s="47">
        <v>145</v>
      </c>
      <c r="I1101" s="47" t="str">
        <f>VLOOKUP(H1101,[2]Places!$B$8:$C$929,2,FALSE)</f>
        <v>Cleveland</v>
      </c>
      <c r="J1101" s="47">
        <v>46</v>
      </c>
      <c r="K1101" s="47" t="str">
        <f>IF(ISERROR(VLOOKUP(J1101,[2]ProvStates!$B$8:$D$95,3,FALSE)),"",VLOOKUP(J1101,[2]ProvStates!$B$8:$D$95,3,FALSE))</f>
        <v>Ohio</v>
      </c>
      <c r="L1101" s="48" t="s">
        <v>5700</v>
      </c>
      <c r="M1101" s="48" t="s">
        <v>5701</v>
      </c>
      <c r="N1101" s="47">
        <v>6</v>
      </c>
      <c r="O1101" s="47" t="str">
        <f>VLOOKUP(N1101,'[2]Other Data'!$B$8:$C$13,2,FALSE)</f>
        <v>USA</v>
      </c>
      <c r="P1101" s="47">
        <v>15</v>
      </c>
      <c r="Q1101" s="48" t="s">
        <v>5702</v>
      </c>
      <c r="R1101" s="47">
        <v>1</v>
      </c>
      <c r="S1101" s="5" t="str">
        <f>VLOOKUP(R1101,'[2]Other Data'!$B$29:$C$33,2,FALSE)</f>
        <v>COD</v>
      </c>
    </row>
    <row r="1102" spans="2:19" x14ac:dyDescent="0.3">
      <c r="B1102" s="47">
        <v>1099</v>
      </c>
      <c r="C1102" s="48" t="s">
        <v>5703</v>
      </c>
      <c r="D1102" s="48" t="s">
        <v>262</v>
      </c>
      <c r="E1102" s="48" t="s">
        <v>256</v>
      </c>
      <c r="F1102" s="48" t="s">
        <v>5704</v>
      </c>
      <c r="G1102" s="48" t="s">
        <v>256</v>
      </c>
      <c r="H1102" s="47">
        <v>53</v>
      </c>
      <c r="I1102" s="47" t="str">
        <f>VLOOKUP(H1102,[2]Places!$B$8:$C$929,2,FALSE)</f>
        <v>Beachwood</v>
      </c>
      <c r="J1102" s="47">
        <v>46</v>
      </c>
      <c r="K1102" s="47" t="str">
        <f>IF(ISERROR(VLOOKUP(J1102,[2]ProvStates!$B$8:$D$95,3,FALSE)),"",VLOOKUP(J1102,[2]ProvStates!$B$8:$D$95,3,FALSE))</f>
        <v>Ohio</v>
      </c>
      <c r="L1102" s="48" t="s">
        <v>5705</v>
      </c>
      <c r="M1102" s="48" t="s">
        <v>5706</v>
      </c>
      <c r="N1102" s="47">
        <v>6</v>
      </c>
      <c r="O1102" s="47" t="str">
        <f>VLOOKUP(N1102,'[2]Other Data'!$B$8:$C$13,2,FALSE)</f>
        <v>USA</v>
      </c>
      <c r="P1102" s="47">
        <v>15</v>
      </c>
      <c r="Q1102" s="48" t="s">
        <v>5707</v>
      </c>
      <c r="R1102" s="47">
        <v>1</v>
      </c>
      <c r="S1102" s="5" t="str">
        <f>VLOOKUP(R1102,'[2]Other Data'!$B$29:$C$33,2,FALSE)</f>
        <v>COD</v>
      </c>
    </row>
    <row r="1103" spans="2:19" x14ac:dyDescent="0.3">
      <c r="B1103" s="47">
        <v>1100</v>
      </c>
      <c r="C1103" s="48" t="s">
        <v>5708</v>
      </c>
      <c r="D1103" s="48" t="s">
        <v>262</v>
      </c>
      <c r="E1103" s="48" t="s">
        <v>256</v>
      </c>
      <c r="F1103" s="48" t="s">
        <v>5709</v>
      </c>
      <c r="G1103" s="48" t="s">
        <v>256</v>
      </c>
      <c r="H1103" s="47">
        <v>145</v>
      </c>
      <c r="I1103" s="47" t="str">
        <f>VLOOKUP(H1103,[2]Places!$B$8:$C$929,2,FALSE)</f>
        <v>Cleveland</v>
      </c>
      <c r="J1103" s="47">
        <v>46</v>
      </c>
      <c r="K1103" s="47" t="str">
        <f>IF(ISERROR(VLOOKUP(J1103,[2]ProvStates!$B$8:$D$95,3,FALSE)),"",VLOOKUP(J1103,[2]ProvStates!$B$8:$D$95,3,FALSE))</f>
        <v>Ohio</v>
      </c>
      <c r="L1103" s="48" t="s">
        <v>5710</v>
      </c>
      <c r="M1103" s="48" t="s">
        <v>5711</v>
      </c>
      <c r="N1103" s="47">
        <v>6</v>
      </c>
      <c r="O1103" s="47" t="str">
        <f>VLOOKUP(N1103,'[2]Other Data'!$B$8:$C$13,2,FALSE)</f>
        <v>USA</v>
      </c>
      <c r="P1103" s="47">
        <v>15</v>
      </c>
      <c r="Q1103" s="48" t="s">
        <v>5712</v>
      </c>
      <c r="R1103" s="47">
        <v>1</v>
      </c>
      <c r="S1103" s="5" t="str">
        <f>VLOOKUP(R1103,'[2]Other Data'!$B$29:$C$33,2,FALSE)</f>
        <v>COD</v>
      </c>
    </row>
    <row r="1104" spans="2:19" x14ac:dyDescent="0.3">
      <c r="B1104" s="47">
        <v>1101</v>
      </c>
      <c r="C1104" s="48" t="s">
        <v>5713</v>
      </c>
      <c r="D1104" s="48" t="s">
        <v>256</v>
      </c>
      <c r="E1104" s="48" t="s">
        <v>256</v>
      </c>
      <c r="F1104" s="48" t="s">
        <v>5714</v>
      </c>
      <c r="G1104" s="48" t="s">
        <v>256</v>
      </c>
      <c r="H1104" s="47">
        <v>781</v>
      </c>
      <c r="I1104" s="47" t="str">
        <f>VLOOKUP(H1104,[2]Places!$B$8:$C$929,2,FALSE)</f>
        <v>Streetsboro</v>
      </c>
      <c r="J1104" s="47">
        <v>46</v>
      </c>
      <c r="K1104" s="47" t="str">
        <f>IF(ISERROR(VLOOKUP(J1104,[2]ProvStates!$B$8:$D$95,3,FALSE)),"",VLOOKUP(J1104,[2]ProvStates!$B$8:$D$95,3,FALSE))</f>
        <v>Ohio</v>
      </c>
      <c r="L1104" s="48" t="s">
        <v>5715</v>
      </c>
      <c r="M1104" s="48" t="s">
        <v>5716</v>
      </c>
      <c r="N1104" s="47">
        <v>6</v>
      </c>
      <c r="O1104" s="47" t="str">
        <f>VLOOKUP(N1104,'[2]Other Data'!$B$8:$C$13,2,FALSE)</f>
        <v>USA</v>
      </c>
      <c r="P1104" s="47">
        <v>15</v>
      </c>
      <c r="Q1104" s="48" t="s">
        <v>5717</v>
      </c>
      <c r="R1104" s="47">
        <v>1</v>
      </c>
      <c r="S1104" s="5" t="str">
        <f>VLOOKUP(R1104,'[2]Other Data'!$B$29:$C$33,2,FALSE)</f>
        <v>COD</v>
      </c>
    </row>
    <row r="1105" spans="2:19" x14ac:dyDescent="0.3">
      <c r="B1105" s="47">
        <v>1102</v>
      </c>
      <c r="C1105" s="48" t="s">
        <v>5718</v>
      </c>
      <c r="D1105" s="48" t="s">
        <v>256</v>
      </c>
      <c r="E1105" s="48" t="s">
        <v>256</v>
      </c>
      <c r="F1105" s="48" t="s">
        <v>5719</v>
      </c>
      <c r="G1105" s="48" t="s">
        <v>256</v>
      </c>
      <c r="H1105" s="47">
        <v>858</v>
      </c>
      <c r="I1105" s="47" t="str">
        <f>VLOOKUP(H1105,[2]Places!$B$8:$C$929,2,FALSE)</f>
        <v>Warren</v>
      </c>
      <c r="J1105" s="47">
        <v>46</v>
      </c>
      <c r="K1105" s="47" t="str">
        <f>IF(ISERROR(VLOOKUP(J1105,[2]ProvStates!$B$8:$D$95,3,FALSE)),"",VLOOKUP(J1105,[2]ProvStates!$B$8:$D$95,3,FALSE))</f>
        <v>Ohio</v>
      </c>
      <c r="L1105" s="48" t="s">
        <v>5720</v>
      </c>
      <c r="M1105" s="48" t="s">
        <v>5721</v>
      </c>
      <c r="N1105" s="47">
        <v>6</v>
      </c>
      <c r="O1105" s="47" t="str">
        <f>VLOOKUP(N1105,'[2]Other Data'!$B$8:$C$13,2,FALSE)</f>
        <v>USA</v>
      </c>
      <c r="P1105" s="47">
        <v>15</v>
      </c>
      <c r="Q1105" s="48" t="s">
        <v>5722</v>
      </c>
      <c r="R1105" s="47">
        <v>1</v>
      </c>
      <c r="S1105" s="5" t="str">
        <f>VLOOKUP(R1105,'[2]Other Data'!$B$29:$C$33,2,FALSE)</f>
        <v>COD</v>
      </c>
    </row>
    <row r="1106" spans="2:19" x14ac:dyDescent="0.3">
      <c r="B1106" s="47">
        <v>1103</v>
      </c>
      <c r="C1106" s="48" t="s">
        <v>5723</v>
      </c>
      <c r="D1106" s="48" t="s">
        <v>256</v>
      </c>
      <c r="E1106" s="48" t="s">
        <v>256</v>
      </c>
      <c r="F1106" s="48" t="s">
        <v>5724</v>
      </c>
      <c r="G1106" s="48" t="s">
        <v>256</v>
      </c>
      <c r="H1106" s="47">
        <v>70</v>
      </c>
      <c r="I1106" s="47" t="str">
        <f>VLOOKUP(H1106,[2]Places!$B$8:$C$929,2,FALSE)</f>
        <v>Boardman</v>
      </c>
      <c r="J1106" s="47">
        <v>46</v>
      </c>
      <c r="K1106" s="47" t="str">
        <f>IF(ISERROR(VLOOKUP(J1106,[2]ProvStates!$B$8:$D$95,3,FALSE)),"",VLOOKUP(J1106,[2]ProvStates!$B$8:$D$95,3,FALSE))</f>
        <v>Ohio</v>
      </c>
      <c r="L1106" s="48" t="s">
        <v>5725</v>
      </c>
      <c r="M1106" s="48" t="s">
        <v>5726</v>
      </c>
      <c r="N1106" s="47">
        <v>6</v>
      </c>
      <c r="O1106" s="47" t="str">
        <f>VLOOKUP(N1106,'[2]Other Data'!$B$8:$C$13,2,FALSE)</f>
        <v>USA</v>
      </c>
      <c r="P1106" s="47">
        <v>15</v>
      </c>
      <c r="Q1106" s="48" t="s">
        <v>256</v>
      </c>
      <c r="R1106" s="47">
        <v>1</v>
      </c>
      <c r="S1106" s="5" t="str">
        <f>VLOOKUP(R1106,'[2]Other Data'!$B$29:$C$33,2,FALSE)</f>
        <v>COD</v>
      </c>
    </row>
    <row r="1107" spans="2:19" x14ac:dyDescent="0.3">
      <c r="B1107" s="47">
        <v>1104</v>
      </c>
      <c r="C1107" s="48" t="s">
        <v>5727</v>
      </c>
      <c r="D1107" s="48" t="s">
        <v>256</v>
      </c>
      <c r="E1107" s="48" t="s">
        <v>256</v>
      </c>
      <c r="F1107" s="48" t="s">
        <v>5728</v>
      </c>
      <c r="G1107" s="48" t="s">
        <v>5729</v>
      </c>
      <c r="H1107" s="47">
        <v>917</v>
      </c>
      <c r="I1107" s="47" t="str">
        <f>VLOOKUP(H1107,[2]Places!$B$8:$C$929,2,FALSE)</f>
        <v>Youngstown</v>
      </c>
      <c r="J1107" s="47">
        <v>46</v>
      </c>
      <c r="K1107" s="47" t="str">
        <f>IF(ISERROR(VLOOKUP(J1107,[2]ProvStates!$B$8:$D$95,3,FALSE)),"",VLOOKUP(J1107,[2]ProvStates!$B$8:$D$95,3,FALSE))</f>
        <v>Ohio</v>
      </c>
      <c r="L1107" s="48" t="s">
        <v>5725</v>
      </c>
      <c r="M1107" s="48" t="s">
        <v>5730</v>
      </c>
      <c r="N1107" s="47">
        <v>6</v>
      </c>
      <c r="O1107" s="47" t="str">
        <f>VLOOKUP(N1107,'[2]Other Data'!$B$8:$C$13,2,FALSE)</f>
        <v>USA</v>
      </c>
      <c r="P1107" s="47">
        <v>15</v>
      </c>
      <c r="Q1107" s="48" t="s">
        <v>5731</v>
      </c>
      <c r="R1107" s="47">
        <v>1</v>
      </c>
      <c r="S1107" s="5" t="str">
        <f>VLOOKUP(R1107,'[2]Other Data'!$B$29:$C$33,2,FALSE)</f>
        <v>COD</v>
      </c>
    </row>
    <row r="1108" spans="2:19" x14ac:dyDescent="0.3">
      <c r="B1108" s="47">
        <v>1105</v>
      </c>
      <c r="C1108" s="48" t="s">
        <v>5732</v>
      </c>
      <c r="D1108" s="48" t="s">
        <v>262</v>
      </c>
      <c r="E1108" s="48" t="s">
        <v>256</v>
      </c>
      <c r="F1108" s="48" t="s">
        <v>5733</v>
      </c>
      <c r="G1108" s="48" t="s">
        <v>256</v>
      </c>
      <c r="H1108" s="47">
        <v>831</v>
      </c>
      <c r="I1108" s="47" t="str">
        <f>VLOOKUP(H1108,[2]Places!$B$8:$C$929,2,FALSE)</f>
        <v>Uniontown</v>
      </c>
      <c r="J1108" s="47">
        <v>46</v>
      </c>
      <c r="K1108" s="47" t="str">
        <f>IF(ISERROR(VLOOKUP(J1108,[2]ProvStates!$B$8:$D$95,3,FALSE)),"",VLOOKUP(J1108,[2]ProvStates!$B$8:$D$95,3,FALSE))</f>
        <v>Ohio</v>
      </c>
      <c r="L1108" s="48" t="s">
        <v>5734</v>
      </c>
      <c r="M1108" s="48" t="s">
        <v>5735</v>
      </c>
      <c r="N1108" s="47">
        <v>6</v>
      </c>
      <c r="O1108" s="47" t="str">
        <f>VLOOKUP(N1108,'[2]Other Data'!$B$8:$C$13,2,FALSE)</f>
        <v>USA</v>
      </c>
      <c r="P1108" s="47">
        <v>15</v>
      </c>
      <c r="Q1108" s="48" t="s">
        <v>5736</v>
      </c>
      <c r="R1108" s="47">
        <v>1</v>
      </c>
      <c r="S1108" s="5" t="str">
        <f>VLOOKUP(R1108,'[2]Other Data'!$B$29:$C$33,2,FALSE)</f>
        <v>COD</v>
      </c>
    </row>
    <row r="1109" spans="2:19" x14ac:dyDescent="0.3">
      <c r="B1109" s="47">
        <v>1106</v>
      </c>
      <c r="C1109" s="48" t="s">
        <v>5737</v>
      </c>
      <c r="D1109" s="48" t="s">
        <v>262</v>
      </c>
      <c r="E1109" s="48" t="s">
        <v>5738</v>
      </c>
      <c r="F1109" s="48" t="s">
        <v>5739</v>
      </c>
      <c r="G1109" s="48" t="s">
        <v>256</v>
      </c>
      <c r="H1109" s="47">
        <v>872</v>
      </c>
      <c r="I1109" s="47" t="str">
        <f>VLOOKUP(H1109,[2]Places!$B$8:$C$929,2,FALSE)</f>
        <v>Waynesville</v>
      </c>
      <c r="J1109" s="47">
        <v>46</v>
      </c>
      <c r="K1109" s="47" t="str">
        <f>IF(ISERROR(VLOOKUP(J1109,[2]ProvStates!$B$8:$D$95,3,FALSE)),"",VLOOKUP(J1109,[2]ProvStates!$B$8:$D$95,3,FALSE))</f>
        <v>Ohio</v>
      </c>
      <c r="L1109" s="48" t="s">
        <v>5740</v>
      </c>
      <c r="M1109" s="48" t="s">
        <v>5741</v>
      </c>
      <c r="N1109" s="47">
        <v>6</v>
      </c>
      <c r="O1109" s="47" t="str">
        <f>VLOOKUP(N1109,'[2]Other Data'!$B$8:$C$13,2,FALSE)</f>
        <v>USA</v>
      </c>
      <c r="P1109" s="47">
        <v>15</v>
      </c>
      <c r="Q1109" s="48" t="s">
        <v>256</v>
      </c>
      <c r="R1109" s="47">
        <v>1</v>
      </c>
      <c r="S1109" s="5" t="str">
        <f>VLOOKUP(R1109,'[2]Other Data'!$B$29:$C$33,2,FALSE)</f>
        <v>COD</v>
      </c>
    </row>
    <row r="1110" spans="2:19" x14ac:dyDescent="0.3">
      <c r="B1110" s="47">
        <v>1107</v>
      </c>
      <c r="C1110" s="48" t="s">
        <v>5742</v>
      </c>
      <c r="D1110" s="48" t="s">
        <v>262</v>
      </c>
      <c r="E1110" s="48" t="s">
        <v>256</v>
      </c>
      <c r="F1110" s="48" t="s">
        <v>5743</v>
      </c>
      <c r="G1110" s="48" t="s">
        <v>256</v>
      </c>
      <c r="H1110" s="47">
        <v>876</v>
      </c>
      <c r="I1110" s="47" t="str">
        <f>VLOOKUP(H1110,[2]Places!$B$8:$C$929,2,FALSE)</f>
        <v>West Chester</v>
      </c>
      <c r="J1110" s="47">
        <v>46</v>
      </c>
      <c r="K1110" s="47" t="str">
        <f>IF(ISERROR(VLOOKUP(J1110,[2]ProvStates!$B$8:$D$95,3,FALSE)),"",VLOOKUP(J1110,[2]ProvStates!$B$8:$D$95,3,FALSE))</f>
        <v>Ohio</v>
      </c>
      <c r="L1110" s="48" t="s">
        <v>5744</v>
      </c>
      <c r="M1110" s="48" t="s">
        <v>5745</v>
      </c>
      <c r="N1110" s="47">
        <v>6</v>
      </c>
      <c r="O1110" s="47" t="str">
        <f>VLOOKUP(N1110,'[2]Other Data'!$B$8:$C$13,2,FALSE)</f>
        <v>USA</v>
      </c>
      <c r="P1110" s="47">
        <v>15</v>
      </c>
      <c r="Q1110" s="48" t="s">
        <v>5746</v>
      </c>
      <c r="R1110" s="47">
        <v>1</v>
      </c>
      <c r="S1110" s="5" t="str">
        <f>VLOOKUP(R1110,'[2]Other Data'!$B$29:$C$33,2,FALSE)</f>
        <v>COD</v>
      </c>
    </row>
    <row r="1111" spans="2:19" x14ac:dyDescent="0.3">
      <c r="B1111" s="47">
        <v>1108</v>
      </c>
      <c r="C1111" s="48" t="s">
        <v>5747</v>
      </c>
      <c r="D1111" s="48" t="s">
        <v>256</v>
      </c>
      <c r="E1111" s="48" t="s">
        <v>256</v>
      </c>
      <c r="F1111" s="48" t="s">
        <v>5748</v>
      </c>
      <c r="G1111" s="48" t="s">
        <v>256</v>
      </c>
      <c r="H1111" s="47">
        <v>876</v>
      </c>
      <c r="I1111" s="47" t="str">
        <f>VLOOKUP(H1111,[2]Places!$B$8:$C$929,2,FALSE)</f>
        <v>West Chester</v>
      </c>
      <c r="J1111" s="47">
        <v>46</v>
      </c>
      <c r="K1111" s="47" t="str">
        <f>IF(ISERROR(VLOOKUP(J1111,[2]ProvStates!$B$8:$D$95,3,FALSE)),"",VLOOKUP(J1111,[2]ProvStates!$B$8:$D$95,3,FALSE))</f>
        <v>Ohio</v>
      </c>
      <c r="L1111" s="48" t="s">
        <v>5744</v>
      </c>
      <c r="M1111" s="48" t="s">
        <v>5745</v>
      </c>
      <c r="N1111" s="47">
        <v>6</v>
      </c>
      <c r="O1111" s="47" t="str">
        <f>VLOOKUP(N1111,'[2]Other Data'!$B$8:$C$13,2,FALSE)</f>
        <v>USA</v>
      </c>
      <c r="P1111" s="47">
        <v>15</v>
      </c>
      <c r="Q1111" s="48" t="s">
        <v>5749</v>
      </c>
      <c r="R1111" s="47">
        <v>1</v>
      </c>
      <c r="S1111" s="5" t="str">
        <f>VLOOKUP(R1111,'[2]Other Data'!$B$29:$C$33,2,FALSE)</f>
        <v>COD</v>
      </c>
    </row>
    <row r="1112" spans="2:19" x14ac:dyDescent="0.3">
      <c r="B1112" s="47">
        <v>1109</v>
      </c>
      <c r="C1112" s="48" t="s">
        <v>5750</v>
      </c>
      <c r="D1112" s="48" t="s">
        <v>262</v>
      </c>
      <c r="E1112" s="48" t="s">
        <v>5751</v>
      </c>
      <c r="F1112" s="48" t="s">
        <v>256</v>
      </c>
      <c r="G1112" s="48" t="s">
        <v>256</v>
      </c>
      <c r="H1112" s="47">
        <v>876</v>
      </c>
      <c r="I1112" s="47" t="str">
        <f>VLOOKUP(H1112,[2]Places!$B$8:$C$929,2,FALSE)</f>
        <v>West Chester</v>
      </c>
      <c r="J1112" s="47">
        <v>46</v>
      </c>
      <c r="K1112" s="47" t="str">
        <f>IF(ISERROR(VLOOKUP(J1112,[2]ProvStates!$B$8:$D$95,3,FALSE)),"",VLOOKUP(J1112,[2]ProvStates!$B$8:$D$95,3,FALSE))</f>
        <v>Ohio</v>
      </c>
      <c r="L1112" s="48" t="s">
        <v>5752</v>
      </c>
      <c r="M1112" s="48" t="s">
        <v>5753</v>
      </c>
      <c r="N1112" s="47">
        <v>6</v>
      </c>
      <c r="O1112" s="47" t="str">
        <f>VLOOKUP(N1112,'[2]Other Data'!$B$8:$C$13,2,FALSE)</f>
        <v>USA</v>
      </c>
      <c r="P1112" s="47">
        <v>15</v>
      </c>
      <c r="Q1112" s="48" t="s">
        <v>5754</v>
      </c>
      <c r="R1112" s="47">
        <v>1</v>
      </c>
      <c r="S1112" s="5" t="str">
        <f>VLOOKUP(R1112,'[2]Other Data'!$B$29:$C$33,2,FALSE)</f>
        <v>COD</v>
      </c>
    </row>
    <row r="1113" spans="2:19" x14ac:dyDescent="0.3">
      <c r="B1113" s="47">
        <v>1110</v>
      </c>
      <c r="C1113" s="48" t="s">
        <v>5755</v>
      </c>
      <c r="D1113" s="48" t="s">
        <v>262</v>
      </c>
      <c r="E1113" s="48" t="s">
        <v>256</v>
      </c>
      <c r="F1113" s="48" t="s">
        <v>5756</v>
      </c>
      <c r="G1113" s="48" t="s">
        <v>256</v>
      </c>
      <c r="H1113" s="47">
        <v>44</v>
      </c>
      <c r="I1113" s="47" t="str">
        <f>VLOOKUP(H1113,[2]Places!$B$8:$C$929,2,FALSE)</f>
        <v>Batavia</v>
      </c>
      <c r="J1113" s="47">
        <v>46</v>
      </c>
      <c r="K1113" s="47" t="str">
        <f>IF(ISERROR(VLOOKUP(J1113,[2]ProvStates!$B$8:$D$95,3,FALSE)),"",VLOOKUP(J1113,[2]ProvStates!$B$8:$D$95,3,FALSE))</f>
        <v>Ohio</v>
      </c>
      <c r="L1113" s="48" t="s">
        <v>5757</v>
      </c>
      <c r="M1113" s="48" t="s">
        <v>5758</v>
      </c>
      <c r="N1113" s="47">
        <v>6</v>
      </c>
      <c r="O1113" s="47" t="str">
        <f>VLOOKUP(N1113,'[2]Other Data'!$B$8:$C$13,2,FALSE)</f>
        <v>USA</v>
      </c>
      <c r="P1113" s="47">
        <v>15</v>
      </c>
      <c r="Q1113" s="48" t="s">
        <v>5759</v>
      </c>
      <c r="R1113" s="47">
        <v>1</v>
      </c>
      <c r="S1113" s="5" t="str">
        <f>VLOOKUP(R1113,'[2]Other Data'!$B$29:$C$33,2,FALSE)</f>
        <v>COD</v>
      </c>
    </row>
    <row r="1114" spans="2:19" x14ac:dyDescent="0.3">
      <c r="B1114" s="47">
        <v>1111</v>
      </c>
      <c r="C1114" s="48" t="s">
        <v>5760</v>
      </c>
      <c r="D1114" s="48" t="s">
        <v>5761</v>
      </c>
      <c r="E1114" s="48" t="s">
        <v>256</v>
      </c>
      <c r="F1114" s="48" t="s">
        <v>5762</v>
      </c>
      <c r="G1114" s="48" t="s">
        <v>256</v>
      </c>
      <c r="H1114" s="47">
        <v>140</v>
      </c>
      <c r="I1114" s="47" t="str">
        <f>VLOOKUP(H1114,[2]Places!$B$8:$C$929,2,FALSE)</f>
        <v>Cincinnati</v>
      </c>
      <c r="J1114" s="47">
        <v>46</v>
      </c>
      <c r="K1114" s="47" t="str">
        <f>IF(ISERROR(VLOOKUP(J1114,[2]ProvStates!$B$8:$D$95,3,FALSE)),"",VLOOKUP(J1114,[2]ProvStates!$B$8:$D$95,3,FALSE))</f>
        <v>Ohio</v>
      </c>
      <c r="L1114" s="48" t="s">
        <v>5763</v>
      </c>
      <c r="M1114" s="48" t="s">
        <v>5764</v>
      </c>
      <c r="N1114" s="47">
        <v>6</v>
      </c>
      <c r="O1114" s="47" t="str">
        <f>VLOOKUP(N1114,'[2]Other Data'!$B$8:$C$13,2,FALSE)</f>
        <v>USA</v>
      </c>
      <c r="P1114" s="47">
        <v>15</v>
      </c>
      <c r="Q1114" s="48" t="s">
        <v>5765</v>
      </c>
      <c r="R1114" s="47">
        <v>1</v>
      </c>
      <c r="S1114" s="5" t="str">
        <f>VLOOKUP(R1114,'[2]Other Data'!$B$29:$C$33,2,FALSE)</f>
        <v>COD</v>
      </c>
    </row>
    <row r="1115" spans="2:19" x14ac:dyDescent="0.3">
      <c r="B1115" s="47">
        <v>1112</v>
      </c>
      <c r="C1115" s="48" t="s">
        <v>5766</v>
      </c>
      <c r="D1115" s="48" t="s">
        <v>256</v>
      </c>
      <c r="E1115" s="48" t="s">
        <v>256</v>
      </c>
      <c r="F1115" s="48" t="s">
        <v>5767</v>
      </c>
      <c r="G1115" s="48" t="s">
        <v>256</v>
      </c>
      <c r="H1115" s="47">
        <v>10</v>
      </c>
      <c r="I1115" s="47" t="str">
        <f>VLOOKUP(H1115,[2]Places!$B$8:$C$929,2,FALSE)</f>
        <v>Alexandria</v>
      </c>
      <c r="J1115" s="47">
        <v>19</v>
      </c>
      <c r="K1115" s="47" t="str">
        <f>IF(ISERROR(VLOOKUP(J1115,[2]ProvStates!$B$8:$D$95,3,FALSE)),"",VLOOKUP(J1115,[2]ProvStates!$B$8:$D$95,3,FALSE))</f>
        <v>Indiana</v>
      </c>
      <c r="L1115" s="48" t="s">
        <v>5768</v>
      </c>
      <c r="M1115" s="48" t="s">
        <v>5769</v>
      </c>
      <c r="N1115" s="47">
        <v>6</v>
      </c>
      <c r="O1115" s="47" t="str">
        <f>VLOOKUP(N1115,'[2]Other Data'!$B$8:$C$13,2,FALSE)</f>
        <v>USA</v>
      </c>
      <c r="P1115" s="47">
        <v>18</v>
      </c>
      <c r="Q1115" s="48" t="s">
        <v>5770</v>
      </c>
      <c r="R1115" s="47">
        <v>1</v>
      </c>
      <c r="S1115" s="5" t="str">
        <f>VLOOKUP(R1115,'[2]Other Data'!$B$29:$C$33,2,FALSE)</f>
        <v>COD</v>
      </c>
    </row>
    <row r="1116" spans="2:19" x14ac:dyDescent="0.3">
      <c r="B1116" s="47">
        <v>1113</v>
      </c>
      <c r="C1116" s="48" t="s">
        <v>5771</v>
      </c>
      <c r="D1116" s="48" t="s">
        <v>256</v>
      </c>
      <c r="E1116" s="48" t="s">
        <v>256</v>
      </c>
      <c r="F1116" s="48" t="s">
        <v>5772</v>
      </c>
      <c r="G1116" s="48" t="s">
        <v>256</v>
      </c>
      <c r="H1116" s="47">
        <v>258</v>
      </c>
      <c r="I1116" s="47" t="str">
        <f>VLOOKUP(H1116,[2]Places!$B$8:$C$929,2,FALSE)</f>
        <v>Franklin</v>
      </c>
      <c r="J1116" s="47">
        <v>19</v>
      </c>
      <c r="K1116" s="47" t="str">
        <f>IF(ISERROR(VLOOKUP(J1116,[2]ProvStates!$B$8:$D$95,3,FALSE)),"",VLOOKUP(J1116,[2]ProvStates!$B$8:$D$95,3,FALSE))</f>
        <v>Indiana</v>
      </c>
      <c r="L1116" s="48" t="s">
        <v>5773</v>
      </c>
      <c r="M1116" s="48" t="s">
        <v>5774</v>
      </c>
      <c r="N1116" s="47">
        <v>6</v>
      </c>
      <c r="O1116" s="47" t="str">
        <f>VLOOKUP(N1116,'[2]Other Data'!$B$8:$C$13,2,FALSE)</f>
        <v>USA</v>
      </c>
      <c r="P1116" s="47">
        <v>18</v>
      </c>
      <c r="Q1116" s="48" t="s">
        <v>5775</v>
      </c>
      <c r="R1116" s="47">
        <v>1</v>
      </c>
      <c r="S1116" s="5" t="str">
        <f>VLOOKUP(R1116,'[2]Other Data'!$B$29:$C$33,2,FALSE)</f>
        <v>COD</v>
      </c>
    </row>
    <row r="1117" spans="2:19" x14ac:dyDescent="0.3">
      <c r="B1117" s="47">
        <v>1114</v>
      </c>
      <c r="C1117" s="48" t="s">
        <v>5776</v>
      </c>
      <c r="D1117" s="48" t="s">
        <v>256</v>
      </c>
      <c r="E1117" s="48" t="s">
        <v>256</v>
      </c>
      <c r="F1117" s="48" t="s">
        <v>5777</v>
      </c>
      <c r="G1117" s="48" t="s">
        <v>256</v>
      </c>
      <c r="H1117" s="47">
        <v>306</v>
      </c>
      <c r="I1117" s="47" t="str">
        <f>VLOOKUP(H1117,[2]Places!$B$8:$C$929,2,FALSE)</f>
        <v>Hammond</v>
      </c>
      <c r="J1117" s="47">
        <v>19</v>
      </c>
      <c r="K1117" s="47" t="str">
        <f>IF(ISERROR(VLOOKUP(J1117,[2]ProvStates!$B$8:$D$95,3,FALSE)),"",VLOOKUP(J1117,[2]ProvStates!$B$8:$D$95,3,FALSE))</f>
        <v>Indiana</v>
      </c>
      <c r="L1117" s="48" t="s">
        <v>5778</v>
      </c>
      <c r="M1117" s="48" t="s">
        <v>5779</v>
      </c>
      <c r="N1117" s="47">
        <v>6</v>
      </c>
      <c r="O1117" s="47" t="str">
        <f>VLOOKUP(N1117,'[2]Other Data'!$B$8:$C$13,2,FALSE)</f>
        <v>USA</v>
      </c>
      <c r="P1117" s="47">
        <v>18</v>
      </c>
      <c r="Q1117" s="48" t="s">
        <v>5780</v>
      </c>
      <c r="R1117" s="47">
        <v>1</v>
      </c>
      <c r="S1117" s="5" t="str">
        <f>VLOOKUP(R1117,'[2]Other Data'!$B$29:$C$33,2,FALSE)</f>
        <v>COD</v>
      </c>
    </row>
    <row r="1118" spans="2:19" x14ac:dyDescent="0.3">
      <c r="B1118" s="47">
        <v>1115</v>
      </c>
      <c r="C1118" s="48" t="s">
        <v>5781</v>
      </c>
      <c r="D1118" s="48" t="s">
        <v>256</v>
      </c>
      <c r="E1118" s="48" t="s">
        <v>5782</v>
      </c>
      <c r="F1118" s="48" t="s">
        <v>5783</v>
      </c>
      <c r="G1118" s="48" t="s">
        <v>256</v>
      </c>
      <c r="H1118" s="47">
        <v>572</v>
      </c>
      <c r="I1118" s="47" t="str">
        <f>VLOOKUP(H1118,[2]Places!$B$8:$C$929,2,FALSE)</f>
        <v>Orland</v>
      </c>
      <c r="J1118" s="47">
        <v>19</v>
      </c>
      <c r="K1118" s="47" t="str">
        <f>IF(ISERROR(VLOOKUP(J1118,[2]ProvStates!$B$8:$D$95,3,FALSE)),"",VLOOKUP(J1118,[2]ProvStates!$B$8:$D$95,3,FALSE))</f>
        <v>Indiana</v>
      </c>
      <c r="L1118" s="48" t="s">
        <v>5784</v>
      </c>
      <c r="M1118" s="48" t="s">
        <v>5785</v>
      </c>
      <c r="N1118" s="47">
        <v>6</v>
      </c>
      <c r="O1118" s="47" t="str">
        <f>VLOOKUP(N1118,'[2]Other Data'!$B$8:$C$13,2,FALSE)</f>
        <v>USA</v>
      </c>
      <c r="P1118" s="47">
        <v>18</v>
      </c>
      <c r="Q1118" s="48" t="s">
        <v>5786</v>
      </c>
      <c r="R1118" s="47">
        <v>1</v>
      </c>
      <c r="S1118" s="5" t="str">
        <f>VLOOKUP(R1118,'[2]Other Data'!$B$29:$C$33,2,FALSE)</f>
        <v>COD</v>
      </c>
    </row>
    <row r="1119" spans="2:19" x14ac:dyDescent="0.3">
      <c r="B1119" s="47">
        <v>1116</v>
      </c>
      <c r="C1119" s="48" t="s">
        <v>5787</v>
      </c>
      <c r="D1119" s="48" t="s">
        <v>262</v>
      </c>
      <c r="E1119" s="48" t="s">
        <v>5788</v>
      </c>
      <c r="F1119" s="48" t="s">
        <v>5789</v>
      </c>
      <c r="G1119" s="48" t="s">
        <v>256</v>
      </c>
      <c r="H1119" s="47">
        <v>505</v>
      </c>
      <c r="I1119" s="47" t="str">
        <f>VLOOKUP(H1119,[2]Places!$B$8:$C$929,2,FALSE)</f>
        <v>Nashville</v>
      </c>
      <c r="J1119" s="47">
        <v>57</v>
      </c>
      <c r="K1119" s="47" t="str">
        <f>IF(ISERROR(VLOOKUP(J1119,[2]ProvStates!$B$8:$D$95,3,FALSE)),"",VLOOKUP(J1119,[2]ProvStates!$B$8:$D$95,3,FALSE))</f>
        <v>Tennessee</v>
      </c>
      <c r="L1119" s="48" t="s">
        <v>5790</v>
      </c>
      <c r="M1119" s="48" t="s">
        <v>5791</v>
      </c>
      <c r="N1119" s="47">
        <v>6</v>
      </c>
      <c r="O1119" s="47" t="str">
        <f>VLOOKUP(N1119,'[2]Other Data'!$B$8:$C$13,2,FALSE)</f>
        <v>USA</v>
      </c>
      <c r="P1119" s="47">
        <v>114</v>
      </c>
      <c r="Q1119" s="48" t="s">
        <v>256</v>
      </c>
      <c r="R1119" s="47">
        <v>1</v>
      </c>
      <c r="S1119" s="5" t="str">
        <f>VLOOKUP(R1119,'[2]Other Data'!$B$29:$C$33,2,FALSE)</f>
        <v>COD</v>
      </c>
    </row>
    <row r="1120" spans="2:19" x14ac:dyDescent="0.3">
      <c r="B1120" s="47">
        <v>1117</v>
      </c>
      <c r="C1120" s="48" t="s">
        <v>5792</v>
      </c>
      <c r="D1120" s="48" t="s">
        <v>256</v>
      </c>
      <c r="E1120" s="48" t="s">
        <v>256</v>
      </c>
      <c r="F1120" s="48" t="s">
        <v>5793</v>
      </c>
      <c r="G1120" s="48" t="s">
        <v>256</v>
      </c>
      <c r="H1120" s="47">
        <v>435</v>
      </c>
      <c r="I1120" s="47" t="str">
        <f>VLOOKUP(H1120,[2]Places!$B$8:$C$929,2,FALSE)</f>
        <v>Madison Heights</v>
      </c>
      <c r="J1120" s="47">
        <v>27</v>
      </c>
      <c r="K1120" s="47" t="str">
        <f>IF(ISERROR(VLOOKUP(J1120,[2]ProvStates!$B$8:$D$95,3,FALSE)),"",VLOOKUP(J1120,[2]ProvStates!$B$8:$D$95,3,FALSE))</f>
        <v>Michigan</v>
      </c>
      <c r="L1120" s="48" t="s">
        <v>5794</v>
      </c>
      <c r="M1120" s="48" t="s">
        <v>5795</v>
      </c>
      <c r="N1120" s="47">
        <v>6</v>
      </c>
      <c r="O1120" s="47" t="str">
        <f>VLOOKUP(N1120,'[2]Other Data'!$B$8:$C$13,2,FALSE)</f>
        <v>USA</v>
      </c>
      <c r="P1120" s="47">
        <v>25</v>
      </c>
      <c r="Q1120" s="48" t="s">
        <v>5796</v>
      </c>
      <c r="R1120" s="47">
        <v>1</v>
      </c>
      <c r="S1120" s="5" t="str">
        <f>VLOOKUP(R1120,'[2]Other Data'!$B$29:$C$33,2,FALSE)</f>
        <v>COD</v>
      </c>
    </row>
    <row r="1121" spans="2:19" x14ac:dyDescent="0.3">
      <c r="B1121" s="47">
        <v>1118</v>
      </c>
      <c r="C1121" s="48" t="s">
        <v>5797</v>
      </c>
      <c r="D1121" s="48" t="s">
        <v>256</v>
      </c>
      <c r="E1121" s="48" t="s">
        <v>256</v>
      </c>
      <c r="F1121" s="48" t="s">
        <v>5798</v>
      </c>
      <c r="G1121" s="48" t="s">
        <v>256</v>
      </c>
      <c r="H1121" s="47">
        <v>673</v>
      </c>
      <c r="I1121" s="47" t="str">
        <f>VLOOKUP(H1121,[2]Places!$B$8:$C$929,2,FALSE)</f>
        <v>Royal Oak</v>
      </c>
      <c r="J1121" s="47">
        <v>27</v>
      </c>
      <c r="K1121" s="47" t="str">
        <f>IF(ISERROR(VLOOKUP(J1121,[2]ProvStates!$B$8:$D$95,3,FALSE)),"",VLOOKUP(J1121,[2]ProvStates!$B$8:$D$95,3,FALSE))</f>
        <v>Michigan</v>
      </c>
      <c r="L1121" s="48" t="s">
        <v>5799</v>
      </c>
      <c r="M1121" s="48" t="s">
        <v>5800</v>
      </c>
      <c r="N1121" s="47">
        <v>6</v>
      </c>
      <c r="O1121" s="47" t="str">
        <f>VLOOKUP(N1121,'[2]Other Data'!$B$8:$C$13,2,FALSE)</f>
        <v>USA</v>
      </c>
      <c r="P1121" s="47">
        <v>25</v>
      </c>
      <c r="Q1121" s="48" t="s">
        <v>5801</v>
      </c>
      <c r="R1121" s="47">
        <v>1</v>
      </c>
      <c r="S1121" s="5" t="str">
        <f>VLOOKUP(R1121,'[2]Other Data'!$B$29:$C$33,2,FALSE)</f>
        <v>COD</v>
      </c>
    </row>
    <row r="1122" spans="2:19" x14ac:dyDescent="0.3">
      <c r="B1122" s="47">
        <v>1119</v>
      </c>
      <c r="C1122" s="48" t="s">
        <v>5802</v>
      </c>
      <c r="D1122" s="48" t="s">
        <v>256</v>
      </c>
      <c r="E1122" s="48" t="s">
        <v>256</v>
      </c>
      <c r="F1122" s="48" t="s">
        <v>5803</v>
      </c>
      <c r="G1122" s="48" t="s">
        <v>256</v>
      </c>
      <c r="H1122" s="47">
        <v>298</v>
      </c>
      <c r="I1122" s="47" t="str">
        <f>VLOOKUP(H1122,[2]Places!$B$8:$C$929,2,FALSE)</f>
        <v>Grosse Ile</v>
      </c>
      <c r="J1122" s="47">
        <v>27</v>
      </c>
      <c r="K1122" s="47" t="str">
        <f>IF(ISERROR(VLOOKUP(J1122,[2]ProvStates!$B$8:$D$95,3,FALSE)),"",VLOOKUP(J1122,[2]ProvStates!$B$8:$D$95,3,FALSE))</f>
        <v>Michigan</v>
      </c>
      <c r="L1122" s="48" t="s">
        <v>5804</v>
      </c>
      <c r="M1122" s="48" t="s">
        <v>5805</v>
      </c>
      <c r="N1122" s="47">
        <v>6</v>
      </c>
      <c r="O1122" s="47" t="str">
        <f>VLOOKUP(N1122,'[2]Other Data'!$B$8:$C$13,2,FALSE)</f>
        <v>USA</v>
      </c>
      <c r="P1122" s="47">
        <v>25</v>
      </c>
      <c r="Q1122" s="48" t="s">
        <v>5806</v>
      </c>
      <c r="R1122" s="47">
        <v>1</v>
      </c>
      <c r="S1122" s="5" t="str">
        <f>VLOOKUP(R1122,'[2]Other Data'!$B$29:$C$33,2,FALSE)</f>
        <v>COD</v>
      </c>
    </row>
    <row r="1123" spans="2:19" x14ac:dyDescent="0.3">
      <c r="B1123" s="47">
        <v>1120</v>
      </c>
      <c r="C1123" s="48" t="s">
        <v>5807</v>
      </c>
      <c r="D1123" s="48" t="s">
        <v>256</v>
      </c>
      <c r="E1123" s="48" t="s">
        <v>256</v>
      </c>
      <c r="F1123" s="48" t="s">
        <v>5808</v>
      </c>
      <c r="G1123" s="48" t="s">
        <v>256</v>
      </c>
      <c r="H1123" s="47">
        <v>192</v>
      </c>
      <c r="I1123" s="47" t="str">
        <f>VLOOKUP(H1123,[2]Places!$B$8:$C$929,2,FALSE)</f>
        <v>Detroit</v>
      </c>
      <c r="J1123" s="47">
        <v>27</v>
      </c>
      <c r="K1123" s="47" t="str">
        <f>IF(ISERROR(VLOOKUP(J1123,[2]ProvStates!$B$8:$D$95,3,FALSE)),"",VLOOKUP(J1123,[2]ProvStates!$B$8:$D$95,3,FALSE))</f>
        <v>Michigan</v>
      </c>
      <c r="L1123" s="48" t="s">
        <v>5809</v>
      </c>
      <c r="M1123" s="48" t="s">
        <v>5810</v>
      </c>
      <c r="N1123" s="47">
        <v>6</v>
      </c>
      <c r="O1123" s="47" t="str">
        <f>VLOOKUP(N1123,'[2]Other Data'!$B$8:$C$13,2,FALSE)</f>
        <v>USA</v>
      </c>
      <c r="P1123" s="47">
        <v>25</v>
      </c>
      <c r="Q1123" s="48" t="s">
        <v>5811</v>
      </c>
      <c r="R1123" s="47">
        <v>1</v>
      </c>
      <c r="S1123" s="5" t="str">
        <f>VLOOKUP(R1123,'[2]Other Data'!$B$29:$C$33,2,FALSE)</f>
        <v>COD</v>
      </c>
    </row>
    <row r="1124" spans="2:19" x14ac:dyDescent="0.3">
      <c r="B1124" s="47">
        <v>1121</v>
      </c>
      <c r="C1124" s="48" t="s">
        <v>5812</v>
      </c>
      <c r="D1124" s="48" t="s">
        <v>5813</v>
      </c>
      <c r="E1124" s="48" t="s">
        <v>256</v>
      </c>
      <c r="F1124" s="48" t="s">
        <v>5814</v>
      </c>
      <c r="G1124" s="48" t="s">
        <v>256</v>
      </c>
      <c r="H1124" s="47">
        <v>192</v>
      </c>
      <c r="I1124" s="47" t="str">
        <f>VLOOKUP(H1124,[2]Places!$B$8:$C$929,2,FALSE)</f>
        <v>Detroit</v>
      </c>
      <c r="J1124" s="47">
        <v>27</v>
      </c>
      <c r="K1124" s="47" t="str">
        <f>IF(ISERROR(VLOOKUP(J1124,[2]ProvStates!$B$8:$D$95,3,FALSE)),"",VLOOKUP(J1124,[2]ProvStates!$B$8:$D$95,3,FALSE))</f>
        <v>Michigan</v>
      </c>
      <c r="L1124" s="48" t="s">
        <v>5815</v>
      </c>
      <c r="M1124" s="48" t="s">
        <v>5816</v>
      </c>
      <c r="N1124" s="47">
        <v>6</v>
      </c>
      <c r="O1124" s="47" t="str">
        <f>VLOOKUP(N1124,'[2]Other Data'!$B$8:$C$13,2,FALSE)</f>
        <v>USA</v>
      </c>
      <c r="P1124" s="47">
        <v>25</v>
      </c>
      <c r="Q1124" s="48" t="s">
        <v>5817</v>
      </c>
      <c r="R1124" s="47">
        <v>1</v>
      </c>
      <c r="S1124" s="5" t="str">
        <f>VLOOKUP(R1124,'[2]Other Data'!$B$29:$C$33,2,FALSE)</f>
        <v>COD</v>
      </c>
    </row>
    <row r="1125" spans="2:19" x14ac:dyDescent="0.3">
      <c r="B1125" s="47">
        <v>1122</v>
      </c>
      <c r="C1125" s="48" t="s">
        <v>5818</v>
      </c>
      <c r="D1125" s="48" t="s">
        <v>262</v>
      </c>
      <c r="E1125" s="48" t="s">
        <v>256</v>
      </c>
      <c r="F1125" s="48" t="s">
        <v>5819</v>
      </c>
      <c r="G1125" s="48" t="s">
        <v>5820</v>
      </c>
      <c r="H1125" s="47">
        <v>272</v>
      </c>
      <c r="I1125" s="47" t="str">
        <f>VLOOKUP(H1125,[2]Places!$B$8:$C$929,2,FALSE)</f>
        <v>Gladwin</v>
      </c>
      <c r="J1125" s="47">
        <v>27</v>
      </c>
      <c r="K1125" s="47" t="str">
        <f>IF(ISERROR(VLOOKUP(J1125,[2]ProvStates!$B$8:$D$95,3,FALSE)),"",VLOOKUP(J1125,[2]ProvStates!$B$8:$D$95,3,FALSE))</f>
        <v>Michigan</v>
      </c>
      <c r="L1125" s="48" t="s">
        <v>5821</v>
      </c>
      <c r="M1125" s="48" t="s">
        <v>5822</v>
      </c>
      <c r="N1125" s="47">
        <v>6</v>
      </c>
      <c r="O1125" s="47" t="str">
        <f>VLOOKUP(N1125,'[2]Other Data'!$B$8:$C$13,2,FALSE)</f>
        <v>USA</v>
      </c>
      <c r="P1125" s="47">
        <v>25</v>
      </c>
      <c r="Q1125" s="48" t="s">
        <v>5823</v>
      </c>
      <c r="R1125" s="47">
        <v>1</v>
      </c>
      <c r="S1125" s="5" t="str">
        <f>VLOOKUP(R1125,'[2]Other Data'!$B$29:$C$33,2,FALSE)</f>
        <v>COD</v>
      </c>
    </row>
    <row r="1126" spans="2:19" x14ac:dyDescent="0.3">
      <c r="B1126" s="47">
        <v>1123</v>
      </c>
      <c r="C1126" s="48" t="s">
        <v>5824</v>
      </c>
      <c r="D1126" s="48" t="s">
        <v>256</v>
      </c>
      <c r="E1126" s="48" t="s">
        <v>256</v>
      </c>
      <c r="F1126" s="48" t="s">
        <v>5825</v>
      </c>
      <c r="G1126" s="48" t="s">
        <v>256</v>
      </c>
      <c r="H1126" s="47">
        <v>48</v>
      </c>
      <c r="I1126" s="47" t="str">
        <f>VLOOKUP(H1126,[2]Places!$B$8:$C$929,2,FALSE)</f>
        <v>Bay City</v>
      </c>
      <c r="J1126" s="47">
        <v>27</v>
      </c>
      <c r="K1126" s="47" t="str">
        <f>IF(ISERROR(VLOOKUP(J1126,[2]ProvStates!$B$8:$D$95,3,FALSE)),"",VLOOKUP(J1126,[2]ProvStates!$B$8:$D$95,3,FALSE))</f>
        <v>Michigan</v>
      </c>
      <c r="L1126" s="48" t="s">
        <v>5826</v>
      </c>
      <c r="M1126" s="48" t="s">
        <v>5827</v>
      </c>
      <c r="N1126" s="47">
        <v>6</v>
      </c>
      <c r="O1126" s="47" t="str">
        <f>VLOOKUP(N1126,'[2]Other Data'!$B$8:$C$13,2,FALSE)</f>
        <v>USA</v>
      </c>
      <c r="P1126" s="47">
        <v>25</v>
      </c>
      <c r="Q1126" s="48" t="s">
        <v>5828</v>
      </c>
      <c r="R1126" s="47">
        <v>1</v>
      </c>
      <c r="S1126" s="5" t="str">
        <f>VLOOKUP(R1126,'[2]Other Data'!$B$29:$C$33,2,FALSE)</f>
        <v>COD</v>
      </c>
    </row>
    <row r="1127" spans="2:19" x14ac:dyDescent="0.3">
      <c r="B1127" s="47">
        <v>1124</v>
      </c>
      <c r="C1127" s="48" t="s">
        <v>5829</v>
      </c>
      <c r="D1127" s="48" t="s">
        <v>256</v>
      </c>
      <c r="E1127" s="48" t="s">
        <v>256</v>
      </c>
      <c r="F1127" s="48" t="s">
        <v>5830</v>
      </c>
      <c r="G1127" s="48" t="s">
        <v>256</v>
      </c>
      <c r="H1127" s="47">
        <v>256</v>
      </c>
      <c r="I1127" s="47" t="str">
        <f>VLOOKUP(H1127,[2]Places!$B$8:$C$929,2,FALSE)</f>
        <v>Frankenmuth</v>
      </c>
      <c r="J1127" s="47">
        <v>27</v>
      </c>
      <c r="K1127" s="47" t="str">
        <f>IF(ISERROR(VLOOKUP(J1127,[2]ProvStates!$B$8:$D$95,3,FALSE)),"",VLOOKUP(J1127,[2]ProvStates!$B$8:$D$95,3,FALSE))</f>
        <v>Michigan</v>
      </c>
      <c r="L1127" s="48" t="s">
        <v>5831</v>
      </c>
      <c r="M1127" s="48" t="s">
        <v>5832</v>
      </c>
      <c r="N1127" s="47">
        <v>6</v>
      </c>
      <c r="O1127" s="47" t="str">
        <f>VLOOKUP(N1127,'[2]Other Data'!$B$8:$C$13,2,FALSE)</f>
        <v>USA</v>
      </c>
      <c r="P1127" s="47">
        <v>25</v>
      </c>
      <c r="Q1127" s="48" t="s">
        <v>5833</v>
      </c>
      <c r="R1127" s="47">
        <v>1</v>
      </c>
      <c r="S1127" s="5" t="str">
        <f>VLOOKUP(R1127,'[2]Other Data'!$B$29:$C$33,2,FALSE)</f>
        <v>COD</v>
      </c>
    </row>
    <row r="1128" spans="2:19" x14ac:dyDescent="0.3">
      <c r="B1128" s="47">
        <v>1125</v>
      </c>
      <c r="C1128" s="48" t="s">
        <v>5834</v>
      </c>
      <c r="D1128" s="48" t="s">
        <v>5835</v>
      </c>
      <c r="E1128" s="48" t="s">
        <v>256</v>
      </c>
      <c r="F1128" s="48" t="s">
        <v>5836</v>
      </c>
      <c r="G1128" s="48" t="s">
        <v>256</v>
      </c>
      <c r="H1128" s="47">
        <v>755</v>
      </c>
      <c r="I1128" s="47" t="str">
        <f>VLOOKUP(H1128,[2]Places!$B$8:$C$929,2,FALSE)</f>
        <v>St. Joseph</v>
      </c>
      <c r="J1128" s="47">
        <v>27</v>
      </c>
      <c r="K1128" s="47" t="str">
        <f>IF(ISERROR(VLOOKUP(J1128,[2]ProvStates!$B$8:$D$95,3,FALSE)),"",VLOOKUP(J1128,[2]ProvStates!$B$8:$D$95,3,FALSE))</f>
        <v>Michigan</v>
      </c>
      <c r="L1128" s="48" t="s">
        <v>5837</v>
      </c>
      <c r="M1128" s="48" t="s">
        <v>5838</v>
      </c>
      <c r="N1128" s="47">
        <v>6</v>
      </c>
      <c r="O1128" s="47" t="str">
        <f>VLOOKUP(N1128,'[2]Other Data'!$B$8:$C$13,2,FALSE)</f>
        <v>USA</v>
      </c>
      <c r="P1128" s="47">
        <v>25</v>
      </c>
      <c r="Q1128" s="48" t="s">
        <v>5839</v>
      </c>
      <c r="R1128" s="47">
        <v>1</v>
      </c>
      <c r="S1128" s="5" t="str">
        <f>VLOOKUP(R1128,'[2]Other Data'!$B$29:$C$33,2,FALSE)</f>
        <v>COD</v>
      </c>
    </row>
    <row r="1129" spans="2:19" x14ac:dyDescent="0.3">
      <c r="B1129" s="47">
        <v>1126</v>
      </c>
      <c r="C1129" s="48" t="s">
        <v>5840</v>
      </c>
      <c r="D1129" s="48" t="s">
        <v>256</v>
      </c>
      <c r="E1129" s="48" t="s">
        <v>256</v>
      </c>
      <c r="F1129" s="48" t="s">
        <v>5841</v>
      </c>
      <c r="G1129" s="48" t="s">
        <v>256</v>
      </c>
      <c r="H1129" s="47">
        <v>497</v>
      </c>
      <c r="I1129" s="47" t="str">
        <f>VLOOKUP(H1129,[2]Places!$B$8:$C$929,2,FALSE)</f>
        <v>Muscegon</v>
      </c>
      <c r="J1129" s="47">
        <v>27</v>
      </c>
      <c r="K1129" s="47" t="str">
        <f>IF(ISERROR(VLOOKUP(J1129,[2]ProvStates!$B$8:$D$95,3,FALSE)),"",VLOOKUP(J1129,[2]ProvStates!$B$8:$D$95,3,FALSE))</f>
        <v>Michigan</v>
      </c>
      <c r="L1129" s="48" t="s">
        <v>5842</v>
      </c>
      <c r="M1129" s="48" t="s">
        <v>5843</v>
      </c>
      <c r="N1129" s="47">
        <v>6</v>
      </c>
      <c r="O1129" s="47" t="str">
        <f>VLOOKUP(N1129,'[2]Other Data'!$B$8:$C$13,2,FALSE)</f>
        <v>USA</v>
      </c>
      <c r="P1129" s="47">
        <v>25</v>
      </c>
      <c r="Q1129" s="48" t="s">
        <v>5844</v>
      </c>
      <c r="R1129" s="47">
        <v>1</v>
      </c>
      <c r="S1129" s="5" t="str">
        <f>VLOOKUP(R1129,'[2]Other Data'!$B$29:$C$33,2,FALSE)</f>
        <v>COD</v>
      </c>
    </row>
    <row r="1130" spans="2:19" x14ac:dyDescent="0.3">
      <c r="B1130" s="47">
        <v>1127</v>
      </c>
      <c r="C1130" s="48" t="s">
        <v>5845</v>
      </c>
      <c r="D1130" s="48" t="s">
        <v>256</v>
      </c>
      <c r="E1130" s="48" t="s">
        <v>5846</v>
      </c>
      <c r="F1130" s="48" t="s">
        <v>5847</v>
      </c>
      <c r="G1130" s="48" t="s">
        <v>256</v>
      </c>
      <c r="H1130" s="47">
        <v>345</v>
      </c>
      <c r="I1130" s="47" t="str">
        <f>VLOOKUP(H1130,[2]Places!$B$8:$C$929,2,FALSE)</f>
        <v>Iron Mountain</v>
      </c>
      <c r="J1130" s="47">
        <v>27</v>
      </c>
      <c r="K1130" s="47" t="str">
        <f>IF(ISERROR(VLOOKUP(J1130,[2]ProvStates!$B$8:$D$95,3,FALSE)),"",VLOOKUP(J1130,[2]ProvStates!$B$8:$D$95,3,FALSE))</f>
        <v>Michigan</v>
      </c>
      <c r="L1130" s="48" t="s">
        <v>5848</v>
      </c>
      <c r="M1130" s="48" t="s">
        <v>5849</v>
      </c>
      <c r="N1130" s="47">
        <v>6</v>
      </c>
      <c r="O1130" s="47" t="str">
        <f>VLOOKUP(N1130,'[2]Other Data'!$B$8:$C$13,2,FALSE)</f>
        <v>USA</v>
      </c>
      <c r="P1130" s="47">
        <v>25</v>
      </c>
      <c r="Q1130" s="48" t="s">
        <v>5850</v>
      </c>
      <c r="R1130" s="47">
        <v>1</v>
      </c>
      <c r="S1130" s="5" t="str">
        <f>VLOOKUP(R1130,'[2]Other Data'!$B$29:$C$33,2,FALSE)</f>
        <v>COD</v>
      </c>
    </row>
    <row r="1131" spans="2:19" x14ac:dyDescent="0.3">
      <c r="B1131" s="47">
        <v>1128</v>
      </c>
      <c r="C1131" s="48" t="s">
        <v>5851</v>
      </c>
      <c r="D1131" s="48" t="s">
        <v>256</v>
      </c>
      <c r="E1131" s="48" t="s">
        <v>256</v>
      </c>
      <c r="F1131" s="48" t="s">
        <v>5852</v>
      </c>
      <c r="G1131" s="48" t="s">
        <v>256</v>
      </c>
      <c r="H1131" s="47">
        <v>174</v>
      </c>
      <c r="I1131" s="47" t="str">
        <f>VLOOKUP(H1131,[2]Places!$B$8:$C$929,2,FALSE)</f>
        <v>Curtis</v>
      </c>
      <c r="J1131" s="47">
        <v>27</v>
      </c>
      <c r="K1131" s="47" t="str">
        <f>IF(ISERROR(VLOOKUP(J1131,[2]ProvStates!$B$8:$D$95,3,FALSE)),"",VLOOKUP(J1131,[2]ProvStates!$B$8:$D$95,3,FALSE))</f>
        <v>Michigan</v>
      </c>
      <c r="L1131" s="48" t="s">
        <v>5853</v>
      </c>
      <c r="M1131" s="48" t="s">
        <v>5854</v>
      </c>
      <c r="N1131" s="47">
        <v>6</v>
      </c>
      <c r="O1131" s="47" t="str">
        <f>VLOOKUP(N1131,'[2]Other Data'!$B$8:$C$13,2,FALSE)</f>
        <v>USA</v>
      </c>
      <c r="P1131" s="47">
        <v>25</v>
      </c>
      <c r="Q1131" s="48" t="s">
        <v>5855</v>
      </c>
      <c r="R1131" s="47">
        <v>1</v>
      </c>
      <c r="S1131" s="5" t="str">
        <f>VLOOKUP(R1131,'[2]Other Data'!$B$29:$C$33,2,FALSE)</f>
        <v>COD</v>
      </c>
    </row>
    <row r="1132" spans="2:19" x14ac:dyDescent="0.3">
      <c r="B1132" s="47">
        <v>1129</v>
      </c>
      <c r="C1132" s="48" t="s">
        <v>5856</v>
      </c>
      <c r="D1132" s="48" t="s">
        <v>262</v>
      </c>
      <c r="E1132" s="48" t="s">
        <v>256</v>
      </c>
      <c r="F1132" s="48" t="s">
        <v>5857</v>
      </c>
      <c r="G1132" s="48" t="s">
        <v>256</v>
      </c>
      <c r="H1132" s="47">
        <v>125</v>
      </c>
      <c r="I1132" s="47" t="str">
        <f>VLOOKUP(H1132,[2]Places!$B$8:$C$929,2,FALSE)</f>
        <v>Charles City</v>
      </c>
      <c r="J1132" s="47">
        <v>16</v>
      </c>
      <c r="K1132" s="47" t="str">
        <f>IF(ISERROR(VLOOKUP(J1132,[2]ProvStates!$B$8:$D$95,3,FALSE)),"",VLOOKUP(J1132,[2]ProvStates!$B$8:$D$95,3,FALSE))</f>
        <v>Iowa</v>
      </c>
      <c r="L1132" s="48" t="s">
        <v>5858</v>
      </c>
      <c r="M1132" s="48" t="s">
        <v>5859</v>
      </c>
      <c r="N1132" s="47">
        <v>6</v>
      </c>
      <c r="O1132" s="47" t="str">
        <f>VLOOKUP(N1132,'[2]Other Data'!$B$8:$C$13,2,FALSE)</f>
        <v>USA</v>
      </c>
      <c r="P1132" s="47">
        <v>69</v>
      </c>
      <c r="Q1132" s="48" t="s">
        <v>5860</v>
      </c>
      <c r="R1132" s="47">
        <v>1</v>
      </c>
      <c r="S1132" s="5" t="str">
        <f>VLOOKUP(R1132,'[2]Other Data'!$B$29:$C$33,2,FALSE)</f>
        <v>COD</v>
      </c>
    </row>
    <row r="1133" spans="2:19" x14ac:dyDescent="0.3">
      <c r="B1133" s="47">
        <v>1130</v>
      </c>
      <c r="C1133" s="48" t="s">
        <v>5861</v>
      </c>
      <c r="D1133" s="48" t="s">
        <v>256</v>
      </c>
      <c r="E1133" s="48" t="s">
        <v>256</v>
      </c>
      <c r="F1133" s="48" t="s">
        <v>5862</v>
      </c>
      <c r="G1133" s="48" t="s">
        <v>256</v>
      </c>
      <c r="H1133" s="47">
        <v>512</v>
      </c>
      <c r="I1133" s="47" t="str">
        <f>VLOOKUP(H1133,[2]Places!$B$8:$C$929,2,FALSE)</f>
        <v>New Hampton</v>
      </c>
      <c r="J1133" s="47">
        <v>16</v>
      </c>
      <c r="K1133" s="47" t="str">
        <f>IF(ISERROR(VLOOKUP(J1133,[2]ProvStates!$B$8:$D$95,3,FALSE)),"",VLOOKUP(J1133,[2]ProvStates!$B$8:$D$95,3,FALSE))</f>
        <v>Iowa</v>
      </c>
      <c r="L1133" s="48" t="s">
        <v>5863</v>
      </c>
      <c r="M1133" s="48" t="s">
        <v>5864</v>
      </c>
      <c r="N1133" s="47">
        <v>6</v>
      </c>
      <c r="O1133" s="47" t="str">
        <f>VLOOKUP(N1133,'[2]Other Data'!$B$8:$C$13,2,FALSE)</f>
        <v>USA</v>
      </c>
      <c r="P1133" s="47">
        <v>69</v>
      </c>
      <c r="Q1133" s="48" t="s">
        <v>5865</v>
      </c>
      <c r="R1133" s="47">
        <v>1</v>
      </c>
      <c r="S1133" s="5" t="str">
        <f>VLOOKUP(R1133,'[2]Other Data'!$B$29:$C$33,2,FALSE)</f>
        <v>COD</v>
      </c>
    </row>
    <row r="1134" spans="2:19" x14ac:dyDescent="0.3">
      <c r="B1134" s="47">
        <v>1131</v>
      </c>
      <c r="C1134" s="48" t="s">
        <v>5866</v>
      </c>
      <c r="D1134" s="48" t="s">
        <v>256</v>
      </c>
      <c r="E1134" s="48" t="s">
        <v>256</v>
      </c>
      <c r="F1134" s="48" t="s">
        <v>5867</v>
      </c>
      <c r="G1134" s="48" t="s">
        <v>256</v>
      </c>
      <c r="H1134" s="47">
        <v>868</v>
      </c>
      <c r="I1134" s="47" t="str">
        <f>VLOOKUP(H1134,[2]Places!$B$8:$C$929,2,FALSE)</f>
        <v>Waterloo</v>
      </c>
      <c r="J1134" s="47">
        <v>16</v>
      </c>
      <c r="K1134" s="47" t="str">
        <f>IF(ISERROR(VLOOKUP(J1134,[2]ProvStates!$B$8:$D$95,3,FALSE)),"",VLOOKUP(J1134,[2]ProvStates!$B$8:$D$95,3,FALSE))</f>
        <v>Iowa</v>
      </c>
      <c r="L1134" s="48" t="s">
        <v>5868</v>
      </c>
      <c r="M1134" s="48" t="s">
        <v>5869</v>
      </c>
      <c r="N1134" s="47">
        <v>6</v>
      </c>
      <c r="O1134" s="47" t="str">
        <f>VLOOKUP(N1134,'[2]Other Data'!$B$8:$C$13,2,FALSE)</f>
        <v>USA</v>
      </c>
      <c r="P1134" s="47">
        <v>69</v>
      </c>
      <c r="Q1134" s="48" t="s">
        <v>5870</v>
      </c>
      <c r="R1134" s="47">
        <v>1</v>
      </c>
      <c r="S1134" s="5" t="str">
        <f>VLOOKUP(R1134,'[2]Other Data'!$B$29:$C$33,2,FALSE)</f>
        <v>COD</v>
      </c>
    </row>
    <row r="1135" spans="2:19" x14ac:dyDescent="0.3">
      <c r="B1135" s="47">
        <v>1132</v>
      </c>
      <c r="C1135" s="48" t="s">
        <v>5871</v>
      </c>
      <c r="D1135" s="48" t="s">
        <v>256</v>
      </c>
      <c r="E1135" s="48" t="s">
        <v>256</v>
      </c>
      <c r="F1135" s="48" t="s">
        <v>5872</v>
      </c>
      <c r="G1135" s="48" t="s">
        <v>256</v>
      </c>
      <c r="H1135" s="47">
        <v>722</v>
      </c>
      <c r="I1135" s="47" t="str">
        <f>VLOOKUP(H1135,[2]Places!$B$8:$C$929,2,FALSE)</f>
        <v>Sioux City</v>
      </c>
      <c r="J1135" s="47">
        <v>16</v>
      </c>
      <c r="K1135" s="47" t="str">
        <f>IF(ISERROR(VLOOKUP(J1135,[2]ProvStates!$B$8:$D$95,3,FALSE)),"",VLOOKUP(J1135,[2]ProvStates!$B$8:$D$95,3,FALSE))</f>
        <v>Iowa</v>
      </c>
      <c r="L1135" s="48" t="s">
        <v>5873</v>
      </c>
      <c r="M1135" s="48" t="s">
        <v>5874</v>
      </c>
      <c r="N1135" s="47">
        <v>6</v>
      </c>
      <c r="O1135" s="47" t="str">
        <f>VLOOKUP(N1135,'[2]Other Data'!$B$8:$C$13,2,FALSE)</f>
        <v>USA</v>
      </c>
      <c r="P1135" s="47">
        <v>69</v>
      </c>
      <c r="Q1135" s="48" t="s">
        <v>5875</v>
      </c>
      <c r="R1135" s="47">
        <v>1</v>
      </c>
      <c r="S1135" s="5" t="str">
        <f>VLOOKUP(R1135,'[2]Other Data'!$B$29:$C$33,2,FALSE)</f>
        <v>COD</v>
      </c>
    </row>
    <row r="1136" spans="2:19" x14ac:dyDescent="0.3">
      <c r="B1136" s="47">
        <v>1133</v>
      </c>
      <c r="C1136" s="48" t="s">
        <v>5876</v>
      </c>
      <c r="D1136" s="48" t="s">
        <v>256</v>
      </c>
      <c r="E1136" s="48" t="s">
        <v>256</v>
      </c>
      <c r="F1136" s="48" t="s">
        <v>5877</v>
      </c>
      <c r="G1136" s="48" t="s">
        <v>256</v>
      </c>
      <c r="H1136" s="47">
        <v>712</v>
      </c>
      <c r="I1136" s="47" t="str">
        <f>VLOOKUP(H1136,[2]Places!$B$8:$C$929,2,FALSE)</f>
        <v>Sheldon</v>
      </c>
      <c r="J1136" s="47">
        <v>16</v>
      </c>
      <c r="K1136" s="47" t="str">
        <f>IF(ISERROR(VLOOKUP(J1136,[2]ProvStates!$B$8:$D$95,3,FALSE)),"",VLOOKUP(J1136,[2]ProvStates!$B$8:$D$95,3,FALSE))</f>
        <v>Iowa</v>
      </c>
      <c r="L1136" s="48" t="s">
        <v>5878</v>
      </c>
      <c r="M1136" s="48" t="s">
        <v>5879</v>
      </c>
      <c r="N1136" s="47">
        <v>6</v>
      </c>
      <c r="O1136" s="47" t="str">
        <f>VLOOKUP(N1136,'[2]Other Data'!$B$8:$C$13,2,FALSE)</f>
        <v>USA</v>
      </c>
      <c r="P1136" s="47">
        <v>69</v>
      </c>
      <c r="Q1136" s="48" t="s">
        <v>5880</v>
      </c>
      <c r="R1136" s="47">
        <v>1</v>
      </c>
      <c r="S1136" s="5" t="str">
        <f>VLOOKUP(R1136,'[2]Other Data'!$B$29:$C$33,2,FALSE)</f>
        <v>COD</v>
      </c>
    </row>
    <row r="1137" spans="2:19" x14ac:dyDescent="0.3">
      <c r="B1137" s="47">
        <v>1134</v>
      </c>
      <c r="C1137" s="48" t="s">
        <v>5881</v>
      </c>
      <c r="D1137" s="48" t="s">
        <v>256</v>
      </c>
      <c r="E1137" s="48" t="s">
        <v>256</v>
      </c>
      <c r="F1137" s="48" t="s">
        <v>5882</v>
      </c>
      <c r="G1137" s="48" t="s">
        <v>5883</v>
      </c>
      <c r="H1137" s="47">
        <v>202</v>
      </c>
      <c r="I1137" s="47" t="str">
        <f>VLOOKUP(H1137,[2]Places!$B$8:$C$929,2,FALSE)</f>
        <v>DUBUQUE</v>
      </c>
      <c r="J1137" s="47">
        <v>16</v>
      </c>
      <c r="K1137" s="47" t="str">
        <f>IF(ISERROR(VLOOKUP(J1137,[2]ProvStates!$B$8:$D$95,3,FALSE)),"",VLOOKUP(J1137,[2]ProvStates!$B$8:$D$95,3,FALSE))</f>
        <v>Iowa</v>
      </c>
      <c r="L1137" s="48" t="s">
        <v>5884</v>
      </c>
      <c r="M1137" s="48" t="s">
        <v>5885</v>
      </c>
      <c r="N1137" s="47">
        <v>6</v>
      </c>
      <c r="O1137" s="47" t="str">
        <f>VLOOKUP(N1137,'[2]Other Data'!$B$8:$C$13,2,FALSE)</f>
        <v>USA</v>
      </c>
      <c r="P1137" s="47">
        <v>69</v>
      </c>
      <c r="Q1137" s="48" t="s">
        <v>5886</v>
      </c>
      <c r="R1137" s="47">
        <v>1</v>
      </c>
      <c r="S1137" s="5" t="str">
        <f>VLOOKUP(R1137,'[2]Other Data'!$B$29:$C$33,2,FALSE)</f>
        <v>COD</v>
      </c>
    </row>
    <row r="1138" spans="2:19" x14ac:dyDescent="0.3">
      <c r="B1138" s="47">
        <v>1135</v>
      </c>
      <c r="C1138" s="48" t="s">
        <v>5887</v>
      </c>
      <c r="D1138" s="48" t="s">
        <v>256</v>
      </c>
      <c r="E1138" s="48" t="s">
        <v>256</v>
      </c>
      <c r="F1138" s="48" t="s">
        <v>5888</v>
      </c>
      <c r="G1138" s="48" t="s">
        <v>256</v>
      </c>
      <c r="H1138" s="47">
        <v>187</v>
      </c>
      <c r="I1138" s="47" t="str">
        <f>VLOOKUP(H1138,[2]Places!$B$8:$C$929,2,FALSE)</f>
        <v>Decorah</v>
      </c>
      <c r="J1138" s="47">
        <v>16</v>
      </c>
      <c r="K1138" s="47" t="str">
        <f>IF(ISERROR(VLOOKUP(J1138,[2]ProvStates!$B$8:$D$95,3,FALSE)),"",VLOOKUP(J1138,[2]ProvStates!$B$8:$D$95,3,FALSE))</f>
        <v>Iowa</v>
      </c>
      <c r="L1138" s="48" t="s">
        <v>5889</v>
      </c>
      <c r="M1138" s="48" t="s">
        <v>5890</v>
      </c>
      <c r="N1138" s="47">
        <v>6</v>
      </c>
      <c r="O1138" s="47" t="str">
        <f>VLOOKUP(N1138,'[2]Other Data'!$B$8:$C$13,2,FALSE)</f>
        <v>USA</v>
      </c>
      <c r="P1138" s="47">
        <v>69</v>
      </c>
      <c r="Q1138" s="48" t="s">
        <v>5891</v>
      </c>
      <c r="R1138" s="47">
        <v>1</v>
      </c>
      <c r="S1138" s="5" t="str">
        <f>VLOOKUP(R1138,'[2]Other Data'!$B$29:$C$33,2,FALSE)</f>
        <v>COD</v>
      </c>
    </row>
    <row r="1139" spans="2:19" x14ac:dyDescent="0.3">
      <c r="B1139" s="47">
        <v>1136</v>
      </c>
      <c r="C1139" s="48" t="s">
        <v>5892</v>
      </c>
      <c r="D1139" s="48" t="s">
        <v>256</v>
      </c>
      <c r="E1139" s="48" t="s">
        <v>5893</v>
      </c>
      <c r="F1139" s="48" t="s">
        <v>5894</v>
      </c>
      <c r="G1139" s="48" t="s">
        <v>256</v>
      </c>
      <c r="H1139" s="47">
        <v>481</v>
      </c>
      <c r="I1139" s="47" t="str">
        <f>VLOOKUP(H1139,[2]Places!$B$8:$C$929,2,FALSE)</f>
        <v>Monona</v>
      </c>
      <c r="J1139" s="47">
        <v>16</v>
      </c>
      <c r="K1139" s="47" t="str">
        <f>IF(ISERROR(VLOOKUP(J1139,[2]ProvStates!$B$8:$D$95,3,FALSE)),"",VLOOKUP(J1139,[2]ProvStates!$B$8:$D$95,3,FALSE))</f>
        <v>Iowa</v>
      </c>
      <c r="L1139" s="48" t="s">
        <v>5895</v>
      </c>
      <c r="M1139" s="48" t="s">
        <v>5896</v>
      </c>
      <c r="N1139" s="47">
        <v>6</v>
      </c>
      <c r="O1139" s="47" t="str">
        <f>VLOOKUP(N1139,'[2]Other Data'!$B$8:$C$13,2,FALSE)</f>
        <v>USA</v>
      </c>
      <c r="P1139" s="47">
        <v>69</v>
      </c>
      <c r="Q1139" s="48" t="s">
        <v>5897</v>
      </c>
      <c r="R1139" s="47">
        <v>1</v>
      </c>
      <c r="S1139" s="5" t="str">
        <f>VLOOKUP(R1139,'[2]Other Data'!$B$29:$C$33,2,FALSE)</f>
        <v>COD</v>
      </c>
    </row>
    <row r="1140" spans="2:19" x14ac:dyDescent="0.3">
      <c r="B1140" s="47">
        <v>1137</v>
      </c>
      <c r="C1140" s="48" t="s">
        <v>5898</v>
      </c>
      <c r="D1140" s="48" t="s">
        <v>256</v>
      </c>
      <c r="E1140" s="48" t="s">
        <v>256</v>
      </c>
      <c r="F1140" s="48" t="s">
        <v>5899</v>
      </c>
      <c r="G1140" s="48" t="s">
        <v>256</v>
      </c>
      <c r="H1140" s="47">
        <v>343</v>
      </c>
      <c r="I1140" s="47" t="str">
        <f>VLOOKUP(H1140,[2]Places!$B$8:$C$929,2,FALSE)</f>
        <v>Iowa City</v>
      </c>
      <c r="J1140" s="47">
        <v>16</v>
      </c>
      <c r="K1140" s="47" t="str">
        <f>IF(ISERROR(VLOOKUP(J1140,[2]ProvStates!$B$8:$D$95,3,FALSE)),"",VLOOKUP(J1140,[2]ProvStates!$B$8:$D$95,3,FALSE))</f>
        <v>Iowa</v>
      </c>
      <c r="L1140" s="48" t="s">
        <v>5900</v>
      </c>
      <c r="M1140" s="48" t="s">
        <v>5901</v>
      </c>
      <c r="N1140" s="47">
        <v>6</v>
      </c>
      <c r="O1140" s="47" t="str">
        <f>VLOOKUP(N1140,'[2]Other Data'!$B$8:$C$13,2,FALSE)</f>
        <v>USA</v>
      </c>
      <c r="P1140" s="47">
        <v>69</v>
      </c>
      <c r="Q1140" s="48" t="s">
        <v>5902</v>
      </c>
      <c r="R1140" s="47">
        <v>1</v>
      </c>
      <c r="S1140" s="5" t="str">
        <f>VLOOKUP(R1140,'[2]Other Data'!$B$29:$C$33,2,FALSE)</f>
        <v>COD</v>
      </c>
    </row>
    <row r="1141" spans="2:19" x14ac:dyDescent="0.3">
      <c r="B1141" s="47">
        <v>1138</v>
      </c>
      <c r="C1141" s="48" t="s">
        <v>5903</v>
      </c>
      <c r="D1141" s="48" t="s">
        <v>256</v>
      </c>
      <c r="E1141" s="48" t="s">
        <v>256</v>
      </c>
      <c r="F1141" s="48" t="s">
        <v>5904</v>
      </c>
      <c r="G1141" s="48" t="s">
        <v>256</v>
      </c>
      <c r="H1141" s="47">
        <v>89</v>
      </c>
      <c r="I1141" s="47" t="str">
        <f>VLOOKUP(H1141,[2]Places!$B$8:$C$929,2,FALSE)</f>
        <v>Brookfield</v>
      </c>
      <c r="J1141" s="47">
        <v>63</v>
      </c>
      <c r="K1141" s="47" t="str">
        <f>IF(ISERROR(VLOOKUP(J1141,[2]ProvStates!$B$8:$D$95,3,FALSE)),"",VLOOKUP(J1141,[2]ProvStates!$B$8:$D$95,3,FALSE))</f>
        <v>Wisconsin</v>
      </c>
      <c r="L1141" s="48" t="s">
        <v>5905</v>
      </c>
      <c r="M1141" s="48" t="s">
        <v>5906</v>
      </c>
      <c r="N1141" s="47">
        <v>6</v>
      </c>
      <c r="O1141" s="47" t="str">
        <f>VLOOKUP(N1141,'[2]Other Data'!$B$8:$C$13,2,FALSE)</f>
        <v>USA</v>
      </c>
      <c r="P1141" s="47">
        <v>41</v>
      </c>
      <c r="Q1141" s="48" t="s">
        <v>5907</v>
      </c>
      <c r="R1141" s="47">
        <v>1</v>
      </c>
      <c r="S1141" s="5" t="str">
        <f>VLOOKUP(R1141,'[2]Other Data'!$B$29:$C$33,2,FALSE)</f>
        <v>COD</v>
      </c>
    </row>
    <row r="1142" spans="2:19" x14ac:dyDescent="0.3">
      <c r="B1142" s="47">
        <v>1139</v>
      </c>
      <c r="C1142" s="48" t="s">
        <v>5908</v>
      </c>
      <c r="D1142" s="48" t="s">
        <v>256</v>
      </c>
      <c r="E1142" s="48" t="s">
        <v>256</v>
      </c>
      <c r="F1142" s="48" t="s">
        <v>5909</v>
      </c>
      <c r="G1142" s="48" t="s">
        <v>256</v>
      </c>
      <c r="H1142" s="47">
        <v>189</v>
      </c>
      <c r="I1142" s="47" t="str">
        <f>VLOOKUP(H1142,[2]Places!$B$8:$C$929,2,FALSE)</f>
        <v>Delavan</v>
      </c>
      <c r="J1142" s="47">
        <v>63</v>
      </c>
      <c r="K1142" s="47" t="str">
        <f>IF(ISERROR(VLOOKUP(J1142,[2]ProvStates!$B$8:$D$95,3,FALSE)),"",VLOOKUP(J1142,[2]ProvStates!$B$8:$D$95,3,FALSE))</f>
        <v>Wisconsin</v>
      </c>
      <c r="L1142" s="48" t="s">
        <v>5910</v>
      </c>
      <c r="M1142" s="48" t="s">
        <v>5911</v>
      </c>
      <c r="N1142" s="47">
        <v>6</v>
      </c>
      <c r="O1142" s="47" t="str">
        <f>VLOOKUP(N1142,'[2]Other Data'!$B$8:$C$13,2,FALSE)</f>
        <v>USA</v>
      </c>
      <c r="P1142" s="47">
        <v>41</v>
      </c>
      <c r="Q1142" s="48" t="s">
        <v>5912</v>
      </c>
      <c r="R1142" s="47">
        <v>1</v>
      </c>
      <c r="S1142" s="5" t="str">
        <f>VLOOKUP(R1142,'[2]Other Data'!$B$29:$C$33,2,FALSE)</f>
        <v>COD</v>
      </c>
    </row>
    <row r="1143" spans="2:19" x14ac:dyDescent="0.3">
      <c r="B1143" s="47">
        <v>1140</v>
      </c>
      <c r="C1143" s="48" t="s">
        <v>5913</v>
      </c>
      <c r="D1143" s="48" t="s">
        <v>256</v>
      </c>
      <c r="E1143" s="48" t="s">
        <v>256</v>
      </c>
      <c r="F1143" s="48" t="s">
        <v>5914</v>
      </c>
      <c r="G1143" s="48" t="s">
        <v>256</v>
      </c>
      <c r="H1143" s="47">
        <v>219</v>
      </c>
      <c r="I1143" s="47" t="str">
        <f>VLOOKUP(H1143,[2]Places!$B$8:$C$929,2,FALSE)</f>
        <v>Elkhorn</v>
      </c>
      <c r="J1143" s="47">
        <v>63</v>
      </c>
      <c r="K1143" s="47" t="str">
        <f>IF(ISERROR(VLOOKUP(J1143,[2]ProvStates!$B$8:$D$95,3,FALSE)),"",VLOOKUP(J1143,[2]ProvStates!$B$8:$D$95,3,FALSE))</f>
        <v>Wisconsin</v>
      </c>
      <c r="L1143" s="48" t="s">
        <v>5915</v>
      </c>
      <c r="M1143" s="48" t="s">
        <v>5916</v>
      </c>
      <c r="N1143" s="47">
        <v>6</v>
      </c>
      <c r="O1143" s="47" t="str">
        <f>VLOOKUP(N1143,'[2]Other Data'!$B$8:$C$13,2,FALSE)</f>
        <v>USA</v>
      </c>
      <c r="P1143" s="47">
        <v>41</v>
      </c>
      <c r="Q1143" s="48" t="s">
        <v>5917</v>
      </c>
      <c r="R1143" s="47">
        <v>1</v>
      </c>
      <c r="S1143" s="5" t="str">
        <f>VLOOKUP(R1143,'[2]Other Data'!$B$29:$C$33,2,FALSE)</f>
        <v>COD</v>
      </c>
    </row>
    <row r="1144" spans="2:19" x14ac:dyDescent="0.3">
      <c r="B1144" s="47">
        <v>1141</v>
      </c>
      <c r="C1144" s="48" t="s">
        <v>5918</v>
      </c>
      <c r="D1144" s="48" t="s">
        <v>5919</v>
      </c>
      <c r="E1144" s="48" t="s">
        <v>5920</v>
      </c>
      <c r="F1144" s="48" t="s">
        <v>5921</v>
      </c>
      <c r="G1144" s="48" t="s">
        <v>256</v>
      </c>
      <c r="H1144" s="47">
        <v>384</v>
      </c>
      <c r="I1144" s="47" t="str">
        <f>VLOOKUP(H1144,[2]Places!$B$8:$C$929,2,FALSE)</f>
        <v>Lake Geneva</v>
      </c>
      <c r="J1144" s="47">
        <v>63</v>
      </c>
      <c r="K1144" s="47" t="str">
        <f>IF(ISERROR(VLOOKUP(J1144,[2]ProvStates!$B$8:$D$95,3,FALSE)),"",VLOOKUP(J1144,[2]ProvStates!$B$8:$D$95,3,FALSE))</f>
        <v>Wisconsin</v>
      </c>
      <c r="L1144" s="48" t="s">
        <v>5922</v>
      </c>
      <c r="M1144" s="48" t="s">
        <v>5923</v>
      </c>
      <c r="N1144" s="47">
        <v>6</v>
      </c>
      <c r="O1144" s="47" t="str">
        <f>VLOOKUP(N1144,'[2]Other Data'!$B$8:$C$13,2,FALSE)</f>
        <v>USA</v>
      </c>
      <c r="P1144" s="47">
        <v>41</v>
      </c>
      <c r="Q1144" s="48" t="s">
        <v>5924</v>
      </c>
      <c r="R1144" s="47">
        <v>1</v>
      </c>
      <c r="S1144" s="5" t="str">
        <f>VLOOKUP(R1144,'[2]Other Data'!$B$29:$C$33,2,FALSE)</f>
        <v>COD</v>
      </c>
    </row>
    <row r="1145" spans="2:19" x14ac:dyDescent="0.3">
      <c r="B1145" s="47">
        <v>1142</v>
      </c>
      <c r="C1145" s="48" t="s">
        <v>5925</v>
      </c>
      <c r="D1145" s="48" t="s">
        <v>5479</v>
      </c>
      <c r="E1145" s="48" t="s">
        <v>256</v>
      </c>
      <c r="F1145" s="48" t="s">
        <v>5926</v>
      </c>
      <c r="G1145" s="48" t="s">
        <v>256</v>
      </c>
      <c r="H1145" s="47">
        <v>384</v>
      </c>
      <c r="I1145" s="47" t="str">
        <f>VLOOKUP(H1145,[2]Places!$B$8:$C$929,2,FALSE)</f>
        <v>Lake Geneva</v>
      </c>
      <c r="J1145" s="47">
        <v>63</v>
      </c>
      <c r="K1145" s="47" t="str">
        <f>IF(ISERROR(VLOOKUP(J1145,[2]ProvStates!$B$8:$D$95,3,FALSE)),"",VLOOKUP(J1145,[2]ProvStates!$B$8:$D$95,3,FALSE))</f>
        <v>Wisconsin</v>
      </c>
      <c r="L1145" s="48" t="s">
        <v>5922</v>
      </c>
      <c r="M1145" s="48" t="s">
        <v>5923</v>
      </c>
      <c r="N1145" s="47">
        <v>6</v>
      </c>
      <c r="O1145" s="47" t="str">
        <f>VLOOKUP(N1145,'[2]Other Data'!$B$8:$C$13,2,FALSE)</f>
        <v>USA</v>
      </c>
      <c r="P1145" s="47">
        <v>41</v>
      </c>
      <c r="Q1145" s="48" t="s">
        <v>5927</v>
      </c>
      <c r="R1145" s="47">
        <v>1</v>
      </c>
      <c r="S1145" s="5" t="str">
        <f>VLOOKUP(R1145,'[2]Other Data'!$B$29:$C$33,2,FALSE)</f>
        <v>COD</v>
      </c>
    </row>
    <row r="1146" spans="2:19" x14ac:dyDescent="0.3">
      <c r="B1146" s="47">
        <v>1143</v>
      </c>
      <c r="C1146" s="48" t="s">
        <v>5928</v>
      </c>
      <c r="D1146" s="48" t="s">
        <v>262</v>
      </c>
      <c r="E1146" s="48" t="s">
        <v>256</v>
      </c>
      <c r="F1146" s="48" t="s">
        <v>5929</v>
      </c>
      <c r="G1146" s="48" t="s">
        <v>256</v>
      </c>
      <c r="H1146" s="47">
        <v>472</v>
      </c>
      <c r="I1146" s="47" t="str">
        <f>VLOOKUP(H1146,[2]Places!$B$8:$C$929,2,FALSE)</f>
        <v>Milwaukee</v>
      </c>
      <c r="J1146" s="47">
        <v>63</v>
      </c>
      <c r="K1146" s="47" t="str">
        <f>IF(ISERROR(VLOOKUP(J1146,[2]ProvStates!$B$8:$D$95,3,FALSE)),"",VLOOKUP(J1146,[2]ProvStates!$B$8:$D$95,3,FALSE))</f>
        <v>Wisconsin</v>
      </c>
      <c r="L1146" s="48" t="s">
        <v>5930</v>
      </c>
      <c r="M1146" s="48" t="s">
        <v>5931</v>
      </c>
      <c r="N1146" s="47">
        <v>6</v>
      </c>
      <c r="O1146" s="47" t="str">
        <f>VLOOKUP(N1146,'[2]Other Data'!$B$8:$C$13,2,FALSE)</f>
        <v>USA</v>
      </c>
      <c r="P1146" s="47">
        <v>41</v>
      </c>
      <c r="Q1146" s="48" t="s">
        <v>5932</v>
      </c>
      <c r="R1146" s="47">
        <v>1</v>
      </c>
      <c r="S1146" s="5" t="str">
        <f>VLOOKUP(R1146,'[2]Other Data'!$B$29:$C$33,2,FALSE)</f>
        <v>COD</v>
      </c>
    </row>
    <row r="1147" spans="2:19" x14ac:dyDescent="0.3">
      <c r="B1147" s="47">
        <v>1144</v>
      </c>
      <c r="C1147" s="48" t="s">
        <v>5933</v>
      </c>
      <c r="D1147" s="48" t="s">
        <v>262</v>
      </c>
      <c r="E1147" s="48" t="s">
        <v>5934</v>
      </c>
      <c r="F1147" s="48" t="s">
        <v>5935</v>
      </c>
      <c r="G1147" s="48" t="s">
        <v>256</v>
      </c>
      <c r="H1147" s="47">
        <v>642</v>
      </c>
      <c r="I1147" s="47" t="str">
        <f>VLOOKUP(H1147,[2]Places!$B$8:$C$929,2,FALSE)</f>
        <v>Racina</v>
      </c>
      <c r="J1147" s="47">
        <v>63</v>
      </c>
      <c r="K1147" s="47" t="str">
        <f>IF(ISERROR(VLOOKUP(J1147,[2]ProvStates!$B$8:$D$95,3,FALSE)),"",VLOOKUP(J1147,[2]ProvStates!$B$8:$D$95,3,FALSE))</f>
        <v>Wisconsin</v>
      </c>
      <c r="L1147" s="48" t="s">
        <v>5936</v>
      </c>
      <c r="M1147" s="48" t="s">
        <v>5937</v>
      </c>
      <c r="N1147" s="47">
        <v>6</v>
      </c>
      <c r="O1147" s="47" t="str">
        <f>VLOOKUP(N1147,'[2]Other Data'!$B$8:$C$13,2,FALSE)</f>
        <v>USA</v>
      </c>
      <c r="P1147" s="47">
        <v>41</v>
      </c>
      <c r="Q1147" s="48" t="s">
        <v>5938</v>
      </c>
      <c r="R1147" s="47">
        <v>1</v>
      </c>
      <c r="S1147" s="5" t="str">
        <f>VLOOKUP(R1147,'[2]Other Data'!$B$29:$C$33,2,FALSE)</f>
        <v>COD</v>
      </c>
    </row>
    <row r="1148" spans="2:19" x14ac:dyDescent="0.3">
      <c r="B1148" s="47">
        <v>1145</v>
      </c>
      <c r="C1148" s="48" t="s">
        <v>5939</v>
      </c>
      <c r="D1148" s="48" t="s">
        <v>262</v>
      </c>
      <c r="E1148" s="48" t="s">
        <v>256</v>
      </c>
      <c r="F1148" s="48" t="s">
        <v>5940</v>
      </c>
      <c r="G1148" s="48" t="s">
        <v>256</v>
      </c>
      <c r="H1148" s="47">
        <v>195</v>
      </c>
      <c r="I1148" s="47" t="str">
        <f>VLOOKUP(H1148,[2]Places!$B$8:$C$929,2,FALSE)</f>
        <v>Dodgeville</v>
      </c>
      <c r="J1148" s="47">
        <v>63</v>
      </c>
      <c r="K1148" s="47" t="str">
        <f>IF(ISERROR(VLOOKUP(J1148,[2]ProvStates!$B$8:$D$95,3,FALSE)),"",VLOOKUP(J1148,[2]ProvStates!$B$8:$D$95,3,FALSE))</f>
        <v>Wisconsin</v>
      </c>
      <c r="L1148" s="48" t="s">
        <v>5941</v>
      </c>
      <c r="M1148" s="48" t="s">
        <v>5942</v>
      </c>
      <c r="N1148" s="47">
        <v>6</v>
      </c>
      <c r="O1148" s="47" t="str">
        <f>VLOOKUP(N1148,'[2]Other Data'!$B$8:$C$13,2,FALSE)</f>
        <v>USA</v>
      </c>
      <c r="P1148" s="47">
        <v>41</v>
      </c>
      <c r="Q1148" s="48" t="s">
        <v>5943</v>
      </c>
      <c r="R1148" s="47">
        <v>1</v>
      </c>
      <c r="S1148" s="5" t="str">
        <f>VLOOKUP(R1148,'[2]Other Data'!$B$29:$C$33,2,FALSE)</f>
        <v>COD</v>
      </c>
    </row>
    <row r="1149" spans="2:19" x14ac:dyDescent="0.3">
      <c r="B1149" s="47">
        <v>1146</v>
      </c>
      <c r="C1149" s="48" t="s">
        <v>5944</v>
      </c>
      <c r="D1149" s="48" t="s">
        <v>256</v>
      </c>
      <c r="E1149" s="48" t="s">
        <v>256</v>
      </c>
      <c r="F1149" s="48" t="s">
        <v>5945</v>
      </c>
      <c r="G1149" s="48" t="s">
        <v>5946</v>
      </c>
      <c r="H1149" s="47">
        <v>464</v>
      </c>
      <c r="I1149" s="47" t="str">
        <f>VLOOKUP(H1149,[2]Places!$B$8:$C$929,2,FALSE)</f>
        <v>Middleton</v>
      </c>
      <c r="J1149" s="47">
        <v>63</v>
      </c>
      <c r="K1149" s="47" t="str">
        <f>IF(ISERROR(VLOOKUP(J1149,[2]ProvStates!$B$8:$D$95,3,FALSE)),"",VLOOKUP(J1149,[2]ProvStates!$B$8:$D$95,3,FALSE))</f>
        <v>Wisconsin</v>
      </c>
      <c r="L1149" s="48" t="s">
        <v>5947</v>
      </c>
      <c r="M1149" s="48" t="s">
        <v>5948</v>
      </c>
      <c r="N1149" s="47">
        <v>6</v>
      </c>
      <c r="O1149" s="47" t="str">
        <f>VLOOKUP(N1149,'[2]Other Data'!$B$8:$C$13,2,FALSE)</f>
        <v>USA</v>
      </c>
      <c r="P1149" s="47">
        <v>41</v>
      </c>
      <c r="Q1149" s="48" t="s">
        <v>5949</v>
      </c>
      <c r="R1149" s="47">
        <v>1</v>
      </c>
      <c r="S1149" s="5" t="str">
        <f>VLOOKUP(R1149,'[2]Other Data'!$B$29:$C$33,2,FALSE)</f>
        <v>COD</v>
      </c>
    </row>
    <row r="1150" spans="2:19" x14ac:dyDescent="0.3">
      <c r="B1150" s="47">
        <v>1147</v>
      </c>
      <c r="C1150" s="48" t="s">
        <v>5950</v>
      </c>
      <c r="D1150" s="48" t="s">
        <v>262</v>
      </c>
      <c r="E1150" s="48" t="s">
        <v>5951</v>
      </c>
      <c r="F1150" s="48" t="s">
        <v>5952</v>
      </c>
      <c r="G1150" s="48" t="s">
        <v>256</v>
      </c>
      <c r="H1150" s="47">
        <v>482</v>
      </c>
      <c r="I1150" s="47" t="str">
        <f>VLOOKUP(H1150,[2]Places!$B$8:$C$929,2,FALSE)</f>
        <v>Monroe</v>
      </c>
      <c r="J1150" s="47">
        <v>63</v>
      </c>
      <c r="K1150" s="47" t="str">
        <f>IF(ISERROR(VLOOKUP(J1150,[2]ProvStates!$B$8:$D$95,3,FALSE)),"",VLOOKUP(J1150,[2]ProvStates!$B$8:$D$95,3,FALSE))</f>
        <v>Wisconsin</v>
      </c>
      <c r="L1150" s="48" t="s">
        <v>5953</v>
      </c>
      <c r="M1150" s="48" t="s">
        <v>5954</v>
      </c>
      <c r="N1150" s="47">
        <v>6</v>
      </c>
      <c r="O1150" s="47" t="str">
        <f>VLOOKUP(N1150,'[2]Other Data'!$B$8:$C$13,2,FALSE)</f>
        <v>USA</v>
      </c>
      <c r="P1150" s="47">
        <v>41</v>
      </c>
      <c r="Q1150" s="48" t="s">
        <v>5955</v>
      </c>
      <c r="R1150" s="47">
        <v>1</v>
      </c>
      <c r="S1150" s="5" t="str">
        <f>VLOOKUP(R1150,'[2]Other Data'!$B$29:$C$33,2,FALSE)</f>
        <v>COD</v>
      </c>
    </row>
    <row r="1151" spans="2:19" x14ac:dyDescent="0.3">
      <c r="B1151" s="47">
        <v>1148</v>
      </c>
      <c r="C1151" s="48" t="s">
        <v>5956</v>
      </c>
      <c r="D1151" s="48" t="s">
        <v>256</v>
      </c>
      <c r="E1151" s="48" t="s">
        <v>256</v>
      </c>
      <c r="F1151" s="48" t="s">
        <v>5957</v>
      </c>
      <c r="G1151" s="48" t="s">
        <v>256</v>
      </c>
      <c r="H1151" s="47">
        <v>511</v>
      </c>
      <c r="I1151" s="47" t="str">
        <f>VLOOKUP(H1151,[2]Places!$B$8:$C$929,2,FALSE)</f>
        <v>New Glarus</v>
      </c>
      <c r="J1151" s="47">
        <v>63</v>
      </c>
      <c r="K1151" s="47" t="str">
        <f>IF(ISERROR(VLOOKUP(J1151,[2]ProvStates!$B$8:$D$95,3,FALSE)),"",VLOOKUP(J1151,[2]ProvStates!$B$8:$D$95,3,FALSE))</f>
        <v>Wisconsin</v>
      </c>
      <c r="L1151" s="48" t="s">
        <v>5958</v>
      </c>
      <c r="M1151" s="48" t="s">
        <v>5959</v>
      </c>
      <c r="N1151" s="47">
        <v>6</v>
      </c>
      <c r="O1151" s="47" t="str">
        <f>VLOOKUP(N1151,'[2]Other Data'!$B$8:$C$13,2,FALSE)</f>
        <v>USA</v>
      </c>
      <c r="P1151" s="47">
        <v>41</v>
      </c>
      <c r="Q1151" s="48" t="s">
        <v>5960</v>
      </c>
      <c r="R1151" s="47">
        <v>1</v>
      </c>
      <c r="S1151" s="5" t="str">
        <f>VLOOKUP(R1151,'[2]Other Data'!$B$29:$C$33,2,FALSE)</f>
        <v>COD</v>
      </c>
    </row>
    <row r="1152" spans="2:19" x14ac:dyDescent="0.3">
      <c r="B1152" s="47">
        <v>1149</v>
      </c>
      <c r="C1152" s="48" t="s">
        <v>5961</v>
      </c>
      <c r="D1152" s="48" t="s">
        <v>256</v>
      </c>
      <c r="E1152" s="48" t="s">
        <v>256</v>
      </c>
      <c r="F1152" s="48" t="s">
        <v>5962</v>
      </c>
      <c r="G1152" s="48" t="s">
        <v>256</v>
      </c>
      <c r="H1152" s="47">
        <v>432</v>
      </c>
      <c r="I1152" s="47" t="str">
        <f>VLOOKUP(H1152,[2]Places!$B$8:$C$929,2,FALSE)</f>
        <v>Madison</v>
      </c>
      <c r="J1152" s="47">
        <v>63</v>
      </c>
      <c r="K1152" s="47" t="str">
        <f>IF(ISERROR(VLOOKUP(J1152,[2]ProvStates!$B$8:$D$95,3,FALSE)),"",VLOOKUP(J1152,[2]ProvStates!$B$8:$D$95,3,FALSE))</f>
        <v>Wisconsin</v>
      </c>
      <c r="L1152" s="48" t="s">
        <v>5963</v>
      </c>
      <c r="M1152" s="48" t="s">
        <v>5964</v>
      </c>
      <c r="N1152" s="47">
        <v>6</v>
      </c>
      <c r="O1152" s="47" t="str">
        <f>VLOOKUP(N1152,'[2]Other Data'!$B$8:$C$13,2,FALSE)</f>
        <v>USA</v>
      </c>
      <c r="P1152" s="47">
        <v>41</v>
      </c>
      <c r="Q1152" s="48" t="s">
        <v>5965</v>
      </c>
      <c r="R1152" s="47">
        <v>1</v>
      </c>
      <c r="S1152" s="5" t="str">
        <f>VLOOKUP(R1152,'[2]Other Data'!$B$29:$C$33,2,FALSE)</f>
        <v>COD</v>
      </c>
    </row>
    <row r="1153" spans="2:19" x14ac:dyDescent="0.3">
      <c r="B1153" s="47">
        <v>1150</v>
      </c>
      <c r="C1153" s="48" t="s">
        <v>5966</v>
      </c>
      <c r="D1153" s="48" t="s">
        <v>256</v>
      </c>
      <c r="E1153" s="48" t="s">
        <v>256</v>
      </c>
      <c r="F1153" s="48" t="s">
        <v>5967</v>
      </c>
      <c r="G1153" s="48" t="s">
        <v>256</v>
      </c>
      <c r="H1153" s="47">
        <v>582</v>
      </c>
      <c r="I1153" s="47" t="str">
        <f>VLOOKUP(H1153,[2]Places!$B$8:$C$929,2,FALSE)</f>
        <v>Pardeeville</v>
      </c>
      <c r="J1153" s="47">
        <v>63</v>
      </c>
      <c r="K1153" s="47" t="str">
        <f>IF(ISERROR(VLOOKUP(J1153,[2]ProvStates!$B$8:$D$95,3,FALSE)),"",VLOOKUP(J1153,[2]ProvStates!$B$8:$D$95,3,FALSE))</f>
        <v>Wisconsin</v>
      </c>
      <c r="L1153" s="48" t="s">
        <v>5968</v>
      </c>
      <c r="M1153" s="48" t="s">
        <v>5969</v>
      </c>
      <c r="N1153" s="47">
        <v>6</v>
      </c>
      <c r="O1153" s="47" t="str">
        <f>VLOOKUP(N1153,'[2]Other Data'!$B$8:$C$13,2,FALSE)</f>
        <v>USA</v>
      </c>
      <c r="P1153" s="47">
        <v>41</v>
      </c>
      <c r="Q1153" s="48" t="s">
        <v>5970</v>
      </c>
      <c r="R1153" s="47">
        <v>1</v>
      </c>
      <c r="S1153" s="5" t="str">
        <f>VLOOKUP(R1153,'[2]Other Data'!$B$29:$C$33,2,FALSE)</f>
        <v>COD</v>
      </c>
    </row>
    <row r="1154" spans="2:19" x14ac:dyDescent="0.3">
      <c r="B1154" s="47">
        <v>1151</v>
      </c>
      <c r="C1154" s="48" t="s">
        <v>5971</v>
      </c>
      <c r="D1154" s="48" t="s">
        <v>256</v>
      </c>
      <c r="E1154" s="48" t="s">
        <v>5972</v>
      </c>
      <c r="F1154" s="48" t="s">
        <v>256</v>
      </c>
      <c r="G1154" s="48" t="s">
        <v>256</v>
      </c>
      <c r="H1154" s="47">
        <v>172</v>
      </c>
      <c r="I1154" s="47" t="str">
        <f>VLOOKUP(H1154,[2]Places!$B$8:$C$929,2,FALSE)</f>
        <v>Crivitz</v>
      </c>
      <c r="J1154" s="47">
        <v>63</v>
      </c>
      <c r="K1154" s="47" t="str">
        <f>IF(ISERROR(VLOOKUP(J1154,[2]ProvStates!$B$8:$D$95,3,FALSE)),"",VLOOKUP(J1154,[2]ProvStates!$B$8:$D$95,3,FALSE))</f>
        <v>Wisconsin</v>
      </c>
      <c r="L1154" s="48" t="s">
        <v>5973</v>
      </c>
      <c r="M1154" s="48" t="s">
        <v>5974</v>
      </c>
      <c r="N1154" s="47">
        <v>6</v>
      </c>
      <c r="O1154" s="47" t="str">
        <f>VLOOKUP(N1154,'[2]Other Data'!$B$8:$C$13,2,FALSE)</f>
        <v>USA</v>
      </c>
      <c r="P1154" s="47">
        <v>41</v>
      </c>
      <c r="Q1154" s="48" t="s">
        <v>5975</v>
      </c>
      <c r="R1154" s="47">
        <v>1</v>
      </c>
      <c r="S1154" s="5" t="str">
        <f>VLOOKUP(R1154,'[2]Other Data'!$B$29:$C$33,2,FALSE)</f>
        <v>COD</v>
      </c>
    </row>
    <row r="1155" spans="2:19" x14ac:dyDescent="0.3">
      <c r="B1155" s="47">
        <v>1152</v>
      </c>
      <c r="C1155" s="48" t="s">
        <v>5976</v>
      </c>
      <c r="D1155" s="48" t="s">
        <v>256</v>
      </c>
      <c r="E1155" s="48" t="s">
        <v>256</v>
      </c>
      <c r="F1155" s="48" t="s">
        <v>5977</v>
      </c>
      <c r="G1155" s="48" t="s">
        <v>256</v>
      </c>
      <c r="H1155" s="47">
        <v>440</v>
      </c>
      <c r="I1155" s="47" t="str">
        <f>VLOOKUP(H1155,[2]Places!$B$8:$C$929,2,FALSE)</f>
        <v>Manitowoc</v>
      </c>
      <c r="J1155" s="47">
        <v>63</v>
      </c>
      <c r="K1155" s="47" t="str">
        <f>IF(ISERROR(VLOOKUP(J1155,[2]ProvStates!$B$8:$D$95,3,FALSE)),"",VLOOKUP(J1155,[2]ProvStates!$B$8:$D$95,3,FALSE))</f>
        <v>Wisconsin</v>
      </c>
      <c r="L1155" s="48" t="s">
        <v>5978</v>
      </c>
      <c r="M1155" s="48" t="s">
        <v>5979</v>
      </c>
      <c r="N1155" s="47">
        <v>6</v>
      </c>
      <c r="O1155" s="47" t="str">
        <f>VLOOKUP(N1155,'[2]Other Data'!$B$8:$C$13,2,FALSE)</f>
        <v>USA</v>
      </c>
      <c r="P1155" s="47">
        <v>41</v>
      </c>
      <c r="Q1155" s="48" t="s">
        <v>5980</v>
      </c>
      <c r="R1155" s="47">
        <v>1</v>
      </c>
      <c r="S1155" s="5" t="str">
        <f>VLOOKUP(R1155,'[2]Other Data'!$B$29:$C$33,2,FALSE)</f>
        <v>COD</v>
      </c>
    </row>
    <row r="1156" spans="2:19" x14ac:dyDescent="0.3">
      <c r="B1156" s="47">
        <v>1153</v>
      </c>
      <c r="C1156" s="48" t="s">
        <v>5981</v>
      </c>
      <c r="D1156" s="48" t="s">
        <v>256</v>
      </c>
      <c r="E1156" s="48" t="s">
        <v>256</v>
      </c>
      <c r="F1156" s="48" t="s">
        <v>5982</v>
      </c>
      <c r="G1156" s="48" t="s">
        <v>256</v>
      </c>
      <c r="H1156" s="47">
        <v>784</v>
      </c>
      <c r="I1156" s="47" t="str">
        <f>VLOOKUP(H1156,[2]Places!$B$8:$C$929,2,FALSE)</f>
        <v>Sturgeon Bay</v>
      </c>
      <c r="J1156" s="47">
        <v>63</v>
      </c>
      <c r="K1156" s="47" t="str">
        <f>IF(ISERROR(VLOOKUP(J1156,[2]ProvStates!$B$8:$D$95,3,FALSE)),"",VLOOKUP(J1156,[2]ProvStates!$B$8:$D$95,3,FALSE))</f>
        <v>Wisconsin</v>
      </c>
      <c r="L1156" s="48" t="s">
        <v>5983</v>
      </c>
      <c r="M1156" s="48" t="s">
        <v>5984</v>
      </c>
      <c r="N1156" s="47">
        <v>6</v>
      </c>
      <c r="O1156" s="47" t="str">
        <f>VLOOKUP(N1156,'[2]Other Data'!$B$8:$C$13,2,FALSE)</f>
        <v>USA</v>
      </c>
      <c r="P1156" s="47">
        <v>41</v>
      </c>
      <c r="Q1156" s="48" t="s">
        <v>256</v>
      </c>
      <c r="R1156" s="47">
        <v>1</v>
      </c>
      <c r="S1156" s="5" t="str">
        <f>VLOOKUP(R1156,'[2]Other Data'!$B$29:$C$33,2,FALSE)</f>
        <v>COD</v>
      </c>
    </row>
    <row r="1157" spans="2:19" x14ac:dyDescent="0.3">
      <c r="B1157" s="47">
        <v>1154</v>
      </c>
      <c r="C1157" s="48" t="s">
        <v>5985</v>
      </c>
      <c r="D1157" s="48" t="s">
        <v>256</v>
      </c>
      <c r="E1157" s="48" t="s">
        <v>5986</v>
      </c>
      <c r="F1157" s="48" t="s">
        <v>5987</v>
      </c>
      <c r="G1157" s="48" t="s">
        <v>256</v>
      </c>
      <c r="H1157" s="47">
        <v>290</v>
      </c>
      <c r="I1157" s="47" t="str">
        <f>VLOOKUP(H1157,[2]Places!$B$8:$C$929,2,FALSE)</f>
        <v>Green Bay</v>
      </c>
      <c r="J1157" s="47">
        <v>63</v>
      </c>
      <c r="K1157" s="47" t="str">
        <f>IF(ISERROR(VLOOKUP(J1157,[2]ProvStates!$B$8:$D$95,3,FALSE)),"",VLOOKUP(J1157,[2]ProvStates!$B$8:$D$95,3,FALSE))</f>
        <v>Wisconsin</v>
      </c>
      <c r="L1157" s="48" t="s">
        <v>5988</v>
      </c>
      <c r="M1157" s="48" t="s">
        <v>5989</v>
      </c>
      <c r="N1157" s="47">
        <v>6</v>
      </c>
      <c r="O1157" s="47" t="str">
        <f>VLOOKUP(N1157,'[2]Other Data'!$B$8:$C$13,2,FALSE)</f>
        <v>USA</v>
      </c>
      <c r="P1157" s="47">
        <v>41</v>
      </c>
      <c r="Q1157" s="48" t="s">
        <v>5990</v>
      </c>
      <c r="R1157" s="47">
        <v>1</v>
      </c>
      <c r="S1157" s="5" t="str">
        <f>VLOOKUP(R1157,'[2]Other Data'!$B$29:$C$33,2,FALSE)</f>
        <v>COD</v>
      </c>
    </row>
    <row r="1158" spans="2:19" x14ac:dyDescent="0.3">
      <c r="B1158" s="47">
        <v>1155</v>
      </c>
      <c r="C1158" s="48" t="s">
        <v>5991</v>
      </c>
      <c r="D1158" s="48" t="s">
        <v>256</v>
      </c>
      <c r="E1158" s="48" t="s">
        <v>256</v>
      </c>
      <c r="F1158" s="48" t="s">
        <v>5992</v>
      </c>
      <c r="G1158" s="48" t="s">
        <v>256</v>
      </c>
      <c r="H1158" s="47">
        <v>139</v>
      </c>
      <c r="I1158" s="47" t="str">
        <f>VLOOKUP(H1158,[2]Places!$B$8:$C$929,2,FALSE)</f>
        <v>Chippewa Falls</v>
      </c>
      <c r="J1158" s="47">
        <v>63</v>
      </c>
      <c r="K1158" s="47" t="str">
        <f>IF(ISERROR(VLOOKUP(J1158,[2]ProvStates!$B$8:$D$95,3,FALSE)),"",VLOOKUP(J1158,[2]ProvStates!$B$8:$D$95,3,FALSE))</f>
        <v>Wisconsin</v>
      </c>
      <c r="L1158" s="48" t="s">
        <v>5993</v>
      </c>
      <c r="M1158" s="48" t="s">
        <v>5994</v>
      </c>
      <c r="N1158" s="47">
        <v>6</v>
      </c>
      <c r="O1158" s="47" t="str">
        <f>VLOOKUP(N1158,'[2]Other Data'!$B$8:$C$13,2,FALSE)</f>
        <v>USA</v>
      </c>
      <c r="P1158" s="47">
        <v>41</v>
      </c>
      <c r="Q1158" s="48" t="s">
        <v>5995</v>
      </c>
      <c r="R1158" s="47">
        <v>1</v>
      </c>
      <c r="S1158" s="5" t="str">
        <f>VLOOKUP(R1158,'[2]Other Data'!$B$29:$C$33,2,FALSE)</f>
        <v>COD</v>
      </c>
    </row>
    <row r="1159" spans="2:19" x14ac:dyDescent="0.3">
      <c r="B1159" s="47">
        <v>1156</v>
      </c>
      <c r="C1159" s="48" t="s">
        <v>5996</v>
      </c>
      <c r="D1159" s="48" t="s">
        <v>262</v>
      </c>
      <c r="E1159" s="48" t="s">
        <v>256</v>
      </c>
      <c r="F1159" s="48" t="s">
        <v>5997</v>
      </c>
      <c r="G1159" s="48" t="s">
        <v>256</v>
      </c>
      <c r="H1159" s="47">
        <v>173</v>
      </c>
      <c r="I1159" s="47" t="str">
        <f>VLOOKUP(H1159,[2]Places!$B$8:$C$929,2,FALSE)</f>
        <v>Cumberland</v>
      </c>
      <c r="J1159" s="47">
        <v>63</v>
      </c>
      <c r="K1159" s="47" t="str">
        <f>IF(ISERROR(VLOOKUP(J1159,[2]ProvStates!$B$8:$D$95,3,FALSE)),"",VLOOKUP(J1159,[2]ProvStates!$B$8:$D$95,3,FALSE))</f>
        <v>Wisconsin</v>
      </c>
      <c r="L1159" s="48" t="s">
        <v>5998</v>
      </c>
      <c r="M1159" s="48" t="s">
        <v>5999</v>
      </c>
      <c r="N1159" s="47">
        <v>6</v>
      </c>
      <c r="O1159" s="47" t="str">
        <f>VLOOKUP(N1159,'[2]Other Data'!$B$8:$C$13,2,FALSE)</f>
        <v>USA</v>
      </c>
      <c r="P1159" s="47">
        <v>41</v>
      </c>
      <c r="Q1159" s="48" t="s">
        <v>6000</v>
      </c>
      <c r="R1159" s="47">
        <v>1</v>
      </c>
      <c r="S1159" s="5" t="str">
        <f>VLOOKUP(R1159,'[2]Other Data'!$B$29:$C$33,2,FALSE)</f>
        <v>COD</v>
      </c>
    </row>
    <row r="1160" spans="2:19" x14ac:dyDescent="0.3">
      <c r="B1160" s="47">
        <v>1157</v>
      </c>
      <c r="C1160" s="48" t="s">
        <v>6001</v>
      </c>
      <c r="D1160" s="48" t="s">
        <v>262</v>
      </c>
      <c r="E1160" s="48" t="s">
        <v>6002</v>
      </c>
      <c r="F1160" s="48" t="s">
        <v>6003</v>
      </c>
      <c r="G1160" s="48" t="s">
        <v>256</v>
      </c>
      <c r="H1160" s="47">
        <v>576</v>
      </c>
      <c r="I1160" s="47" t="str">
        <f>VLOOKUP(H1160,[2]Places!$B$8:$C$929,2,FALSE)</f>
        <v>Oshkosh</v>
      </c>
      <c r="J1160" s="47">
        <v>63</v>
      </c>
      <c r="K1160" s="47" t="str">
        <f>IF(ISERROR(VLOOKUP(J1160,[2]ProvStates!$B$8:$D$95,3,FALSE)),"",VLOOKUP(J1160,[2]ProvStates!$B$8:$D$95,3,FALSE))</f>
        <v>Wisconsin</v>
      </c>
      <c r="L1160" s="48" t="s">
        <v>6004</v>
      </c>
      <c r="M1160" s="48" t="s">
        <v>6005</v>
      </c>
      <c r="N1160" s="47">
        <v>6</v>
      </c>
      <c r="O1160" s="47" t="str">
        <f>VLOOKUP(N1160,'[2]Other Data'!$B$8:$C$13,2,FALSE)</f>
        <v>USA</v>
      </c>
      <c r="P1160" s="47">
        <v>41</v>
      </c>
      <c r="Q1160" s="48" t="s">
        <v>6006</v>
      </c>
      <c r="R1160" s="47">
        <v>1</v>
      </c>
      <c r="S1160" s="5" t="str">
        <f>VLOOKUP(R1160,'[2]Other Data'!$B$29:$C$33,2,FALSE)</f>
        <v>COD</v>
      </c>
    </row>
    <row r="1161" spans="2:19" x14ac:dyDescent="0.3">
      <c r="B1161" s="47">
        <v>1158</v>
      </c>
      <c r="C1161" s="48" t="s">
        <v>6007</v>
      </c>
      <c r="D1161" s="48" t="s">
        <v>6008</v>
      </c>
      <c r="E1161" s="48" t="s">
        <v>256</v>
      </c>
      <c r="F1161" s="48" t="s">
        <v>6009</v>
      </c>
      <c r="G1161" s="48" t="s">
        <v>256</v>
      </c>
      <c r="H1161" s="47">
        <v>670</v>
      </c>
      <c r="I1161" s="47" t="str">
        <f>VLOOKUP(H1161,[2]Places!$B$8:$C$929,2,FALSE)</f>
        <v>Rosemount</v>
      </c>
      <c r="J1161" s="47">
        <v>28</v>
      </c>
      <c r="K1161" s="47" t="str">
        <f>IF(ISERROR(VLOOKUP(J1161,[2]ProvStates!$B$8:$D$95,3,FALSE)),"",VLOOKUP(J1161,[2]ProvStates!$B$8:$D$95,3,FALSE))</f>
        <v>Minnesota</v>
      </c>
      <c r="L1161" s="48" t="s">
        <v>6010</v>
      </c>
      <c r="M1161" s="48" t="s">
        <v>6011</v>
      </c>
      <c r="N1161" s="47">
        <v>6</v>
      </c>
      <c r="O1161" s="47" t="str">
        <f>VLOOKUP(N1161,'[2]Other Data'!$B$8:$C$13,2,FALSE)</f>
        <v>USA</v>
      </c>
      <c r="P1161" s="47">
        <v>17</v>
      </c>
      <c r="Q1161" s="48" t="s">
        <v>6012</v>
      </c>
      <c r="R1161" s="47">
        <v>1</v>
      </c>
      <c r="S1161" s="5" t="str">
        <f>VLOOKUP(R1161,'[2]Other Data'!$B$29:$C$33,2,FALSE)</f>
        <v>COD</v>
      </c>
    </row>
    <row r="1162" spans="2:19" x14ac:dyDescent="0.3">
      <c r="B1162" s="47">
        <v>1159</v>
      </c>
      <c r="C1162" s="48" t="s">
        <v>6013</v>
      </c>
      <c r="D1162" s="48" t="s">
        <v>256</v>
      </c>
      <c r="E1162" s="48" t="s">
        <v>256</v>
      </c>
      <c r="F1162" s="48" t="s">
        <v>6014</v>
      </c>
      <c r="G1162" s="48" t="s">
        <v>256</v>
      </c>
      <c r="H1162" s="47">
        <v>232</v>
      </c>
      <c r="I1162" s="47" t="str">
        <f>VLOOKUP(H1162,[2]Places!$B$8:$C$929,2,FALSE)</f>
        <v>Excelsior</v>
      </c>
      <c r="J1162" s="47">
        <v>28</v>
      </c>
      <c r="K1162" s="47" t="str">
        <f>IF(ISERROR(VLOOKUP(J1162,[2]ProvStates!$B$8:$D$95,3,FALSE)),"",VLOOKUP(J1162,[2]ProvStates!$B$8:$D$95,3,FALSE))</f>
        <v>Minnesota</v>
      </c>
      <c r="L1162" s="48" t="s">
        <v>6015</v>
      </c>
      <c r="M1162" s="48" t="s">
        <v>6016</v>
      </c>
      <c r="N1162" s="47">
        <v>6</v>
      </c>
      <c r="O1162" s="47" t="str">
        <f>VLOOKUP(N1162,'[2]Other Data'!$B$8:$C$13,2,FALSE)</f>
        <v>USA</v>
      </c>
      <c r="P1162" s="47">
        <v>17</v>
      </c>
      <c r="Q1162" s="48" t="s">
        <v>6017</v>
      </c>
      <c r="R1162" s="47">
        <v>1</v>
      </c>
      <c r="S1162" s="5" t="str">
        <f>VLOOKUP(R1162,'[2]Other Data'!$B$29:$C$33,2,FALSE)</f>
        <v>COD</v>
      </c>
    </row>
    <row r="1163" spans="2:19" x14ac:dyDescent="0.3">
      <c r="B1163" s="47">
        <v>1160</v>
      </c>
      <c r="C1163" s="48" t="s">
        <v>6018</v>
      </c>
      <c r="D1163" s="48" t="s">
        <v>256</v>
      </c>
      <c r="E1163" s="48" t="s">
        <v>256</v>
      </c>
      <c r="F1163" s="48" t="s">
        <v>6019</v>
      </c>
      <c r="G1163" s="48" t="s">
        <v>3915</v>
      </c>
      <c r="H1163" s="47">
        <v>98</v>
      </c>
      <c r="I1163" s="47" t="str">
        <f>VLOOKUP(H1163,[2]Places!$B$8:$C$929,2,FALSE)</f>
        <v>Burnsville</v>
      </c>
      <c r="J1163" s="47">
        <v>28</v>
      </c>
      <c r="K1163" s="47" t="str">
        <f>IF(ISERROR(VLOOKUP(J1163,[2]ProvStates!$B$8:$D$95,3,FALSE)),"",VLOOKUP(J1163,[2]ProvStates!$B$8:$D$95,3,FALSE))</f>
        <v>Minnesota</v>
      </c>
      <c r="L1163" s="48" t="s">
        <v>6020</v>
      </c>
      <c r="M1163" s="48" t="s">
        <v>6021</v>
      </c>
      <c r="N1163" s="47">
        <v>6</v>
      </c>
      <c r="O1163" s="47" t="str">
        <f>VLOOKUP(N1163,'[2]Other Data'!$B$8:$C$13,2,FALSE)</f>
        <v>USA</v>
      </c>
      <c r="P1163" s="47">
        <v>17</v>
      </c>
      <c r="Q1163" s="48" t="s">
        <v>6022</v>
      </c>
      <c r="R1163" s="47">
        <v>1</v>
      </c>
      <c r="S1163" s="5" t="str">
        <f>VLOOKUP(R1163,'[2]Other Data'!$B$29:$C$33,2,FALSE)</f>
        <v>COD</v>
      </c>
    </row>
    <row r="1164" spans="2:19" x14ac:dyDescent="0.3">
      <c r="B1164" s="47">
        <v>1161</v>
      </c>
      <c r="C1164" s="48" t="s">
        <v>6023</v>
      </c>
      <c r="D1164" s="48" t="s">
        <v>256</v>
      </c>
      <c r="E1164" s="48" t="s">
        <v>256</v>
      </c>
      <c r="F1164" s="48" t="s">
        <v>6024</v>
      </c>
      <c r="G1164" s="48" t="s">
        <v>256</v>
      </c>
      <c r="H1164" s="47">
        <v>215</v>
      </c>
      <c r="I1164" s="47" t="str">
        <f>VLOOKUP(H1164,[2]Places!$B$8:$C$929,2,FALSE)</f>
        <v>Eden Prairie</v>
      </c>
      <c r="J1164" s="47">
        <v>28</v>
      </c>
      <c r="K1164" s="47" t="str">
        <f>IF(ISERROR(VLOOKUP(J1164,[2]ProvStates!$B$8:$D$95,3,FALSE)),"",VLOOKUP(J1164,[2]ProvStates!$B$8:$D$95,3,FALSE))</f>
        <v>Minnesota</v>
      </c>
      <c r="L1164" s="48" t="s">
        <v>6025</v>
      </c>
      <c r="M1164" s="48" t="s">
        <v>6026</v>
      </c>
      <c r="N1164" s="47">
        <v>6</v>
      </c>
      <c r="O1164" s="47" t="str">
        <f>VLOOKUP(N1164,'[2]Other Data'!$B$8:$C$13,2,FALSE)</f>
        <v>USA</v>
      </c>
      <c r="P1164" s="47">
        <v>17</v>
      </c>
      <c r="Q1164" s="48" t="s">
        <v>6027</v>
      </c>
      <c r="R1164" s="47">
        <v>1</v>
      </c>
      <c r="S1164" s="5" t="str">
        <f>VLOOKUP(R1164,'[2]Other Data'!$B$29:$C$33,2,FALSE)</f>
        <v>COD</v>
      </c>
    </row>
    <row r="1165" spans="2:19" x14ac:dyDescent="0.3">
      <c r="B1165" s="47">
        <v>1162</v>
      </c>
      <c r="C1165" s="48" t="s">
        <v>6028</v>
      </c>
      <c r="D1165" s="48" t="s">
        <v>262</v>
      </c>
      <c r="E1165" s="48" t="s">
        <v>256</v>
      </c>
      <c r="F1165" s="48" t="s">
        <v>6029</v>
      </c>
      <c r="G1165" s="48" t="s">
        <v>256</v>
      </c>
      <c r="H1165" s="47">
        <v>697</v>
      </c>
      <c r="I1165" s="47" t="str">
        <f>VLOOKUP(H1165,[2]Places!$B$8:$C$929,2,FALSE)</f>
        <v>Savage</v>
      </c>
      <c r="J1165" s="47">
        <v>28</v>
      </c>
      <c r="K1165" s="47" t="str">
        <f>IF(ISERROR(VLOOKUP(J1165,[2]ProvStates!$B$8:$D$95,3,FALSE)),"",VLOOKUP(J1165,[2]ProvStates!$B$8:$D$95,3,FALSE))</f>
        <v>Minnesota</v>
      </c>
      <c r="L1165" s="48" t="s">
        <v>6030</v>
      </c>
      <c r="M1165" s="48" t="s">
        <v>6031</v>
      </c>
      <c r="N1165" s="47">
        <v>6</v>
      </c>
      <c r="O1165" s="47" t="str">
        <f>VLOOKUP(N1165,'[2]Other Data'!$B$8:$C$13,2,FALSE)</f>
        <v>USA</v>
      </c>
      <c r="P1165" s="47">
        <v>17</v>
      </c>
      <c r="Q1165" s="48" t="s">
        <v>6032</v>
      </c>
      <c r="R1165" s="47">
        <v>1</v>
      </c>
      <c r="S1165" s="5" t="str">
        <f>VLOOKUP(R1165,'[2]Other Data'!$B$29:$C$33,2,FALSE)</f>
        <v>COD</v>
      </c>
    </row>
    <row r="1166" spans="2:19" x14ac:dyDescent="0.3">
      <c r="B1166" s="47">
        <v>1163</v>
      </c>
      <c r="C1166" s="48" t="s">
        <v>6033</v>
      </c>
      <c r="D1166" s="48" t="s">
        <v>6034</v>
      </c>
      <c r="E1166" s="48" t="s">
        <v>256</v>
      </c>
      <c r="F1166" s="48" t="s">
        <v>6035</v>
      </c>
      <c r="G1166" s="48" t="s">
        <v>256</v>
      </c>
      <c r="H1166" s="47">
        <v>660</v>
      </c>
      <c r="I1166" s="47" t="str">
        <f>VLOOKUP(H1166,[2]Places!$B$8:$C$929,2,FALSE)</f>
        <v>Robbinsdale</v>
      </c>
      <c r="J1166" s="47">
        <v>28</v>
      </c>
      <c r="K1166" s="47" t="str">
        <f>IF(ISERROR(VLOOKUP(J1166,[2]ProvStates!$B$8:$D$95,3,FALSE)),"",VLOOKUP(J1166,[2]ProvStates!$B$8:$D$95,3,FALSE))</f>
        <v>Minnesota</v>
      </c>
      <c r="L1166" s="48" t="s">
        <v>6036</v>
      </c>
      <c r="M1166" s="48" t="s">
        <v>6037</v>
      </c>
      <c r="N1166" s="47">
        <v>6</v>
      </c>
      <c r="O1166" s="47" t="str">
        <f>VLOOKUP(N1166,'[2]Other Data'!$B$8:$C$13,2,FALSE)</f>
        <v>USA</v>
      </c>
      <c r="P1166" s="47">
        <v>17</v>
      </c>
      <c r="Q1166" s="48" t="s">
        <v>6038</v>
      </c>
      <c r="R1166" s="47">
        <v>1</v>
      </c>
      <c r="S1166" s="5" t="str">
        <f>VLOOKUP(R1166,'[2]Other Data'!$B$29:$C$33,2,FALSE)</f>
        <v>COD</v>
      </c>
    </row>
    <row r="1167" spans="2:19" x14ac:dyDescent="0.3">
      <c r="B1167" s="47">
        <v>1164</v>
      </c>
      <c r="C1167" s="48" t="s">
        <v>6039</v>
      </c>
      <c r="D1167" s="48" t="s">
        <v>262</v>
      </c>
      <c r="E1167" s="48" t="s">
        <v>256</v>
      </c>
      <c r="F1167" s="48" t="s">
        <v>6040</v>
      </c>
      <c r="G1167" s="48" t="s">
        <v>256</v>
      </c>
      <c r="H1167" s="47">
        <v>759</v>
      </c>
      <c r="I1167" s="47" t="str">
        <f>VLOOKUP(H1167,[2]Places!$B$8:$C$929,2,FALSE)</f>
        <v>St. Louis Park</v>
      </c>
      <c r="J1167" s="47">
        <v>28</v>
      </c>
      <c r="K1167" s="47" t="str">
        <f>IF(ISERROR(VLOOKUP(J1167,[2]ProvStates!$B$8:$D$95,3,FALSE)),"",VLOOKUP(J1167,[2]ProvStates!$B$8:$D$95,3,FALSE))</f>
        <v>Minnesota</v>
      </c>
      <c r="L1167" s="48" t="s">
        <v>6041</v>
      </c>
      <c r="M1167" s="48" t="s">
        <v>6042</v>
      </c>
      <c r="N1167" s="47">
        <v>6</v>
      </c>
      <c r="O1167" s="47" t="str">
        <f>VLOOKUP(N1167,'[2]Other Data'!$B$8:$C$13,2,FALSE)</f>
        <v>USA</v>
      </c>
      <c r="P1167" s="47">
        <v>17</v>
      </c>
      <c r="Q1167" s="48" t="s">
        <v>6043</v>
      </c>
      <c r="R1167" s="47">
        <v>1</v>
      </c>
      <c r="S1167" s="5" t="str">
        <f>VLOOKUP(R1167,'[2]Other Data'!$B$29:$C$33,2,FALSE)</f>
        <v>COD</v>
      </c>
    </row>
    <row r="1168" spans="2:19" x14ac:dyDescent="0.3">
      <c r="B1168" s="47">
        <v>1165</v>
      </c>
      <c r="C1168" s="48" t="s">
        <v>6044</v>
      </c>
      <c r="D1168" s="48" t="s">
        <v>256</v>
      </c>
      <c r="E1168" s="48" t="s">
        <v>256</v>
      </c>
      <c r="F1168" s="48" t="s">
        <v>6045</v>
      </c>
      <c r="G1168" s="48" t="s">
        <v>256</v>
      </c>
      <c r="H1168" s="47">
        <v>203</v>
      </c>
      <c r="I1168" s="47" t="str">
        <f>VLOOKUP(H1168,[2]Places!$B$8:$C$929,2,FALSE)</f>
        <v>Duluth</v>
      </c>
      <c r="J1168" s="47">
        <v>28</v>
      </c>
      <c r="K1168" s="47" t="str">
        <f>IF(ISERROR(VLOOKUP(J1168,[2]ProvStates!$B$8:$D$95,3,FALSE)),"",VLOOKUP(J1168,[2]ProvStates!$B$8:$D$95,3,FALSE))</f>
        <v>Minnesota</v>
      </c>
      <c r="L1168" s="48" t="s">
        <v>6046</v>
      </c>
      <c r="M1168" s="48" t="s">
        <v>6047</v>
      </c>
      <c r="N1168" s="47">
        <v>6</v>
      </c>
      <c r="O1168" s="47" t="str">
        <f>VLOOKUP(N1168,'[2]Other Data'!$B$8:$C$13,2,FALSE)</f>
        <v>USA</v>
      </c>
      <c r="P1168" s="47">
        <v>17</v>
      </c>
      <c r="Q1168" s="48" t="s">
        <v>6048</v>
      </c>
      <c r="R1168" s="47">
        <v>1</v>
      </c>
      <c r="S1168" s="5" t="str">
        <f>VLOOKUP(R1168,'[2]Other Data'!$B$29:$C$33,2,FALSE)</f>
        <v>COD</v>
      </c>
    </row>
    <row r="1169" spans="2:19" x14ac:dyDescent="0.3">
      <c r="B1169" s="47">
        <v>1166</v>
      </c>
      <c r="C1169" s="48" t="s">
        <v>6049</v>
      </c>
      <c r="D1169" s="48" t="s">
        <v>256</v>
      </c>
      <c r="E1169" s="48" t="s">
        <v>256</v>
      </c>
      <c r="F1169" s="48" t="s">
        <v>6050</v>
      </c>
      <c r="G1169" s="48" t="s">
        <v>256</v>
      </c>
      <c r="H1169" s="47">
        <v>203</v>
      </c>
      <c r="I1169" s="47" t="str">
        <f>VLOOKUP(H1169,[2]Places!$B$8:$C$929,2,FALSE)</f>
        <v>Duluth</v>
      </c>
      <c r="J1169" s="47">
        <v>28</v>
      </c>
      <c r="K1169" s="47" t="str">
        <f>IF(ISERROR(VLOOKUP(J1169,[2]ProvStates!$B$8:$D$95,3,FALSE)),"",VLOOKUP(J1169,[2]ProvStates!$B$8:$D$95,3,FALSE))</f>
        <v>Minnesota</v>
      </c>
      <c r="L1169" s="48" t="s">
        <v>6051</v>
      </c>
      <c r="M1169" s="48" t="s">
        <v>6052</v>
      </c>
      <c r="N1169" s="47">
        <v>6</v>
      </c>
      <c r="O1169" s="47" t="str">
        <f>VLOOKUP(N1169,'[2]Other Data'!$B$8:$C$13,2,FALSE)</f>
        <v>USA</v>
      </c>
      <c r="P1169" s="47">
        <v>17</v>
      </c>
      <c r="Q1169" s="48" t="s">
        <v>6053</v>
      </c>
      <c r="R1169" s="47">
        <v>1</v>
      </c>
      <c r="S1169" s="5" t="str">
        <f>VLOOKUP(R1169,'[2]Other Data'!$B$29:$C$33,2,FALSE)</f>
        <v>COD</v>
      </c>
    </row>
    <row r="1170" spans="2:19" x14ac:dyDescent="0.3">
      <c r="B1170" s="47">
        <v>1167</v>
      </c>
      <c r="C1170" s="48" t="s">
        <v>6054</v>
      </c>
      <c r="D1170" s="48" t="s">
        <v>256</v>
      </c>
      <c r="E1170" s="48" t="s">
        <v>6055</v>
      </c>
      <c r="F1170" s="48" t="s">
        <v>6056</v>
      </c>
      <c r="G1170" s="48" t="s">
        <v>256</v>
      </c>
      <c r="H1170" s="47">
        <v>516</v>
      </c>
      <c r="I1170" s="47" t="str">
        <f>VLOOKUP(H1170,[2]Places!$B$8:$C$929,2,FALSE)</f>
        <v>New London</v>
      </c>
      <c r="J1170" s="47">
        <v>28</v>
      </c>
      <c r="K1170" s="47" t="str">
        <f>IF(ISERROR(VLOOKUP(J1170,[2]ProvStates!$B$8:$D$95,3,FALSE)),"",VLOOKUP(J1170,[2]ProvStates!$B$8:$D$95,3,FALSE))</f>
        <v>Minnesota</v>
      </c>
      <c r="L1170" s="48" t="s">
        <v>6057</v>
      </c>
      <c r="M1170" s="48" t="s">
        <v>6058</v>
      </c>
      <c r="N1170" s="47">
        <v>6</v>
      </c>
      <c r="O1170" s="47" t="str">
        <f>VLOOKUP(N1170,'[2]Other Data'!$B$8:$C$13,2,FALSE)</f>
        <v>USA</v>
      </c>
      <c r="P1170" s="47">
        <v>17</v>
      </c>
      <c r="Q1170" s="48" t="s">
        <v>6059</v>
      </c>
      <c r="R1170" s="47">
        <v>1</v>
      </c>
      <c r="S1170" s="5" t="str">
        <f>VLOOKUP(R1170,'[2]Other Data'!$B$29:$C$33,2,FALSE)</f>
        <v>COD</v>
      </c>
    </row>
    <row r="1171" spans="2:19" x14ac:dyDescent="0.3">
      <c r="B1171" s="47">
        <v>1168</v>
      </c>
      <c r="C1171" s="48" t="s">
        <v>6060</v>
      </c>
      <c r="D1171" s="48" t="s">
        <v>256</v>
      </c>
      <c r="E1171" s="48" t="s">
        <v>6061</v>
      </c>
      <c r="F1171" s="48" t="s">
        <v>6062</v>
      </c>
      <c r="G1171" s="48" t="s">
        <v>256</v>
      </c>
      <c r="H1171" s="47">
        <v>536</v>
      </c>
      <c r="I1171" s="47" t="str">
        <f>VLOOKUP(H1171,[2]Places!$B$8:$C$929,2,FALSE)</f>
        <v>Nisswa</v>
      </c>
      <c r="J1171" s="47">
        <v>28</v>
      </c>
      <c r="K1171" s="47" t="str">
        <f>IF(ISERROR(VLOOKUP(J1171,[2]ProvStates!$B$8:$D$95,3,FALSE)),"",VLOOKUP(J1171,[2]ProvStates!$B$8:$D$95,3,FALSE))</f>
        <v>Minnesota</v>
      </c>
      <c r="L1171" s="48" t="s">
        <v>6063</v>
      </c>
      <c r="M1171" s="48" t="s">
        <v>6064</v>
      </c>
      <c r="N1171" s="47">
        <v>6</v>
      </c>
      <c r="O1171" s="47" t="str">
        <f>VLOOKUP(N1171,'[2]Other Data'!$B$8:$C$13,2,FALSE)</f>
        <v>USA</v>
      </c>
      <c r="P1171" s="47">
        <v>17</v>
      </c>
      <c r="Q1171" s="48" t="s">
        <v>6065</v>
      </c>
      <c r="R1171" s="47">
        <v>1</v>
      </c>
      <c r="S1171" s="5" t="str">
        <f>VLOOKUP(R1171,'[2]Other Data'!$B$29:$C$33,2,FALSE)</f>
        <v>COD</v>
      </c>
    </row>
    <row r="1172" spans="2:19" x14ac:dyDescent="0.3">
      <c r="B1172" s="47">
        <v>1169</v>
      </c>
      <c r="C1172" s="48" t="s">
        <v>6066</v>
      </c>
      <c r="D1172" s="48" t="s">
        <v>256</v>
      </c>
      <c r="E1172" s="48" t="s">
        <v>256</v>
      </c>
      <c r="F1172" s="48" t="s">
        <v>6067</v>
      </c>
      <c r="G1172" s="48" t="s">
        <v>256</v>
      </c>
      <c r="H1172" s="47">
        <v>241</v>
      </c>
      <c r="I1172" s="47" t="str">
        <f>VLOOKUP(H1172,[2]Places!$B$8:$C$929,2,FALSE)</f>
        <v>Fergus Falls</v>
      </c>
      <c r="J1172" s="47">
        <v>28</v>
      </c>
      <c r="K1172" s="47" t="str">
        <f>IF(ISERROR(VLOOKUP(J1172,[2]ProvStates!$B$8:$D$95,3,FALSE)),"",VLOOKUP(J1172,[2]ProvStates!$B$8:$D$95,3,FALSE))</f>
        <v>Minnesota</v>
      </c>
      <c r="L1172" s="48" t="s">
        <v>6068</v>
      </c>
      <c r="M1172" s="48" t="s">
        <v>6069</v>
      </c>
      <c r="N1172" s="47">
        <v>6</v>
      </c>
      <c r="O1172" s="47" t="str">
        <f>VLOOKUP(N1172,'[2]Other Data'!$B$8:$C$13,2,FALSE)</f>
        <v>USA</v>
      </c>
      <c r="P1172" s="47">
        <v>17</v>
      </c>
      <c r="Q1172" s="48" t="s">
        <v>6070</v>
      </c>
      <c r="R1172" s="47">
        <v>1</v>
      </c>
      <c r="S1172" s="5" t="str">
        <f>VLOOKUP(R1172,'[2]Other Data'!$B$29:$C$33,2,FALSE)</f>
        <v>COD</v>
      </c>
    </row>
    <row r="1173" spans="2:19" x14ac:dyDescent="0.3">
      <c r="B1173" s="47">
        <v>1170</v>
      </c>
      <c r="C1173" s="48" t="s">
        <v>6071</v>
      </c>
      <c r="D1173" s="48" t="s">
        <v>256</v>
      </c>
      <c r="E1173" s="48" t="s">
        <v>256</v>
      </c>
      <c r="F1173" s="48" t="s">
        <v>6072</v>
      </c>
      <c r="G1173" s="48" t="s">
        <v>256</v>
      </c>
      <c r="H1173" s="47">
        <v>913</v>
      </c>
      <c r="I1173" s="47" t="str">
        <f>VLOOKUP(H1173,[2]Places!$B$8:$C$929,2,FALSE)</f>
        <v>Yankton</v>
      </c>
      <c r="J1173" s="47">
        <v>55</v>
      </c>
      <c r="K1173" s="47" t="str">
        <f>IF(ISERROR(VLOOKUP(J1173,[2]ProvStates!$B$8:$D$95,3,FALSE)),"",VLOOKUP(J1173,[2]ProvStates!$B$8:$D$95,3,FALSE))</f>
        <v>South Dakota</v>
      </c>
      <c r="L1173" s="48" t="s">
        <v>6073</v>
      </c>
      <c r="M1173" s="48" t="s">
        <v>6074</v>
      </c>
      <c r="N1173" s="47">
        <v>6</v>
      </c>
      <c r="O1173" s="47" t="str">
        <f>VLOOKUP(N1173,'[2]Other Data'!$B$8:$C$13,2,FALSE)</f>
        <v>USA</v>
      </c>
      <c r="P1173" s="47">
        <v>196</v>
      </c>
      <c r="Q1173" s="48" t="s">
        <v>6075</v>
      </c>
      <c r="R1173" s="47">
        <v>1</v>
      </c>
      <c r="S1173" s="5" t="str">
        <f>VLOOKUP(R1173,'[2]Other Data'!$B$29:$C$33,2,FALSE)</f>
        <v>COD</v>
      </c>
    </row>
    <row r="1174" spans="2:19" x14ac:dyDescent="0.3">
      <c r="B1174" s="47">
        <v>1171</v>
      </c>
      <c r="C1174" s="48" t="s">
        <v>6076</v>
      </c>
      <c r="D1174" s="48" t="s">
        <v>262</v>
      </c>
      <c r="E1174" s="48" t="s">
        <v>256</v>
      </c>
      <c r="F1174" s="48" t="s">
        <v>6077</v>
      </c>
      <c r="G1174" s="48" t="s">
        <v>6078</v>
      </c>
      <c r="H1174" s="47">
        <v>279</v>
      </c>
      <c r="I1174" s="47" t="str">
        <f>VLOOKUP(H1174,[2]Places!$B$8:$C$929,2,FALSE)</f>
        <v>Grand Forks</v>
      </c>
      <c r="J1174" s="47">
        <v>34</v>
      </c>
      <c r="K1174" s="47" t="str">
        <f>IF(ISERROR(VLOOKUP(J1174,[2]ProvStates!$B$8:$D$95,3,FALSE)),"",VLOOKUP(J1174,[2]ProvStates!$B$8:$D$95,3,FALSE))</f>
        <v>North Dakota</v>
      </c>
      <c r="L1174" s="48" t="s">
        <v>6079</v>
      </c>
      <c r="M1174" s="48" t="s">
        <v>6080</v>
      </c>
      <c r="N1174" s="47">
        <v>6</v>
      </c>
      <c r="O1174" s="47" t="str">
        <f>VLOOKUP(N1174,'[2]Other Data'!$B$8:$C$13,2,FALSE)</f>
        <v>USA</v>
      </c>
      <c r="P1174" s="47">
        <v>241</v>
      </c>
      <c r="Q1174" s="48" t="s">
        <v>6081</v>
      </c>
      <c r="R1174" s="47">
        <v>1</v>
      </c>
      <c r="S1174" s="5" t="str">
        <f>VLOOKUP(R1174,'[2]Other Data'!$B$29:$C$33,2,FALSE)</f>
        <v>COD</v>
      </c>
    </row>
    <row r="1175" spans="2:19" x14ac:dyDescent="0.3">
      <c r="B1175" s="47">
        <v>1172</v>
      </c>
      <c r="C1175" s="48" t="s">
        <v>6082</v>
      </c>
      <c r="D1175" s="48" t="s">
        <v>256</v>
      </c>
      <c r="E1175" s="48" t="s">
        <v>256</v>
      </c>
      <c r="F1175" s="48" t="s">
        <v>6083</v>
      </c>
      <c r="G1175" s="48" t="s">
        <v>256</v>
      </c>
      <c r="H1175" s="47">
        <v>285</v>
      </c>
      <c r="I1175" s="47" t="str">
        <f>VLOOKUP(H1175,[2]Places!$B$8:$C$929,2,FALSE)</f>
        <v>Grandforks</v>
      </c>
      <c r="J1175" s="47">
        <v>34</v>
      </c>
      <c r="K1175" s="47" t="str">
        <f>IF(ISERROR(VLOOKUP(J1175,[2]ProvStates!$B$8:$D$95,3,FALSE)),"",VLOOKUP(J1175,[2]ProvStates!$B$8:$D$95,3,FALSE))</f>
        <v>North Dakota</v>
      </c>
      <c r="L1175" s="48" t="s">
        <v>6079</v>
      </c>
      <c r="M1175" s="48" t="s">
        <v>6084</v>
      </c>
      <c r="N1175" s="47">
        <v>6</v>
      </c>
      <c r="O1175" s="47" t="str">
        <f>VLOOKUP(N1175,'[2]Other Data'!$B$8:$C$13,2,FALSE)</f>
        <v>USA</v>
      </c>
      <c r="P1175" s="47">
        <v>241</v>
      </c>
      <c r="Q1175" s="48" t="s">
        <v>6085</v>
      </c>
      <c r="R1175" s="47">
        <v>1</v>
      </c>
      <c r="S1175" s="5" t="str">
        <f>VLOOKUP(R1175,'[2]Other Data'!$B$29:$C$33,2,FALSE)</f>
        <v>COD</v>
      </c>
    </row>
    <row r="1176" spans="2:19" x14ac:dyDescent="0.3">
      <c r="B1176" s="47">
        <v>1173</v>
      </c>
      <c r="C1176" s="48" t="s">
        <v>6086</v>
      </c>
      <c r="D1176" s="48" t="s">
        <v>256</v>
      </c>
      <c r="E1176" s="48" t="s">
        <v>256</v>
      </c>
      <c r="F1176" s="48" t="s">
        <v>256</v>
      </c>
      <c r="G1176" s="48" t="s">
        <v>6087</v>
      </c>
      <c r="H1176" s="47">
        <v>475</v>
      </c>
      <c r="I1176" s="47" t="str">
        <f>VLOOKUP(H1176,[2]Places!$B$8:$C$929,2,FALSE)</f>
        <v>Minot</v>
      </c>
      <c r="J1176" s="47">
        <v>34</v>
      </c>
      <c r="K1176" s="47" t="str">
        <f>IF(ISERROR(VLOOKUP(J1176,[2]ProvStates!$B$8:$D$95,3,FALSE)),"",VLOOKUP(J1176,[2]ProvStates!$B$8:$D$95,3,FALSE))</f>
        <v>North Dakota</v>
      </c>
      <c r="L1176" s="48" t="s">
        <v>6088</v>
      </c>
      <c r="M1176" s="48" t="s">
        <v>6089</v>
      </c>
      <c r="N1176" s="47">
        <v>6</v>
      </c>
      <c r="O1176" s="47" t="str">
        <f>VLOOKUP(N1176,'[2]Other Data'!$B$8:$C$13,2,FALSE)</f>
        <v>USA</v>
      </c>
      <c r="P1176" s="47">
        <v>241</v>
      </c>
      <c r="Q1176" s="48" t="s">
        <v>6090</v>
      </c>
      <c r="R1176" s="47">
        <v>1</v>
      </c>
      <c r="S1176" s="5" t="str">
        <f>VLOOKUP(R1176,'[2]Other Data'!$B$29:$C$33,2,FALSE)</f>
        <v>COD</v>
      </c>
    </row>
    <row r="1177" spans="2:19" x14ac:dyDescent="0.3">
      <c r="B1177" s="47">
        <v>1174</v>
      </c>
      <c r="C1177" s="48" t="s">
        <v>6091</v>
      </c>
      <c r="D1177" s="48" t="s">
        <v>262</v>
      </c>
      <c r="E1177" s="48" t="s">
        <v>2874</v>
      </c>
      <c r="F1177" s="48" t="s">
        <v>6092</v>
      </c>
      <c r="G1177" s="48" t="s">
        <v>256</v>
      </c>
      <c r="H1177" s="47">
        <v>519</v>
      </c>
      <c r="I1177" s="47" t="str">
        <f>VLOOKUP(H1177,[2]Places!$B$8:$C$929,2,FALSE)</f>
        <v>New Town</v>
      </c>
      <c r="J1177" s="47">
        <v>34</v>
      </c>
      <c r="K1177" s="47" t="str">
        <f>IF(ISERROR(VLOOKUP(J1177,[2]ProvStates!$B$8:$D$95,3,FALSE)),"",VLOOKUP(J1177,[2]ProvStates!$B$8:$D$95,3,FALSE))</f>
        <v>North Dakota</v>
      </c>
      <c r="L1177" s="48" t="s">
        <v>6093</v>
      </c>
      <c r="M1177" s="48" t="s">
        <v>6094</v>
      </c>
      <c r="N1177" s="47">
        <v>6</v>
      </c>
      <c r="O1177" s="47" t="str">
        <f>VLOOKUP(N1177,'[2]Other Data'!$B$8:$C$13,2,FALSE)</f>
        <v>USA</v>
      </c>
      <c r="P1177" s="47">
        <v>241</v>
      </c>
      <c r="Q1177" s="48" t="s">
        <v>6095</v>
      </c>
      <c r="R1177" s="47">
        <v>1</v>
      </c>
      <c r="S1177" s="5" t="str">
        <f>VLOOKUP(R1177,'[2]Other Data'!$B$29:$C$33,2,FALSE)</f>
        <v>COD</v>
      </c>
    </row>
    <row r="1178" spans="2:19" x14ac:dyDescent="0.3">
      <c r="B1178" s="47">
        <v>1175</v>
      </c>
      <c r="C1178" s="48" t="s">
        <v>6096</v>
      </c>
      <c r="D1178" s="48" t="s">
        <v>256</v>
      </c>
      <c r="E1178" s="48" t="s">
        <v>256</v>
      </c>
      <c r="F1178" s="48" t="s">
        <v>6097</v>
      </c>
      <c r="G1178" s="48" t="s">
        <v>256</v>
      </c>
      <c r="H1178" s="47">
        <v>479</v>
      </c>
      <c r="I1178" s="47" t="str">
        <f>VLOOKUP(H1178,[2]Places!$B$8:$C$929,2,FALSE)</f>
        <v>MISSOULA</v>
      </c>
      <c r="J1178" s="47">
        <v>31</v>
      </c>
      <c r="K1178" s="47" t="str">
        <f>IF(ISERROR(VLOOKUP(J1178,[2]ProvStates!$B$8:$D$95,3,FALSE)),"",VLOOKUP(J1178,[2]ProvStates!$B$8:$D$95,3,FALSE))</f>
        <v>Montana</v>
      </c>
      <c r="L1178" s="48" t="s">
        <v>6098</v>
      </c>
      <c r="M1178" s="48" t="s">
        <v>6099</v>
      </c>
      <c r="N1178" s="47">
        <v>6</v>
      </c>
      <c r="O1178" s="47" t="str">
        <f>VLOOKUP(N1178,'[2]Other Data'!$B$8:$C$13,2,FALSE)</f>
        <v>USA</v>
      </c>
      <c r="P1178" s="47">
        <v>101</v>
      </c>
      <c r="Q1178" s="48" t="s">
        <v>6100</v>
      </c>
      <c r="R1178" s="47">
        <v>1</v>
      </c>
      <c r="S1178" s="5" t="str">
        <f>VLOOKUP(R1178,'[2]Other Data'!$B$29:$C$33,2,FALSE)</f>
        <v>COD</v>
      </c>
    </row>
    <row r="1179" spans="2:19" x14ac:dyDescent="0.3">
      <c r="B1179" s="47">
        <v>1176</v>
      </c>
      <c r="C1179" s="48" t="s">
        <v>6101</v>
      </c>
      <c r="D1179" s="48" t="s">
        <v>262</v>
      </c>
      <c r="E1179" s="48" t="s">
        <v>256</v>
      </c>
      <c r="F1179" s="48" t="s">
        <v>6102</v>
      </c>
      <c r="G1179" s="48" t="s">
        <v>6103</v>
      </c>
      <c r="H1179" s="47">
        <v>40</v>
      </c>
      <c r="I1179" s="47" t="str">
        <f>VLOOKUP(H1179,[2]Places!$B$8:$C$929,2,FALSE)</f>
        <v>Bannockburn</v>
      </c>
      <c r="J1179" s="47">
        <v>18</v>
      </c>
      <c r="K1179" s="47" t="str">
        <f>IF(ISERROR(VLOOKUP(J1179,[2]ProvStates!$B$8:$D$95,3,FALSE)),"",VLOOKUP(J1179,[2]ProvStates!$B$8:$D$95,3,FALSE))</f>
        <v>Illinois</v>
      </c>
      <c r="L1179" s="48" t="s">
        <v>6104</v>
      </c>
      <c r="M1179" s="48" t="s">
        <v>6105</v>
      </c>
      <c r="N1179" s="47">
        <v>6</v>
      </c>
      <c r="O1179" s="47" t="str">
        <f>VLOOKUP(N1179,'[2]Other Data'!$B$8:$C$13,2,FALSE)</f>
        <v>USA</v>
      </c>
      <c r="P1179" s="47">
        <v>16</v>
      </c>
      <c r="Q1179" s="48" t="s">
        <v>6106</v>
      </c>
      <c r="R1179" s="47">
        <v>1</v>
      </c>
      <c r="S1179" s="5" t="str">
        <f>VLOOKUP(R1179,'[2]Other Data'!$B$29:$C$33,2,FALSE)</f>
        <v>COD</v>
      </c>
    </row>
    <row r="1180" spans="2:19" x14ac:dyDescent="0.3">
      <c r="B1180" s="47">
        <v>1177</v>
      </c>
      <c r="C1180" s="48" t="s">
        <v>6107</v>
      </c>
      <c r="D1180" s="48" t="s">
        <v>262</v>
      </c>
      <c r="E1180" s="48" t="s">
        <v>256</v>
      </c>
      <c r="F1180" s="48" t="s">
        <v>6102</v>
      </c>
      <c r="G1180" s="48" t="s">
        <v>6103</v>
      </c>
      <c r="H1180" s="47">
        <v>40</v>
      </c>
      <c r="I1180" s="47" t="str">
        <f>VLOOKUP(H1180,[2]Places!$B$8:$C$929,2,FALSE)</f>
        <v>Bannockburn</v>
      </c>
      <c r="J1180" s="47">
        <v>18</v>
      </c>
      <c r="K1180" s="47" t="str">
        <f>IF(ISERROR(VLOOKUP(J1180,[2]ProvStates!$B$8:$D$95,3,FALSE)),"",VLOOKUP(J1180,[2]ProvStates!$B$8:$D$95,3,FALSE))</f>
        <v>Illinois</v>
      </c>
      <c r="L1180" s="48" t="s">
        <v>6104</v>
      </c>
      <c r="M1180" s="48" t="s">
        <v>6105</v>
      </c>
      <c r="N1180" s="47">
        <v>6</v>
      </c>
      <c r="O1180" s="47" t="str">
        <f>VLOOKUP(N1180,'[2]Other Data'!$B$8:$C$13,2,FALSE)</f>
        <v>USA</v>
      </c>
      <c r="P1180" s="47">
        <v>16</v>
      </c>
      <c r="Q1180" s="48" t="s">
        <v>6108</v>
      </c>
      <c r="R1180" s="47">
        <v>1</v>
      </c>
      <c r="S1180" s="5" t="str">
        <f>VLOOKUP(R1180,'[2]Other Data'!$B$29:$C$33,2,FALSE)</f>
        <v>COD</v>
      </c>
    </row>
    <row r="1181" spans="2:19" x14ac:dyDescent="0.3">
      <c r="B1181" s="47">
        <v>1178</v>
      </c>
      <c r="C1181" s="48" t="s">
        <v>6109</v>
      </c>
      <c r="D1181" s="48" t="s">
        <v>262</v>
      </c>
      <c r="E1181" s="48" t="s">
        <v>256</v>
      </c>
      <c r="F1181" s="48" t="s">
        <v>6110</v>
      </c>
      <c r="G1181" s="48" t="s">
        <v>256</v>
      </c>
      <c r="H1181" s="47">
        <v>584</v>
      </c>
      <c r="I1181" s="47" t="str">
        <f>VLOOKUP(H1181,[2]Places!$B$8:$C$929,2,FALSE)</f>
        <v>Park Ridge</v>
      </c>
      <c r="J1181" s="47">
        <v>18</v>
      </c>
      <c r="K1181" s="47" t="str">
        <f>IF(ISERROR(VLOOKUP(J1181,[2]ProvStates!$B$8:$D$95,3,FALSE)),"",VLOOKUP(J1181,[2]ProvStates!$B$8:$D$95,3,FALSE))</f>
        <v>Illinois</v>
      </c>
      <c r="L1181" s="48" t="s">
        <v>6111</v>
      </c>
      <c r="M1181" s="48" t="s">
        <v>6112</v>
      </c>
      <c r="N1181" s="47">
        <v>6</v>
      </c>
      <c r="O1181" s="47" t="str">
        <f>VLOOKUP(N1181,'[2]Other Data'!$B$8:$C$13,2,FALSE)</f>
        <v>USA</v>
      </c>
      <c r="P1181" s="47">
        <v>16</v>
      </c>
      <c r="Q1181" s="48" t="s">
        <v>6113</v>
      </c>
      <c r="R1181" s="47">
        <v>1</v>
      </c>
      <c r="S1181" s="5" t="str">
        <f>VLOOKUP(R1181,'[2]Other Data'!$B$29:$C$33,2,FALSE)</f>
        <v>COD</v>
      </c>
    </row>
    <row r="1182" spans="2:19" x14ac:dyDescent="0.3">
      <c r="B1182" s="47">
        <v>1179</v>
      </c>
      <c r="C1182" s="48" t="s">
        <v>6114</v>
      </c>
      <c r="D1182" s="48" t="s">
        <v>262</v>
      </c>
      <c r="E1182" s="48" t="s">
        <v>6115</v>
      </c>
      <c r="F1182" s="48" t="s">
        <v>256</v>
      </c>
      <c r="G1182" s="48" t="s">
        <v>256</v>
      </c>
      <c r="H1182" s="47">
        <v>40</v>
      </c>
      <c r="I1182" s="47" t="str">
        <f>VLOOKUP(H1182,[2]Places!$B$8:$C$929,2,FALSE)</f>
        <v>Bannockburn</v>
      </c>
      <c r="J1182" s="47">
        <v>18</v>
      </c>
      <c r="K1182" s="47" t="str">
        <f>IF(ISERROR(VLOOKUP(J1182,[2]ProvStates!$B$8:$D$95,3,FALSE)),"",VLOOKUP(J1182,[2]ProvStates!$B$8:$D$95,3,FALSE))</f>
        <v>Illinois</v>
      </c>
      <c r="L1182" s="48" t="s">
        <v>6116</v>
      </c>
      <c r="M1182" s="48" t="s">
        <v>6117</v>
      </c>
      <c r="N1182" s="47">
        <v>6</v>
      </c>
      <c r="O1182" s="47" t="str">
        <f>VLOOKUP(N1182,'[2]Other Data'!$B$8:$C$13,2,FALSE)</f>
        <v>USA</v>
      </c>
      <c r="P1182" s="47">
        <v>16</v>
      </c>
      <c r="Q1182" s="48" t="s">
        <v>6118</v>
      </c>
      <c r="R1182" s="47">
        <v>1</v>
      </c>
      <c r="S1182" s="5" t="str">
        <f>VLOOKUP(R1182,'[2]Other Data'!$B$29:$C$33,2,FALSE)</f>
        <v>COD</v>
      </c>
    </row>
    <row r="1183" spans="2:19" x14ac:dyDescent="0.3">
      <c r="B1183" s="47">
        <v>1180</v>
      </c>
      <c r="C1183" s="48" t="s">
        <v>6119</v>
      </c>
      <c r="D1183" s="48" t="s">
        <v>256</v>
      </c>
      <c r="E1183" s="48" t="s">
        <v>256</v>
      </c>
      <c r="F1183" s="48" t="s">
        <v>6120</v>
      </c>
      <c r="G1183" s="48" t="s">
        <v>256</v>
      </c>
      <c r="H1183" s="47">
        <v>752</v>
      </c>
      <c r="I1183" s="47" t="str">
        <f>VLOOKUP(H1183,[2]Places!$B$8:$C$929,2,FALSE)</f>
        <v>St. Charles</v>
      </c>
      <c r="J1183" s="47">
        <v>18</v>
      </c>
      <c r="K1183" s="47" t="str">
        <f>IF(ISERROR(VLOOKUP(J1183,[2]ProvStates!$B$8:$D$95,3,FALSE)),"",VLOOKUP(J1183,[2]ProvStates!$B$8:$D$95,3,FALSE))</f>
        <v>Illinois</v>
      </c>
      <c r="L1183" s="48" t="s">
        <v>6121</v>
      </c>
      <c r="M1183" s="48" t="s">
        <v>6122</v>
      </c>
      <c r="N1183" s="47">
        <v>6</v>
      </c>
      <c r="O1183" s="47" t="str">
        <f>VLOOKUP(N1183,'[2]Other Data'!$B$8:$C$13,2,FALSE)</f>
        <v>USA</v>
      </c>
      <c r="P1183" s="47">
        <v>16</v>
      </c>
      <c r="Q1183" s="48" t="s">
        <v>6123</v>
      </c>
      <c r="R1183" s="47">
        <v>1</v>
      </c>
      <c r="S1183" s="5" t="str">
        <f>VLOOKUP(R1183,'[2]Other Data'!$B$29:$C$33,2,FALSE)</f>
        <v>COD</v>
      </c>
    </row>
    <row r="1184" spans="2:19" x14ac:dyDescent="0.3">
      <c r="B1184" s="47">
        <v>1181</v>
      </c>
      <c r="C1184" s="48" t="s">
        <v>6124</v>
      </c>
      <c r="D1184" s="48" t="s">
        <v>256</v>
      </c>
      <c r="E1184" s="48" t="s">
        <v>256</v>
      </c>
      <c r="F1184" s="48" t="s">
        <v>6125</v>
      </c>
      <c r="G1184" s="48" t="s">
        <v>256</v>
      </c>
      <c r="H1184" s="47">
        <v>551</v>
      </c>
      <c r="I1184" s="47" t="str">
        <f>VLOOKUP(H1184,[2]Places!$B$8:$C$929,2,FALSE)</f>
        <v>Oak Park</v>
      </c>
      <c r="J1184" s="47">
        <v>18</v>
      </c>
      <c r="K1184" s="47" t="str">
        <f>IF(ISERROR(VLOOKUP(J1184,[2]ProvStates!$B$8:$D$95,3,FALSE)),"",VLOOKUP(J1184,[2]ProvStates!$B$8:$D$95,3,FALSE))</f>
        <v>Illinois</v>
      </c>
      <c r="L1184" s="48" t="s">
        <v>6126</v>
      </c>
      <c r="M1184" s="48" t="s">
        <v>6127</v>
      </c>
      <c r="N1184" s="47">
        <v>6</v>
      </c>
      <c r="O1184" s="47" t="str">
        <f>VLOOKUP(N1184,'[2]Other Data'!$B$8:$C$13,2,FALSE)</f>
        <v>USA</v>
      </c>
      <c r="P1184" s="47">
        <v>16</v>
      </c>
      <c r="Q1184" s="48" t="s">
        <v>6128</v>
      </c>
      <c r="R1184" s="47">
        <v>1</v>
      </c>
      <c r="S1184" s="5" t="str">
        <f>VLOOKUP(R1184,'[2]Other Data'!$B$29:$C$33,2,FALSE)</f>
        <v>COD</v>
      </c>
    </row>
    <row r="1185" spans="2:19" x14ac:dyDescent="0.3">
      <c r="B1185" s="47">
        <v>1182</v>
      </c>
      <c r="C1185" s="48" t="s">
        <v>6129</v>
      </c>
      <c r="D1185" s="48" t="s">
        <v>256</v>
      </c>
      <c r="E1185" s="48" t="s">
        <v>256</v>
      </c>
      <c r="F1185" s="48" t="s">
        <v>6130</v>
      </c>
      <c r="G1185" s="48" t="s">
        <v>256</v>
      </c>
      <c r="H1185" s="47">
        <v>514</v>
      </c>
      <c r="I1185" s="47" t="str">
        <f>VLOOKUP(H1185,[2]Places!$B$8:$C$929,2,FALSE)</f>
        <v>New Lenox</v>
      </c>
      <c r="J1185" s="47">
        <v>18</v>
      </c>
      <c r="K1185" s="47" t="str">
        <f>IF(ISERROR(VLOOKUP(J1185,[2]ProvStates!$B$8:$D$95,3,FALSE)),"",VLOOKUP(J1185,[2]ProvStates!$B$8:$D$95,3,FALSE))</f>
        <v>Illinois</v>
      </c>
      <c r="L1185" s="48" t="s">
        <v>6131</v>
      </c>
      <c r="M1185" s="48" t="s">
        <v>6132</v>
      </c>
      <c r="N1185" s="47">
        <v>6</v>
      </c>
      <c r="O1185" s="47" t="str">
        <f>VLOOKUP(N1185,'[2]Other Data'!$B$8:$C$13,2,FALSE)</f>
        <v>USA</v>
      </c>
      <c r="P1185" s="47">
        <v>16</v>
      </c>
      <c r="Q1185" s="48" t="s">
        <v>6133</v>
      </c>
      <c r="R1185" s="47">
        <v>1</v>
      </c>
      <c r="S1185" s="5" t="str">
        <f>VLOOKUP(R1185,'[2]Other Data'!$B$29:$C$33,2,FALSE)</f>
        <v>COD</v>
      </c>
    </row>
    <row r="1186" spans="2:19" x14ac:dyDescent="0.3">
      <c r="B1186" s="47">
        <v>1183</v>
      </c>
      <c r="C1186" s="48" t="s">
        <v>6134</v>
      </c>
      <c r="D1186" s="48" t="s">
        <v>256</v>
      </c>
      <c r="E1186" s="48" t="s">
        <v>256</v>
      </c>
      <c r="F1186" s="48" t="s">
        <v>6135</v>
      </c>
      <c r="G1186" s="48" t="s">
        <v>256</v>
      </c>
      <c r="H1186" s="47">
        <v>320</v>
      </c>
      <c r="I1186" s="47" t="str">
        <f>VLOOKUP(H1186,[2]Places!$B$8:$C$929,2,FALSE)</f>
        <v>Hickory Hills</v>
      </c>
      <c r="J1186" s="47">
        <v>18</v>
      </c>
      <c r="K1186" s="47" t="str">
        <f>IF(ISERROR(VLOOKUP(J1186,[2]ProvStates!$B$8:$D$95,3,FALSE)),"",VLOOKUP(J1186,[2]ProvStates!$B$8:$D$95,3,FALSE))</f>
        <v>Illinois</v>
      </c>
      <c r="L1186" s="48" t="s">
        <v>6136</v>
      </c>
      <c r="M1186" s="48" t="s">
        <v>6137</v>
      </c>
      <c r="N1186" s="47">
        <v>6</v>
      </c>
      <c r="O1186" s="47" t="str">
        <f>VLOOKUP(N1186,'[2]Other Data'!$B$8:$C$13,2,FALSE)</f>
        <v>USA</v>
      </c>
      <c r="P1186" s="47">
        <v>16</v>
      </c>
      <c r="Q1186" s="48" t="s">
        <v>6138</v>
      </c>
      <c r="R1186" s="47">
        <v>1</v>
      </c>
      <c r="S1186" s="5" t="str">
        <f>VLOOKUP(R1186,'[2]Other Data'!$B$29:$C$33,2,FALSE)</f>
        <v>COD</v>
      </c>
    </row>
    <row r="1187" spans="2:19" x14ac:dyDescent="0.3">
      <c r="B1187" s="47">
        <v>1184</v>
      </c>
      <c r="C1187" s="48" t="s">
        <v>6139</v>
      </c>
      <c r="D1187" s="48" t="s">
        <v>256</v>
      </c>
      <c r="E1187" s="48" t="s">
        <v>256</v>
      </c>
      <c r="F1187" s="48" t="s">
        <v>6140</v>
      </c>
      <c r="G1187" s="48" t="s">
        <v>256</v>
      </c>
      <c r="H1187" s="47">
        <v>147</v>
      </c>
      <c r="I1187" s="47" t="str">
        <f>VLOOKUP(H1187,[2]Places!$B$8:$C$929,2,FALSE)</f>
        <v>Cloraddon Hills</v>
      </c>
      <c r="J1187" s="47">
        <v>18</v>
      </c>
      <c r="K1187" s="47" t="str">
        <f>IF(ISERROR(VLOOKUP(J1187,[2]ProvStates!$B$8:$D$95,3,FALSE)),"",VLOOKUP(J1187,[2]ProvStates!$B$8:$D$95,3,FALSE))</f>
        <v>Illinois</v>
      </c>
      <c r="L1187" s="48" t="s">
        <v>6141</v>
      </c>
      <c r="M1187" s="48" t="s">
        <v>6142</v>
      </c>
      <c r="N1187" s="47">
        <v>6</v>
      </c>
      <c r="O1187" s="47" t="str">
        <f>VLOOKUP(N1187,'[2]Other Data'!$B$8:$C$13,2,FALSE)</f>
        <v>USA</v>
      </c>
      <c r="P1187" s="47">
        <v>16</v>
      </c>
      <c r="Q1187" s="48" t="s">
        <v>6143</v>
      </c>
      <c r="R1187" s="47">
        <v>1</v>
      </c>
      <c r="S1187" s="5" t="str">
        <f>VLOOKUP(R1187,'[2]Other Data'!$B$29:$C$33,2,FALSE)</f>
        <v>COD</v>
      </c>
    </row>
    <row r="1188" spans="2:19" x14ac:dyDescent="0.3">
      <c r="B1188" s="47">
        <v>1185</v>
      </c>
      <c r="C1188" s="48" t="s">
        <v>6144</v>
      </c>
      <c r="D1188" s="48" t="s">
        <v>256</v>
      </c>
      <c r="E1188" s="48" t="s">
        <v>256</v>
      </c>
      <c r="F1188" s="48" t="s">
        <v>6145</v>
      </c>
      <c r="G1188" s="48" t="s">
        <v>256</v>
      </c>
      <c r="H1188" s="47">
        <v>608</v>
      </c>
      <c r="I1188" s="47" t="str">
        <f>VLOOKUP(H1188,[2]Places!$B$8:$C$929,2,FALSE)</f>
        <v>Plainfield</v>
      </c>
      <c r="J1188" s="47">
        <v>18</v>
      </c>
      <c r="K1188" s="47" t="str">
        <f>IF(ISERROR(VLOOKUP(J1188,[2]ProvStates!$B$8:$D$95,3,FALSE)),"",VLOOKUP(J1188,[2]ProvStates!$B$8:$D$95,3,FALSE))</f>
        <v>Illinois</v>
      </c>
      <c r="L1188" s="48" t="s">
        <v>6146</v>
      </c>
      <c r="M1188" s="48" t="s">
        <v>6147</v>
      </c>
      <c r="N1188" s="47">
        <v>6</v>
      </c>
      <c r="O1188" s="47" t="str">
        <f>VLOOKUP(N1188,'[2]Other Data'!$B$8:$C$13,2,FALSE)</f>
        <v>USA</v>
      </c>
      <c r="P1188" s="47">
        <v>16</v>
      </c>
      <c r="Q1188" s="48" t="s">
        <v>6148</v>
      </c>
      <c r="R1188" s="47">
        <v>1</v>
      </c>
      <c r="S1188" s="5" t="str">
        <f>VLOOKUP(R1188,'[2]Other Data'!$B$29:$C$33,2,FALSE)</f>
        <v>COD</v>
      </c>
    </row>
    <row r="1189" spans="2:19" x14ac:dyDescent="0.3">
      <c r="B1189" s="47">
        <v>1186</v>
      </c>
      <c r="C1189" s="48" t="s">
        <v>6149</v>
      </c>
      <c r="D1189" s="48" t="s">
        <v>256</v>
      </c>
      <c r="E1189" s="48" t="s">
        <v>256</v>
      </c>
      <c r="F1189" s="48" t="s">
        <v>6150</v>
      </c>
      <c r="G1189" s="48" t="s">
        <v>256</v>
      </c>
      <c r="H1189" s="47">
        <v>503</v>
      </c>
      <c r="I1189" s="47" t="str">
        <f>VLOOKUP(H1189,[2]Places!$B$8:$C$929,2,FALSE)</f>
        <v>Naperville</v>
      </c>
      <c r="J1189" s="47">
        <v>18</v>
      </c>
      <c r="K1189" s="47" t="str">
        <f>IF(ISERROR(VLOOKUP(J1189,[2]ProvStates!$B$8:$D$95,3,FALSE)),"",VLOOKUP(J1189,[2]ProvStates!$B$8:$D$95,3,FALSE))</f>
        <v>Illinois</v>
      </c>
      <c r="L1189" s="48" t="s">
        <v>6151</v>
      </c>
      <c r="M1189" s="48" t="s">
        <v>6152</v>
      </c>
      <c r="N1189" s="47">
        <v>6</v>
      </c>
      <c r="O1189" s="47" t="str">
        <f>VLOOKUP(N1189,'[2]Other Data'!$B$8:$C$13,2,FALSE)</f>
        <v>USA</v>
      </c>
      <c r="P1189" s="47">
        <v>16</v>
      </c>
      <c r="Q1189" s="48" t="s">
        <v>6153</v>
      </c>
      <c r="R1189" s="47">
        <v>1</v>
      </c>
      <c r="S1189" s="5" t="str">
        <f>VLOOKUP(R1189,'[2]Other Data'!$B$29:$C$33,2,FALSE)</f>
        <v>COD</v>
      </c>
    </row>
    <row r="1190" spans="2:19" x14ac:dyDescent="0.3">
      <c r="B1190" s="47">
        <v>1187</v>
      </c>
      <c r="C1190" s="48" t="s">
        <v>6154</v>
      </c>
      <c r="D1190" s="48" t="s">
        <v>256</v>
      </c>
      <c r="E1190" s="48" t="s">
        <v>256</v>
      </c>
      <c r="F1190" s="48" t="s">
        <v>6155</v>
      </c>
      <c r="G1190" s="48" t="s">
        <v>256</v>
      </c>
      <c r="H1190" s="47">
        <v>137</v>
      </c>
      <c r="I1190" s="47" t="str">
        <f>VLOOKUP(H1190,[2]Places!$B$8:$C$929,2,FALSE)</f>
        <v>Chicago</v>
      </c>
      <c r="J1190" s="47">
        <v>18</v>
      </c>
      <c r="K1190" s="47" t="str">
        <f>IF(ISERROR(VLOOKUP(J1190,[2]ProvStates!$B$8:$D$95,3,FALSE)),"",VLOOKUP(J1190,[2]ProvStates!$B$8:$D$95,3,FALSE))</f>
        <v>Illinois</v>
      </c>
      <c r="L1190" s="48" t="s">
        <v>6156</v>
      </c>
      <c r="M1190" s="48" t="s">
        <v>6157</v>
      </c>
      <c r="N1190" s="47">
        <v>6</v>
      </c>
      <c r="O1190" s="47" t="str">
        <f>VLOOKUP(N1190,'[2]Other Data'!$B$8:$C$13,2,FALSE)</f>
        <v>USA</v>
      </c>
      <c r="P1190" s="47">
        <v>16</v>
      </c>
      <c r="Q1190" s="48" t="s">
        <v>6158</v>
      </c>
      <c r="R1190" s="47">
        <v>1</v>
      </c>
      <c r="S1190" s="5" t="str">
        <f>VLOOKUP(R1190,'[2]Other Data'!$B$29:$C$33,2,FALSE)</f>
        <v>COD</v>
      </c>
    </row>
    <row r="1191" spans="2:19" x14ac:dyDescent="0.3">
      <c r="B1191" s="47">
        <v>1188</v>
      </c>
      <c r="C1191" s="48" t="s">
        <v>6159</v>
      </c>
      <c r="D1191" s="48" t="s">
        <v>262</v>
      </c>
      <c r="E1191" s="48" t="s">
        <v>256</v>
      </c>
      <c r="F1191" s="48" t="s">
        <v>6160</v>
      </c>
      <c r="G1191" s="48" t="s">
        <v>256</v>
      </c>
      <c r="H1191" s="47">
        <v>535</v>
      </c>
      <c r="I1191" s="47" t="str">
        <f>VLOOKUP(H1191,[2]Places!$B$8:$C$929,2,FALSE)</f>
        <v>Niles</v>
      </c>
      <c r="J1191" s="47">
        <v>18</v>
      </c>
      <c r="K1191" s="47" t="str">
        <f>IF(ISERROR(VLOOKUP(J1191,[2]ProvStates!$B$8:$D$95,3,FALSE)),"",VLOOKUP(J1191,[2]ProvStates!$B$8:$D$95,3,FALSE))</f>
        <v>Illinois</v>
      </c>
      <c r="L1191" s="48" t="s">
        <v>6161</v>
      </c>
      <c r="M1191" s="48" t="s">
        <v>6162</v>
      </c>
      <c r="N1191" s="47">
        <v>6</v>
      </c>
      <c r="O1191" s="47" t="str">
        <f>VLOOKUP(N1191,'[2]Other Data'!$B$8:$C$13,2,FALSE)</f>
        <v>USA</v>
      </c>
      <c r="P1191" s="47">
        <v>16</v>
      </c>
      <c r="Q1191" s="48" t="s">
        <v>6163</v>
      </c>
      <c r="R1191" s="47">
        <v>1</v>
      </c>
      <c r="S1191" s="5" t="str">
        <f>VLOOKUP(R1191,'[2]Other Data'!$B$29:$C$33,2,FALSE)</f>
        <v>COD</v>
      </c>
    </row>
    <row r="1192" spans="2:19" x14ac:dyDescent="0.3">
      <c r="B1192" s="47">
        <v>1189</v>
      </c>
      <c r="C1192" s="48" t="s">
        <v>6164</v>
      </c>
      <c r="D1192" s="48" t="s">
        <v>256</v>
      </c>
      <c r="E1192" s="48" t="s">
        <v>256</v>
      </c>
      <c r="F1192" s="48" t="s">
        <v>6165</v>
      </c>
      <c r="G1192" s="48" t="s">
        <v>256</v>
      </c>
      <c r="H1192" s="47">
        <v>664</v>
      </c>
      <c r="I1192" s="47" t="str">
        <f>VLOOKUP(H1192,[2]Places!$B$8:$C$929,2,FALSE)</f>
        <v>Rockford</v>
      </c>
      <c r="J1192" s="47">
        <v>18</v>
      </c>
      <c r="K1192" s="47" t="str">
        <f>IF(ISERROR(VLOOKUP(J1192,[2]ProvStates!$B$8:$D$95,3,FALSE)),"",VLOOKUP(J1192,[2]ProvStates!$B$8:$D$95,3,FALSE))</f>
        <v>Illinois</v>
      </c>
      <c r="L1192" s="48" t="s">
        <v>6166</v>
      </c>
      <c r="M1192" s="48" t="s">
        <v>6167</v>
      </c>
      <c r="N1192" s="47">
        <v>6</v>
      </c>
      <c r="O1192" s="47" t="str">
        <f>VLOOKUP(N1192,'[2]Other Data'!$B$8:$C$13,2,FALSE)</f>
        <v>USA</v>
      </c>
      <c r="P1192" s="47">
        <v>16</v>
      </c>
      <c r="Q1192" s="48" t="s">
        <v>6168</v>
      </c>
      <c r="R1192" s="47">
        <v>1</v>
      </c>
      <c r="S1192" s="5" t="str">
        <f>VLOOKUP(R1192,'[2]Other Data'!$B$29:$C$33,2,FALSE)</f>
        <v>COD</v>
      </c>
    </row>
    <row r="1193" spans="2:19" x14ac:dyDescent="0.3">
      <c r="B1193" s="47">
        <v>1190</v>
      </c>
      <c r="C1193" s="48" t="s">
        <v>6169</v>
      </c>
      <c r="D1193" s="48" t="s">
        <v>256</v>
      </c>
      <c r="E1193" s="48" t="s">
        <v>256</v>
      </c>
      <c r="F1193" s="48" t="s">
        <v>6170</v>
      </c>
      <c r="G1193" s="48" t="s">
        <v>256</v>
      </c>
      <c r="H1193" s="47">
        <v>663</v>
      </c>
      <c r="I1193" s="47" t="str">
        <f>VLOOKUP(H1193,[2]Places!$B$8:$C$929,2,FALSE)</f>
        <v>Rock Island</v>
      </c>
      <c r="J1193" s="47">
        <v>18</v>
      </c>
      <c r="K1193" s="47" t="str">
        <f>IF(ISERROR(VLOOKUP(J1193,[2]ProvStates!$B$8:$D$95,3,FALSE)),"",VLOOKUP(J1193,[2]ProvStates!$B$8:$D$95,3,FALSE))</f>
        <v>Illinois</v>
      </c>
      <c r="L1193" s="48" t="s">
        <v>6171</v>
      </c>
      <c r="M1193" s="48" t="s">
        <v>6172</v>
      </c>
      <c r="N1193" s="47">
        <v>6</v>
      </c>
      <c r="O1193" s="47" t="str">
        <f>VLOOKUP(N1193,'[2]Other Data'!$B$8:$C$13,2,FALSE)</f>
        <v>USA</v>
      </c>
      <c r="P1193" s="47">
        <v>16</v>
      </c>
      <c r="Q1193" s="48" t="s">
        <v>6173</v>
      </c>
      <c r="R1193" s="47">
        <v>1</v>
      </c>
      <c r="S1193" s="5" t="str">
        <f>VLOOKUP(R1193,'[2]Other Data'!$B$29:$C$33,2,FALSE)</f>
        <v>COD</v>
      </c>
    </row>
    <row r="1194" spans="2:19" x14ac:dyDescent="0.3">
      <c r="B1194" s="47">
        <v>1191</v>
      </c>
      <c r="C1194" s="48" t="s">
        <v>6174</v>
      </c>
      <c r="D1194" s="48" t="s">
        <v>256</v>
      </c>
      <c r="E1194" s="48" t="s">
        <v>256</v>
      </c>
      <c r="F1194" s="48" t="s">
        <v>6175</v>
      </c>
      <c r="G1194" s="48" t="s">
        <v>256</v>
      </c>
      <c r="H1194" s="47">
        <v>266</v>
      </c>
      <c r="I1194" s="47" t="str">
        <f>VLOOKUP(H1194,[2]Places!$B$8:$C$929,2,FALSE)</f>
        <v>Galesburg</v>
      </c>
      <c r="J1194" s="47">
        <v>18</v>
      </c>
      <c r="K1194" s="47" t="str">
        <f>IF(ISERROR(VLOOKUP(J1194,[2]ProvStates!$B$8:$D$95,3,FALSE)),"",VLOOKUP(J1194,[2]ProvStates!$B$8:$D$95,3,FALSE))</f>
        <v>Illinois</v>
      </c>
      <c r="L1194" s="48" t="s">
        <v>6176</v>
      </c>
      <c r="M1194" s="48" t="s">
        <v>6177</v>
      </c>
      <c r="N1194" s="47">
        <v>6</v>
      </c>
      <c r="O1194" s="47" t="str">
        <f>VLOOKUP(N1194,'[2]Other Data'!$B$8:$C$13,2,FALSE)</f>
        <v>USA</v>
      </c>
      <c r="P1194" s="47">
        <v>16</v>
      </c>
      <c r="Q1194" s="48" t="s">
        <v>6178</v>
      </c>
      <c r="R1194" s="47">
        <v>1</v>
      </c>
      <c r="S1194" s="5" t="str">
        <f>VLOOKUP(R1194,'[2]Other Data'!$B$29:$C$33,2,FALSE)</f>
        <v>COD</v>
      </c>
    </row>
    <row r="1195" spans="2:19" x14ac:dyDescent="0.3">
      <c r="B1195" s="47">
        <v>1192</v>
      </c>
      <c r="C1195" s="48" t="s">
        <v>6179</v>
      </c>
      <c r="D1195" s="48" t="s">
        <v>256</v>
      </c>
      <c r="E1195" s="48" t="s">
        <v>256</v>
      </c>
      <c r="F1195" s="48" t="s">
        <v>6180</v>
      </c>
      <c r="G1195" s="48" t="s">
        <v>256</v>
      </c>
      <c r="H1195" s="47">
        <v>431</v>
      </c>
      <c r="I1195" s="47" t="str">
        <f>VLOOKUP(H1195,[2]Places!$B$8:$C$929,2,FALSE)</f>
        <v>Macomb</v>
      </c>
      <c r="J1195" s="47">
        <v>18</v>
      </c>
      <c r="K1195" s="47" t="str">
        <f>IF(ISERROR(VLOOKUP(J1195,[2]ProvStates!$B$8:$D$95,3,FALSE)),"",VLOOKUP(J1195,[2]ProvStates!$B$8:$D$95,3,FALSE))</f>
        <v>Illinois</v>
      </c>
      <c r="L1195" s="48" t="s">
        <v>6181</v>
      </c>
      <c r="M1195" s="48" t="s">
        <v>6182</v>
      </c>
      <c r="N1195" s="47">
        <v>6</v>
      </c>
      <c r="O1195" s="47" t="str">
        <f>VLOOKUP(N1195,'[2]Other Data'!$B$8:$C$13,2,FALSE)</f>
        <v>USA</v>
      </c>
      <c r="P1195" s="47">
        <v>16</v>
      </c>
      <c r="Q1195" s="48" t="s">
        <v>6183</v>
      </c>
      <c r="R1195" s="47">
        <v>1</v>
      </c>
      <c r="S1195" s="5" t="str">
        <f>VLOOKUP(R1195,'[2]Other Data'!$B$29:$C$33,2,FALSE)</f>
        <v>COD</v>
      </c>
    </row>
    <row r="1196" spans="2:19" x14ac:dyDescent="0.3">
      <c r="B1196" s="47">
        <v>1193</v>
      </c>
      <c r="C1196" s="48" t="s">
        <v>6184</v>
      </c>
      <c r="D1196" s="48" t="s">
        <v>256</v>
      </c>
      <c r="E1196" s="48" t="s">
        <v>256</v>
      </c>
      <c r="F1196" s="48" t="s">
        <v>6185</v>
      </c>
      <c r="G1196" s="48" t="s">
        <v>256</v>
      </c>
      <c r="H1196" s="47">
        <v>438</v>
      </c>
      <c r="I1196" s="47" t="str">
        <f>VLOOKUP(H1196,[2]Places!$B$8:$C$929,2,FALSE)</f>
        <v>Maltoon</v>
      </c>
      <c r="J1196" s="47">
        <v>18</v>
      </c>
      <c r="K1196" s="47" t="str">
        <f>IF(ISERROR(VLOOKUP(J1196,[2]ProvStates!$B$8:$D$95,3,FALSE)),"",VLOOKUP(J1196,[2]ProvStates!$B$8:$D$95,3,FALSE))</f>
        <v>Illinois</v>
      </c>
      <c r="L1196" s="48" t="s">
        <v>6186</v>
      </c>
      <c r="M1196" s="48" t="s">
        <v>6187</v>
      </c>
      <c r="N1196" s="47">
        <v>6</v>
      </c>
      <c r="O1196" s="47" t="str">
        <f>VLOOKUP(N1196,'[2]Other Data'!$B$8:$C$13,2,FALSE)</f>
        <v>USA</v>
      </c>
      <c r="P1196" s="47">
        <v>16</v>
      </c>
      <c r="Q1196" s="48" t="s">
        <v>6188</v>
      </c>
      <c r="R1196" s="47">
        <v>1</v>
      </c>
      <c r="S1196" s="5" t="str">
        <f>VLOOKUP(R1196,'[2]Other Data'!$B$29:$C$33,2,FALSE)</f>
        <v>COD</v>
      </c>
    </row>
    <row r="1197" spans="2:19" x14ac:dyDescent="0.3">
      <c r="B1197" s="47">
        <v>1194</v>
      </c>
      <c r="C1197" s="48" t="s">
        <v>6189</v>
      </c>
      <c r="D1197" s="48" t="s">
        <v>262</v>
      </c>
      <c r="E1197" s="48" t="s">
        <v>256</v>
      </c>
      <c r="F1197" s="48" t="s">
        <v>6190</v>
      </c>
      <c r="G1197" s="48" t="s">
        <v>256</v>
      </c>
      <c r="H1197" s="47">
        <v>37</v>
      </c>
      <c r="I1197" s="47" t="str">
        <f>VLOOKUP(H1197,[2]Places!$B$8:$C$929,2,FALSE)</f>
        <v>Baldwin</v>
      </c>
      <c r="J1197" s="47">
        <v>18</v>
      </c>
      <c r="K1197" s="47" t="str">
        <f>IF(ISERROR(VLOOKUP(J1197,[2]ProvStates!$B$8:$D$95,3,FALSE)),"",VLOOKUP(J1197,[2]ProvStates!$B$8:$D$95,3,FALSE))</f>
        <v>Illinois</v>
      </c>
      <c r="L1197" s="48" t="s">
        <v>6191</v>
      </c>
      <c r="M1197" s="48" t="s">
        <v>6192</v>
      </c>
      <c r="N1197" s="47">
        <v>6</v>
      </c>
      <c r="O1197" s="47" t="str">
        <f>VLOOKUP(N1197,'[2]Other Data'!$B$8:$C$13,2,FALSE)</f>
        <v>USA</v>
      </c>
      <c r="P1197" s="47">
        <v>16</v>
      </c>
      <c r="Q1197" s="48" t="s">
        <v>256</v>
      </c>
      <c r="R1197" s="47">
        <v>1</v>
      </c>
      <c r="S1197" s="5" t="str">
        <f>VLOOKUP(R1197,'[2]Other Data'!$B$29:$C$33,2,FALSE)</f>
        <v>COD</v>
      </c>
    </row>
    <row r="1198" spans="2:19" x14ac:dyDescent="0.3">
      <c r="B1198" s="47">
        <v>1195</v>
      </c>
      <c r="C1198" s="48" t="s">
        <v>6193</v>
      </c>
      <c r="D1198" s="48" t="s">
        <v>256</v>
      </c>
      <c r="E1198" s="48" t="s">
        <v>6194</v>
      </c>
      <c r="F1198" s="48" t="s">
        <v>256</v>
      </c>
      <c r="G1198" s="48" t="s">
        <v>256</v>
      </c>
      <c r="H1198" s="47">
        <v>641</v>
      </c>
      <c r="I1198" s="47" t="str">
        <f>VLOOKUP(H1198,[2]Places!$B$8:$C$929,2,FALSE)</f>
        <v>Quincy</v>
      </c>
      <c r="J1198" s="47">
        <v>18</v>
      </c>
      <c r="K1198" s="47" t="str">
        <f>IF(ISERROR(VLOOKUP(J1198,[2]ProvStates!$B$8:$D$95,3,FALSE)),"",VLOOKUP(J1198,[2]ProvStates!$B$8:$D$95,3,FALSE))</f>
        <v>Illinois</v>
      </c>
      <c r="L1198" s="48" t="s">
        <v>6195</v>
      </c>
      <c r="M1198" s="48" t="s">
        <v>6196</v>
      </c>
      <c r="N1198" s="47">
        <v>6</v>
      </c>
      <c r="O1198" s="47" t="str">
        <f>VLOOKUP(N1198,'[2]Other Data'!$B$8:$C$13,2,FALSE)</f>
        <v>USA</v>
      </c>
      <c r="P1198" s="47">
        <v>16</v>
      </c>
      <c r="Q1198" s="48" t="s">
        <v>256</v>
      </c>
      <c r="R1198" s="47">
        <v>1</v>
      </c>
      <c r="S1198" s="5" t="str">
        <f>VLOOKUP(R1198,'[2]Other Data'!$B$29:$C$33,2,FALSE)</f>
        <v>COD</v>
      </c>
    </row>
    <row r="1199" spans="2:19" x14ac:dyDescent="0.3">
      <c r="B1199" s="47">
        <v>1196</v>
      </c>
      <c r="C1199" s="48" t="s">
        <v>6197</v>
      </c>
      <c r="D1199" s="48" t="s">
        <v>256</v>
      </c>
      <c r="E1199" s="48" t="s">
        <v>256</v>
      </c>
      <c r="F1199" s="48" t="s">
        <v>6198</v>
      </c>
      <c r="G1199" s="48" t="s">
        <v>256</v>
      </c>
      <c r="H1199" s="47">
        <v>186</v>
      </c>
      <c r="I1199" s="47" t="str">
        <f>VLOOKUP(H1199,[2]Places!$B$8:$C$929,2,FALSE)</f>
        <v>Decatur</v>
      </c>
      <c r="J1199" s="47">
        <v>18</v>
      </c>
      <c r="K1199" s="47" t="str">
        <f>IF(ISERROR(VLOOKUP(J1199,[2]ProvStates!$B$8:$D$95,3,FALSE)),"",VLOOKUP(J1199,[2]ProvStates!$B$8:$D$95,3,FALSE))</f>
        <v>Illinois</v>
      </c>
      <c r="L1199" s="48" t="s">
        <v>6199</v>
      </c>
      <c r="M1199" s="48" t="s">
        <v>6200</v>
      </c>
      <c r="N1199" s="47">
        <v>6</v>
      </c>
      <c r="O1199" s="47" t="str">
        <f>VLOOKUP(N1199,'[2]Other Data'!$B$8:$C$13,2,FALSE)</f>
        <v>USA</v>
      </c>
      <c r="P1199" s="47">
        <v>16</v>
      </c>
      <c r="Q1199" s="48" t="s">
        <v>6201</v>
      </c>
      <c r="R1199" s="47">
        <v>1</v>
      </c>
      <c r="S1199" s="5" t="str">
        <f>VLOOKUP(R1199,'[2]Other Data'!$B$29:$C$33,2,FALSE)</f>
        <v>COD</v>
      </c>
    </row>
    <row r="1200" spans="2:19" x14ac:dyDescent="0.3">
      <c r="B1200" s="47">
        <v>1197</v>
      </c>
      <c r="C1200" s="48" t="s">
        <v>6202</v>
      </c>
      <c r="D1200" s="48" t="s">
        <v>256</v>
      </c>
      <c r="E1200" s="48" t="s">
        <v>256</v>
      </c>
      <c r="F1200" s="48" t="s">
        <v>6203</v>
      </c>
      <c r="G1200" s="48" t="s">
        <v>256</v>
      </c>
      <c r="H1200" s="47">
        <v>247</v>
      </c>
      <c r="I1200" s="47" t="str">
        <f>VLOOKUP(H1200,[2]Places!$B$8:$C$929,2,FALSE)</f>
        <v>Flora</v>
      </c>
      <c r="J1200" s="47">
        <v>18</v>
      </c>
      <c r="K1200" s="47" t="str">
        <f>IF(ISERROR(VLOOKUP(J1200,[2]ProvStates!$B$8:$D$95,3,FALSE)),"",VLOOKUP(J1200,[2]ProvStates!$B$8:$D$95,3,FALSE))</f>
        <v>Illinois</v>
      </c>
      <c r="L1200" s="48" t="s">
        <v>6204</v>
      </c>
      <c r="M1200" s="48" t="s">
        <v>6205</v>
      </c>
      <c r="N1200" s="47">
        <v>6</v>
      </c>
      <c r="O1200" s="47" t="str">
        <f>VLOOKUP(N1200,'[2]Other Data'!$B$8:$C$13,2,FALSE)</f>
        <v>USA</v>
      </c>
      <c r="P1200" s="47">
        <v>16</v>
      </c>
      <c r="Q1200" s="48" t="s">
        <v>6206</v>
      </c>
      <c r="R1200" s="47">
        <v>1</v>
      </c>
      <c r="S1200" s="5" t="str">
        <f>VLOOKUP(R1200,'[2]Other Data'!$B$29:$C$33,2,FALSE)</f>
        <v>COD</v>
      </c>
    </row>
    <row r="1201" spans="2:19" x14ac:dyDescent="0.3">
      <c r="B1201" s="47">
        <v>1198</v>
      </c>
      <c r="C1201" s="48" t="s">
        <v>6207</v>
      </c>
      <c r="D1201" s="48" t="s">
        <v>262</v>
      </c>
      <c r="E1201" s="48" t="s">
        <v>6208</v>
      </c>
      <c r="F1201" s="48" t="s">
        <v>6209</v>
      </c>
      <c r="G1201" s="48" t="s">
        <v>256</v>
      </c>
      <c r="H1201" s="47">
        <v>369</v>
      </c>
      <c r="I1201" s="47" t="str">
        <f>VLOOKUP(H1201,[2]Places!$B$8:$C$929,2,FALSE)</f>
        <v>Kimmswick</v>
      </c>
      <c r="J1201" s="47">
        <v>29</v>
      </c>
      <c r="K1201" s="47" t="str">
        <f>IF(ISERROR(VLOOKUP(J1201,[2]ProvStates!$B$8:$D$95,3,FALSE)),"",VLOOKUP(J1201,[2]ProvStates!$B$8:$D$95,3,FALSE))</f>
        <v>Missouri</v>
      </c>
      <c r="L1201" s="48" t="s">
        <v>6210</v>
      </c>
      <c r="M1201" s="48" t="s">
        <v>6211</v>
      </c>
      <c r="N1201" s="47">
        <v>6</v>
      </c>
      <c r="O1201" s="47" t="str">
        <f>VLOOKUP(N1201,'[2]Other Data'!$B$8:$C$13,2,FALSE)</f>
        <v>USA</v>
      </c>
      <c r="P1201" s="47">
        <v>64</v>
      </c>
      <c r="Q1201" s="48" t="s">
        <v>6212</v>
      </c>
      <c r="R1201" s="47">
        <v>1</v>
      </c>
      <c r="S1201" s="5" t="str">
        <f>VLOOKUP(R1201,'[2]Other Data'!$B$29:$C$33,2,FALSE)</f>
        <v>COD</v>
      </c>
    </row>
    <row r="1202" spans="2:19" x14ac:dyDescent="0.3">
      <c r="B1202" s="47">
        <v>1199</v>
      </c>
      <c r="C1202" s="48" t="s">
        <v>6213</v>
      </c>
      <c r="D1202" s="48" t="s">
        <v>262</v>
      </c>
      <c r="E1202" s="48" t="s">
        <v>6208</v>
      </c>
      <c r="F1202" s="48" t="s">
        <v>6214</v>
      </c>
      <c r="G1202" s="48" t="s">
        <v>256</v>
      </c>
      <c r="H1202" s="47">
        <v>369</v>
      </c>
      <c r="I1202" s="47" t="str">
        <f>VLOOKUP(H1202,[2]Places!$B$8:$C$929,2,FALSE)</f>
        <v>Kimmswick</v>
      </c>
      <c r="J1202" s="47">
        <v>29</v>
      </c>
      <c r="K1202" s="47" t="str">
        <f>IF(ISERROR(VLOOKUP(J1202,[2]ProvStates!$B$8:$D$95,3,FALSE)),"",VLOOKUP(J1202,[2]ProvStates!$B$8:$D$95,3,FALSE))</f>
        <v>Missouri</v>
      </c>
      <c r="L1202" s="48" t="s">
        <v>6215</v>
      </c>
      <c r="M1202" s="48" t="s">
        <v>6216</v>
      </c>
      <c r="N1202" s="47">
        <v>6</v>
      </c>
      <c r="O1202" s="47" t="str">
        <f>VLOOKUP(N1202,'[2]Other Data'!$B$8:$C$13,2,FALSE)</f>
        <v>USA</v>
      </c>
      <c r="P1202" s="47">
        <v>64</v>
      </c>
      <c r="Q1202" s="48" t="s">
        <v>6217</v>
      </c>
      <c r="R1202" s="47">
        <v>1</v>
      </c>
      <c r="S1202" s="5" t="str">
        <f>VLOOKUP(R1202,'[2]Other Data'!$B$29:$C$33,2,FALSE)</f>
        <v>COD</v>
      </c>
    </row>
    <row r="1203" spans="2:19" x14ac:dyDescent="0.3">
      <c r="B1203" s="47">
        <v>1200</v>
      </c>
      <c r="C1203" s="48" t="s">
        <v>6218</v>
      </c>
      <c r="D1203" s="48" t="s">
        <v>1770</v>
      </c>
      <c r="E1203" s="48" t="s">
        <v>6219</v>
      </c>
      <c r="F1203" s="48" t="s">
        <v>256</v>
      </c>
      <c r="G1203" s="48" t="s">
        <v>256</v>
      </c>
      <c r="H1203" s="47">
        <v>758</v>
      </c>
      <c r="I1203" s="47" t="str">
        <f>VLOOKUP(H1203,[2]Places!$B$8:$C$929,2,FALSE)</f>
        <v>St. Louis</v>
      </c>
      <c r="J1203" s="47">
        <v>29</v>
      </c>
      <c r="K1203" s="47" t="str">
        <f>IF(ISERROR(VLOOKUP(J1203,[2]ProvStates!$B$8:$D$95,3,FALSE)),"",VLOOKUP(J1203,[2]ProvStates!$B$8:$D$95,3,FALSE))</f>
        <v>Missouri</v>
      </c>
      <c r="L1203" s="48" t="s">
        <v>6220</v>
      </c>
      <c r="M1203" s="48" t="s">
        <v>6221</v>
      </c>
      <c r="N1203" s="47">
        <v>6</v>
      </c>
      <c r="O1203" s="47" t="str">
        <f>VLOOKUP(N1203,'[2]Other Data'!$B$8:$C$13,2,FALSE)</f>
        <v>USA</v>
      </c>
      <c r="P1203" s="47">
        <v>64</v>
      </c>
      <c r="Q1203" s="48" t="s">
        <v>6222</v>
      </c>
      <c r="R1203" s="47">
        <v>1</v>
      </c>
      <c r="S1203" s="5" t="str">
        <f>VLOOKUP(R1203,'[2]Other Data'!$B$29:$C$33,2,FALSE)</f>
        <v>COD</v>
      </c>
    </row>
    <row r="1204" spans="2:19" x14ac:dyDescent="0.3">
      <c r="B1204" s="47">
        <v>1201</v>
      </c>
      <c r="C1204" s="48" t="s">
        <v>6223</v>
      </c>
      <c r="D1204" s="48" t="s">
        <v>256</v>
      </c>
      <c r="E1204" s="48" t="s">
        <v>256</v>
      </c>
      <c r="F1204" s="48" t="s">
        <v>6224</v>
      </c>
      <c r="G1204" s="48" t="s">
        <v>256</v>
      </c>
      <c r="H1204" s="47">
        <v>758</v>
      </c>
      <c r="I1204" s="47" t="str">
        <f>VLOOKUP(H1204,[2]Places!$B$8:$C$929,2,FALSE)</f>
        <v>St. Louis</v>
      </c>
      <c r="J1204" s="47">
        <v>29</v>
      </c>
      <c r="K1204" s="47" t="str">
        <f>IF(ISERROR(VLOOKUP(J1204,[2]ProvStates!$B$8:$D$95,3,FALSE)),"",VLOOKUP(J1204,[2]ProvStates!$B$8:$D$95,3,FALSE))</f>
        <v>Missouri</v>
      </c>
      <c r="L1204" s="48" t="s">
        <v>6225</v>
      </c>
      <c r="M1204" s="48" t="s">
        <v>6226</v>
      </c>
      <c r="N1204" s="47">
        <v>6</v>
      </c>
      <c r="O1204" s="47" t="str">
        <f>VLOOKUP(N1204,'[2]Other Data'!$B$8:$C$13,2,FALSE)</f>
        <v>USA</v>
      </c>
      <c r="P1204" s="47">
        <v>64</v>
      </c>
      <c r="Q1204" s="48" t="s">
        <v>6227</v>
      </c>
      <c r="R1204" s="47">
        <v>1</v>
      </c>
      <c r="S1204" s="5" t="str">
        <f>VLOOKUP(R1204,'[2]Other Data'!$B$29:$C$33,2,FALSE)</f>
        <v>COD</v>
      </c>
    </row>
    <row r="1205" spans="2:19" x14ac:dyDescent="0.3">
      <c r="B1205" s="47">
        <v>1202</v>
      </c>
      <c r="C1205" s="48" t="s">
        <v>6228</v>
      </c>
      <c r="D1205" s="48" t="s">
        <v>262</v>
      </c>
      <c r="E1205" s="48" t="s">
        <v>256</v>
      </c>
      <c r="F1205" s="48" t="s">
        <v>6229</v>
      </c>
      <c r="G1205" s="48" t="s">
        <v>256</v>
      </c>
      <c r="H1205" s="47">
        <v>361</v>
      </c>
      <c r="I1205" s="47" t="str">
        <f>VLOOKUP(H1205,[2]Places!$B$8:$C$929,2,FALSE)</f>
        <v>Kansas City</v>
      </c>
      <c r="J1205" s="47">
        <v>29</v>
      </c>
      <c r="K1205" s="47" t="str">
        <f>IF(ISERROR(VLOOKUP(J1205,[2]ProvStates!$B$8:$D$95,3,FALSE)),"",VLOOKUP(J1205,[2]ProvStates!$B$8:$D$95,3,FALSE))</f>
        <v>Missouri</v>
      </c>
      <c r="L1205" s="48" t="s">
        <v>6230</v>
      </c>
      <c r="M1205" s="48" t="s">
        <v>6231</v>
      </c>
      <c r="N1205" s="47">
        <v>6</v>
      </c>
      <c r="O1205" s="47" t="str">
        <f>VLOOKUP(N1205,'[2]Other Data'!$B$8:$C$13,2,FALSE)</f>
        <v>USA</v>
      </c>
      <c r="P1205" s="47">
        <v>64</v>
      </c>
      <c r="Q1205" s="48" t="s">
        <v>6232</v>
      </c>
      <c r="R1205" s="47">
        <v>1</v>
      </c>
      <c r="S1205" s="5" t="str">
        <f>VLOOKUP(R1205,'[2]Other Data'!$B$29:$C$33,2,FALSE)</f>
        <v>COD</v>
      </c>
    </row>
    <row r="1206" spans="2:19" x14ac:dyDescent="0.3">
      <c r="B1206" s="47">
        <v>1203</v>
      </c>
      <c r="C1206" s="48" t="s">
        <v>6233</v>
      </c>
      <c r="D1206" s="48" t="s">
        <v>256</v>
      </c>
      <c r="E1206" s="48" t="s">
        <v>256</v>
      </c>
      <c r="F1206" s="48" t="s">
        <v>6234</v>
      </c>
      <c r="G1206" s="48" t="s">
        <v>256</v>
      </c>
      <c r="H1206" s="47">
        <v>707</v>
      </c>
      <c r="I1206" s="47" t="str">
        <f>VLOOKUP(H1206,[2]Places!$B$8:$C$929,2,FALSE)</f>
        <v>Sedalia</v>
      </c>
      <c r="J1206" s="47">
        <v>29</v>
      </c>
      <c r="K1206" s="47" t="str">
        <f>IF(ISERROR(VLOOKUP(J1206,[2]ProvStates!$B$8:$D$95,3,FALSE)),"",VLOOKUP(J1206,[2]ProvStates!$B$8:$D$95,3,FALSE))</f>
        <v>Missouri</v>
      </c>
      <c r="L1206" s="48" t="s">
        <v>6235</v>
      </c>
      <c r="M1206" s="48" t="s">
        <v>6236</v>
      </c>
      <c r="N1206" s="47">
        <v>6</v>
      </c>
      <c r="O1206" s="47" t="str">
        <f>VLOOKUP(N1206,'[2]Other Data'!$B$8:$C$13,2,FALSE)</f>
        <v>USA</v>
      </c>
      <c r="P1206" s="47">
        <v>64</v>
      </c>
      <c r="Q1206" s="48" t="s">
        <v>6237</v>
      </c>
      <c r="R1206" s="47">
        <v>1</v>
      </c>
      <c r="S1206" s="5" t="str">
        <f>VLOOKUP(R1206,'[2]Other Data'!$B$29:$C$33,2,FALSE)</f>
        <v>COD</v>
      </c>
    </row>
    <row r="1207" spans="2:19" x14ac:dyDescent="0.3">
      <c r="B1207" s="47">
        <v>1204</v>
      </c>
      <c r="C1207" s="48" t="s">
        <v>6238</v>
      </c>
      <c r="D1207" s="48" t="s">
        <v>256</v>
      </c>
      <c r="E1207" s="48" t="s">
        <v>256</v>
      </c>
      <c r="F1207" s="48" t="s">
        <v>6239</v>
      </c>
      <c r="G1207" s="48" t="s">
        <v>256</v>
      </c>
      <c r="H1207" s="47">
        <v>73</v>
      </c>
      <c r="I1207" s="47" t="str">
        <f>VLOOKUP(H1207,[2]Places!$B$8:$C$929,2,FALSE)</f>
        <v>Bonner Springs</v>
      </c>
      <c r="J1207" s="47">
        <v>20</v>
      </c>
      <c r="K1207" s="47" t="str">
        <f>IF(ISERROR(VLOOKUP(J1207,[2]ProvStates!$B$8:$D$95,3,FALSE)),"",VLOOKUP(J1207,[2]ProvStates!$B$8:$D$95,3,FALSE))</f>
        <v>Kansas</v>
      </c>
      <c r="L1207" s="48" t="s">
        <v>6240</v>
      </c>
      <c r="M1207" s="48" t="s">
        <v>6241</v>
      </c>
      <c r="N1207" s="47">
        <v>6</v>
      </c>
      <c r="O1207" s="47" t="str">
        <f>VLOOKUP(N1207,'[2]Other Data'!$B$8:$C$13,2,FALSE)</f>
        <v>USA</v>
      </c>
      <c r="P1207" s="47">
        <v>66</v>
      </c>
      <c r="Q1207" s="48" t="s">
        <v>6242</v>
      </c>
      <c r="R1207" s="47">
        <v>1</v>
      </c>
      <c r="S1207" s="5" t="str">
        <f>VLOOKUP(R1207,'[2]Other Data'!$B$29:$C$33,2,FALSE)</f>
        <v>COD</v>
      </c>
    </row>
    <row r="1208" spans="2:19" x14ac:dyDescent="0.3">
      <c r="B1208" s="47">
        <v>1205</v>
      </c>
      <c r="C1208" s="48" t="s">
        <v>6243</v>
      </c>
      <c r="D1208" s="48" t="s">
        <v>256</v>
      </c>
      <c r="E1208" s="48" t="s">
        <v>256</v>
      </c>
      <c r="F1208" s="48" t="s">
        <v>6244</v>
      </c>
      <c r="G1208" s="48" t="s">
        <v>256</v>
      </c>
      <c r="H1208" s="47">
        <v>399</v>
      </c>
      <c r="I1208" s="47" t="str">
        <f>VLOOKUP(H1208,[2]Places!$B$8:$C$929,2,FALSE)</f>
        <v>Lawrence</v>
      </c>
      <c r="J1208" s="47">
        <v>20</v>
      </c>
      <c r="K1208" s="47" t="str">
        <f>IF(ISERROR(VLOOKUP(J1208,[2]ProvStates!$B$8:$D$95,3,FALSE)),"",VLOOKUP(J1208,[2]ProvStates!$B$8:$D$95,3,FALSE))</f>
        <v>Kansas</v>
      </c>
      <c r="L1208" s="48" t="s">
        <v>6245</v>
      </c>
      <c r="M1208" s="48" t="s">
        <v>6246</v>
      </c>
      <c r="N1208" s="47">
        <v>6</v>
      </c>
      <c r="O1208" s="47" t="str">
        <f>VLOOKUP(N1208,'[2]Other Data'!$B$8:$C$13,2,FALSE)</f>
        <v>USA</v>
      </c>
      <c r="P1208" s="47">
        <v>66</v>
      </c>
      <c r="Q1208" s="48" t="s">
        <v>6247</v>
      </c>
      <c r="R1208" s="47">
        <v>1</v>
      </c>
      <c r="S1208" s="5" t="str">
        <f>VLOOKUP(R1208,'[2]Other Data'!$B$29:$C$33,2,FALSE)</f>
        <v>COD</v>
      </c>
    </row>
    <row r="1209" spans="2:19" x14ac:dyDescent="0.3">
      <c r="B1209" s="47">
        <v>1206</v>
      </c>
      <c r="C1209" s="48" t="s">
        <v>6248</v>
      </c>
      <c r="D1209" s="48" t="s">
        <v>256</v>
      </c>
      <c r="E1209" s="48" t="s">
        <v>256</v>
      </c>
      <c r="F1209" s="48" t="s">
        <v>6249</v>
      </c>
      <c r="G1209" s="48" t="s">
        <v>256</v>
      </c>
      <c r="H1209" s="47">
        <v>559</v>
      </c>
      <c r="I1209" s="47" t="str">
        <f>VLOOKUP(H1209,[2]Places!$B$8:$C$929,2,FALSE)</f>
        <v>Olathe</v>
      </c>
      <c r="J1209" s="47">
        <v>20</v>
      </c>
      <c r="K1209" s="47" t="str">
        <f>IF(ISERROR(VLOOKUP(J1209,[2]ProvStates!$B$8:$D$95,3,FALSE)),"",VLOOKUP(J1209,[2]ProvStates!$B$8:$D$95,3,FALSE))</f>
        <v>Kansas</v>
      </c>
      <c r="L1209" s="48" t="s">
        <v>6250</v>
      </c>
      <c r="M1209" s="48" t="s">
        <v>6251</v>
      </c>
      <c r="N1209" s="47">
        <v>6</v>
      </c>
      <c r="O1209" s="47" t="str">
        <f>VLOOKUP(N1209,'[2]Other Data'!$B$8:$C$13,2,FALSE)</f>
        <v>USA</v>
      </c>
      <c r="P1209" s="47">
        <v>66</v>
      </c>
      <c r="Q1209" s="48" t="s">
        <v>6252</v>
      </c>
      <c r="R1209" s="47">
        <v>1</v>
      </c>
      <c r="S1209" s="5" t="str">
        <f>VLOOKUP(R1209,'[2]Other Data'!$B$29:$C$33,2,FALSE)</f>
        <v>COD</v>
      </c>
    </row>
    <row r="1210" spans="2:19" x14ac:dyDescent="0.3">
      <c r="B1210" s="47">
        <v>1207</v>
      </c>
      <c r="C1210" s="48" t="s">
        <v>6253</v>
      </c>
      <c r="D1210" s="48" t="s">
        <v>262</v>
      </c>
      <c r="E1210" s="48" t="s">
        <v>256</v>
      </c>
      <c r="F1210" s="48" t="s">
        <v>6254</v>
      </c>
      <c r="G1210" s="48" t="s">
        <v>256</v>
      </c>
      <c r="H1210" s="47">
        <v>817</v>
      </c>
      <c r="I1210" s="47" t="str">
        <f>VLOOKUP(H1210,[2]Places!$B$8:$C$929,2,FALSE)</f>
        <v>Topeka</v>
      </c>
      <c r="J1210" s="47">
        <v>20</v>
      </c>
      <c r="K1210" s="47" t="str">
        <f>IF(ISERROR(VLOOKUP(J1210,[2]ProvStates!$B$8:$D$95,3,FALSE)),"",VLOOKUP(J1210,[2]ProvStates!$B$8:$D$95,3,FALSE))</f>
        <v>Kansas</v>
      </c>
      <c r="L1210" s="48" t="s">
        <v>6255</v>
      </c>
      <c r="M1210" s="48" t="s">
        <v>6256</v>
      </c>
      <c r="N1210" s="47">
        <v>6</v>
      </c>
      <c r="O1210" s="47" t="str">
        <f>VLOOKUP(N1210,'[2]Other Data'!$B$8:$C$13,2,FALSE)</f>
        <v>USA</v>
      </c>
      <c r="P1210" s="47">
        <v>66</v>
      </c>
      <c r="Q1210" s="48" t="s">
        <v>6257</v>
      </c>
      <c r="R1210" s="47">
        <v>1</v>
      </c>
      <c r="S1210" s="5" t="str">
        <f>VLOOKUP(R1210,'[2]Other Data'!$B$29:$C$33,2,FALSE)</f>
        <v>COD</v>
      </c>
    </row>
    <row r="1211" spans="2:19" x14ac:dyDescent="0.3">
      <c r="B1211" s="47">
        <v>1208</v>
      </c>
      <c r="C1211" s="48" t="s">
        <v>6258</v>
      </c>
      <c r="D1211" s="48" t="s">
        <v>256</v>
      </c>
      <c r="E1211" s="48" t="s">
        <v>256</v>
      </c>
      <c r="F1211" s="48" t="s">
        <v>6259</v>
      </c>
      <c r="G1211" s="48" t="s">
        <v>256</v>
      </c>
      <c r="H1211" s="47">
        <v>684</v>
      </c>
      <c r="I1211" s="47" t="str">
        <f>VLOOKUP(H1211,[2]Places!$B$8:$C$929,2,FALSE)</f>
        <v>Salina</v>
      </c>
      <c r="J1211" s="47">
        <v>20</v>
      </c>
      <c r="K1211" s="47" t="str">
        <f>IF(ISERROR(VLOOKUP(J1211,[2]ProvStates!$B$8:$D$95,3,FALSE)),"",VLOOKUP(J1211,[2]ProvStates!$B$8:$D$95,3,FALSE))</f>
        <v>Kansas</v>
      </c>
      <c r="L1211" s="48" t="s">
        <v>6260</v>
      </c>
      <c r="M1211" s="48" t="s">
        <v>6261</v>
      </c>
      <c r="N1211" s="47">
        <v>6</v>
      </c>
      <c r="O1211" s="47" t="str">
        <f>VLOOKUP(N1211,'[2]Other Data'!$B$8:$C$13,2,FALSE)</f>
        <v>USA</v>
      </c>
      <c r="P1211" s="47">
        <v>66</v>
      </c>
      <c r="Q1211" s="48" t="s">
        <v>6262</v>
      </c>
      <c r="R1211" s="47">
        <v>1</v>
      </c>
      <c r="S1211" s="5" t="str">
        <f>VLOOKUP(R1211,'[2]Other Data'!$B$29:$C$33,2,FALSE)</f>
        <v>COD</v>
      </c>
    </row>
    <row r="1212" spans="2:19" x14ac:dyDescent="0.3">
      <c r="B1212" s="47">
        <v>1209</v>
      </c>
      <c r="C1212" s="48" t="s">
        <v>6263</v>
      </c>
      <c r="D1212" s="48" t="s">
        <v>256</v>
      </c>
      <c r="E1212" s="48" t="s">
        <v>256</v>
      </c>
      <c r="F1212" s="48" t="s">
        <v>6264</v>
      </c>
      <c r="G1212" s="48" t="s">
        <v>256</v>
      </c>
      <c r="H1212" s="47">
        <v>563</v>
      </c>
      <c r="I1212" s="47" t="str">
        <f>VLOOKUP(H1212,[2]Places!$B$8:$C$929,2,FALSE)</f>
        <v>Omaha</v>
      </c>
      <c r="J1212" s="47">
        <v>40</v>
      </c>
      <c r="K1212" s="47" t="str">
        <f>IF(ISERROR(VLOOKUP(J1212,[2]ProvStates!$B$8:$D$95,3,FALSE)),"",VLOOKUP(J1212,[2]ProvStates!$B$8:$D$95,3,FALSE))</f>
        <v>Nova Scotia</v>
      </c>
      <c r="L1212" s="48" t="s">
        <v>6265</v>
      </c>
      <c r="M1212" s="48" t="s">
        <v>6266</v>
      </c>
      <c r="N1212" s="47">
        <v>6</v>
      </c>
      <c r="O1212" s="47" t="str">
        <f>VLOOKUP(N1212,'[2]Other Data'!$B$8:$C$13,2,FALSE)</f>
        <v>USA</v>
      </c>
      <c r="P1212" s="47">
        <v>289</v>
      </c>
      <c r="Q1212" s="48" t="s">
        <v>6267</v>
      </c>
      <c r="R1212" s="47">
        <v>1</v>
      </c>
      <c r="S1212" s="5" t="str">
        <f>VLOOKUP(R1212,'[2]Other Data'!$B$29:$C$33,2,FALSE)</f>
        <v>COD</v>
      </c>
    </row>
    <row r="1213" spans="2:19" x14ac:dyDescent="0.3">
      <c r="B1213" s="47">
        <v>1210</v>
      </c>
      <c r="C1213" s="48" t="s">
        <v>6268</v>
      </c>
      <c r="D1213" s="48" t="s">
        <v>256</v>
      </c>
      <c r="E1213" s="48" t="s">
        <v>256</v>
      </c>
      <c r="F1213" s="48" t="s">
        <v>6269</v>
      </c>
      <c r="G1213" s="48" t="s">
        <v>256</v>
      </c>
      <c r="H1213" s="47">
        <v>499</v>
      </c>
      <c r="I1213" s="47" t="str">
        <f>VLOOKUP(H1213,[2]Places!$B$8:$C$929,2,FALSE)</f>
        <v>N. Platte</v>
      </c>
      <c r="J1213" s="47">
        <v>35</v>
      </c>
      <c r="K1213" s="47" t="str">
        <f>IF(ISERROR(VLOOKUP(J1213,[2]ProvStates!$B$8:$D$95,3,FALSE)),"",VLOOKUP(J1213,[2]ProvStates!$B$8:$D$95,3,FALSE))</f>
        <v>Nebraska</v>
      </c>
      <c r="L1213" s="48" t="s">
        <v>6270</v>
      </c>
      <c r="M1213" s="48" t="s">
        <v>6271</v>
      </c>
      <c r="N1213" s="47">
        <v>6</v>
      </c>
      <c r="O1213" s="47" t="str">
        <f>VLOOKUP(N1213,'[2]Other Data'!$B$8:$C$13,2,FALSE)</f>
        <v>USA</v>
      </c>
      <c r="P1213" s="47">
        <v>59</v>
      </c>
      <c r="Q1213" s="48" t="s">
        <v>6272</v>
      </c>
      <c r="R1213" s="47">
        <v>1</v>
      </c>
      <c r="S1213" s="5" t="str">
        <f>VLOOKUP(R1213,'[2]Other Data'!$B$29:$C$33,2,FALSE)</f>
        <v>COD</v>
      </c>
    </row>
    <row r="1214" spans="2:19" x14ac:dyDescent="0.3">
      <c r="B1214" s="47">
        <v>1211</v>
      </c>
      <c r="C1214" s="48" t="s">
        <v>6273</v>
      </c>
      <c r="D1214" s="48" t="s">
        <v>256</v>
      </c>
      <c r="E1214" s="48" t="s">
        <v>256</v>
      </c>
      <c r="F1214" s="48" t="s">
        <v>6274</v>
      </c>
      <c r="G1214" s="48" t="s">
        <v>256</v>
      </c>
      <c r="H1214" s="47">
        <v>544</v>
      </c>
      <c r="I1214" s="47" t="str">
        <f>VLOOKUP(H1214,[2]Places!$B$8:$C$929,2,FALSE)</f>
        <v>North Platte</v>
      </c>
      <c r="J1214" s="47">
        <v>35</v>
      </c>
      <c r="K1214" s="47" t="str">
        <f>IF(ISERROR(VLOOKUP(J1214,[2]ProvStates!$B$8:$D$95,3,FALSE)),"",VLOOKUP(J1214,[2]ProvStates!$B$8:$D$95,3,FALSE))</f>
        <v>Nebraska</v>
      </c>
      <c r="L1214" s="48" t="s">
        <v>6270</v>
      </c>
      <c r="M1214" s="48" t="s">
        <v>6275</v>
      </c>
      <c r="N1214" s="47">
        <v>6</v>
      </c>
      <c r="O1214" s="47" t="str">
        <f>VLOOKUP(N1214,'[2]Other Data'!$B$8:$C$13,2,FALSE)</f>
        <v>USA</v>
      </c>
      <c r="P1214" s="47">
        <v>59</v>
      </c>
      <c r="Q1214" s="48" t="s">
        <v>6276</v>
      </c>
      <c r="R1214" s="47">
        <v>1</v>
      </c>
      <c r="S1214" s="5" t="str">
        <f>VLOOKUP(R1214,'[2]Other Data'!$B$29:$C$33,2,FALSE)</f>
        <v>COD</v>
      </c>
    </row>
    <row r="1215" spans="2:19" x14ac:dyDescent="0.3">
      <c r="B1215" s="47">
        <v>1212</v>
      </c>
      <c r="C1215" s="48" t="s">
        <v>6277</v>
      </c>
      <c r="D1215" s="48" t="s">
        <v>256</v>
      </c>
      <c r="E1215" s="48" t="s">
        <v>6278</v>
      </c>
      <c r="F1215" s="48" t="s">
        <v>6279</v>
      </c>
      <c r="G1215" s="48" t="s">
        <v>6280</v>
      </c>
      <c r="H1215" s="47">
        <v>517</v>
      </c>
      <c r="I1215" s="47" t="str">
        <f>VLOOKUP(H1215,[2]Places!$B$8:$C$929,2,FALSE)</f>
        <v>New Orleans</v>
      </c>
      <c r="J1215" s="47">
        <v>22</v>
      </c>
      <c r="K1215" s="47" t="str">
        <f>IF(ISERROR(VLOOKUP(J1215,[2]ProvStates!$B$8:$D$95,3,FALSE)),"",VLOOKUP(J1215,[2]ProvStates!$B$8:$D$95,3,FALSE))</f>
        <v>Louisiana</v>
      </c>
      <c r="L1215" s="48" t="s">
        <v>6281</v>
      </c>
      <c r="M1215" s="48" t="s">
        <v>6282</v>
      </c>
      <c r="N1215" s="47">
        <v>6</v>
      </c>
      <c r="O1215" s="47" t="str">
        <f>VLOOKUP(N1215,'[2]Other Data'!$B$8:$C$13,2,FALSE)</f>
        <v>USA</v>
      </c>
      <c r="P1215" s="47">
        <v>21</v>
      </c>
      <c r="Q1215" s="48" t="s">
        <v>6283</v>
      </c>
      <c r="R1215" s="47">
        <v>1</v>
      </c>
      <c r="S1215" s="5" t="str">
        <f>VLOOKUP(R1215,'[2]Other Data'!$B$29:$C$33,2,FALSE)</f>
        <v>COD</v>
      </c>
    </row>
    <row r="1216" spans="2:19" x14ac:dyDescent="0.3">
      <c r="B1216" s="47">
        <v>1213</v>
      </c>
      <c r="C1216" s="48" t="s">
        <v>6284</v>
      </c>
      <c r="D1216" s="48" t="s">
        <v>262</v>
      </c>
      <c r="E1216" s="48" t="s">
        <v>256</v>
      </c>
      <c r="F1216" s="48" t="s">
        <v>6285</v>
      </c>
      <c r="G1216" s="48" t="s">
        <v>256</v>
      </c>
      <c r="H1216" s="47">
        <v>604</v>
      </c>
      <c r="I1216" s="47" t="str">
        <f>VLOOKUP(H1216,[2]Places!$B$8:$C$929,2,FALSE)</f>
        <v>Pierre Port</v>
      </c>
      <c r="J1216" s="47">
        <v>22</v>
      </c>
      <c r="K1216" s="47" t="str">
        <f>IF(ISERROR(VLOOKUP(J1216,[2]ProvStates!$B$8:$D$95,3,FALSE)),"",VLOOKUP(J1216,[2]ProvStates!$B$8:$D$95,3,FALSE))</f>
        <v>Louisiana</v>
      </c>
      <c r="L1216" s="48" t="s">
        <v>6286</v>
      </c>
      <c r="M1216" s="48" t="s">
        <v>6287</v>
      </c>
      <c r="N1216" s="47">
        <v>6</v>
      </c>
      <c r="O1216" s="47" t="str">
        <f>VLOOKUP(N1216,'[2]Other Data'!$B$8:$C$13,2,FALSE)</f>
        <v>USA</v>
      </c>
      <c r="P1216" s="47">
        <v>21</v>
      </c>
      <c r="Q1216" s="48" t="s">
        <v>6288</v>
      </c>
      <c r="R1216" s="47">
        <v>1</v>
      </c>
      <c r="S1216" s="5" t="str">
        <f>VLOOKUP(R1216,'[2]Other Data'!$B$29:$C$33,2,FALSE)</f>
        <v>COD</v>
      </c>
    </row>
    <row r="1217" spans="2:19" x14ac:dyDescent="0.3">
      <c r="B1217" s="47">
        <v>1214</v>
      </c>
      <c r="C1217" s="48" t="s">
        <v>6289</v>
      </c>
      <c r="D1217" s="48" t="s">
        <v>262</v>
      </c>
      <c r="E1217" s="48" t="s">
        <v>256</v>
      </c>
      <c r="F1217" s="48" t="s">
        <v>6290</v>
      </c>
      <c r="G1217" s="48" t="s">
        <v>256</v>
      </c>
      <c r="H1217" s="47">
        <v>75</v>
      </c>
      <c r="I1217" s="47" t="str">
        <f>VLOOKUP(H1217,[2]Places!$B$8:$C$929,2,FALSE)</f>
        <v>Bossier City</v>
      </c>
      <c r="J1217" s="47">
        <v>22</v>
      </c>
      <c r="K1217" s="47" t="str">
        <f>IF(ISERROR(VLOOKUP(J1217,[2]ProvStates!$B$8:$D$95,3,FALSE)),"",VLOOKUP(J1217,[2]ProvStates!$B$8:$D$95,3,FALSE))</f>
        <v>Louisiana</v>
      </c>
      <c r="L1217" s="48" t="s">
        <v>6291</v>
      </c>
      <c r="M1217" s="48" t="s">
        <v>6292</v>
      </c>
      <c r="N1217" s="47">
        <v>6</v>
      </c>
      <c r="O1217" s="47" t="str">
        <f>VLOOKUP(N1217,'[2]Other Data'!$B$8:$C$13,2,FALSE)</f>
        <v>USA</v>
      </c>
      <c r="P1217" s="47">
        <v>21</v>
      </c>
      <c r="Q1217" s="48" t="s">
        <v>6293</v>
      </c>
      <c r="R1217" s="47">
        <v>1</v>
      </c>
      <c r="S1217" s="5" t="str">
        <f>VLOOKUP(R1217,'[2]Other Data'!$B$29:$C$33,2,FALSE)</f>
        <v>COD</v>
      </c>
    </row>
    <row r="1218" spans="2:19" x14ac:dyDescent="0.3">
      <c r="B1218" s="47">
        <v>1215</v>
      </c>
      <c r="C1218" s="48" t="s">
        <v>6294</v>
      </c>
      <c r="D1218" s="48" t="s">
        <v>6295</v>
      </c>
      <c r="E1218" s="48" t="s">
        <v>6296</v>
      </c>
      <c r="F1218" s="48" t="s">
        <v>256</v>
      </c>
      <c r="G1218" s="48" t="s">
        <v>256</v>
      </c>
      <c r="H1218" s="47">
        <v>412</v>
      </c>
      <c r="I1218" s="47" t="str">
        <f>VLOOKUP(H1218,[2]Places!$B$8:$C$929,2,FALSE)</f>
        <v>Little Rock</v>
      </c>
      <c r="J1218" s="47">
        <v>5</v>
      </c>
      <c r="K1218" s="47" t="str">
        <f>IF(ISERROR(VLOOKUP(J1218,[2]ProvStates!$B$8:$D$95,3,FALSE)),"",VLOOKUP(J1218,[2]ProvStates!$B$8:$D$95,3,FALSE))</f>
        <v>Arkansas</v>
      </c>
      <c r="L1218" s="48" t="s">
        <v>6297</v>
      </c>
      <c r="M1218" s="48" t="s">
        <v>6298</v>
      </c>
      <c r="N1218" s="47">
        <v>6</v>
      </c>
      <c r="O1218" s="47" t="str">
        <f>VLOOKUP(N1218,'[2]Other Data'!$B$8:$C$13,2,FALSE)</f>
        <v>USA</v>
      </c>
      <c r="P1218" s="47">
        <v>74</v>
      </c>
      <c r="Q1218" s="48" t="s">
        <v>6299</v>
      </c>
      <c r="R1218" s="47">
        <v>1</v>
      </c>
      <c r="S1218" s="5" t="str">
        <f>VLOOKUP(R1218,'[2]Other Data'!$B$29:$C$33,2,FALSE)</f>
        <v>COD</v>
      </c>
    </row>
    <row r="1219" spans="2:19" x14ac:dyDescent="0.3">
      <c r="B1219" s="47">
        <v>1216</v>
      </c>
      <c r="C1219" s="48" t="s">
        <v>6300</v>
      </c>
      <c r="D1219" s="48" t="s">
        <v>256</v>
      </c>
      <c r="E1219" s="48" t="s">
        <v>256</v>
      </c>
      <c r="F1219" s="48" t="s">
        <v>6301</v>
      </c>
      <c r="G1219" s="48" t="s">
        <v>6302</v>
      </c>
      <c r="H1219" s="47">
        <v>412</v>
      </c>
      <c r="I1219" s="47" t="str">
        <f>VLOOKUP(H1219,[2]Places!$B$8:$C$929,2,FALSE)</f>
        <v>Little Rock</v>
      </c>
      <c r="J1219" s="47">
        <v>5</v>
      </c>
      <c r="K1219" s="47" t="str">
        <f>IF(ISERROR(VLOOKUP(J1219,[2]ProvStates!$B$8:$D$95,3,FALSE)),"",VLOOKUP(J1219,[2]ProvStates!$B$8:$D$95,3,FALSE))</f>
        <v>Arkansas</v>
      </c>
      <c r="L1219" s="48" t="s">
        <v>6297</v>
      </c>
      <c r="M1219" s="48" t="s">
        <v>6298</v>
      </c>
      <c r="N1219" s="47">
        <v>6</v>
      </c>
      <c r="O1219" s="47" t="str">
        <f>VLOOKUP(N1219,'[2]Other Data'!$B$8:$C$13,2,FALSE)</f>
        <v>USA</v>
      </c>
      <c r="P1219" s="47">
        <v>74</v>
      </c>
      <c r="Q1219" s="48" t="s">
        <v>6303</v>
      </c>
      <c r="R1219" s="47">
        <v>1</v>
      </c>
      <c r="S1219" s="5" t="str">
        <f>VLOOKUP(R1219,'[2]Other Data'!$B$29:$C$33,2,FALSE)</f>
        <v>COD</v>
      </c>
    </row>
    <row r="1220" spans="2:19" x14ac:dyDescent="0.3">
      <c r="B1220" s="47">
        <v>1217</v>
      </c>
      <c r="C1220" s="48" t="s">
        <v>6304</v>
      </c>
      <c r="D1220" s="48" t="s">
        <v>256</v>
      </c>
      <c r="E1220" s="48" t="s">
        <v>256</v>
      </c>
      <c r="F1220" s="48" t="s">
        <v>6305</v>
      </c>
      <c r="G1220" s="48" t="s">
        <v>6306</v>
      </c>
      <c r="H1220" s="47">
        <v>412</v>
      </c>
      <c r="I1220" s="47" t="str">
        <f>VLOOKUP(H1220,[2]Places!$B$8:$C$929,2,FALSE)</f>
        <v>Little Rock</v>
      </c>
      <c r="J1220" s="47">
        <v>5</v>
      </c>
      <c r="K1220" s="47" t="str">
        <f>IF(ISERROR(VLOOKUP(J1220,[2]ProvStates!$B$8:$D$95,3,FALSE)),"",VLOOKUP(J1220,[2]ProvStates!$B$8:$D$95,3,FALSE))</f>
        <v>Arkansas</v>
      </c>
      <c r="L1220" s="48" t="s">
        <v>6297</v>
      </c>
      <c r="M1220" s="48" t="s">
        <v>6298</v>
      </c>
      <c r="N1220" s="47">
        <v>6</v>
      </c>
      <c r="O1220" s="47" t="str">
        <f>VLOOKUP(N1220,'[2]Other Data'!$B$8:$C$13,2,FALSE)</f>
        <v>USA</v>
      </c>
      <c r="P1220" s="47">
        <v>74</v>
      </c>
      <c r="Q1220" s="48" t="s">
        <v>6307</v>
      </c>
      <c r="R1220" s="47">
        <v>1</v>
      </c>
      <c r="S1220" s="5" t="str">
        <f>VLOOKUP(R1220,'[2]Other Data'!$B$29:$C$33,2,FALSE)</f>
        <v>COD</v>
      </c>
    </row>
    <row r="1221" spans="2:19" x14ac:dyDescent="0.3">
      <c r="B1221" s="47">
        <v>1218</v>
      </c>
      <c r="C1221" s="48" t="s">
        <v>6308</v>
      </c>
      <c r="D1221" s="48" t="s">
        <v>256</v>
      </c>
      <c r="E1221" s="48" t="s">
        <v>256</v>
      </c>
      <c r="F1221" s="48" t="s">
        <v>6309</v>
      </c>
      <c r="G1221" s="48" t="s">
        <v>6310</v>
      </c>
      <c r="H1221" s="47">
        <v>412</v>
      </c>
      <c r="I1221" s="47" t="str">
        <f>VLOOKUP(H1221,[2]Places!$B$8:$C$929,2,FALSE)</f>
        <v>Little Rock</v>
      </c>
      <c r="J1221" s="47">
        <v>5</v>
      </c>
      <c r="K1221" s="47" t="str">
        <f>IF(ISERROR(VLOOKUP(J1221,[2]ProvStates!$B$8:$D$95,3,FALSE)),"",VLOOKUP(J1221,[2]ProvStates!$B$8:$D$95,3,FALSE))</f>
        <v>Arkansas</v>
      </c>
      <c r="L1221" s="48" t="s">
        <v>6297</v>
      </c>
      <c r="M1221" s="48" t="s">
        <v>6298</v>
      </c>
      <c r="N1221" s="47">
        <v>6</v>
      </c>
      <c r="O1221" s="47" t="str">
        <f>VLOOKUP(N1221,'[2]Other Data'!$B$8:$C$13,2,FALSE)</f>
        <v>USA</v>
      </c>
      <c r="P1221" s="47">
        <v>74</v>
      </c>
      <c r="Q1221" s="48" t="s">
        <v>6311</v>
      </c>
      <c r="R1221" s="47">
        <v>1</v>
      </c>
      <c r="S1221" s="5" t="str">
        <f>VLOOKUP(R1221,'[2]Other Data'!$B$29:$C$33,2,FALSE)</f>
        <v>COD</v>
      </c>
    </row>
    <row r="1222" spans="2:19" x14ac:dyDescent="0.3">
      <c r="B1222" s="47">
        <v>1219</v>
      </c>
      <c r="C1222" s="48" t="s">
        <v>6312</v>
      </c>
      <c r="D1222" s="48" t="s">
        <v>256</v>
      </c>
      <c r="E1222" s="48" t="s">
        <v>256</v>
      </c>
      <c r="F1222" s="48" t="s">
        <v>6313</v>
      </c>
      <c r="G1222" s="48" t="s">
        <v>6314</v>
      </c>
      <c r="H1222" s="47">
        <v>412</v>
      </c>
      <c r="I1222" s="47" t="str">
        <f>VLOOKUP(H1222,[2]Places!$B$8:$C$929,2,FALSE)</f>
        <v>Little Rock</v>
      </c>
      <c r="J1222" s="47">
        <v>5</v>
      </c>
      <c r="K1222" s="47" t="str">
        <f>IF(ISERROR(VLOOKUP(J1222,[2]ProvStates!$B$8:$D$95,3,FALSE)),"",VLOOKUP(J1222,[2]ProvStates!$B$8:$D$95,3,FALSE))</f>
        <v>Arkansas</v>
      </c>
      <c r="L1222" s="48" t="s">
        <v>6297</v>
      </c>
      <c r="M1222" s="48" t="s">
        <v>6298</v>
      </c>
      <c r="N1222" s="47">
        <v>6</v>
      </c>
      <c r="O1222" s="47" t="str">
        <f>VLOOKUP(N1222,'[2]Other Data'!$B$8:$C$13,2,FALSE)</f>
        <v>USA</v>
      </c>
      <c r="P1222" s="47">
        <v>74</v>
      </c>
      <c r="Q1222" s="48" t="s">
        <v>6315</v>
      </c>
      <c r="R1222" s="47">
        <v>1</v>
      </c>
      <c r="S1222" s="5" t="str">
        <f>VLOOKUP(R1222,'[2]Other Data'!$B$29:$C$33,2,FALSE)</f>
        <v>COD</v>
      </c>
    </row>
    <row r="1223" spans="2:19" x14ac:dyDescent="0.3">
      <c r="B1223" s="47">
        <v>1220</v>
      </c>
      <c r="C1223" s="48" t="s">
        <v>6316</v>
      </c>
      <c r="D1223" s="48" t="s">
        <v>256</v>
      </c>
      <c r="E1223" s="48" t="s">
        <v>256</v>
      </c>
      <c r="F1223" s="48" t="s">
        <v>6317</v>
      </c>
      <c r="G1223" s="48" t="s">
        <v>6318</v>
      </c>
      <c r="H1223" s="47">
        <v>412</v>
      </c>
      <c r="I1223" s="47" t="str">
        <f>VLOOKUP(H1223,[2]Places!$B$8:$C$929,2,FALSE)</f>
        <v>Little Rock</v>
      </c>
      <c r="J1223" s="47">
        <v>5</v>
      </c>
      <c r="K1223" s="47" t="str">
        <f>IF(ISERROR(VLOOKUP(J1223,[2]ProvStates!$B$8:$D$95,3,FALSE)),"",VLOOKUP(J1223,[2]ProvStates!$B$8:$D$95,3,FALSE))</f>
        <v>Arkansas</v>
      </c>
      <c r="L1223" s="48" t="s">
        <v>6297</v>
      </c>
      <c r="M1223" s="48" t="s">
        <v>6298</v>
      </c>
      <c r="N1223" s="47">
        <v>6</v>
      </c>
      <c r="O1223" s="47" t="str">
        <f>VLOOKUP(N1223,'[2]Other Data'!$B$8:$C$13,2,FALSE)</f>
        <v>USA</v>
      </c>
      <c r="P1223" s="47">
        <v>74</v>
      </c>
      <c r="Q1223" s="48" t="s">
        <v>6319</v>
      </c>
      <c r="R1223" s="47">
        <v>1</v>
      </c>
      <c r="S1223" s="5" t="str">
        <f>VLOOKUP(R1223,'[2]Other Data'!$B$29:$C$33,2,FALSE)</f>
        <v>COD</v>
      </c>
    </row>
    <row r="1224" spans="2:19" x14ac:dyDescent="0.3">
      <c r="B1224" s="47">
        <v>1221</v>
      </c>
      <c r="C1224" s="48" t="s">
        <v>6320</v>
      </c>
      <c r="D1224" s="48" t="s">
        <v>256</v>
      </c>
      <c r="E1224" s="48" t="s">
        <v>256</v>
      </c>
      <c r="F1224" s="48" t="s">
        <v>6321</v>
      </c>
      <c r="G1224" s="48" t="s">
        <v>6322</v>
      </c>
      <c r="H1224" s="47">
        <v>412</v>
      </c>
      <c r="I1224" s="47" t="str">
        <f>VLOOKUP(H1224,[2]Places!$B$8:$C$929,2,FALSE)</f>
        <v>Little Rock</v>
      </c>
      <c r="J1224" s="47">
        <v>5</v>
      </c>
      <c r="K1224" s="47" t="str">
        <f>IF(ISERROR(VLOOKUP(J1224,[2]ProvStates!$B$8:$D$95,3,FALSE)),"",VLOOKUP(J1224,[2]ProvStates!$B$8:$D$95,3,FALSE))</f>
        <v>Arkansas</v>
      </c>
      <c r="L1224" s="48" t="s">
        <v>6297</v>
      </c>
      <c r="M1224" s="48" t="s">
        <v>6298</v>
      </c>
      <c r="N1224" s="47">
        <v>6</v>
      </c>
      <c r="O1224" s="47" t="str">
        <f>VLOOKUP(N1224,'[2]Other Data'!$B$8:$C$13,2,FALSE)</f>
        <v>USA</v>
      </c>
      <c r="P1224" s="47">
        <v>74</v>
      </c>
      <c r="Q1224" s="48" t="s">
        <v>6323</v>
      </c>
      <c r="R1224" s="47">
        <v>1</v>
      </c>
      <c r="S1224" s="5" t="str">
        <f>VLOOKUP(R1224,'[2]Other Data'!$B$29:$C$33,2,FALSE)</f>
        <v>COD</v>
      </c>
    </row>
    <row r="1225" spans="2:19" x14ac:dyDescent="0.3">
      <c r="B1225" s="47">
        <v>1222</v>
      </c>
      <c r="C1225" s="48" t="s">
        <v>6324</v>
      </c>
      <c r="D1225" s="48" t="s">
        <v>262</v>
      </c>
      <c r="E1225" s="48" t="s">
        <v>256</v>
      </c>
      <c r="F1225" s="48" t="s">
        <v>6325</v>
      </c>
      <c r="G1225" s="48" t="s">
        <v>256</v>
      </c>
      <c r="H1225" s="47">
        <v>412</v>
      </c>
      <c r="I1225" s="47" t="str">
        <f>VLOOKUP(H1225,[2]Places!$B$8:$C$929,2,FALSE)</f>
        <v>Little Rock</v>
      </c>
      <c r="J1225" s="47">
        <v>5</v>
      </c>
      <c r="K1225" s="47" t="str">
        <f>IF(ISERROR(VLOOKUP(J1225,[2]ProvStates!$B$8:$D$95,3,FALSE)),"",VLOOKUP(J1225,[2]ProvStates!$B$8:$D$95,3,FALSE))</f>
        <v>Arkansas</v>
      </c>
      <c r="L1225" s="48" t="s">
        <v>6297</v>
      </c>
      <c r="M1225" s="48" t="s">
        <v>6298</v>
      </c>
      <c r="N1225" s="47">
        <v>6</v>
      </c>
      <c r="O1225" s="47" t="str">
        <f>VLOOKUP(N1225,'[2]Other Data'!$B$8:$C$13,2,FALSE)</f>
        <v>USA</v>
      </c>
      <c r="P1225" s="47">
        <v>74</v>
      </c>
      <c r="Q1225" s="48" t="s">
        <v>6326</v>
      </c>
      <c r="R1225" s="47">
        <v>1</v>
      </c>
      <c r="S1225" s="5" t="str">
        <f>VLOOKUP(R1225,'[2]Other Data'!$B$29:$C$33,2,FALSE)</f>
        <v>COD</v>
      </c>
    </row>
    <row r="1226" spans="2:19" x14ac:dyDescent="0.3">
      <c r="B1226" s="47">
        <v>1223</v>
      </c>
      <c r="C1226" s="48" t="s">
        <v>6327</v>
      </c>
      <c r="D1226" s="48" t="s">
        <v>256</v>
      </c>
      <c r="E1226" s="48" t="s">
        <v>256</v>
      </c>
      <c r="F1226" s="48" t="s">
        <v>6328</v>
      </c>
      <c r="G1226" s="48" t="s">
        <v>256</v>
      </c>
      <c r="H1226" s="47">
        <v>878</v>
      </c>
      <c r="I1226" s="47" t="str">
        <f>VLOOKUP(H1226,[2]Places!$B$8:$C$929,2,FALSE)</f>
        <v>West Helena</v>
      </c>
      <c r="J1226" s="47">
        <v>5</v>
      </c>
      <c r="K1226" s="47" t="str">
        <f>IF(ISERROR(VLOOKUP(J1226,[2]ProvStates!$B$8:$D$95,3,FALSE)),"",VLOOKUP(J1226,[2]ProvStates!$B$8:$D$95,3,FALSE))</f>
        <v>Arkansas</v>
      </c>
      <c r="L1226" s="48" t="s">
        <v>6329</v>
      </c>
      <c r="M1226" s="48" t="s">
        <v>6330</v>
      </c>
      <c r="N1226" s="47">
        <v>6</v>
      </c>
      <c r="O1226" s="47" t="str">
        <f>VLOOKUP(N1226,'[2]Other Data'!$B$8:$C$13,2,FALSE)</f>
        <v>USA</v>
      </c>
      <c r="P1226" s="47">
        <v>74</v>
      </c>
      <c r="Q1226" s="48" t="s">
        <v>6331</v>
      </c>
      <c r="R1226" s="47">
        <v>1</v>
      </c>
      <c r="S1226" s="5" t="str">
        <f>VLOOKUP(R1226,'[2]Other Data'!$B$29:$C$33,2,FALSE)</f>
        <v>COD</v>
      </c>
    </row>
    <row r="1227" spans="2:19" x14ac:dyDescent="0.3">
      <c r="B1227" s="47">
        <v>1224</v>
      </c>
      <c r="C1227" s="48" t="s">
        <v>6332</v>
      </c>
      <c r="D1227" s="48" t="s">
        <v>256</v>
      </c>
      <c r="E1227" s="48" t="s">
        <v>256</v>
      </c>
      <c r="F1227" s="48" t="s">
        <v>6333</v>
      </c>
      <c r="G1227" s="48" t="s">
        <v>256</v>
      </c>
      <c r="H1227" s="47">
        <v>45</v>
      </c>
      <c r="I1227" s="47" t="str">
        <f>VLOOKUP(H1227,[2]Places!$B$8:$C$929,2,FALSE)</f>
        <v>Batesville</v>
      </c>
      <c r="J1227" s="47">
        <v>5</v>
      </c>
      <c r="K1227" s="47" t="str">
        <f>IF(ISERROR(VLOOKUP(J1227,[2]ProvStates!$B$8:$D$95,3,FALSE)),"",VLOOKUP(J1227,[2]ProvStates!$B$8:$D$95,3,FALSE))</f>
        <v>Arkansas</v>
      </c>
      <c r="L1227" s="48" t="s">
        <v>6334</v>
      </c>
      <c r="M1227" s="48" t="s">
        <v>6335</v>
      </c>
      <c r="N1227" s="47">
        <v>6</v>
      </c>
      <c r="O1227" s="47" t="str">
        <f>VLOOKUP(N1227,'[2]Other Data'!$B$8:$C$13,2,FALSE)</f>
        <v>USA</v>
      </c>
      <c r="P1227" s="47">
        <v>74</v>
      </c>
      <c r="Q1227" s="48" t="s">
        <v>6336</v>
      </c>
      <c r="R1227" s="47">
        <v>1</v>
      </c>
      <c r="S1227" s="5" t="str">
        <f>VLOOKUP(R1227,'[2]Other Data'!$B$29:$C$33,2,FALSE)</f>
        <v>COD</v>
      </c>
    </row>
    <row r="1228" spans="2:19" x14ac:dyDescent="0.3">
      <c r="B1228" s="47">
        <v>1225</v>
      </c>
      <c r="C1228" s="48" t="s">
        <v>6337</v>
      </c>
      <c r="D1228" s="48" t="s">
        <v>256</v>
      </c>
      <c r="E1228" s="48" t="s">
        <v>256</v>
      </c>
      <c r="F1228" s="48" t="s">
        <v>6338</v>
      </c>
      <c r="G1228" s="48" t="s">
        <v>256</v>
      </c>
      <c r="H1228" s="47">
        <v>538</v>
      </c>
      <c r="I1228" s="47" t="str">
        <f>VLOOKUP(H1228,[2]Places!$B$8:$C$929,2,FALSE)</f>
        <v>Norman</v>
      </c>
      <c r="J1228" s="47">
        <v>47</v>
      </c>
      <c r="K1228" s="47" t="str">
        <f>IF(ISERROR(VLOOKUP(J1228,[2]ProvStates!$B$8:$D$95,3,FALSE)),"",VLOOKUP(J1228,[2]ProvStates!$B$8:$D$95,3,FALSE))</f>
        <v>Oklahoma</v>
      </c>
      <c r="L1228" s="48" t="s">
        <v>6339</v>
      </c>
      <c r="M1228" s="48" t="s">
        <v>6340</v>
      </c>
      <c r="N1228" s="47">
        <v>6</v>
      </c>
      <c r="O1228" s="47" t="str">
        <f>VLOOKUP(N1228,'[2]Other Data'!$B$8:$C$13,2,FALSE)</f>
        <v>USA</v>
      </c>
      <c r="P1228" s="47">
        <v>100</v>
      </c>
      <c r="Q1228" s="48" t="s">
        <v>6341</v>
      </c>
      <c r="R1228" s="47">
        <v>1</v>
      </c>
      <c r="S1228" s="5" t="str">
        <f>VLOOKUP(R1228,'[2]Other Data'!$B$29:$C$33,2,FALSE)</f>
        <v>COD</v>
      </c>
    </row>
    <row r="1229" spans="2:19" x14ac:dyDescent="0.3">
      <c r="B1229" s="47">
        <v>1226</v>
      </c>
      <c r="C1229" s="48" t="s">
        <v>6342</v>
      </c>
      <c r="D1229" s="48" t="s">
        <v>262</v>
      </c>
      <c r="E1229" s="48" t="s">
        <v>6343</v>
      </c>
      <c r="F1229" s="48" t="s">
        <v>6344</v>
      </c>
      <c r="G1229" s="48" t="s">
        <v>256</v>
      </c>
      <c r="H1229" s="47">
        <v>57</v>
      </c>
      <c r="I1229" s="47" t="str">
        <f>VLOOKUP(H1229,[2]Places!$B$8:$C$929,2,FALSE)</f>
        <v>Beaver</v>
      </c>
      <c r="J1229" s="47">
        <v>47</v>
      </c>
      <c r="K1229" s="47" t="str">
        <f>IF(ISERROR(VLOOKUP(J1229,[2]ProvStates!$B$8:$D$95,3,FALSE)),"",VLOOKUP(J1229,[2]ProvStates!$B$8:$D$95,3,FALSE))</f>
        <v>Oklahoma</v>
      </c>
      <c r="L1229" s="48" t="s">
        <v>6345</v>
      </c>
      <c r="M1229" s="48" t="s">
        <v>6346</v>
      </c>
      <c r="N1229" s="47">
        <v>6</v>
      </c>
      <c r="O1229" s="47" t="str">
        <f>VLOOKUP(N1229,'[2]Other Data'!$B$8:$C$13,2,FALSE)</f>
        <v>USA</v>
      </c>
      <c r="P1229" s="47">
        <v>100</v>
      </c>
      <c r="Q1229" s="48" t="s">
        <v>6347</v>
      </c>
      <c r="R1229" s="47">
        <v>1</v>
      </c>
      <c r="S1229" s="5" t="str">
        <f>VLOOKUP(R1229,'[2]Other Data'!$B$29:$C$33,2,FALSE)</f>
        <v>COD</v>
      </c>
    </row>
    <row r="1230" spans="2:19" x14ac:dyDescent="0.3">
      <c r="B1230" s="47">
        <v>1227</v>
      </c>
      <c r="C1230" s="48" t="s">
        <v>6348</v>
      </c>
      <c r="D1230" s="48" t="s">
        <v>262</v>
      </c>
      <c r="E1230" s="48" t="s">
        <v>256</v>
      </c>
      <c r="F1230" s="48" t="s">
        <v>6349</v>
      </c>
      <c r="G1230" s="48" t="s">
        <v>256</v>
      </c>
      <c r="H1230" s="47">
        <v>609</v>
      </c>
      <c r="I1230" s="47" t="str">
        <f>VLOOKUP(H1230,[2]Places!$B$8:$C$929,2,FALSE)</f>
        <v>Plano</v>
      </c>
      <c r="J1230" s="47">
        <v>58</v>
      </c>
      <c r="K1230" s="47" t="str">
        <f>IF(ISERROR(VLOOKUP(J1230,[2]ProvStates!$B$8:$D$95,3,FALSE)),"",VLOOKUP(J1230,[2]ProvStates!$B$8:$D$95,3,FALSE))</f>
        <v>Texas</v>
      </c>
      <c r="L1230" s="48" t="s">
        <v>6350</v>
      </c>
      <c r="M1230" s="48" t="s">
        <v>6351</v>
      </c>
      <c r="N1230" s="47">
        <v>6</v>
      </c>
      <c r="O1230" s="47" t="str">
        <f>VLOOKUP(N1230,'[2]Other Data'!$B$8:$C$13,2,FALSE)</f>
        <v>USA</v>
      </c>
      <c r="P1230" s="47">
        <v>10</v>
      </c>
      <c r="Q1230" s="48" t="s">
        <v>6352</v>
      </c>
      <c r="R1230" s="47">
        <v>1</v>
      </c>
      <c r="S1230" s="5" t="str">
        <f>VLOOKUP(R1230,'[2]Other Data'!$B$29:$C$33,2,FALSE)</f>
        <v>COD</v>
      </c>
    </row>
    <row r="1231" spans="2:19" x14ac:dyDescent="0.3">
      <c r="B1231" s="47">
        <v>1228</v>
      </c>
      <c r="C1231" s="48" t="s">
        <v>6353</v>
      </c>
      <c r="D1231" s="48" t="s">
        <v>256</v>
      </c>
      <c r="E1231" s="48" t="s">
        <v>256</v>
      </c>
      <c r="F1231" s="48" t="s">
        <v>6354</v>
      </c>
      <c r="G1231" s="48" t="s">
        <v>6355</v>
      </c>
      <c r="H1231" s="47">
        <v>175</v>
      </c>
      <c r="I1231" s="47" t="str">
        <f>VLOOKUP(H1231,[2]Places!$B$8:$C$929,2,FALSE)</f>
        <v>Dallas</v>
      </c>
      <c r="J1231" s="47">
        <v>58</v>
      </c>
      <c r="K1231" s="47" t="str">
        <f>IF(ISERROR(VLOOKUP(J1231,[2]ProvStates!$B$8:$D$95,3,FALSE)),"",VLOOKUP(J1231,[2]ProvStates!$B$8:$D$95,3,FALSE))</f>
        <v>Texas</v>
      </c>
      <c r="L1231" s="48" t="s">
        <v>6356</v>
      </c>
      <c r="M1231" s="48" t="s">
        <v>6357</v>
      </c>
      <c r="N1231" s="47">
        <v>6</v>
      </c>
      <c r="O1231" s="47" t="str">
        <f>VLOOKUP(N1231,'[2]Other Data'!$B$8:$C$13,2,FALSE)</f>
        <v>USA</v>
      </c>
      <c r="P1231" s="47">
        <v>10</v>
      </c>
      <c r="Q1231" s="48" t="s">
        <v>6358</v>
      </c>
      <c r="R1231" s="47">
        <v>1</v>
      </c>
      <c r="S1231" s="5" t="str">
        <f>VLOOKUP(R1231,'[2]Other Data'!$B$29:$C$33,2,FALSE)</f>
        <v>COD</v>
      </c>
    </row>
    <row r="1232" spans="2:19" x14ac:dyDescent="0.3">
      <c r="B1232" s="47">
        <v>1229</v>
      </c>
      <c r="C1232" s="48" t="s">
        <v>6359</v>
      </c>
      <c r="D1232" s="48" t="s">
        <v>256</v>
      </c>
      <c r="E1232" s="48" t="s">
        <v>256</v>
      </c>
      <c r="F1232" s="48" t="s">
        <v>6360</v>
      </c>
      <c r="G1232" s="48" t="s">
        <v>256</v>
      </c>
      <c r="H1232" s="47">
        <v>175</v>
      </c>
      <c r="I1232" s="47" t="str">
        <f>VLOOKUP(H1232,[2]Places!$B$8:$C$929,2,FALSE)</f>
        <v>Dallas</v>
      </c>
      <c r="J1232" s="47">
        <v>58</v>
      </c>
      <c r="K1232" s="47" t="str">
        <f>IF(ISERROR(VLOOKUP(J1232,[2]ProvStates!$B$8:$D$95,3,FALSE)),"",VLOOKUP(J1232,[2]ProvStates!$B$8:$D$95,3,FALSE))</f>
        <v>Texas</v>
      </c>
      <c r="L1232" s="48" t="s">
        <v>6361</v>
      </c>
      <c r="M1232" s="48" t="s">
        <v>6362</v>
      </c>
      <c r="N1232" s="47">
        <v>6</v>
      </c>
      <c r="O1232" s="47" t="str">
        <f>VLOOKUP(N1232,'[2]Other Data'!$B$8:$C$13,2,FALSE)</f>
        <v>USA</v>
      </c>
      <c r="P1232" s="47">
        <v>10</v>
      </c>
      <c r="Q1232" s="48" t="s">
        <v>6363</v>
      </c>
      <c r="R1232" s="47">
        <v>1</v>
      </c>
      <c r="S1232" s="5" t="str">
        <f>VLOOKUP(R1232,'[2]Other Data'!$B$29:$C$33,2,FALSE)</f>
        <v>COD</v>
      </c>
    </row>
    <row r="1233" spans="2:19" x14ac:dyDescent="0.3">
      <c r="B1233" s="47">
        <v>1230</v>
      </c>
      <c r="C1233" s="48" t="s">
        <v>6364</v>
      </c>
      <c r="D1233" s="48" t="s">
        <v>256</v>
      </c>
      <c r="E1233" s="48" t="s">
        <v>256</v>
      </c>
      <c r="F1233" s="48" t="s">
        <v>6365</v>
      </c>
      <c r="G1233" s="48" t="s">
        <v>256</v>
      </c>
      <c r="H1233" s="47">
        <v>175</v>
      </c>
      <c r="I1233" s="47" t="str">
        <f>VLOOKUP(H1233,[2]Places!$B$8:$C$929,2,FALSE)</f>
        <v>Dallas</v>
      </c>
      <c r="J1233" s="47">
        <v>58</v>
      </c>
      <c r="K1233" s="47" t="str">
        <f>IF(ISERROR(VLOOKUP(J1233,[2]ProvStates!$B$8:$D$95,3,FALSE)),"",VLOOKUP(J1233,[2]ProvStates!$B$8:$D$95,3,FALSE))</f>
        <v>Texas</v>
      </c>
      <c r="L1233" s="48" t="s">
        <v>6366</v>
      </c>
      <c r="M1233" s="48" t="s">
        <v>6367</v>
      </c>
      <c r="N1233" s="47">
        <v>6</v>
      </c>
      <c r="O1233" s="47" t="str">
        <f>VLOOKUP(N1233,'[2]Other Data'!$B$8:$C$13,2,FALSE)</f>
        <v>USA</v>
      </c>
      <c r="P1233" s="47">
        <v>10</v>
      </c>
      <c r="Q1233" s="48" t="s">
        <v>256</v>
      </c>
      <c r="R1233" s="47">
        <v>1</v>
      </c>
      <c r="S1233" s="5" t="str">
        <f>VLOOKUP(R1233,'[2]Other Data'!$B$29:$C$33,2,FALSE)</f>
        <v>COD</v>
      </c>
    </row>
    <row r="1234" spans="2:19" x14ac:dyDescent="0.3">
      <c r="B1234" s="47">
        <v>1231</v>
      </c>
      <c r="C1234" s="48" t="s">
        <v>6368</v>
      </c>
      <c r="D1234" s="48" t="s">
        <v>256</v>
      </c>
      <c r="E1234" s="48" t="s">
        <v>256</v>
      </c>
      <c r="F1234" s="48" t="s">
        <v>6369</v>
      </c>
      <c r="G1234" s="48" t="s">
        <v>256</v>
      </c>
      <c r="H1234" s="47">
        <v>523</v>
      </c>
      <c r="I1234" s="47" t="str">
        <f>VLOOKUP(H1234,[2]Places!$B$8:$C$929,2,FALSE)</f>
        <v>Newark</v>
      </c>
      <c r="J1234" s="47">
        <v>58</v>
      </c>
      <c r="K1234" s="47" t="str">
        <f>IF(ISERROR(VLOOKUP(J1234,[2]ProvStates!$B$8:$D$95,3,FALSE)),"",VLOOKUP(J1234,[2]ProvStates!$B$8:$D$95,3,FALSE))</f>
        <v>Texas</v>
      </c>
      <c r="L1234" s="48" t="s">
        <v>6370</v>
      </c>
      <c r="M1234" s="48" t="s">
        <v>6371</v>
      </c>
      <c r="N1234" s="47">
        <v>6</v>
      </c>
      <c r="O1234" s="47" t="str">
        <f>VLOOKUP(N1234,'[2]Other Data'!$B$8:$C$13,2,FALSE)</f>
        <v>USA</v>
      </c>
      <c r="P1234" s="47">
        <v>10</v>
      </c>
      <c r="Q1234" s="48" t="s">
        <v>6372</v>
      </c>
      <c r="R1234" s="47">
        <v>1</v>
      </c>
      <c r="S1234" s="5" t="str">
        <f>VLOOKUP(R1234,'[2]Other Data'!$B$29:$C$33,2,FALSE)</f>
        <v>COD</v>
      </c>
    </row>
    <row r="1235" spans="2:19" x14ac:dyDescent="0.3">
      <c r="B1235" s="47">
        <v>1232</v>
      </c>
      <c r="C1235" s="48" t="s">
        <v>6373</v>
      </c>
      <c r="D1235" s="48" t="s">
        <v>262</v>
      </c>
      <c r="E1235" s="48" t="s">
        <v>256</v>
      </c>
      <c r="F1235" s="48" t="s">
        <v>6374</v>
      </c>
      <c r="G1235" s="48" t="s">
        <v>256</v>
      </c>
      <c r="H1235" s="47">
        <v>331</v>
      </c>
      <c r="I1235" s="47" t="str">
        <f>VLOOKUP(H1235,[2]Places!$B$8:$C$929,2,FALSE)</f>
        <v>Houston</v>
      </c>
      <c r="J1235" s="47">
        <v>58</v>
      </c>
      <c r="K1235" s="47" t="str">
        <f>IF(ISERROR(VLOOKUP(J1235,[2]ProvStates!$B$8:$D$95,3,FALSE)),"",VLOOKUP(J1235,[2]ProvStates!$B$8:$D$95,3,FALSE))</f>
        <v>Texas</v>
      </c>
      <c r="L1235" s="48" t="s">
        <v>6375</v>
      </c>
      <c r="M1235" s="48" t="s">
        <v>6376</v>
      </c>
      <c r="N1235" s="47">
        <v>6</v>
      </c>
      <c r="O1235" s="47" t="str">
        <f>VLOOKUP(N1235,'[2]Other Data'!$B$8:$C$13,2,FALSE)</f>
        <v>USA</v>
      </c>
      <c r="P1235" s="47">
        <v>10</v>
      </c>
      <c r="Q1235" s="48" t="s">
        <v>6377</v>
      </c>
      <c r="R1235" s="47">
        <v>1</v>
      </c>
      <c r="S1235" s="5" t="str">
        <f>VLOOKUP(R1235,'[2]Other Data'!$B$29:$C$33,2,FALSE)</f>
        <v>COD</v>
      </c>
    </row>
    <row r="1236" spans="2:19" x14ac:dyDescent="0.3">
      <c r="B1236" s="47">
        <v>1233</v>
      </c>
      <c r="C1236" s="48" t="s">
        <v>5196</v>
      </c>
      <c r="D1236" s="48" t="s">
        <v>256</v>
      </c>
      <c r="E1236" s="48" t="s">
        <v>256</v>
      </c>
      <c r="F1236" s="48" t="s">
        <v>6378</v>
      </c>
      <c r="G1236" s="48" t="s">
        <v>256</v>
      </c>
      <c r="H1236" s="47">
        <v>331</v>
      </c>
      <c r="I1236" s="47" t="str">
        <f>VLOOKUP(H1236,[2]Places!$B$8:$C$929,2,FALSE)</f>
        <v>Houston</v>
      </c>
      <c r="J1236" s="47">
        <v>58</v>
      </c>
      <c r="K1236" s="47" t="str">
        <f>IF(ISERROR(VLOOKUP(J1236,[2]ProvStates!$B$8:$D$95,3,FALSE)),"",VLOOKUP(J1236,[2]ProvStates!$B$8:$D$95,3,FALSE))</f>
        <v>Texas</v>
      </c>
      <c r="L1236" s="48" t="s">
        <v>6379</v>
      </c>
      <c r="M1236" s="48" t="s">
        <v>6380</v>
      </c>
      <c r="N1236" s="47">
        <v>6</v>
      </c>
      <c r="O1236" s="47" t="str">
        <f>VLOOKUP(N1236,'[2]Other Data'!$B$8:$C$13,2,FALSE)</f>
        <v>USA</v>
      </c>
      <c r="P1236" s="47">
        <v>10</v>
      </c>
      <c r="Q1236" s="48" t="s">
        <v>6381</v>
      </c>
      <c r="R1236" s="47">
        <v>1</v>
      </c>
      <c r="S1236" s="5" t="str">
        <f>VLOOKUP(R1236,'[2]Other Data'!$B$29:$C$33,2,FALSE)</f>
        <v>COD</v>
      </c>
    </row>
    <row r="1237" spans="2:19" x14ac:dyDescent="0.3">
      <c r="B1237" s="47">
        <v>1234</v>
      </c>
      <c r="C1237" s="48" t="s">
        <v>6382</v>
      </c>
      <c r="D1237" s="48" t="s">
        <v>256</v>
      </c>
      <c r="E1237" s="48" t="s">
        <v>256</v>
      </c>
      <c r="F1237" s="48" t="s">
        <v>6383</v>
      </c>
      <c r="G1237" s="48" t="s">
        <v>256</v>
      </c>
      <c r="H1237" s="47">
        <v>373</v>
      </c>
      <c r="I1237" s="47" t="str">
        <f>VLOOKUP(H1237,[2]Places!$B$8:$C$929,2,FALSE)</f>
        <v>Kingwood</v>
      </c>
      <c r="J1237" s="47">
        <v>58</v>
      </c>
      <c r="K1237" s="47" t="str">
        <f>IF(ISERROR(VLOOKUP(J1237,[2]ProvStates!$B$8:$D$95,3,FALSE)),"",VLOOKUP(J1237,[2]ProvStates!$B$8:$D$95,3,FALSE))</f>
        <v>Texas</v>
      </c>
      <c r="L1237" s="48" t="s">
        <v>6384</v>
      </c>
      <c r="M1237" s="48" t="s">
        <v>6385</v>
      </c>
      <c r="N1237" s="47">
        <v>6</v>
      </c>
      <c r="O1237" s="47" t="str">
        <f>VLOOKUP(N1237,'[2]Other Data'!$B$8:$C$13,2,FALSE)</f>
        <v>USA</v>
      </c>
      <c r="P1237" s="47">
        <v>10</v>
      </c>
      <c r="Q1237" s="48" t="s">
        <v>6386</v>
      </c>
      <c r="R1237" s="47">
        <v>1</v>
      </c>
      <c r="S1237" s="5" t="str">
        <f>VLOOKUP(R1237,'[2]Other Data'!$B$29:$C$33,2,FALSE)</f>
        <v>COD</v>
      </c>
    </row>
    <row r="1238" spans="2:19" x14ac:dyDescent="0.3">
      <c r="B1238" s="47">
        <v>1235</v>
      </c>
      <c r="C1238" s="48" t="s">
        <v>6387</v>
      </c>
      <c r="D1238" s="48" t="s">
        <v>256</v>
      </c>
      <c r="E1238" s="48" t="s">
        <v>256</v>
      </c>
      <c r="F1238" s="48" t="s">
        <v>6388</v>
      </c>
      <c r="G1238" s="48" t="s">
        <v>256</v>
      </c>
      <c r="H1238" s="47">
        <v>815</v>
      </c>
      <c r="I1238" s="47" t="str">
        <f>VLOOKUP(H1238,[2]Places!$B$8:$C$929,2,FALSE)</f>
        <v>Tomball</v>
      </c>
      <c r="J1238" s="47">
        <v>58</v>
      </c>
      <c r="K1238" s="47" t="str">
        <f>IF(ISERROR(VLOOKUP(J1238,[2]ProvStates!$B$8:$D$95,3,FALSE)),"",VLOOKUP(J1238,[2]ProvStates!$B$8:$D$95,3,FALSE))</f>
        <v>Texas</v>
      </c>
      <c r="L1238" s="48" t="s">
        <v>6389</v>
      </c>
      <c r="M1238" s="48" t="s">
        <v>6390</v>
      </c>
      <c r="N1238" s="47">
        <v>6</v>
      </c>
      <c r="O1238" s="47" t="str">
        <f>VLOOKUP(N1238,'[2]Other Data'!$B$8:$C$13,2,FALSE)</f>
        <v>USA</v>
      </c>
      <c r="P1238" s="47">
        <v>10</v>
      </c>
      <c r="Q1238" s="48" t="s">
        <v>6391</v>
      </c>
      <c r="R1238" s="47">
        <v>1</v>
      </c>
      <c r="S1238" s="5" t="str">
        <f>VLOOKUP(R1238,'[2]Other Data'!$B$29:$C$33,2,FALSE)</f>
        <v>COD</v>
      </c>
    </row>
    <row r="1239" spans="2:19" x14ac:dyDescent="0.3">
      <c r="B1239" s="47">
        <v>1236</v>
      </c>
      <c r="C1239" s="48" t="s">
        <v>6392</v>
      </c>
      <c r="D1239" s="48" t="s">
        <v>262</v>
      </c>
      <c r="E1239" s="48" t="s">
        <v>256</v>
      </c>
      <c r="F1239" s="48" t="s">
        <v>6393</v>
      </c>
      <c r="G1239" s="48" t="s">
        <v>256</v>
      </c>
      <c r="H1239" s="47">
        <v>509</v>
      </c>
      <c r="I1239" s="47" t="str">
        <f>VLOOKUP(H1239,[2]Places!$B$8:$C$929,2,FALSE)</f>
        <v>New Braunfels</v>
      </c>
      <c r="J1239" s="47">
        <v>58</v>
      </c>
      <c r="K1239" s="47" t="str">
        <f>IF(ISERROR(VLOOKUP(J1239,[2]ProvStates!$B$8:$D$95,3,FALSE)),"",VLOOKUP(J1239,[2]ProvStates!$B$8:$D$95,3,FALSE))</f>
        <v>Texas</v>
      </c>
      <c r="L1239" s="48" t="s">
        <v>6394</v>
      </c>
      <c r="M1239" s="48" t="s">
        <v>6395</v>
      </c>
      <c r="N1239" s="47">
        <v>6</v>
      </c>
      <c r="O1239" s="47" t="str">
        <f>VLOOKUP(N1239,'[2]Other Data'!$B$8:$C$13,2,FALSE)</f>
        <v>USA</v>
      </c>
      <c r="P1239" s="47">
        <v>10</v>
      </c>
      <c r="Q1239" s="48" t="s">
        <v>6396</v>
      </c>
      <c r="R1239" s="47">
        <v>1</v>
      </c>
      <c r="S1239" s="5" t="str">
        <f>VLOOKUP(R1239,'[2]Other Data'!$B$29:$C$33,2,FALSE)</f>
        <v>COD</v>
      </c>
    </row>
    <row r="1240" spans="2:19" x14ac:dyDescent="0.3">
      <c r="B1240" s="47">
        <v>1237</v>
      </c>
      <c r="C1240" s="48" t="s">
        <v>6397</v>
      </c>
      <c r="D1240" s="48" t="s">
        <v>256</v>
      </c>
      <c r="E1240" s="48" t="s">
        <v>256</v>
      </c>
      <c r="F1240" s="48" t="s">
        <v>6398</v>
      </c>
      <c r="G1240" s="48" t="s">
        <v>256</v>
      </c>
      <c r="H1240" s="47">
        <v>665</v>
      </c>
      <c r="I1240" s="47" t="str">
        <f>VLOOKUP(H1240,[2]Places!$B$8:$C$929,2,FALSE)</f>
        <v>Rockport</v>
      </c>
      <c r="J1240" s="47">
        <v>58</v>
      </c>
      <c r="K1240" s="47" t="str">
        <f>IF(ISERROR(VLOOKUP(J1240,[2]ProvStates!$B$8:$D$95,3,FALSE)),"",VLOOKUP(J1240,[2]ProvStates!$B$8:$D$95,3,FALSE))</f>
        <v>Texas</v>
      </c>
      <c r="L1240" s="48" t="s">
        <v>6399</v>
      </c>
      <c r="M1240" s="48" t="s">
        <v>6400</v>
      </c>
      <c r="N1240" s="47">
        <v>6</v>
      </c>
      <c r="O1240" s="47" t="str">
        <f>VLOOKUP(N1240,'[2]Other Data'!$B$8:$C$13,2,FALSE)</f>
        <v>USA</v>
      </c>
      <c r="P1240" s="47">
        <v>10</v>
      </c>
      <c r="Q1240" s="48" t="s">
        <v>6401</v>
      </c>
      <c r="R1240" s="47">
        <v>1</v>
      </c>
      <c r="S1240" s="5" t="str">
        <f>VLOOKUP(R1240,'[2]Other Data'!$B$29:$C$33,2,FALSE)</f>
        <v>COD</v>
      </c>
    </row>
    <row r="1241" spans="2:19" x14ac:dyDescent="0.3">
      <c r="B1241" s="47">
        <v>1238</v>
      </c>
      <c r="C1241" s="48" t="s">
        <v>6402</v>
      </c>
      <c r="D1241" s="48" t="s">
        <v>256</v>
      </c>
      <c r="E1241" s="48" t="s">
        <v>6403</v>
      </c>
      <c r="F1241" s="48" t="s">
        <v>256</v>
      </c>
      <c r="G1241" s="48" t="s">
        <v>256</v>
      </c>
      <c r="H1241" s="47">
        <v>311</v>
      </c>
      <c r="I1241" s="47" t="str">
        <f>VLOOKUP(H1241,[2]Places!$B$8:$C$929,2,FALSE)</f>
        <v>Harlingen</v>
      </c>
      <c r="J1241" s="47">
        <v>58</v>
      </c>
      <c r="K1241" s="47" t="str">
        <f>IF(ISERROR(VLOOKUP(J1241,[2]ProvStates!$B$8:$D$95,3,FALSE)),"",VLOOKUP(J1241,[2]ProvStates!$B$8:$D$95,3,FALSE))</f>
        <v>Texas</v>
      </c>
      <c r="L1241" s="48" t="s">
        <v>6404</v>
      </c>
      <c r="M1241" s="48" t="s">
        <v>6405</v>
      </c>
      <c r="N1241" s="47">
        <v>6</v>
      </c>
      <c r="O1241" s="47" t="str">
        <f>VLOOKUP(N1241,'[2]Other Data'!$B$8:$C$13,2,FALSE)</f>
        <v>USA</v>
      </c>
      <c r="P1241" s="47">
        <v>10</v>
      </c>
      <c r="Q1241" s="48" t="s">
        <v>256</v>
      </c>
      <c r="R1241" s="47">
        <v>1</v>
      </c>
      <c r="S1241" s="5" t="str">
        <f>VLOOKUP(R1241,'[2]Other Data'!$B$29:$C$33,2,FALSE)</f>
        <v>COD</v>
      </c>
    </row>
    <row r="1242" spans="2:19" x14ac:dyDescent="0.3">
      <c r="B1242" s="47">
        <v>1239</v>
      </c>
      <c r="C1242" s="48" t="s">
        <v>6406</v>
      </c>
      <c r="D1242" s="48" t="s">
        <v>256</v>
      </c>
      <c r="E1242" s="48" t="s">
        <v>256</v>
      </c>
      <c r="F1242" s="48" t="s">
        <v>6407</v>
      </c>
      <c r="G1242" s="48" t="s">
        <v>256</v>
      </c>
      <c r="H1242" s="47">
        <v>91</v>
      </c>
      <c r="I1242" s="47" t="str">
        <f>VLOOKUP(H1242,[2]Places!$B$8:$C$929,2,FALSE)</f>
        <v>Broomfield</v>
      </c>
      <c r="J1242" s="47">
        <v>9</v>
      </c>
      <c r="K1242" s="47" t="str">
        <f>IF(ISERROR(VLOOKUP(J1242,[2]ProvStates!$B$8:$D$95,3,FALSE)),"",VLOOKUP(J1242,[2]ProvStates!$B$8:$D$95,3,FALSE))</f>
        <v>Colorado</v>
      </c>
      <c r="L1242" s="48" t="s">
        <v>6408</v>
      </c>
      <c r="M1242" s="48" t="s">
        <v>6409</v>
      </c>
      <c r="N1242" s="47">
        <v>6</v>
      </c>
      <c r="O1242" s="47" t="str">
        <f>VLOOKUP(N1242,'[2]Other Data'!$B$8:$C$13,2,FALSE)</f>
        <v>USA</v>
      </c>
      <c r="P1242" s="47">
        <v>54</v>
      </c>
      <c r="Q1242" s="48" t="s">
        <v>6410</v>
      </c>
      <c r="R1242" s="47">
        <v>1</v>
      </c>
      <c r="S1242" s="5" t="str">
        <f>VLOOKUP(R1242,'[2]Other Data'!$B$29:$C$33,2,FALSE)</f>
        <v>COD</v>
      </c>
    </row>
    <row r="1243" spans="2:19" x14ac:dyDescent="0.3">
      <c r="B1243" s="47">
        <v>1240</v>
      </c>
      <c r="C1243" s="48" t="s">
        <v>6411</v>
      </c>
      <c r="D1243" s="48" t="s">
        <v>262</v>
      </c>
      <c r="E1243" s="48" t="s">
        <v>256</v>
      </c>
      <c r="F1243" s="48" t="s">
        <v>6412</v>
      </c>
      <c r="G1243" s="48" t="s">
        <v>256</v>
      </c>
      <c r="H1243" s="47">
        <v>883</v>
      </c>
      <c r="I1243" s="47" t="str">
        <f>VLOOKUP(H1243,[2]Places!$B$8:$C$929,2,FALSE)</f>
        <v>Westminster</v>
      </c>
      <c r="J1243" s="47">
        <v>9</v>
      </c>
      <c r="K1243" s="47" t="str">
        <f>IF(ISERROR(VLOOKUP(J1243,[2]ProvStates!$B$8:$D$95,3,FALSE)),"",VLOOKUP(J1243,[2]ProvStates!$B$8:$D$95,3,FALSE))</f>
        <v>Colorado</v>
      </c>
      <c r="L1243" s="48" t="s">
        <v>6413</v>
      </c>
      <c r="M1243" s="48" t="s">
        <v>6414</v>
      </c>
      <c r="N1243" s="47">
        <v>6</v>
      </c>
      <c r="O1243" s="47" t="str">
        <f>VLOOKUP(N1243,'[2]Other Data'!$B$8:$C$13,2,FALSE)</f>
        <v>USA</v>
      </c>
      <c r="P1243" s="47">
        <v>54</v>
      </c>
      <c r="Q1243" s="48" t="s">
        <v>6415</v>
      </c>
      <c r="R1243" s="47">
        <v>1</v>
      </c>
      <c r="S1243" s="5" t="str">
        <f>VLOOKUP(R1243,'[2]Other Data'!$B$29:$C$33,2,FALSE)</f>
        <v>COD</v>
      </c>
    </row>
    <row r="1244" spans="2:19" x14ac:dyDescent="0.3">
      <c r="B1244" s="47">
        <v>1241</v>
      </c>
      <c r="C1244" s="48" t="s">
        <v>6416</v>
      </c>
      <c r="D1244" s="48" t="s">
        <v>256</v>
      </c>
      <c r="E1244" s="48" t="s">
        <v>256</v>
      </c>
      <c r="F1244" s="48" t="s">
        <v>6417</v>
      </c>
      <c r="G1244" s="48" t="s">
        <v>256</v>
      </c>
      <c r="H1244" s="47">
        <v>834</v>
      </c>
      <c r="I1244" s="47" t="str">
        <f>VLOOKUP(H1244,[2]Places!$B$8:$C$929,2,FALSE)</f>
        <v>Vail</v>
      </c>
      <c r="J1244" s="47">
        <v>9</v>
      </c>
      <c r="K1244" s="47" t="str">
        <f>IF(ISERROR(VLOOKUP(J1244,[2]ProvStates!$B$8:$D$95,3,FALSE)),"",VLOOKUP(J1244,[2]ProvStates!$B$8:$D$95,3,FALSE))</f>
        <v>Colorado</v>
      </c>
      <c r="L1244" s="48" t="s">
        <v>6418</v>
      </c>
      <c r="M1244" s="48" t="s">
        <v>6419</v>
      </c>
      <c r="N1244" s="47">
        <v>6</v>
      </c>
      <c r="O1244" s="47" t="str">
        <f>VLOOKUP(N1244,'[2]Other Data'!$B$8:$C$13,2,FALSE)</f>
        <v>USA</v>
      </c>
      <c r="P1244" s="47">
        <v>54</v>
      </c>
      <c r="Q1244" s="48" t="s">
        <v>6420</v>
      </c>
      <c r="R1244" s="47">
        <v>1</v>
      </c>
      <c r="S1244" s="5" t="str">
        <f>VLOOKUP(R1244,'[2]Other Data'!$B$29:$C$33,2,FALSE)</f>
        <v>COD</v>
      </c>
    </row>
    <row r="1245" spans="2:19" x14ac:dyDescent="0.3">
      <c r="B1245" s="47">
        <v>1242</v>
      </c>
      <c r="C1245" s="48" t="s">
        <v>6421</v>
      </c>
      <c r="D1245" s="48" t="s">
        <v>256</v>
      </c>
      <c r="E1245" s="48" t="s">
        <v>256</v>
      </c>
      <c r="F1245" s="48" t="s">
        <v>6422</v>
      </c>
      <c r="G1245" s="48" t="s">
        <v>256</v>
      </c>
      <c r="H1245" s="47">
        <v>889</v>
      </c>
      <c r="I1245" s="47" t="str">
        <f>VLOOKUP(H1245,[2]Places!$B$8:$C$929,2,FALSE)</f>
        <v>Wheatland</v>
      </c>
      <c r="J1245" s="47">
        <v>65</v>
      </c>
      <c r="K1245" s="47" t="str">
        <f>IF(ISERROR(VLOOKUP(J1245,[2]ProvStates!$B$8:$D$95,3,FALSE)),"",VLOOKUP(J1245,[2]ProvStates!$B$8:$D$95,3,FALSE))</f>
        <v>Wyoming</v>
      </c>
      <c r="L1245" s="48" t="s">
        <v>6423</v>
      </c>
      <c r="M1245" s="48" t="s">
        <v>6424</v>
      </c>
      <c r="N1245" s="47">
        <v>6</v>
      </c>
      <c r="O1245" s="47" t="str">
        <f>VLOOKUP(N1245,'[2]Other Data'!$B$8:$C$13,2,FALSE)</f>
        <v>USA</v>
      </c>
      <c r="P1245" s="47">
        <v>58</v>
      </c>
      <c r="Q1245" s="48" t="s">
        <v>6425</v>
      </c>
      <c r="R1245" s="47">
        <v>1</v>
      </c>
      <c r="S1245" s="5" t="str">
        <f>VLOOKUP(R1245,'[2]Other Data'!$B$29:$C$33,2,FALSE)</f>
        <v>COD</v>
      </c>
    </row>
    <row r="1246" spans="2:19" x14ac:dyDescent="0.3">
      <c r="B1246" s="47">
        <v>1243</v>
      </c>
      <c r="C1246" s="48" t="s">
        <v>6426</v>
      </c>
      <c r="D1246" s="48" t="s">
        <v>256</v>
      </c>
      <c r="E1246" s="48" t="s">
        <v>256</v>
      </c>
      <c r="F1246" s="48" t="s">
        <v>6427</v>
      </c>
      <c r="G1246" s="48" t="s">
        <v>256</v>
      </c>
      <c r="H1246" s="47">
        <v>22</v>
      </c>
      <c r="I1246" s="47" t="str">
        <f>VLOOKUP(H1246,[2]Places!$B$8:$C$929,2,FALSE)</f>
        <v>Arco</v>
      </c>
      <c r="J1246" s="47">
        <v>17</v>
      </c>
      <c r="K1246" s="47" t="str">
        <f>IF(ISERROR(VLOOKUP(J1246,[2]ProvStates!$B$8:$D$95,3,FALSE)),"",VLOOKUP(J1246,[2]ProvStates!$B$8:$D$95,3,FALSE))</f>
        <v>Idaho</v>
      </c>
      <c r="L1246" s="48" t="s">
        <v>6428</v>
      </c>
      <c r="M1246" s="48" t="s">
        <v>6429</v>
      </c>
      <c r="N1246" s="47">
        <v>6</v>
      </c>
      <c r="O1246" s="47" t="str">
        <f>VLOOKUP(N1246,'[2]Other Data'!$B$8:$C$13,2,FALSE)</f>
        <v>USA</v>
      </c>
      <c r="P1246" s="47">
        <v>8</v>
      </c>
      <c r="Q1246" s="48" t="s">
        <v>6430</v>
      </c>
      <c r="R1246" s="47">
        <v>1</v>
      </c>
      <c r="S1246" s="5" t="str">
        <f>VLOOKUP(R1246,'[2]Other Data'!$B$29:$C$33,2,FALSE)</f>
        <v>COD</v>
      </c>
    </row>
    <row r="1247" spans="2:19" x14ac:dyDescent="0.3">
      <c r="B1247" s="47">
        <v>1244</v>
      </c>
      <c r="C1247" s="48" t="s">
        <v>6431</v>
      </c>
      <c r="D1247" s="48" t="s">
        <v>256</v>
      </c>
      <c r="E1247" s="48" t="s">
        <v>6432</v>
      </c>
      <c r="F1247" s="48" t="s">
        <v>6433</v>
      </c>
      <c r="G1247" s="48" t="s">
        <v>256</v>
      </c>
      <c r="H1247" s="47">
        <v>826</v>
      </c>
      <c r="I1247" s="47" t="str">
        <f>VLOOKUP(H1247,[2]Places!$B$8:$C$929,2,FALSE)</f>
        <v>Twin Falls</v>
      </c>
      <c r="J1247" s="47">
        <v>17</v>
      </c>
      <c r="K1247" s="47" t="str">
        <f>IF(ISERROR(VLOOKUP(J1247,[2]ProvStates!$B$8:$D$95,3,FALSE)),"",VLOOKUP(J1247,[2]ProvStates!$B$8:$D$95,3,FALSE))</f>
        <v>Idaho</v>
      </c>
      <c r="L1247" s="48" t="s">
        <v>6434</v>
      </c>
      <c r="M1247" s="48" t="s">
        <v>6435</v>
      </c>
      <c r="N1247" s="47">
        <v>6</v>
      </c>
      <c r="O1247" s="47" t="str">
        <f>VLOOKUP(N1247,'[2]Other Data'!$B$8:$C$13,2,FALSE)</f>
        <v>USA</v>
      </c>
      <c r="P1247" s="47">
        <v>8</v>
      </c>
      <c r="Q1247" s="48" t="s">
        <v>6436</v>
      </c>
      <c r="R1247" s="47">
        <v>1</v>
      </c>
      <c r="S1247" s="5" t="str">
        <f>VLOOKUP(R1247,'[2]Other Data'!$B$29:$C$33,2,FALSE)</f>
        <v>COD</v>
      </c>
    </row>
    <row r="1248" spans="2:19" x14ac:dyDescent="0.3">
      <c r="B1248" s="47">
        <v>1245</v>
      </c>
      <c r="C1248" s="48" t="s">
        <v>6437</v>
      </c>
      <c r="D1248" s="48" t="s">
        <v>262</v>
      </c>
      <c r="E1248" s="48" t="s">
        <v>256</v>
      </c>
      <c r="F1248" s="48" t="s">
        <v>6438</v>
      </c>
      <c r="G1248" s="48" t="s">
        <v>256</v>
      </c>
      <c r="H1248" s="47">
        <v>96</v>
      </c>
      <c r="I1248" s="47" t="str">
        <f>VLOOKUP(H1248,[2]Places!$B$8:$C$929,2,FALSE)</f>
        <v>Burley</v>
      </c>
      <c r="J1248" s="47">
        <v>17</v>
      </c>
      <c r="K1248" s="47" t="str">
        <f>IF(ISERROR(VLOOKUP(J1248,[2]ProvStates!$B$8:$D$95,3,FALSE)),"",VLOOKUP(J1248,[2]ProvStates!$B$8:$D$95,3,FALSE))</f>
        <v>Idaho</v>
      </c>
      <c r="L1248" s="48" t="s">
        <v>6439</v>
      </c>
      <c r="M1248" s="48" t="s">
        <v>6440</v>
      </c>
      <c r="N1248" s="47">
        <v>6</v>
      </c>
      <c r="O1248" s="47" t="str">
        <f>VLOOKUP(N1248,'[2]Other Data'!$B$8:$C$13,2,FALSE)</f>
        <v>USA</v>
      </c>
      <c r="P1248" s="47">
        <v>8</v>
      </c>
      <c r="Q1248" s="48" t="s">
        <v>6441</v>
      </c>
      <c r="R1248" s="47">
        <v>1</v>
      </c>
      <c r="S1248" s="5" t="str">
        <f>VLOOKUP(R1248,'[2]Other Data'!$B$29:$C$33,2,FALSE)</f>
        <v>COD</v>
      </c>
    </row>
    <row r="1249" spans="2:19" x14ac:dyDescent="0.3">
      <c r="B1249" s="47">
        <v>1246</v>
      </c>
      <c r="C1249" s="48" t="s">
        <v>6442</v>
      </c>
      <c r="D1249" s="48" t="s">
        <v>1390</v>
      </c>
      <c r="E1249" s="48" t="s">
        <v>256</v>
      </c>
      <c r="F1249" s="48" t="s">
        <v>6443</v>
      </c>
      <c r="G1249" s="48" t="s">
        <v>256</v>
      </c>
      <c r="H1249" s="47">
        <v>337</v>
      </c>
      <c r="I1249" s="47" t="str">
        <f>VLOOKUP(H1249,[2]Places!$B$8:$C$929,2,FALSE)</f>
        <v>Idaho Falls</v>
      </c>
      <c r="J1249" s="47">
        <v>17</v>
      </c>
      <c r="K1249" s="47" t="str">
        <f>IF(ISERROR(VLOOKUP(J1249,[2]ProvStates!$B$8:$D$95,3,FALSE)),"",VLOOKUP(J1249,[2]ProvStates!$B$8:$D$95,3,FALSE))</f>
        <v>Idaho</v>
      </c>
      <c r="L1249" s="48" t="s">
        <v>6444</v>
      </c>
      <c r="M1249" s="48" t="s">
        <v>6445</v>
      </c>
      <c r="N1249" s="47">
        <v>6</v>
      </c>
      <c r="O1249" s="47" t="str">
        <f>VLOOKUP(N1249,'[2]Other Data'!$B$8:$C$13,2,FALSE)</f>
        <v>USA</v>
      </c>
      <c r="P1249" s="47">
        <v>8</v>
      </c>
      <c r="Q1249" s="48" t="s">
        <v>6446</v>
      </c>
      <c r="R1249" s="47">
        <v>1</v>
      </c>
      <c r="S1249" s="5" t="str">
        <f>VLOOKUP(R1249,'[2]Other Data'!$B$29:$C$33,2,FALSE)</f>
        <v>COD</v>
      </c>
    </row>
    <row r="1250" spans="2:19" x14ac:dyDescent="0.3">
      <c r="B1250" s="47">
        <v>1247</v>
      </c>
      <c r="C1250" s="48" t="s">
        <v>6447</v>
      </c>
      <c r="D1250" s="48" t="s">
        <v>256</v>
      </c>
      <c r="E1250" s="48" t="s">
        <v>256</v>
      </c>
      <c r="F1250" s="48" t="s">
        <v>6448</v>
      </c>
      <c r="G1250" s="48" t="s">
        <v>256</v>
      </c>
      <c r="H1250" s="47">
        <v>337</v>
      </c>
      <c r="I1250" s="47" t="str">
        <f>VLOOKUP(H1250,[2]Places!$B$8:$C$929,2,FALSE)</f>
        <v>Idaho Falls</v>
      </c>
      <c r="J1250" s="47">
        <v>17</v>
      </c>
      <c r="K1250" s="47" t="str">
        <f>IF(ISERROR(VLOOKUP(J1250,[2]ProvStates!$B$8:$D$95,3,FALSE)),"",VLOOKUP(J1250,[2]ProvStates!$B$8:$D$95,3,FALSE))</f>
        <v>Idaho</v>
      </c>
      <c r="L1250" s="48" t="s">
        <v>6449</v>
      </c>
      <c r="M1250" s="48" t="s">
        <v>6450</v>
      </c>
      <c r="N1250" s="47">
        <v>6</v>
      </c>
      <c r="O1250" s="47" t="str">
        <f>VLOOKUP(N1250,'[2]Other Data'!$B$8:$C$13,2,FALSE)</f>
        <v>USA</v>
      </c>
      <c r="P1250" s="47">
        <v>8</v>
      </c>
      <c r="Q1250" s="48" t="s">
        <v>6451</v>
      </c>
      <c r="R1250" s="47">
        <v>1</v>
      </c>
      <c r="S1250" s="5" t="str">
        <f>VLOOKUP(R1250,'[2]Other Data'!$B$29:$C$33,2,FALSE)</f>
        <v>COD</v>
      </c>
    </row>
    <row r="1251" spans="2:19" x14ac:dyDescent="0.3">
      <c r="B1251" s="47">
        <v>1248</v>
      </c>
      <c r="C1251" s="48" t="s">
        <v>6452</v>
      </c>
      <c r="D1251" s="48" t="s">
        <v>262</v>
      </c>
      <c r="E1251" s="48" t="s">
        <v>256</v>
      </c>
      <c r="F1251" s="48" t="s">
        <v>6453</v>
      </c>
      <c r="G1251" s="48" t="s">
        <v>256</v>
      </c>
      <c r="H1251" s="47">
        <v>14</v>
      </c>
      <c r="I1251" s="47" t="str">
        <f>VLOOKUP(H1251,[2]Places!$B$8:$C$929,2,FALSE)</f>
        <v>Ammon</v>
      </c>
      <c r="J1251" s="47">
        <v>17</v>
      </c>
      <c r="K1251" s="47" t="str">
        <f>IF(ISERROR(VLOOKUP(J1251,[2]ProvStates!$B$8:$D$95,3,FALSE)),"",VLOOKUP(J1251,[2]ProvStates!$B$8:$D$95,3,FALSE))</f>
        <v>Idaho</v>
      </c>
      <c r="L1251" s="48" t="s">
        <v>6454</v>
      </c>
      <c r="M1251" s="48" t="s">
        <v>6455</v>
      </c>
      <c r="N1251" s="47">
        <v>6</v>
      </c>
      <c r="O1251" s="47" t="str">
        <f>VLOOKUP(N1251,'[2]Other Data'!$B$8:$C$13,2,FALSE)</f>
        <v>USA</v>
      </c>
      <c r="P1251" s="47">
        <v>8</v>
      </c>
      <c r="Q1251" s="48" t="s">
        <v>256</v>
      </c>
      <c r="R1251" s="47">
        <v>1</v>
      </c>
      <c r="S1251" s="5" t="str">
        <f>VLOOKUP(R1251,'[2]Other Data'!$B$29:$C$33,2,FALSE)</f>
        <v>COD</v>
      </c>
    </row>
    <row r="1252" spans="2:19" x14ac:dyDescent="0.3">
      <c r="B1252" s="47">
        <v>1249</v>
      </c>
      <c r="C1252" s="48" t="s">
        <v>6456</v>
      </c>
      <c r="D1252" s="48" t="s">
        <v>6457</v>
      </c>
      <c r="E1252" s="48" t="s">
        <v>256</v>
      </c>
      <c r="F1252" s="48" t="s">
        <v>6458</v>
      </c>
      <c r="G1252" s="48" t="s">
        <v>256</v>
      </c>
      <c r="H1252" s="47">
        <v>100</v>
      </c>
      <c r="I1252" s="47" t="str">
        <f>VLOOKUP(H1252,[2]Places!$B$8:$C$929,2,FALSE)</f>
        <v>Caldwell</v>
      </c>
      <c r="J1252" s="47">
        <v>17</v>
      </c>
      <c r="K1252" s="47" t="str">
        <f>IF(ISERROR(VLOOKUP(J1252,[2]ProvStates!$B$8:$D$95,3,FALSE)),"",VLOOKUP(J1252,[2]ProvStates!$B$8:$D$95,3,FALSE))</f>
        <v>Idaho</v>
      </c>
      <c r="L1252" s="48" t="s">
        <v>6459</v>
      </c>
      <c r="M1252" s="48" t="s">
        <v>6460</v>
      </c>
      <c r="N1252" s="47">
        <v>6</v>
      </c>
      <c r="O1252" s="47" t="str">
        <f>VLOOKUP(N1252,'[2]Other Data'!$B$8:$C$13,2,FALSE)</f>
        <v>USA</v>
      </c>
      <c r="P1252" s="47">
        <v>8</v>
      </c>
      <c r="Q1252" s="48" t="s">
        <v>6461</v>
      </c>
      <c r="R1252" s="47">
        <v>1</v>
      </c>
      <c r="S1252" s="5" t="str">
        <f>VLOOKUP(R1252,'[2]Other Data'!$B$29:$C$33,2,FALSE)</f>
        <v>COD</v>
      </c>
    </row>
    <row r="1253" spans="2:19" x14ac:dyDescent="0.3">
      <c r="B1253" s="47">
        <v>1250</v>
      </c>
      <c r="C1253" s="48" t="s">
        <v>6462</v>
      </c>
      <c r="D1253" s="48" t="s">
        <v>256</v>
      </c>
      <c r="E1253" s="48" t="s">
        <v>6463</v>
      </c>
      <c r="F1253" s="48" t="s">
        <v>6464</v>
      </c>
      <c r="G1253" s="48" t="s">
        <v>256</v>
      </c>
      <c r="H1253" s="47">
        <v>224</v>
      </c>
      <c r="I1253" s="47" t="str">
        <f>VLOOKUP(H1253,[2]Places!$B$8:$C$929,2,FALSE)</f>
        <v>Emmett</v>
      </c>
      <c r="J1253" s="47">
        <v>17</v>
      </c>
      <c r="K1253" s="47" t="str">
        <f>IF(ISERROR(VLOOKUP(J1253,[2]ProvStates!$B$8:$D$95,3,FALSE)),"",VLOOKUP(J1253,[2]ProvStates!$B$8:$D$95,3,FALSE))</f>
        <v>Idaho</v>
      </c>
      <c r="L1253" s="48" t="s">
        <v>6465</v>
      </c>
      <c r="M1253" s="48" t="s">
        <v>6466</v>
      </c>
      <c r="N1253" s="47">
        <v>6</v>
      </c>
      <c r="O1253" s="47" t="str">
        <f>VLOOKUP(N1253,'[2]Other Data'!$B$8:$C$13,2,FALSE)</f>
        <v>USA</v>
      </c>
      <c r="P1253" s="47">
        <v>8</v>
      </c>
      <c r="Q1253" s="48" t="s">
        <v>6467</v>
      </c>
      <c r="R1253" s="47">
        <v>1</v>
      </c>
      <c r="S1253" s="5" t="str">
        <f>VLOOKUP(R1253,'[2]Other Data'!$B$29:$C$33,2,FALSE)</f>
        <v>COD</v>
      </c>
    </row>
    <row r="1254" spans="2:19" x14ac:dyDescent="0.3">
      <c r="B1254" s="47">
        <v>1251</v>
      </c>
      <c r="C1254" s="48" t="s">
        <v>6468</v>
      </c>
      <c r="D1254" s="48" t="s">
        <v>262</v>
      </c>
      <c r="E1254" s="48" t="s">
        <v>256</v>
      </c>
      <c r="F1254" s="48" t="s">
        <v>6469</v>
      </c>
      <c r="G1254" s="48" t="s">
        <v>256</v>
      </c>
      <c r="H1254" s="47">
        <v>152</v>
      </c>
      <c r="I1254" s="47" t="str">
        <f>VLOOKUP(H1254,[2]Places!$B$8:$C$929,2,FALSE)</f>
        <v>Coeur D' Alene</v>
      </c>
      <c r="J1254" s="47">
        <v>17</v>
      </c>
      <c r="K1254" s="47" t="str">
        <f>IF(ISERROR(VLOOKUP(J1254,[2]ProvStates!$B$8:$D$95,3,FALSE)),"",VLOOKUP(J1254,[2]ProvStates!$B$8:$D$95,3,FALSE))</f>
        <v>Idaho</v>
      </c>
      <c r="L1254" s="48" t="s">
        <v>6470</v>
      </c>
      <c r="M1254" s="48" t="s">
        <v>6471</v>
      </c>
      <c r="N1254" s="47">
        <v>6</v>
      </c>
      <c r="O1254" s="47" t="str">
        <f>VLOOKUP(N1254,'[2]Other Data'!$B$8:$C$13,2,FALSE)</f>
        <v>USA</v>
      </c>
      <c r="P1254" s="47">
        <v>8</v>
      </c>
      <c r="Q1254" s="48" t="s">
        <v>6472</v>
      </c>
      <c r="R1254" s="47">
        <v>1</v>
      </c>
      <c r="S1254" s="5" t="str">
        <f>VLOOKUP(R1254,'[2]Other Data'!$B$29:$C$33,2,FALSE)</f>
        <v>COD</v>
      </c>
    </row>
    <row r="1255" spans="2:19" x14ac:dyDescent="0.3">
      <c r="B1255" s="47">
        <v>1252</v>
      </c>
      <c r="C1255" s="48" t="s">
        <v>6473</v>
      </c>
      <c r="D1255" s="48" t="s">
        <v>256</v>
      </c>
      <c r="E1255" s="48" t="s">
        <v>256</v>
      </c>
      <c r="F1255" s="48" t="s">
        <v>6474</v>
      </c>
      <c r="G1255" s="48" t="s">
        <v>256</v>
      </c>
      <c r="H1255" s="47">
        <v>760</v>
      </c>
      <c r="I1255" s="47" t="str">
        <f>VLOOKUP(H1255,[2]Places!$B$8:$C$929,2,FALSE)</f>
        <v>St. Maries</v>
      </c>
      <c r="J1255" s="47">
        <v>17</v>
      </c>
      <c r="K1255" s="47" t="str">
        <f>IF(ISERROR(VLOOKUP(J1255,[2]ProvStates!$B$8:$D$95,3,FALSE)),"",VLOOKUP(J1255,[2]ProvStates!$B$8:$D$95,3,FALSE))</f>
        <v>Idaho</v>
      </c>
      <c r="L1255" s="48" t="s">
        <v>6475</v>
      </c>
      <c r="M1255" s="48" t="s">
        <v>6476</v>
      </c>
      <c r="N1255" s="47">
        <v>6</v>
      </c>
      <c r="O1255" s="47" t="str">
        <f>VLOOKUP(N1255,'[2]Other Data'!$B$8:$C$13,2,FALSE)</f>
        <v>USA</v>
      </c>
      <c r="P1255" s="47">
        <v>8</v>
      </c>
      <c r="Q1255" s="48" t="s">
        <v>6477</v>
      </c>
      <c r="R1255" s="47">
        <v>1</v>
      </c>
      <c r="S1255" s="5" t="str">
        <f>VLOOKUP(R1255,'[2]Other Data'!$B$29:$C$33,2,FALSE)</f>
        <v>COD</v>
      </c>
    </row>
    <row r="1256" spans="2:19" x14ac:dyDescent="0.3">
      <c r="B1256" s="47">
        <v>1253</v>
      </c>
      <c r="C1256" s="48" t="s">
        <v>6478</v>
      </c>
      <c r="D1256" s="48" t="s">
        <v>262</v>
      </c>
      <c r="E1256" s="48" t="s">
        <v>256</v>
      </c>
      <c r="F1256" s="48" t="s">
        <v>6479</v>
      </c>
      <c r="G1256" s="48" t="s">
        <v>256</v>
      </c>
      <c r="H1256" s="47">
        <v>198</v>
      </c>
      <c r="I1256" s="47" t="str">
        <f>VLOOKUP(H1256,[2]Places!$B$8:$C$929,2,FALSE)</f>
        <v>Draper</v>
      </c>
      <c r="J1256" s="47">
        <v>59</v>
      </c>
      <c r="K1256" s="47" t="str">
        <f>IF(ISERROR(VLOOKUP(J1256,[2]ProvStates!$B$8:$D$95,3,FALSE)),"",VLOOKUP(J1256,[2]ProvStates!$B$8:$D$95,3,FALSE))</f>
        <v>Utah</v>
      </c>
      <c r="L1256" s="48" t="s">
        <v>6480</v>
      </c>
      <c r="M1256" s="48" t="s">
        <v>6481</v>
      </c>
      <c r="N1256" s="47">
        <v>6</v>
      </c>
      <c r="O1256" s="47" t="str">
        <f>VLOOKUP(N1256,'[2]Other Data'!$B$8:$C$13,2,FALSE)</f>
        <v>USA</v>
      </c>
      <c r="P1256" s="47">
        <v>94</v>
      </c>
      <c r="Q1256" s="48" t="s">
        <v>6482</v>
      </c>
      <c r="R1256" s="47">
        <v>1</v>
      </c>
      <c r="S1256" s="5" t="str">
        <f>VLOOKUP(R1256,'[2]Other Data'!$B$29:$C$33,2,FALSE)</f>
        <v>COD</v>
      </c>
    </row>
    <row r="1257" spans="2:19" x14ac:dyDescent="0.3">
      <c r="B1257" s="47">
        <v>1254</v>
      </c>
      <c r="C1257" s="48" t="s">
        <v>6483</v>
      </c>
      <c r="D1257" s="48" t="s">
        <v>256</v>
      </c>
      <c r="E1257" s="48" t="s">
        <v>256</v>
      </c>
      <c r="F1257" s="48" t="s">
        <v>6484</v>
      </c>
      <c r="G1257" s="48" t="s">
        <v>6485</v>
      </c>
      <c r="H1257" s="47">
        <v>467</v>
      </c>
      <c r="I1257" s="47" t="str">
        <f>VLOOKUP(H1257,[2]Places!$B$8:$C$929,2,FALSE)</f>
        <v>Midvale</v>
      </c>
      <c r="J1257" s="47">
        <v>59</v>
      </c>
      <c r="K1257" s="47" t="str">
        <f>IF(ISERROR(VLOOKUP(J1257,[2]ProvStates!$B$8:$D$95,3,FALSE)),"",VLOOKUP(J1257,[2]ProvStates!$B$8:$D$95,3,FALSE))</f>
        <v>Utah</v>
      </c>
      <c r="L1257" s="48" t="s">
        <v>6486</v>
      </c>
      <c r="M1257" s="48" t="s">
        <v>6487</v>
      </c>
      <c r="N1257" s="47">
        <v>6</v>
      </c>
      <c r="O1257" s="47" t="str">
        <f>VLOOKUP(N1257,'[2]Other Data'!$B$8:$C$13,2,FALSE)</f>
        <v>USA</v>
      </c>
      <c r="P1257" s="47">
        <v>94</v>
      </c>
      <c r="Q1257" s="48" t="s">
        <v>6488</v>
      </c>
      <c r="R1257" s="47">
        <v>1</v>
      </c>
      <c r="S1257" s="5" t="str">
        <f>VLOOKUP(R1257,'[2]Other Data'!$B$29:$C$33,2,FALSE)</f>
        <v>COD</v>
      </c>
    </row>
    <row r="1258" spans="2:19" x14ac:dyDescent="0.3">
      <c r="B1258" s="47">
        <v>1255</v>
      </c>
      <c r="C1258" s="48" t="s">
        <v>6489</v>
      </c>
      <c r="D1258" s="48" t="s">
        <v>256</v>
      </c>
      <c r="E1258" s="48" t="s">
        <v>256</v>
      </c>
      <c r="F1258" s="48" t="s">
        <v>6490</v>
      </c>
      <c r="G1258" s="48" t="s">
        <v>256</v>
      </c>
      <c r="H1258" s="47">
        <v>570</v>
      </c>
      <c r="I1258" s="47" t="str">
        <f>VLOOKUP(H1258,[2]Places!$B$8:$C$929,2,FALSE)</f>
        <v>Orem</v>
      </c>
      <c r="J1258" s="47">
        <v>59</v>
      </c>
      <c r="K1258" s="47" t="str">
        <f>IF(ISERROR(VLOOKUP(J1258,[2]ProvStates!$B$8:$D$95,3,FALSE)),"",VLOOKUP(J1258,[2]ProvStates!$B$8:$D$95,3,FALSE))</f>
        <v>Utah</v>
      </c>
      <c r="L1258" s="48" t="s">
        <v>6491</v>
      </c>
      <c r="M1258" s="48" t="s">
        <v>6492</v>
      </c>
      <c r="N1258" s="47">
        <v>6</v>
      </c>
      <c r="O1258" s="47" t="str">
        <f>VLOOKUP(N1258,'[2]Other Data'!$B$8:$C$13,2,FALSE)</f>
        <v>USA</v>
      </c>
      <c r="P1258" s="47">
        <v>94</v>
      </c>
      <c r="Q1258" s="48" t="s">
        <v>6493</v>
      </c>
      <c r="R1258" s="47">
        <v>1</v>
      </c>
      <c r="S1258" s="5" t="str">
        <f>VLOOKUP(R1258,'[2]Other Data'!$B$29:$C$33,2,FALSE)</f>
        <v>COD</v>
      </c>
    </row>
    <row r="1259" spans="2:19" x14ac:dyDescent="0.3">
      <c r="B1259" s="47">
        <v>1256</v>
      </c>
      <c r="C1259" s="48" t="s">
        <v>6494</v>
      </c>
      <c r="D1259" s="48" t="s">
        <v>256</v>
      </c>
      <c r="E1259" s="48" t="s">
        <v>256</v>
      </c>
      <c r="F1259" s="48" t="s">
        <v>6495</v>
      </c>
      <c r="G1259" s="48" t="s">
        <v>256</v>
      </c>
      <c r="H1259" s="47">
        <v>600</v>
      </c>
      <c r="I1259" s="47" t="str">
        <f>VLOOKUP(H1259,[2]Places!$B$8:$C$929,2,FALSE)</f>
        <v>Phoenix</v>
      </c>
      <c r="J1259" s="47">
        <v>6</v>
      </c>
      <c r="K1259" s="47" t="str">
        <f>IF(ISERROR(VLOOKUP(J1259,[2]ProvStates!$B$8:$D$95,3,FALSE)),"",VLOOKUP(J1259,[2]ProvStates!$B$8:$D$95,3,FALSE))</f>
        <v>Arizona</v>
      </c>
      <c r="L1259" s="48" t="s">
        <v>6496</v>
      </c>
      <c r="M1259" s="48" t="s">
        <v>6497</v>
      </c>
      <c r="N1259" s="47">
        <v>6</v>
      </c>
      <c r="O1259" s="47" t="str">
        <f>VLOOKUP(N1259,'[2]Other Data'!$B$8:$C$13,2,FALSE)</f>
        <v>USA</v>
      </c>
      <c r="P1259" s="47">
        <v>138</v>
      </c>
      <c r="Q1259" s="48" t="s">
        <v>6498</v>
      </c>
      <c r="R1259" s="47">
        <v>1</v>
      </c>
      <c r="S1259" s="5" t="str">
        <f>VLOOKUP(R1259,'[2]Other Data'!$B$29:$C$33,2,FALSE)</f>
        <v>COD</v>
      </c>
    </row>
    <row r="1260" spans="2:19" x14ac:dyDescent="0.3">
      <c r="B1260" s="47">
        <v>1258</v>
      </c>
      <c r="C1260" s="48" t="s">
        <v>6499</v>
      </c>
      <c r="D1260" s="48" t="s">
        <v>256</v>
      </c>
      <c r="E1260" s="48" t="s">
        <v>256</v>
      </c>
      <c r="F1260" s="48" t="s">
        <v>6500</v>
      </c>
      <c r="G1260" s="48" t="s">
        <v>256</v>
      </c>
      <c r="H1260" s="47">
        <v>600</v>
      </c>
      <c r="I1260" s="47" t="str">
        <f>VLOOKUP(H1260,[2]Places!$B$8:$C$929,2,FALSE)</f>
        <v>Phoenix</v>
      </c>
      <c r="J1260" s="47">
        <v>6</v>
      </c>
      <c r="K1260" s="47" t="str">
        <f>IF(ISERROR(VLOOKUP(J1260,[2]ProvStates!$B$8:$D$95,3,FALSE)),"",VLOOKUP(J1260,[2]ProvStates!$B$8:$D$95,3,FALSE))</f>
        <v>Arizona</v>
      </c>
      <c r="L1260" s="48" t="s">
        <v>6501</v>
      </c>
      <c r="M1260" s="48" t="s">
        <v>6502</v>
      </c>
      <c r="N1260" s="47">
        <v>6</v>
      </c>
      <c r="O1260" s="47" t="str">
        <f>VLOOKUP(N1260,'[2]Other Data'!$B$8:$C$13,2,FALSE)</f>
        <v>USA</v>
      </c>
      <c r="P1260" s="47">
        <v>138</v>
      </c>
      <c r="Q1260" s="48" t="s">
        <v>6503</v>
      </c>
      <c r="R1260" s="47">
        <v>1</v>
      </c>
      <c r="S1260" s="5" t="str">
        <f>VLOOKUP(R1260,'[2]Other Data'!$B$29:$C$33,2,FALSE)</f>
        <v>COD</v>
      </c>
    </row>
    <row r="1261" spans="2:19" x14ac:dyDescent="0.3">
      <c r="B1261" s="47">
        <v>1259</v>
      </c>
      <c r="C1261" s="48" t="s">
        <v>6504</v>
      </c>
      <c r="D1261" s="48" t="s">
        <v>262</v>
      </c>
      <c r="E1261" s="48" t="s">
        <v>256</v>
      </c>
      <c r="F1261" s="48" t="s">
        <v>6505</v>
      </c>
      <c r="G1261" s="48" t="s">
        <v>256</v>
      </c>
      <c r="H1261" s="47">
        <v>702</v>
      </c>
      <c r="I1261" s="47" t="str">
        <f>VLOOKUP(H1261,[2]Places!$B$8:$C$929,2,FALSE)</f>
        <v>Scottsdale</v>
      </c>
      <c r="J1261" s="47">
        <v>6</v>
      </c>
      <c r="K1261" s="47" t="str">
        <f>IF(ISERROR(VLOOKUP(J1261,[2]ProvStates!$B$8:$D$95,3,FALSE)),"",VLOOKUP(J1261,[2]ProvStates!$B$8:$D$95,3,FALSE))</f>
        <v>Arizona</v>
      </c>
      <c r="L1261" s="48" t="s">
        <v>6506</v>
      </c>
      <c r="M1261" s="48" t="s">
        <v>6507</v>
      </c>
      <c r="N1261" s="47">
        <v>6</v>
      </c>
      <c r="O1261" s="47" t="str">
        <f>VLOOKUP(N1261,'[2]Other Data'!$B$8:$C$13,2,FALSE)</f>
        <v>USA</v>
      </c>
      <c r="P1261" s="47">
        <v>138</v>
      </c>
      <c r="Q1261" s="48" t="s">
        <v>6508</v>
      </c>
      <c r="R1261" s="47">
        <v>1</v>
      </c>
      <c r="S1261" s="5" t="str">
        <f>VLOOKUP(R1261,'[2]Other Data'!$B$29:$C$33,2,FALSE)</f>
        <v>COD</v>
      </c>
    </row>
    <row r="1262" spans="2:19" x14ac:dyDescent="0.3">
      <c r="B1262" s="47">
        <v>1260</v>
      </c>
      <c r="C1262" s="48" t="s">
        <v>6509</v>
      </c>
      <c r="D1262" s="48" t="s">
        <v>256</v>
      </c>
      <c r="E1262" s="48" t="s">
        <v>256</v>
      </c>
      <c r="F1262" s="48" t="s">
        <v>6510</v>
      </c>
      <c r="G1262" s="48" t="s">
        <v>256</v>
      </c>
      <c r="H1262" s="47">
        <v>702</v>
      </c>
      <c r="I1262" s="47" t="str">
        <f>VLOOKUP(H1262,[2]Places!$B$8:$C$929,2,FALSE)</f>
        <v>Scottsdale</v>
      </c>
      <c r="J1262" s="47">
        <v>6</v>
      </c>
      <c r="K1262" s="47" t="str">
        <f>IF(ISERROR(VLOOKUP(J1262,[2]ProvStates!$B$8:$D$95,3,FALSE)),"",VLOOKUP(J1262,[2]ProvStates!$B$8:$D$95,3,FALSE))</f>
        <v>Arizona</v>
      </c>
      <c r="L1262" s="48" t="s">
        <v>6511</v>
      </c>
      <c r="M1262" s="48" t="s">
        <v>6512</v>
      </c>
      <c r="N1262" s="47">
        <v>6</v>
      </c>
      <c r="O1262" s="47" t="str">
        <f>VLOOKUP(N1262,'[2]Other Data'!$B$8:$C$13,2,FALSE)</f>
        <v>USA</v>
      </c>
      <c r="P1262" s="47">
        <v>138</v>
      </c>
      <c r="Q1262" s="48" t="s">
        <v>6513</v>
      </c>
      <c r="R1262" s="47">
        <v>1</v>
      </c>
      <c r="S1262" s="5" t="str">
        <f>VLOOKUP(R1262,'[2]Other Data'!$B$29:$C$33,2,FALSE)</f>
        <v>COD</v>
      </c>
    </row>
    <row r="1263" spans="2:19" x14ac:dyDescent="0.3">
      <c r="B1263" s="47">
        <v>1261</v>
      </c>
      <c r="C1263" s="48" t="s">
        <v>6514</v>
      </c>
      <c r="D1263" s="48" t="s">
        <v>256</v>
      </c>
      <c r="E1263" s="48" t="s">
        <v>256</v>
      </c>
      <c r="F1263" s="48" t="s">
        <v>6515</v>
      </c>
      <c r="G1263" s="48" t="s">
        <v>256</v>
      </c>
      <c r="H1263" s="47">
        <v>919</v>
      </c>
      <c r="I1263" s="47" t="str">
        <f>VLOOKUP(H1263,[2]Places!$B$8:$C$929,2,FALSE)</f>
        <v>Yuma</v>
      </c>
      <c r="J1263" s="47">
        <v>6</v>
      </c>
      <c r="K1263" s="47" t="str">
        <f>IF(ISERROR(VLOOKUP(J1263,[2]ProvStates!$B$8:$D$95,3,FALSE)),"",VLOOKUP(J1263,[2]ProvStates!$B$8:$D$95,3,FALSE))</f>
        <v>Arizona</v>
      </c>
      <c r="L1263" s="48" t="s">
        <v>6516</v>
      </c>
      <c r="M1263" s="48" t="s">
        <v>6517</v>
      </c>
      <c r="N1263" s="47">
        <v>6</v>
      </c>
      <c r="O1263" s="47" t="str">
        <f>VLOOKUP(N1263,'[2]Other Data'!$B$8:$C$13,2,FALSE)</f>
        <v>USA</v>
      </c>
      <c r="P1263" s="47">
        <v>138</v>
      </c>
      <c r="Q1263" s="48" t="s">
        <v>6518</v>
      </c>
      <c r="R1263" s="47">
        <v>1</v>
      </c>
      <c r="S1263" s="5" t="str">
        <f>VLOOKUP(R1263,'[2]Other Data'!$B$29:$C$33,2,FALSE)</f>
        <v>COD</v>
      </c>
    </row>
    <row r="1264" spans="2:19" x14ac:dyDescent="0.3">
      <c r="B1264" s="47">
        <v>1262</v>
      </c>
      <c r="C1264" s="48" t="s">
        <v>6519</v>
      </c>
      <c r="D1264" s="48" t="s">
        <v>256</v>
      </c>
      <c r="E1264" s="48" t="s">
        <v>256</v>
      </c>
      <c r="F1264" s="48" t="s">
        <v>6520</v>
      </c>
      <c r="G1264" s="48" t="s">
        <v>256</v>
      </c>
      <c r="H1264" s="47">
        <v>919</v>
      </c>
      <c r="I1264" s="47" t="str">
        <f>VLOOKUP(H1264,[2]Places!$B$8:$C$929,2,FALSE)</f>
        <v>Yuma</v>
      </c>
      <c r="J1264" s="47">
        <v>6</v>
      </c>
      <c r="K1264" s="47" t="str">
        <f>IF(ISERROR(VLOOKUP(J1264,[2]ProvStates!$B$8:$D$95,3,FALSE)),"",VLOOKUP(J1264,[2]ProvStates!$B$8:$D$95,3,FALSE))</f>
        <v>Arizona</v>
      </c>
      <c r="L1264" s="48" t="s">
        <v>6516</v>
      </c>
      <c r="M1264" s="48" t="s">
        <v>6517</v>
      </c>
      <c r="N1264" s="47">
        <v>6</v>
      </c>
      <c r="O1264" s="47" t="str">
        <f>VLOOKUP(N1264,'[2]Other Data'!$B$8:$C$13,2,FALSE)</f>
        <v>USA</v>
      </c>
      <c r="P1264" s="47">
        <v>138</v>
      </c>
      <c r="Q1264" s="48" t="s">
        <v>6521</v>
      </c>
      <c r="R1264" s="47">
        <v>1</v>
      </c>
      <c r="S1264" s="5" t="str">
        <f>VLOOKUP(R1264,'[2]Other Data'!$B$29:$C$33,2,FALSE)</f>
        <v>COD</v>
      </c>
    </row>
    <row r="1265" spans="2:19" x14ac:dyDescent="0.3">
      <c r="B1265" s="47">
        <v>1263</v>
      </c>
      <c r="C1265" s="48" t="s">
        <v>6522</v>
      </c>
      <c r="D1265" s="48" t="s">
        <v>256</v>
      </c>
      <c r="E1265" s="48" t="s">
        <v>256</v>
      </c>
      <c r="F1265" s="48" t="s">
        <v>6523</v>
      </c>
      <c r="G1265" s="48" t="s">
        <v>256</v>
      </c>
      <c r="H1265" s="47">
        <v>790</v>
      </c>
      <c r="I1265" s="47" t="str">
        <f>VLOOKUP(H1265,[2]Places!$B$8:$C$929,2,FALSE)</f>
        <v>Surprise</v>
      </c>
      <c r="J1265" s="47">
        <v>6</v>
      </c>
      <c r="K1265" s="47" t="str">
        <f>IF(ISERROR(VLOOKUP(J1265,[2]ProvStates!$B$8:$D$95,3,FALSE)),"",VLOOKUP(J1265,[2]ProvStates!$B$8:$D$95,3,FALSE))</f>
        <v>Arizona</v>
      </c>
      <c r="L1265" s="48" t="s">
        <v>6524</v>
      </c>
      <c r="M1265" s="48" t="s">
        <v>6525</v>
      </c>
      <c r="N1265" s="47">
        <v>6</v>
      </c>
      <c r="O1265" s="47" t="str">
        <f>VLOOKUP(N1265,'[2]Other Data'!$B$8:$C$13,2,FALSE)</f>
        <v>USA</v>
      </c>
      <c r="P1265" s="47">
        <v>138</v>
      </c>
      <c r="Q1265" s="48" t="s">
        <v>256</v>
      </c>
      <c r="R1265" s="47">
        <v>1</v>
      </c>
      <c r="S1265" s="5" t="str">
        <f>VLOOKUP(R1265,'[2]Other Data'!$B$29:$C$33,2,FALSE)</f>
        <v>COD</v>
      </c>
    </row>
    <row r="1266" spans="2:19" x14ac:dyDescent="0.3">
      <c r="B1266" s="47">
        <v>1264</v>
      </c>
      <c r="C1266" s="48" t="s">
        <v>6526</v>
      </c>
      <c r="D1266" s="48" t="s">
        <v>6527</v>
      </c>
      <c r="E1266" s="48" t="s">
        <v>256</v>
      </c>
      <c r="F1266" s="48" t="s">
        <v>6528</v>
      </c>
      <c r="G1266" s="48" t="s">
        <v>256</v>
      </c>
      <c r="H1266" s="47">
        <v>823</v>
      </c>
      <c r="I1266" s="47" t="str">
        <f>VLOOKUP(H1266,[2]Places!$B$8:$C$929,2,FALSE)</f>
        <v>Tucson</v>
      </c>
      <c r="J1266" s="47">
        <v>6</v>
      </c>
      <c r="K1266" s="47" t="str">
        <f>IF(ISERROR(VLOOKUP(J1266,[2]ProvStates!$B$8:$D$95,3,FALSE)),"",VLOOKUP(J1266,[2]ProvStates!$B$8:$D$95,3,FALSE))</f>
        <v>Arizona</v>
      </c>
      <c r="L1266" s="48" t="s">
        <v>6529</v>
      </c>
      <c r="M1266" s="48" t="s">
        <v>6530</v>
      </c>
      <c r="N1266" s="47">
        <v>6</v>
      </c>
      <c r="O1266" s="47" t="str">
        <f>VLOOKUP(N1266,'[2]Other Data'!$B$8:$C$13,2,FALSE)</f>
        <v>USA</v>
      </c>
      <c r="P1266" s="47">
        <v>138</v>
      </c>
      <c r="Q1266" s="48" t="s">
        <v>6531</v>
      </c>
      <c r="R1266" s="47">
        <v>1</v>
      </c>
      <c r="S1266" s="5" t="str">
        <f>VLOOKUP(R1266,'[2]Other Data'!$B$29:$C$33,2,FALSE)</f>
        <v>COD</v>
      </c>
    </row>
    <row r="1267" spans="2:19" x14ac:dyDescent="0.3">
      <c r="B1267" s="47">
        <v>1265</v>
      </c>
      <c r="C1267" s="48" t="s">
        <v>6532</v>
      </c>
      <c r="D1267" s="48" t="s">
        <v>262</v>
      </c>
      <c r="E1267" s="48" t="s">
        <v>256</v>
      </c>
      <c r="F1267" s="48" t="s">
        <v>6533</v>
      </c>
      <c r="G1267" s="48" t="s">
        <v>256</v>
      </c>
      <c r="H1267" s="47">
        <v>823</v>
      </c>
      <c r="I1267" s="47" t="str">
        <f>VLOOKUP(H1267,[2]Places!$B$8:$C$929,2,FALSE)</f>
        <v>Tucson</v>
      </c>
      <c r="J1267" s="47">
        <v>6</v>
      </c>
      <c r="K1267" s="47" t="str">
        <f>IF(ISERROR(VLOOKUP(J1267,[2]ProvStates!$B$8:$D$95,3,FALSE)),"",VLOOKUP(J1267,[2]ProvStates!$B$8:$D$95,3,FALSE))</f>
        <v>Arizona</v>
      </c>
      <c r="L1267" s="48" t="s">
        <v>6534</v>
      </c>
      <c r="M1267" s="48" t="s">
        <v>6535</v>
      </c>
      <c r="N1267" s="47">
        <v>6</v>
      </c>
      <c r="O1267" s="47" t="str">
        <f>VLOOKUP(N1267,'[2]Other Data'!$B$8:$C$13,2,FALSE)</f>
        <v>USA</v>
      </c>
      <c r="P1267" s="47">
        <v>138</v>
      </c>
      <c r="Q1267" s="48" t="s">
        <v>256</v>
      </c>
      <c r="R1267" s="47">
        <v>1</v>
      </c>
      <c r="S1267" s="5" t="str">
        <f>VLOOKUP(R1267,'[2]Other Data'!$B$29:$C$33,2,FALSE)</f>
        <v>COD</v>
      </c>
    </row>
    <row r="1268" spans="2:19" x14ac:dyDescent="0.3">
      <c r="B1268" s="47">
        <v>1266</v>
      </c>
      <c r="C1268" s="48" t="s">
        <v>6536</v>
      </c>
      <c r="D1268" s="48" t="s">
        <v>256</v>
      </c>
      <c r="E1268" s="48" t="s">
        <v>256</v>
      </c>
      <c r="F1268" s="48" t="s">
        <v>6537</v>
      </c>
      <c r="G1268" s="48" t="s">
        <v>256</v>
      </c>
      <c r="H1268" s="47">
        <v>823</v>
      </c>
      <c r="I1268" s="47" t="str">
        <f>VLOOKUP(H1268,[2]Places!$B$8:$C$929,2,FALSE)</f>
        <v>Tucson</v>
      </c>
      <c r="J1268" s="47">
        <v>6</v>
      </c>
      <c r="K1268" s="47" t="str">
        <f>IF(ISERROR(VLOOKUP(J1268,[2]ProvStates!$B$8:$D$95,3,FALSE)),"",VLOOKUP(J1268,[2]ProvStates!$B$8:$D$95,3,FALSE))</f>
        <v>Arizona</v>
      </c>
      <c r="L1268" s="48" t="s">
        <v>6538</v>
      </c>
      <c r="M1268" s="48" t="s">
        <v>6539</v>
      </c>
      <c r="N1268" s="47">
        <v>6</v>
      </c>
      <c r="O1268" s="47" t="str">
        <f>VLOOKUP(N1268,'[2]Other Data'!$B$8:$C$13,2,FALSE)</f>
        <v>USA</v>
      </c>
      <c r="P1268" s="47">
        <v>138</v>
      </c>
      <c r="Q1268" s="48" t="s">
        <v>6540</v>
      </c>
      <c r="R1268" s="47">
        <v>1</v>
      </c>
      <c r="S1268" s="5" t="str">
        <f>VLOOKUP(R1268,'[2]Other Data'!$B$29:$C$33,2,FALSE)</f>
        <v>COD</v>
      </c>
    </row>
    <row r="1269" spans="2:19" x14ac:dyDescent="0.3">
      <c r="B1269" s="47">
        <v>1267</v>
      </c>
      <c r="C1269" s="48" t="s">
        <v>6541</v>
      </c>
      <c r="D1269" s="48" t="s">
        <v>256</v>
      </c>
      <c r="E1269" s="48" t="s">
        <v>256</v>
      </c>
      <c r="F1269" s="48" t="s">
        <v>6542</v>
      </c>
      <c r="G1269" s="48" t="s">
        <v>256</v>
      </c>
      <c r="H1269" s="47">
        <v>823</v>
      </c>
      <c r="I1269" s="47" t="str">
        <f>VLOOKUP(H1269,[2]Places!$B$8:$C$929,2,FALSE)</f>
        <v>Tucson</v>
      </c>
      <c r="J1269" s="47">
        <v>6</v>
      </c>
      <c r="K1269" s="47" t="str">
        <f>IF(ISERROR(VLOOKUP(J1269,[2]ProvStates!$B$8:$D$95,3,FALSE)),"",VLOOKUP(J1269,[2]ProvStates!$B$8:$D$95,3,FALSE))</f>
        <v>Arizona</v>
      </c>
      <c r="L1269" s="48" t="s">
        <v>6543</v>
      </c>
      <c r="M1269" s="48" t="s">
        <v>6544</v>
      </c>
      <c r="N1269" s="47">
        <v>6</v>
      </c>
      <c r="O1269" s="47" t="str">
        <f>VLOOKUP(N1269,'[2]Other Data'!$B$8:$C$13,2,FALSE)</f>
        <v>USA</v>
      </c>
      <c r="P1269" s="47">
        <v>138</v>
      </c>
      <c r="Q1269" s="48" t="s">
        <v>6545</v>
      </c>
      <c r="R1269" s="47">
        <v>1</v>
      </c>
      <c r="S1269" s="5" t="str">
        <f>VLOOKUP(R1269,'[2]Other Data'!$B$29:$C$33,2,FALSE)</f>
        <v>COD</v>
      </c>
    </row>
    <row r="1270" spans="2:19" x14ac:dyDescent="0.3">
      <c r="B1270" s="47">
        <v>1268</v>
      </c>
      <c r="C1270" s="48" t="s">
        <v>6546</v>
      </c>
      <c r="D1270" s="48" t="s">
        <v>256</v>
      </c>
      <c r="E1270" s="48" t="s">
        <v>256</v>
      </c>
      <c r="F1270" s="48" t="s">
        <v>6547</v>
      </c>
      <c r="G1270" s="48" t="s">
        <v>256</v>
      </c>
      <c r="H1270" s="47">
        <v>823</v>
      </c>
      <c r="I1270" s="47" t="str">
        <f>VLOOKUP(H1270,[2]Places!$B$8:$C$929,2,FALSE)</f>
        <v>Tucson</v>
      </c>
      <c r="J1270" s="47">
        <v>6</v>
      </c>
      <c r="K1270" s="47" t="str">
        <f>IF(ISERROR(VLOOKUP(J1270,[2]ProvStates!$B$8:$D$95,3,FALSE)),"",VLOOKUP(J1270,[2]ProvStates!$B$8:$D$95,3,FALSE))</f>
        <v>Arizona</v>
      </c>
      <c r="L1270" s="48" t="s">
        <v>6548</v>
      </c>
      <c r="M1270" s="48" t="s">
        <v>6549</v>
      </c>
      <c r="N1270" s="47">
        <v>6</v>
      </c>
      <c r="O1270" s="47" t="str">
        <f>VLOOKUP(N1270,'[2]Other Data'!$B$8:$C$13,2,FALSE)</f>
        <v>USA</v>
      </c>
      <c r="P1270" s="47">
        <v>138</v>
      </c>
      <c r="Q1270" s="48" t="s">
        <v>6550</v>
      </c>
      <c r="R1270" s="47">
        <v>1</v>
      </c>
      <c r="S1270" s="5" t="str">
        <f>VLOOKUP(R1270,'[2]Other Data'!$B$29:$C$33,2,FALSE)</f>
        <v>COD</v>
      </c>
    </row>
    <row r="1271" spans="2:19" x14ac:dyDescent="0.3">
      <c r="B1271" s="47">
        <v>1269</v>
      </c>
      <c r="C1271" s="48" t="s">
        <v>6551</v>
      </c>
      <c r="D1271" s="48" t="s">
        <v>256</v>
      </c>
      <c r="E1271" s="48" t="s">
        <v>256</v>
      </c>
      <c r="F1271" s="48" t="s">
        <v>6552</v>
      </c>
      <c r="G1271" s="48" t="s">
        <v>6553</v>
      </c>
      <c r="H1271" s="47">
        <v>629</v>
      </c>
      <c r="I1271" s="47" t="str">
        <f>VLOOKUP(H1271,[2]Places!$B$8:$C$929,2,FALSE)</f>
        <v>Prescott</v>
      </c>
      <c r="J1271" s="47">
        <v>6</v>
      </c>
      <c r="K1271" s="47" t="str">
        <f>IF(ISERROR(VLOOKUP(J1271,[2]ProvStates!$B$8:$D$95,3,FALSE)),"",VLOOKUP(J1271,[2]ProvStates!$B$8:$D$95,3,FALSE))</f>
        <v>Arizona</v>
      </c>
      <c r="L1271" s="48" t="s">
        <v>6554</v>
      </c>
      <c r="M1271" s="48" t="s">
        <v>6555</v>
      </c>
      <c r="N1271" s="47">
        <v>6</v>
      </c>
      <c r="O1271" s="47" t="str">
        <f>VLOOKUP(N1271,'[2]Other Data'!$B$8:$C$13,2,FALSE)</f>
        <v>USA</v>
      </c>
      <c r="P1271" s="47">
        <v>138</v>
      </c>
      <c r="Q1271" s="48" t="s">
        <v>6556</v>
      </c>
      <c r="R1271" s="47">
        <v>1</v>
      </c>
      <c r="S1271" s="5" t="str">
        <f>VLOOKUP(R1271,'[2]Other Data'!$B$29:$C$33,2,FALSE)</f>
        <v>COD</v>
      </c>
    </row>
    <row r="1272" spans="2:19" x14ac:dyDescent="0.3">
      <c r="B1272" s="47">
        <v>1270</v>
      </c>
      <c r="C1272" s="48" t="s">
        <v>6557</v>
      </c>
      <c r="D1272" s="48" t="s">
        <v>256</v>
      </c>
      <c r="E1272" s="48" t="s">
        <v>6558</v>
      </c>
      <c r="F1272" s="48" t="s">
        <v>6559</v>
      </c>
      <c r="G1272" s="48" t="s">
        <v>256</v>
      </c>
      <c r="H1272" s="47">
        <v>26</v>
      </c>
      <c r="I1272" s="47" t="str">
        <f>VLOOKUP(H1272,[2]Places!$B$8:$C$929,2,FALSE)</f>
        <v>Ashfork</v>
      </c>
      <c r="J1272" s="47">
        <v>6</v>
      </c>
      <c r="K1272" s="47" t="str">
        <f>IF(ISERROR(VLOOKUP(J1272,[2]ProvStates!$B$8:$D$95,3,FALSE)),"",VLOOKUP(J1272,[2]ProvStates!$B$8:$D$95,3,FALSE))</f>
        <v>Arizona</v>
      </c>
      <c r="L1272" s="48" t="s">
        <v>6560</v>
      </c>
      <c r="M1272" s="48" t="s">
        <v>6561</v>
      </c>
      <c r="N1272" s="47">
        <v>6</v>
      </c>
      <c r="O1272" s="47" t="str">
        <f>VLOOKUP(N1272,'[2]Other Data'!$B$8:$C$13,2,FALSE)</f>
        <v>USA</v>
      </c>
      <c r="P1272" s="47">
        <v>138</v>
      </c>
      <c r="Q1272" s="48" t="s">
        <v>6562</v>
      </c>
      <c r="R1272" s="47">
        <v>1</v>
      </c>
      <c r="S1272" s="5" t="str">
        <f>VLOOKUP(R1272,'[2]Other Data'!$B$29:$C$33,2,FALSE)</f>
        <v>COD</v>
      </c>
    </row>
    <row r="1273" spans="2:19" x14ac:dyDescent="0.3">
      <c r="B1273" s="47">
        <v>1271</v>
      </c>
      <c r="C1273" s="48" t="s">
        <v>6563</v>
      </c>
      <c r="D1273" s="48" t="s">
        <v>256</v>
      </c>
      <c r="E1273" s="48" t="s">
        <v>256</v>
      </c>
      <c r="F1273" s="48" t="s">
        <v>6564</v>
      </c>
      <c r="G1273" s="48" t="s">
        <v>256</v>
      </c>
      <c r="H1273" s="47">
        <v>7</v>
      </c>
      <c r="I1273" s="47" t="str">
        <f>VLOOKUP(H1273,[2]Places!$B$8:$C$929,2,FALSE)</f>
        <v>Albuquerque</v>
      </c>
      <c r="J1273" s="47">
        <v>39</v>
      </c>
      <c r="K1273" s="47" t="str">
        <f>IF(ISERROR(VLOOKUP(J1273,[2]ProvStates!$B$8:$D$95,3,FALSE)),"",VLOOKUP(J1273,[2]ProvStates!$B$8:$D$95,3,FALSE))</f>
        <v>New Mexico</v>
      </c>
      <c r="L1273" s="48" t="s">
        <v>6565</v>
      </c>
      <c r="M1273" s="48" t="s">
        <v>6566</v>
      </c>
      <c r="N1273" s="47">
        <v>6</v>
      </c>
      <c r="O1273" s="47" t="str">
        <f>VLOOKUP(N1273,'[2]Other Data'!$B$8:$C$13,2,FALSE)</f>
        <v>USA</v>
      </c>
      <c r="P1273" s="47">
        <v>145</v>
      </c>
      <c r="Q1273" s="48" t="s">
        <v>6567</v>
      </c>
      <c r="R1273" s="47">
        <v>1</v>
      </c>
      <c r="S1273" s="5" t="str">
        <f>VLOOKUP(R1273,'[2]Other Data'!$B$29:$C$33,2,FALSE)</f>
        <v>COD</v>
      </c>
    </row>
    <row r="1274" spans="2:19" x14ac:dyDescent="0.3">
      <c r="B1274" s="47">
        <v>1272</v>
      </c>
      <c r="C1274" s="48" t="s">
        <v>6568</v>
      </c>
      <c r="D1274" s="48" t="s">
        <v>256</v>
      </c>
      <c r="E1274" s="48" t="s">
        <v>256</v>
      </c>
      <c r="F1274" s="48" t="s">
        <v>6569</v>
      </c>
      <c r="G1274" s="48" t="s">
        <v>256</v>
      </c>
      <c r="H1274" s="47">
        <v>799</v>
      </c>
      <c r="I1274" s="47" t="str">
        <f>VLOOKUP(H1274,[2]Places!$B$8:$C$929,2,FALSE)</f>
        <v>Taos</v>
      </c>
      <c r="J1274" s="47">
        <v>39</v>
      </c>
      <c r="K1274" s="47" t="str">
        <f>IF(ISERROR(VLOOKUP(J1274,[2]ProvStates!$B$8:$D$95,3,FALSE)),"",VLOOKUP(J1274,[2]ProvStates!$B$8:$D$95,3,FALSE))</f>
        <v>New Mexico</v>
      </c>
      <c r="L1274" s="48" t="s">
        <v>6570</v>
      </c>
      <c r="M1274" s="48" t="s">
        <v>6571</v>
      </c>
      <c r="N1274" s="47">
        <v>6</v>
      </c>
      <c r="O1274" s="47" t="str">
        <f>VLOOKUP(N1274,'[2]Other Data'!$B$8:$C$13,2,FALSE)</f>
        <v>USA</v>
      </c>
      <c r="P1274" s="47">
        <v>145</v>
      </c>
      <c r="Q1274" s="48" t="s">
        <v>256</v>
      </c>
      <c r="R1274" s="47">
        <v>1</v>
      </c>
      <c r="S1274" s="5" t="str">
        <f>VLOOKUP(R1274,'[2]Other Data'!$B$29:$C$33,2,FALSE)</f>
        <v>COD</v>
      </c>
    </row>
    <row r="1275" spans="2:19" x14ac:dyDescent="0.3">
      <c r="B1275" s="47">
        <v>1273</v>
      </c>
      <c r="C1275" s="48" t="s">
        <v>6572</v>
      </c>
      <c r="D1275" s="48" t="s">
        <v>262</v>
      </c>
      <c r="E1275" s="48" t="s">
        <v>4818</v>
      </c>
      <c r="F1275" s="48" t="s">
        <v>6573</v>
      </c>
      <c r="G1275" s="48" t="s">
        <v>256</v>
      </c>
      <c r="H1275" s="47">
        <v>480</v>
      </c>
      <c r="I1275" s="47" t="str">
        <f>VLOOKUP(H1275,[2]Places!$B$8:$C$929,2,FALSE)</f>
        <v>Moapa</v>
      </c>
      <c r="J1275" s="47">
        <v>44</v>
      </c>
      <c r="K1275" s="47" t="str">
        <f>IF(ISERROR(VLOOKUP(J1275,[2]ProvStates!$B$8:$D$95,3,FALSE)),"",VLOOKUP(J1275,[2]ProvStates!$B$8:$D$95,3,FALSE))</f>
        <v>Nevada</v>
      </c>
      <c r="L1275" s="48" t="s">
        <v>6574</v>
      </c>
      <c r="M1275" s="48" t="s">
        <v>6575</v>
      </c>
      <c r="N1275" s="47">
        <v>6</v>
      </c>
      <c r="O1275" s="47" t="str">
        <f>VLOOKUP(N1275,'[2]Other Data'!$B$8:$C$13,2,FALSE)</f>
        <v>USA</v>
      </c>
      <c r="P1275" s="47">
        <v>242</v>
      </c>
      <c r="Q1275" s="48" t="s">
        <v>6576</v>
      </c>
      <c r="R1275" s="47">
        <v>1</v>
      </c>
      <c r="S1275" s="5" t="str">
        <f>VLOOKUP(R1275,'[2]Other Data'!$B$29:$C$33,2,FALSE)</f>
        <v>COD</v>
      </c>
    </row>
    <row r="1276" spans="2:19" x14ac:dyDescent="0.3">
      <c r="B1276" s="47">
        <v>1274</v>
      </c>
      <c r="C1276" s="48" t="s">
        <v>6577</v>
      </c>
      <c r="D1276" s="48" t="s">
        <v>262</v>
      </c>
      <c r="E1276" s="48" t="s">
        <v>256</v>
      </c>
      <c r="F1276" s="48" t="s">
        <v>6578</v>
      </c>
      <c r="G1276" s="48" t="s">
        <v>256</v>
      </c>
      <c r="H1276" s="47">
        <v>457</v>
      </c>
      <c r="I1276" s="47" t="str">
        <f>VLOOKUP(H1276,[2]Places!$B$8:$C$929,2,FALSE)</f>
        <v>Mesquite</v>
      </c>
      <c r="J1276" s="47">
        <v>44</v>
      </c>
      <c r="K1276" s="47" t="str">
        <f>IF(ISERROR(VLOOKUP(J1276,[2]ProvStates!$B$8:$D$95,3,FALSE)),"",VLOOKUP(J1276,[2]ProvStates!$B$8:$D$95,3,FALSE))</f>
        <v>Nevada</v>
      </c>
      <c r="L1276" s="48" t="s">
        <v>6579</v>
      </c>
      <c r="M1276" s="48" t="s">
        <v>6580</v>
      </c>
      <c r="N1276" s="47">
        <v>6</v>
      </c>
      <c r="O1276" s="47" t="str">
        <f>VLOOKUP(N1276,'[2]Other Data'!$B$8:$C$13,2,FALSE)</f>
        <v>USA</v>
      </c>
      <c r="P1276" s="47">
        <v>242</v>
      </c>
      <c r="Q1276" s="48" t="s">
        <v>6581</v>
      </c>
      <c r="R1276" s="47">
        <v>1</v>
      </c>
      <c r="S1276" s="5" t="str">
        <f>VLOOKUP(R1276,'[2]Other Data'!$B$29:$C$33,2,FALSE)</f>
        <v>COD</v>
      </c>
    </row>
    <row r="1277" spans="2:19" x14ac:dyDescent="0.3">
      <c r="B1277" s="47">
        <v>1275</v>
      </c>
      <c r="C1277" s="48" t="s">
        <v>6582</v>
      </c>
      <c r="D1277" s="48" t="s">
        <v>256</v>
      </c>
      <c r="E1277" s="48" t="s">
        <v>256</v>
      </c>
      <c r="F1277" s="48" t="s">
        <v>6583</v>
      </c>
      <c r="G1277" s="48" t="s">
        <v>256</v>
      </c>
      <c r="H1277" s="47">
        <v>397</v>
      </c>
      <c r="I1277" s="47" t="str">
        <f>VLOOKUP(H1277,[2]Places!$B$8:$C$929,2,FALSE)</f>
        <v>Laughlin</v>
      </c>
      <c r="J1277" s="47">
        <v>44</v>
      </c>
      <c r="K1277" s="47" t="str">
        <f>IF(ISERROR(VLOOKUP(J1277,[2]ProvStates!$B$8:$D$95,3,FALSE)),"",VLOOKUP(J1277,[2]ProvStates!$B$8:$D$95,3,FALSE))</f>
        <v>Nevada</v>
      </c>
      <c r="L1277" s="48" t="s">
        <v>6584</v>
      </c>
      <c r="M1277" s="48" t="s">
        <v>6585</v>
      </c>
      <c r="N1277" s="47">
        <v>6</v>
      </c>
      <c r="O1277" s="47" t="str">
        <f>VLOOKUP(N1277,'[2]Other Data'!$B$8:$C$13,2,FALSE)</f>
        <v>USA</v>
      </c>
      <c r="P1277" s="47">
        <v>242</v>
      </c>
      <c r="Q1277" s="48" t="s">
        <v>6586</v>
      </c>
      <c r="R1277" s="47">
        <v>1</v>
      </c>
      <c r="S1277" s="5" t="str">
        <f>VLOOKUP(R1277,'[2]Other Data'!$B$29:$C$33,2,FALSE)</f>
        <v>COD</v>
      </c>
    </row>
    <row r="1278" spans="2:19" x14ac:dyDescent="0.3">
      <c r="B1278" s="47">
        <v>1276</v>
      </c>
      <c r="C1278" s="48" t="s">
        <v>6587</v>
      </c>
      <c r="D1278" s="48" t="s">
        <v>256</v>
      </c>
      <c r="E1278" s="48" t="s">
        <v>256</v>
      </c>
      <c r="F1278" s="48" t="s">
        <v>6588</v>
      </c>
      <c r="G1278" s="48" t="s">
        <v>256</v>
      </c>
      <c r="H1278" s="47">
        <v>396</v>
      </c>
      <c r="I1278" s="47" t="str">
        <f>VLOOKUP(H1278,[2]Places!$B$8:$C$929,2,FALSE)</f>
        <v>Las Vegas</v>
      </c>
      <c r="J1278" s="47">
        <v>44</v>
      </c>
      <c r="K1278" s="47" t="str">
        <f>IF(ISERROR(VLOOKUP(J1278,[2]ProvStates!$B$8:$D$95,3,FALSE)),"",VLOOKUP(J1278,[2]ProvStates!$B$8:$D$95,3,FALSE))</f>
        <v>Nevada</v>
      </c>
      <c r="L1278" s="48" t="s">
        <v>6589</v>
      </c>
      <c r="M1278" s="48" t="s">
        <v>6590</v>
      </c>
      <c r="N1278" s="47">
        <v>6</v>
      </c>
      <c r="O1278" s="47" t="str">
        <f>VLOOKUP(N1278,'[2]Other Data'!$B$8:$C$13,2,FALSE)</f>
        <v>USA</v>
      </c>
      <c r="P1278" s="47">
        <v>242</v>
      </c>
      <c r="Q1278" s="48" t="s">
        <v>6591</v>
      </c>
      <c r="R1278" s="47">
        <v>1</v>
      </c>
      <c r="S1278" s="5" t="str">
        <f>VLOOKUP(R1278,'[2]Other Data'!$B$29:$C$33,2,FALSE)</f>
        <v>COD</v>
      </c>
    </row>
    <row r="1279" spans="2:19" x14ac:dyDescent="0.3">
      <c r="B1279" s="47">
        <v>1277</v>
      </c>
      <c r="C1279" s="48" t="s">
        <v>6592</v>
      </c>
      <c r="D1279" s="48" t="s">
        <v>256</v>
      </c>
      <c r="E1279" s="48" t="s">
        <v>256</v>
      </c>
      <c r="F1279" s="48" t="s">
        <v>6593</v>
      </c>
      <c r="G1279" s="48" t="s">
        <v>256</v>
      </c>
      <c r="H1279" s="47">
        <v>396</v>
      </c>
      <c r="I1279" s="47" t="str">
        <f>VLOOKUP(H1279,[2]Places!$B$8:$C$929,2,FALSE)</f>
        <v>Las Vegas</v>
      </c>
      <c r="J1279" s="47">
        <v>44</v>
      </c>
      <c r="K1279" s="47" t="str">
        <f>IF(ISERROR(VLOOKUP(J1279,[2]ProvStates!$B$8:$D$95,3,FALSE)),"",VLOOKUP(J1279,[2]ProvStates!$B$8:$D$95,3,FALSE))</f>
        <v>Nevada</v>
      </c>
      <c r="L1279" s="48" t="s">
        <v>6589</v>
      </c>
      <c r="M1279" s="48" t="s">
        <v>6590</v>
      </c>
      <c r="N1279" s="47">
        <v>6</v>
      </c>
      <c r="O1279" s="47" t="str">
        <f>VLOOKUP(N1279,'[2]Other Data'!$B$8:$C$13,2,FALSE)</f>
        <v>USA</v>
      </c>
      <c r="P1279" s="47">
        <v>242</v>
      </c>
      <c r="Q1279" s="48" t="s">
        <v>6594</v>
      </c>
      <c r="R1279" s="47">
        <v>1</v>
      </c>
      <c r="S1279" s="5" t="str">
        <f>VLOOKUP(R1279,'[2]Other Data'!$B$29:$C$33,2,FALSE)</f>
        <v>COD</v>
      </c>
    </row>
    <row r="1280" spans="2:19" x14ac:dyDescent="0.3">
      <c r="B1280" s="47">
        <v>1278</v>
      </c>
      <c r="C1280" s="48" t="s">
        <v>6595</v>
      </c>
      <c r="D1280" s="48" t="s">
        <v>256</v>
      </c>
      <c r="E1280" s="48" t="s">
        <v>256</v>
      </c>
      <c r="F1280" s="48" t="s">
        <v>6596</v>
      </c>
      <c r="G1280" s="48" t="s">
        <v>256</v>
      </c>
      <c r="H1280" s="47">
        <v>396</v>
      </c>
      <c r="I1280" s="47" t="str">
        <f>VLOOKUP(H1280,[2]Places!$B$8:$C$929,2,FALSE)</f>
        <v>Las Vegas</v>
      </c>
      <c r="J1280" s="47">
        <v>44</v>
      </c>
      <c r="K1280" s="47" t="str">
        <f>IF(ISERROR(VLOOKUP(J1280,[2]ProvStates!$B$8:$D$95,3,FALSE)),"",VLOOKUP(J1280,[2]ProvStates!$B$8:$D$95,3,FALSE))</f>
        <v>Nevada</v>
      </c>
      <c r="L1280" s="48" t="s">
        <v>6597</v>
      </c>
      <c r="M1280" s="48" t="s">
        <v>6598</v>
      </c>
      <c r="N1280" s="47">
        <v>6</v>
      </c>
      <c r="O1280" s="47" t="str">
        <f>VLOOKUP(N1280,'[2]Other Data'!$B$8:$C$13,2,FALSE)</f>
        <v>USA</v>
      </c>
      <c r="P1280" s="47">
        <v>242</v>
      </c>
      <c r="Q1280" s="48" t="s">
        <v>6599</v>
      </c>
      <c r="R1280" s="47">
        <v>1</v>
      </c>
      <c r="S1280" s="5" t="str">
        <f>VLOOKUP(R1280,'[2]Other Data'!$B$29:$C$33,2,FALSE)</f>
        <v>COD</v>
      </c>
    </row>
    <row r="1281" spans="2:19" x14ac:dyDescent="0.3">
      <c r="B1281" s="47">
        <v>1279</v>
      </c>
      <c r="C1281" s="48" t="s">
        <v>6600</v>
      </c>
      <c r="D1281" s="48" t="s">
        <v>262</v>
      </c>
      <c r="E1281" s="48" t="s">
        <v>256</v>
      </c>
      <c r="F1281" s="48" t="s">
        <v>6601</v>
      </c>
      <c r="G1281" s="48" t="s">
        <v>256</v>
      </c>
      <c r="H1281" s="47">
        <v>396</v>
      </c>
      <c r="I1281" s="47" t="str">
        <f>VLOOKUP(H1281,[2]Places!$B$8:$C$929,2,FALSE)</f>
        <v>Las Vegas</v>
      </c>
      <c r="J1281" s="47">
        <v>44</v>
      </c>
      <c r="K1281" s="47" t="str">
        <f>IF(ISERROR(VLOOKUP(J1281,[2]ProvStates!$B$8:$D$95,3,FALSE)),"",VLOOKUP(J1281,[2]ProvStates!$B$8:$D$95,3,FALSE))</f>
        <v>Nevada</v>
      </c>
      <c r="L1281" s="48" t="s">
        <v>6602</v>
      </c>
      <c r="M1281" s="48" t="s">
        <v>6603</v>
      </c>
      <c r="N1281" s="47">
        <v>6</v>
      </c>
      <c r="O1281" s="47" t="str">
        <f>VLOOKUP(N1281,'[2]Other Data'!$B$8:$C$13,2,FALSE)</f>
        <v>USA</v>
      </c>
      <c r="P1281" s="47">
        <v>242</v>
      </c>
      <c r="Q1281" s="48" t="s">
        <v>6604</v>
      </c>
      <c r="R1281" s="47">
        <v>1</v>
      </c>
      <c r="S1281" s="5" t="str">
        <f>VLOOKUP(R1281,'[2]Other Data'!$B$29:$C$33,2,FALSE)</f>
        <v>COD</v>
      </c>
    </row>
    <row r="1282" spans="2:19" x14ac:dyDescent="0.3">
      <c r="B1282" s="47">
        <v>1280</v>
      </c>
      <c r="C1282" s="48" t="s">
        <v>6605</v>
      </c>
      <c r="D1282" s="48" t="s">
        <v>262</v>
      </c>
      <c r="E1282" s="48" t="s">
        <v>6606</v>
      </c>
      <c r="F1282" s="48" t="s">
        <v>6607</v>
      </c>
      <c r="G1282" s="48" t="s">
        <v>6608</v>
      </c>
      <c r="H1282" s="47">
        <v>395</v>
      </c>
      <c r="I1282" s="47" t="str">
        <f>VLOOKUP(H1282,[2]Places!$B$8:$C$929,2,FALSE)</f>
        <v>Las Vagas</v>
      </c>
      <c r="J1282" s="47">
        <v>44</v>
      </c>
      <c r="K1282" s="47" t="str">
        <f>IF(ISERROR(VLOOKUP(J1282,[2]ProvStates!$B$8:$D$95,3,FALSE)),"",VLOOKUP(J1282,[2]ProvStates!$B$8:$D$95,3,FALSE))</f>
        <v>Nevada</v>
      </c>
      <c r="L1282" s="48" t="s">
        <v>6609</v>
      </c>
      <c r="M1282" s="48" t="s">
        <v>6610</v>
      </c>
      <c r="N1282" s="47">
        <v>6</v>
      </c>
      <c r="O1282" s="47" t="str">
        <f>VLOOKUP(N1282,'[2]Other Data'!$B$8:$C$13,2,FALSE)</f>
        <v>USA</v>
      </c>
      <c r="P1282" s="47">
        <v>242</v>
      </c>
      <c r="Q1282" s="48" t="s">
        <v>6611</v>
      </c>
      <c r="R1282" s="47">
        <v>1</v>
      </c>
      <c r="S1282" s="5" t="str">
        <f>VLOOKUP(R1282,'[2]Other Data'!$B$29:$C$33,2,FALSE)</f>
        <v>COD</v>
      </c>
    </row>
    <row r="1283" spans="2:19" x14ac:dyDescent="0.3">
      <c r="B1283" s="47">
        <v>1281</v>
      </c>
      <c r="C1283" s="48" t="s">
        <v>6612</v>
      </c>
      <c r="D1283" s="48" t="s">
        <v>6613</v>
      </c>
      <c r="E1283" s="48" t="s">
        <v>6614</v>
      </c>
      <c r="F1283" s="48" t="s">
        <v>6615</v>
      </c>
      <c r="G1283" s="48" t="s">
        <v>256</v>
      </c>
      <c r="H1283" s="47">
        <v>396</v>
      </c>
      <c r="I1283" s="47" t="str">
        <f>VLOOKUP(H1283,[2]Places!$B$8:$C$929,2,FALSE)</f>
        <v>Las Vegas</v>
      </c>
      <c r="J1283" s="47">
        <v>44</v>
      </c>
      <c r="K1283" s="47" t="str">
        <f>IF(ISERROR(VLOOKUP(J1283,[2]ProvStates!$B$8:$D$95,3,FALSE)),"",VLOOKUP(J1283,[2]ProvStates!$B$8:$D$95,3,FALSE))</f>
        <v>Nevada</v>
      </c>
      <c r="L1283" s="48" t="s">
        <v>6616</v>
      </c>
      <c r="M1283" s="48" t="s">
        <v>6617</v>
      </c>
      <c r="N1283" s="47">
        <v>6</v>
      </c>
      <c r="O1283" s="47" t="str">
        <f>VLOOKUP(N1283,'[2]Other Data'!$B$8:$C$13,2,FALSE)</f>
        <v>USA</v>
      </c>
      <c r="P1283" s="47">
        <v>242</v>
      </c>
      <c r="Q1283" s="48" t="s">
        <v>6618</v>
      </c>
      <c r="R1283" s="47">
        <v>1</v>
      </c>
      <c r="S1283" s="5" t="str">
        <f>VLOOKUP(R1283,'[2]Other Data'!$B$29:$C$33,2,FALSE)</f>
        <v>COD</v>
      </c>
    </row>
    <row r="1284" spans="2:19" x14ac:dyDescent="0.3">
      <c r="B1284" s="47">
        <v>1282</v>
      </c>
      <c r="C1284" s="48" t="s">
        <v>6619</v>
      </c>
      <c r="D1284" s="48" t="s">
        <v>262</v>
      </c>
      <c r="E1284" s="48" t="s">
        <v>256</v>
      </c>
      <c r="F1284" s="48" t="s">
        <v>6620</v>
      </c>
      <c r="G1284" s="48" t="s">
        <v>256</v>
      </c>
      <c r="H1284" s="47">
        <v>396</v>
      </c>
      <c r="I1284" s="47" t="str">
        <f>VLOOKUP(H1284,[2]Places!$B$8:$C$929,2,FALSE)</f>
        <v>Las Vegas</v>
      </c>
      <c r="J1284" s="47">
        <v>44</v>
      </c>
      <c r="K1284" s="47" t="str">
        <f>IF(ISERROR(VLOOKUP(J1284,[2]ProvStates!$B$8:$D$95,3,FALSE)),"",VLOOKUP(J1284,[2]ProvStates!$B$8:$D$95,3,FALSE))</f>
        <v>Nevada</v>
      </c>
      <c r="L1284" s="48" t="s">
        <v>6621</v>
      </c>
      <c r="M1284" s="48" t="s">
        <v>6622</v>
      </c>
      <c r="N1284" s="47">
        <v>6</v>
      </c>
      <c r="O1284" s="47" t="str">
        <f>VLOOKUP(N1284,'[2]Other Data'!$B$8:$C$13,2,FALSE)</f>
        <v>USA</v>
      </c>
      <c r="P1284" s="47">
        <v>242</v>
      </c>
      <c r="Q1284" s="48" t="s">
        <v>256</v>
      </c>
      <c r="R1284" s="47">
        <v>1</v>
      </c>
      <c r="S1284" s="5" t="str">
        <f>VLOOKUP(R1284,'[2]Other Data'!$B$29:$C$33,2,FALSE)</f>
        <v>COD</v>
      </c>
    </row>
    <row r="1285" spans="2:19" x14ac:dyDescent="0.3">
      <c r="B1285" s="47">
        <v>1283</v>
      </c>
      <c r="C1285" s="48" t="s">
        <v>6623</v>
      </c>
      <c r="D1285" s="48" t="s">
        <v>256</v>
      </c>
      <c r="E1285" s="48" t="s">
        <v>256</v>
      </c>
      <c r="F1285" s="48" t="s">
        <v>6624</v>
      </c>
      <c r="G1285" s="48" t="s">
        <v>256</v>
      </c>
      <c r="H1285" s="47">
        <v>396</v>
      </c>
      <c r="I1285" s="47" t="str">
        <f>VLOOKUP(H1285,[2]Places!$B$8:$C$929,2,FALSE)</f>
        <v>Las Vegas</v>
      </c>
      <c r="J1285" s="47">
        <v>44</v>
      </c>
      <c r="K1285" s="47" t="str">
        <f>IF(ISERROR(VLOOKUP(J1285,[2]ProvStates!$B$8:$D$95,3,FALSE)),"",VLOOKUP(J1285,[2]ProvStates!$B$8:$D$95,3,FALSE))</f>
        <v>Nevada</v>
      </c>
      <c r="L1285" s="48" t="s">
        <v>6625</v>
      </c>
      <c r="M1285" s="48" t="s">
        <v>6626</v>
      </c>
      <c r="N1285" s="47">
        <v>6</v>
      </c>
      <c r="O1285" s="47" t="str">
        <f>VLOOKUP(N1285,'[2]Other Data'!$B$8:$C$13,2,FALSE)</f>
        <v>USA</v>
      </c>
      <c r="P1285" s="47">
        <v>242</v>
      </c>
      <c r="Q1285" s="48" t="s">
        <v>256</v>
      </c>
      <c r="R1285" s="47">
        <v>1</v>
      </c>
      <c r="S1285" s="5" t="str">
        <f>VLOOKUP(R1285,'[2]Other Data'!$B$29:$C$33,2,FALSE)</f>
        <v>COD</v>
      </c>
    </row>
    <row r="1286" spans="2:19" x14ac:dyDescent="0.3">
      <c r="B1286" s="47">
        <v>1284</v>
      </c>
      <c r="C1286" s="48" t="s">
        <v>6627</v>
      </c>
      <c r="D1286" s="48" t="s">
        <v>262</v>
      </c>
      <c r="E1286" s="48" t="s">
        <v>256</v>
      </c>
      <c r="F1286" s="48" t="s">
        <v>6628</v>
      </c>
      <c r="G1286" s="48" t="s">
        <v>256</v>
      </c>
      <c r="H1286" s="47">
        <v>379</v>
      </c>
      <c r="I1286" s="47" t="str">
        <f>VLOOKUP(H1286,[2]Places!$B$8:$C$929,2,FALSE)</f>
        <v>La Vegas</v>
      </c>
      <c r="J1286" s="47">
        <v>44</v>
      </c>
      <c r="K1286" s="47" t="str">
        <f>IF(ISERROR(VLOOKUP(J1286,[2]ProvStates!$B$8:$D$95,3,FALSE)),"",VLOOKUP(J1286,[2]ProvStates!$B$8:$D$95,3,FALSE))</f>
        <v>Nevada</v>
      </c>
      <c r="L1286" s="48" t="s">
        <v>6629</v>
      </c>
      <c r="M1286" s="48" t="s">
        <v>6630</v>
      </c>
      <c r="N1286" s="47">
        <v>6</v>
      </c>
      <c r="O1286" s="47" t="str">
        <f>VLOOKUP(N1286,'[2]Other Data'!$B$8:$C$13,2,FALSE)</f>
        <v>USA</v>
      </c>
      <c r="P1286" s="47">
        <v>242</v>
      </c>
      <c r="Q1286" s="48" t="s">
        <v>6631</v>
      </c>
      <c r="R1286" s="47">
        <v>1</v>
      </c>
      <c r="S1286" s="5" t="str">
        <f>VLOOKUP(R1286,'[2]Other Data'!$B$29:$C$33,2,FALSE)</f>
        <v>COD</v>
      </c>
    </row>
    <row r="1287" spans="2:19" x14ac:dyDescent="0.3">
      <c r="B1287" s="47">
        <v>1285</v>
      </c>
      <c r="C1287" s="48" t="s">
        <v>6632</v>
      </c>
      <c r="D1287" s="48" t="s">
        <v>256</v>
      </c>
      <c r="E1287" s="48" t="s">
        <v>256</v>
      </c>
      <c r="F1287" s="48" t="s">
        <v>6633</v>
      </c>
      <c r="G1287" s="48" t="s">
        <v>256</v>
      </c>
      <c r="H1287" s="47">
        <v>653</v>
      </c>
      <c r="I1287" s="47" t="str">
        <f>VLOOKUP(H1287,[2]Places!$B$8:$C$929,2,FALSE)</f>
        <v>Reno</v>
      </c>
      <c r="J1287" s="47">
        <v>44</v>
      </c>
      <c r="K1287" s="47" t="str">
        <f>IF(ISERROR(VLOOKUP(J1287,[2]ProvStates!$B$8:$D$95,3,FALSE)),"",VLOOKUP(J1287,[2]ProvStates!$B$8:$D$95,3,FALSE))</f>
        <v>Nevada</v>
      </c>
      <c r="L1287" s="48" t="s">
        <v>6634</v>
      </c>
      <c r="M1287" s="48" t="s">
        <v>6635</v>
      </c>
      <c r="N1287" s="47">
        <v>6</v>
      </c>
      <c r="O1287" s="47" t="str">
        <f>VLOOKUP(N1287,'[2]Other Data'!$B$8:$C$13,2,FALSE)</f>
        <v>USA</v>
      </c>
      <c r="P1287" s="47">
        <v>242</v>
      </c>
      <c r="Q1287" s="48" t="s">
        <v>6636</v>
      </c>
      <c r="R1287" s="47">
        <v>1</v>
      </c>
      <c r="S1287" s="5" t="str">
        <f>VLOOKUP(R1287,'[2]Other Data'!$B$29:$C$33,2,FALSE)</f>
        <v>COD</v>
      </c>
    </row>
    <row r="1288" spans="2:19" x14ac:dyDescent="0.3">
      <c r="B1288" s="47">
        <v>1286</v>
      </c>
      <c r="C1288" s="48" t="s">
        <v>6637</v>
      </c>
      <c r="D1288" s="48" t="s">
        <v>256</v>
      </c>
      <c r="E1288" s="48" t="s">
        <v>256</v>
      </c>
      <c r="F1288" s="48" t="s">
        <v>6638</v>
      </c>
      <c r="G1288" s="48" t="s">
        <v>256</v>
      </c>
      <c r="H1288" s="47">
        <v>653</v>
      </c>
      <c r="I1288" s="47" t="str">
        <f>VLOOKUP(H1288,[2]Places!$B$8:$C$929,2,FALSE)</f>
        <v>Reno</v>
      </c>
      <c r="J1288" s="47">
        <v>44</v>
      </c>
      <c r="K1288" s="47" t="str">
        <f>IF(ISERROR(VLOOKUP(J1288,[2]ProvStates!$B$8:$D$95,3,FALSE)),"",VLOOKUP(J1288,[2]ProvStates!$B$8:$D$95,3,FALSE))</f>
        <v>Nevada</v>
      </c>
      <c r="L1288" s="48" t="s">
        <v>6639</v>
      </c>
      <c r="M1288" s="48" t="s">
        <v>6640</v>
      </c>
      <c r="N1288" s="47">
        <v>6</v>
      </c>
      <c r="O1288" s="47" t="str">
        <f>VLOOKUP(N1288,'[2]Other Data'!$B$8:$C$13,2,FALSE)</f>
        <v>USA</v>
      </c>
      <c r="P1288" s="47">
        <v>242</v>
      </c>
      <c r="Q1288" s="48" t="s">
        <v>6641</v>
      </c>
      <c r="R1288" s="47">
        <v>1</v>
      </c>
      <c r="S1288" s="5" t="str">
        <f>VLOOKUP(R1288,'[2]Other Data'!$B$29:$C$33,2,FALSE)</f>
        <v>COD</v>
      </c>
    </row>
    <row r="1289" spans="2:19" x14ac:dyDescent="0.3">
      <c r="B1289" s="47">
        <v>1287</v>
      </c>
      <c r="C1289" s="48" t="s">
        <v>6642</v>
      </c>
      <c r="D1289" s="48" t="s">
        <v>262</v>
      </c>
      <c r="E1289" s="48" t="s">
        <v>6643</v>
      </c>
      <c r="F1289" s="48" t="s">
        <v>6644</v>
      </c>
      <c r="G1289" s="48" t="s">
        <v>256</v>
      </c>
      <c r="H1289" s="47">
        <v>422</v>
      </c>
      <c r="I1289" s="47" t="str">
        <f>VLOOKUP(H1289,[2]Places!$B$8:$C$929,2,FALSE)</f>
        <v>Los Angeles</v>
      </c>
      <c r="J1289" s="47">
        <v>8</v>
      </c>
      <c r="K1289" s="47" t="str">
        <f>IF(ISERROR(VLOOKUP(J1289,[2]ProvStates!$B$8:$D$95,3,FALSE)),"",VLOOKUP(J1289,[2]ProvStates!$B$8:$D$95,3,FALSE))</f>
        <v>California</v>
      </c>
      <c r="L1289" s="48" t="s">
        <v>6645</v>
      </c>
      <c r="M1289" s="48" t="s">
        <v>6646</v>
      </c>
      <c r="N1289" s="47">
        <v>6</v>
      </c>
      <c r="O1289" s="47" t="str">
        <f>VLOOKUP(N1289,'[2]Other Data'!$B$8:$C$13,2,FALSE)</f>
        <v>USA</v>
      </c>
      <c r="P1289" s="47">
        <v>9</v>
      </c>
      <c r="Q1289" s="48" t="s">
        <v>6647</v>
      </c>
      <c r="R1289" s="47">
        <v>1</v>
      </c>
      <c r="S1289" s="5" t="str">
        <f>VLOOKUP(R1289,'[2]Other Data'!$B$29:$C$33,2,FALSE)</f>
        <v>COD</v>
      </c>
    </row>
    <row r="1290" spans="2:19" x14ac:dyDescent="0.3">
      <c r="B1290" s="47">
        <v>1288</v>
      </c>
      <c r="C1290" s="48" t="s">
        <v>6648</v>
      </c>
      <c r="D1290" s="48" t="s">
        <v>256</v>
      </c>
      <c r="E1290" s="48" t="s">
        <v>256</v>
      </c>
      <c r="F1290" s="48" t="s">
        <v>6649</v>
      </c>
      <c r="G1290" s="48" t="s">
        <v>256</v>
      </c>
      <c r="H1290" s="47">
        <v>422</v>
      </c>
      <c r="I1290" s="47" t="str">
        <f>VLOOKUP(H1290,[2]Places!$B$8:$C$929,2,FALSE)</f>
        <v>Los Angeles</v>
      </c>
      <c r="J1290" s="47">
        <v>8</v>
      </c>
      <c r="K1290" s="47" t="str">
        <f>IF(ISERROR(VLOOKUP(J1290,[2]ProvStates!$B$8:$D$95,3,FALSE)),"",VLOOKUP(J1290,[2]ProvStates!$B$8:$D$95,3,FALSE))</f>
        <v>California</v>
      </c>
      <c r="L1290" s="48" t="s">
        <v>6650</v>
      </c>
      <c r="M1290" s="48" t="s">
        <v>6651</v>
      </c>
      <c r="N1290" s="47">
        <v>6</v>
      </c>
      <c r="O1290" s="47" t="str">
        <f>VLOOKUP(N1290,'[2]Other Data'!$B$8:$C$13,2,FALSE)</f>
        <v>USA</v>
      </c>
      <c r="P1290" s="47">
        <v>9</v>
      </c>
      <c r="Q1290" s="48" t="s">
        <v>6652</v>
      </c>
      <c r="R1290" s="47">
        <v>1</v>
      </c>
      <c r="S1290" s="5" t="str">
        <f>VLOOKUP(R1290,'[2]Other Data'!$B$29:$C$33,2,FALSE)</f>
        <v>COD</v>
      </c>
    </row>
    <row r="1291" spans="2:19" x14ac:dyDescent="0.3">
      <c r="B1291" s="47">
        <v>1289</v>
      </c>
      <c r="C1291" s="48" t="s">
        <v>6653</v>
      </c>
      <c r="D1291" s="48" t="s">
        <v>256</v>
      </c>
      <c r="E1291" s="48" t="s">
        <v>256</v>
      </c>
      <c r="F1291" s="48" t="s">
        <v>6654</v>
      </c>
      <c r="G1291" s="48" t="s">
        <v>256</v>
      </c>
      <c r="H1291" s="47">
        <v>160</v>
      </c>
      <c r="I1291" s="47" t="str">
        <f>VLOOKUP(H1291,[2]Places!$B$8:$C$929,2,FALSE)</f>
        <v>Commerce</v>
      </c>
      <c r="J1291" s="47">
        <v>8</v>
      </c>
      <c r="K1291" s="47" t="str">
        <f>IF(ISERROR(VLOOKUP(J1291,[2]ProvStates!$B$8:$D$95,3,FALSE)),"",VLOOKUP(J1291,[2]ProvStates!$B$8:$D$95,3,FALSE))</f>
        <v>California</v>
      </c>
      <c r="L1291" s="48" t="s">
        <v>6655</v>
      </c>
      <c r="M1291" s="48" t="s">
        <v>6656</v>
      </c>
      <c r="N1291" s="47">
        <v>6</v>
      </c>
      <c r="O1291" s="47" t="str">
        <f>VLOOKUP(N1291,'[2]Other Data'!$B$8:$C$13,2,FALSE)</f>
        <v>USA</v>
      </c>
      <c r="P1291" s="47">
        <v>9</v>
      </c>
      <c r="Q1291" s="48" t="s">
        <v>6657</v>
      </c>
      <c r="R1291" s="47">
        <v>1</v>
      </c>
      <c r="S1291" s="5" t="str">
        <f>VLOOKUP(R1291,'[2]Other Data'!$B$29:$C$33,2,FALSE)</f>
        <v>COD</v>
      </c>
    </row>
    <row r="1292" spans="2:19" x14ac:dyDescent="0.3">
      <c r="B1292" s="47">
        <v>1290</v>
      </c>
      <c r="C1292" s="48" t="s">
        <v>6658</v>
      </c>
      <c r="D1292" s="48" t="s">
        <v>262</v>
      </c>
      <c r="E1292" s="48" t="s">
        <v>256</v>
      </c>
      <c r="F1292" s="48" t="s">
        <v>6659</v>
      </c>
      <c r="G1292" s="48" t="s">
        <v>256</v>
      </c>
      <c r="H1292" s="47">
        <v>645</v>
      </c>
      <c r="I1292" s="47" t="str">
        <f>VLOOKUP(H1292,[2]Places!$B$8:$C$929,2,FALSE)</f>
        <v>Rancho Dominguez</v>
      </c>
      <c r="J1292" s="47">
        <v>8</v>
      </c>
      <c r="K1292" s="47" t="str">
        <f>IF(ISERROR(VLOOKUP(J1292,[2]ProvStates!$B$8:$D$95,3,FALSE)),"",VLOOKUP(J1292,[2]ProvStates!$B$8:$D$95,3,FALSE))</f>
        <v>California</v>
      </c>
      <c r="L1292" s="48" t="s">
        <v>6660</v>
      </c>
      <c r="M1292" s="48" t="s">
        <v>6661</v>
      </c>
      <c r="N1292" s="47">
        <v>6</v>
      </c>
      <c r="O1292" s="47" t="str">
        <f>VLOOKUP(N1292,'[2]Other Data'!$B$8:$C$13,2,FALSE)</f>
        <v>USA</v>
      </c>
      <c r="P1292" s="47">
        <v>9</v>
      </c>
      <c r="Q1292" s="48" t="s">
        <v>6662</v>
      </c>
      <c r="R1292" s="47">
        <v>1</v>
      </c>
      <c r="S1292" s="5" t="str">
        <f>VLOOKUP(R1292,'[2]Other Data'!$B$29:$C$33,2,FALSE)</f>
        <v>COD</v>
      </c>
    </row>
    <row r="1293" spans="2:19" x14ac:dyDescent="0.3">
      <c r="B1293" s="47">
        <v>1291</v>
      </c>
      <c r="C1293" s="48" t="s">
        <v>6663</v>
      </c>
      <c r="D1293" s="48" t="s">
        <v>256</v>
      </c>
      <c r="E1293" s="48" t="s">
        <v>6664</v>
      </c>
      <c r="F1293" s="48" t="s">
        <v>6665</v>
      </c>
      <c r="G1293" s="48" t="s">
        <v>256</v>
      </c>
      <c r="H1293" s="47">
        <v>94</v>
      </c>
      <c r="I1293" s="47" t="str">
        <f>VLOOKUP(H1293,[2]Places!$B$8:$C$929,2,FALSE)</f>
        <v>Buena Park</v>
      </c>
      <c r="J1293" s="47">
        <v>8</v>
      </c>
      <c r="K1293" s="47" t="str">
        <f>IF(ISERROR(VLOOKUP(J1293,[2]ProvStates!$B$8:$D$95,3,FALSE)),"",VLOOKUP(J1293,[2]ProvStates!$B$8:$D$95,3,FALSE))</f>
        <v>California</v>
      </c>
      <c r="L1293" s="48" t="s">
        <v>6666</v>
      </c>
      <c r="M1293" s="48" t="s">
        <v>6667</v>
      </c>
      <c r="N1293" s="47">
        <v>6</v>
      </c>
      <c r="O1293" s="47" t="str">
        <f>VLOOKUP(N1293,'[2]Other Data'!$B$8:$C$13,2,FALSE)</f>
        <v>USA</v>
      </c>
      <c r="P1293" s="47">
        <v>9</v>
      </c>
      <c r="Q1293" s="48" t="s">
        <v>6668</v>
      </c>
      <c r="R1293" s="47">
        <v>1</v>
      </c>
      <c r="S1293" s="5" t="str">
        <f>VLOOKUP(R1293,'[2]Other Data'!$B$29:$C$33,2,FALSE)</f>
        <v>COD</v>
      </c>
    </row>
    <row r="1294" spans="2:19" x14ac:dyDescent="0.3">
      <c r="B1294" s="47">
        <v>1292</v>
      </c>
      <c r="C1294" s="48" t="s">
        <v>6669</v>
      </c>
      <c r="D1294" s="48" t="s">
        <v>262</v>
      </c>
      <c r="E1294" s="48" t="s">
        <v>256</v>
      </c>
      <c r="F1294" s="48" t="s">
        <v>6670</v>
      </c>
      <c r="G1294" s="48" t="s">
        <v>256</v>
      </c>
      <c r="H1294" s="47">
        <v>123</v>
      </c>
      <c r="I1294" s="47" t="str">
        <f>VLOOKUP(H1294,[2]Places!$B$8:$C$929,2,FALSE)</f>
        <v>Cellitus</v>
      </c>
      <c r="J1294" s="47">
        <v>8</v>
      </c>
      <c r="K1294" s="47" t="str">
        <f>IF(ISERROR(VLOOKUP(J1294,[2]ProvStates!$B$8:$D$95,3,FALSE)),"",VLOOKUP(J1294,[2]ProvStates!$B$8:$D$95,3,FALSE))</f>
        <v>California</v>
      </c>
      <c r="L1294" s="48" t="s">
        <v>6671</v>
      </c>
      <c r="M1294" s="48" t="s">
        <v>6672</v>
      </c>
      <c r="N1294" s="47">
        <v>6</v>
      </c>
      <c r="O1294" s="47" t="str">
        <f>VLOOKUP(N1294,'[2]Other Data'!$B$8:$C$13,2,FALSE)</f>
        <v>USA</v>
      </c>
      <c r="P1294" s="47">
        <v>9</v>
      </c>
      <c r="Q1294" s="48" t="s">
        <v>6673</v>
      </c>
      <c r="R1294" s="47">
        <v>1</v>
      </c>
      <c r="S1294" s="5" t="str">
        <f>VLOOKUP(R1294,'[2]Other Data'!$B$29:$C$33,2,FALSE)</f>
        <v>COD</v>
      </c>
    </row>
    <row r="1295" spans="2:19" x14ac:dyDescent="0.3">
      <c r="B1295" s="47">
        <v>1293</v>
      </c>
      <c r="C1295" s="48" t="s">
        <v>6674</v>
      </c>
      <c r="D1295" s="48" t="s">
        <v>262</v>
      </c>
      <c r="E1295" s="48" t="s">
        <v>256</v>
      </c>
      <c r="F1295" s="48" t="s">
        <v>6675</v>
      </c>
      <c r="G1295" s="48" t="s">
        <v>256</v>
      </c>
      <c r="H1295" s="47">
        <v>417</v>
      </c>
      <c r="I1295" s="47" t="str">
        <f>VLOOKUP(H1295,[2]Places!$B$8:$C$929,2,FALSE)</f>
        <v>Long Beach</v>
      </c>
      <c r="J1295" s="47">
        <v>8</v>
      </c>
      <c r="K1295" s="47" t="str">
        <f>IF(ISERROR(VLOOKUP(J1295,[2]ProvStates!$B$8:$D$95,3,FALSE)),"",VLOOKUP(J1295,[2]ProvStates!$B$8:$D$95,3,FALSE))</f>
        <v>California</v>
      </c>
      <c r="L1295" s="48" t="s">
        <v>6676</v>
      </c>
      <c r="M1295" s="48" t="s">
        <v>6677</v>
      </c>
      <c r="N1295" s="47">
        <v>6</v>
      </c>
      <c r="O1295" s="47" t="str">
        <f>VLOOKUP(N1295,'[2]Other Data'!$B$8:$C$13,2,FALSE)</f>
        <v>USA</v>
      </c>
      <c r="P1295" s="47">
        <v>9</v>
      </c>
      <c r="Q1295" s="48" t="s">
        <v>6678</v>
      </c>
      <c r="R1295" s="47">
        <v>1</v>
      </c>
      <c r="S1295" s="5" t="str">
        <f>VLOOKUP(R1295,'[2]Other Data'!$B$29:$C$33,2,FALSE)</f>
        <v>COD</v>
      </c>
    </row>
    <row r="1296" spans="2:19" x14ac:dyDescent="0.3">
      <c r="B1296" s="47">
        <v>1294</v>
      </c>
      <c r="C1296" s="48" t="s">
        <v>6679</v>
      </c>
      <c r="D1296" s="48" t="s">
        <v>256</v>
      </c>
      <c r="E1296" s="48" t="s">
        <v>256</v>
      </c>
      <c r="F1296" s="48" t="s">
        <v>6680</v>
      </c>
      <c r="G1296" s="48" t="s">
        <v>256</v>
      </c>
      <c r="H1296" s="47">
        <v>488</v>
      </c>
      <c r="I1296" s="47" t="str">
        <f>VLOOKUP(H1296,[2]Places!$B$8:$C$929,2,FALSE)</f>
        <v>Montrose</v>
      </c>
      <c r="J1296" s="47">
        <v>8</v>
      </c>
      <c r="K1296" s="47" t="str">
        <f>IF(ISERROR(VLOOKUP(J1296,[2]ProvStates!$B$8:$D$95,3,FALSE)),"",VLOOKUP(J1296,[2]ProvStates!$B$8:$D$95,3,FALSE))</f>
        <v>California</v>
      </c>
      <c r="L1296" s="48" t="s">
        <v>6681</v>
      </c>
      <c r="M1296" s="48" t="s">
        <v>6682</v>
      </c>
      <c r="N1296" s="47">
        <v>6</v>
      </c>
      <c r="O1296" s="47" t="str">
        <f>VLOOKUP(N1296,'[2]Other Data'!$B$8:$C$13,2,FALSE)</f>
        <v>USA</v>
      </c>
      <c r="P1296" s="47">
        <v>9</v>
      </c>
      <c r="Q1296" s="48" t="s">
        <v>6683</v>
      </c>
      <c r="R1296" s="47">
        <v>1</v>
      </c>
      <c r="S1296" s="5" t="str">
        <f>VLOOKUP(R1296,'[2]Other Data'!$B$29:$C$33,2,FALSE)</f>
        <v>COD</v>
      </c>
    </row>
    <row r="1297" spans="2:19" x14ac:dyDescent="0.3">
      <c r="B1297" s="47">
        <v>1295</v>
      </c>
      <c r="C1297" s="48" t="s">
        <v>6684</v>
      </c>
      <c r="D1297" s="48" t="s">
        <v>256</v>
      </c>
      <c r="E1297" s="48" t="s">
        <v>256</v>
      </c>
      <c r="F1297" s="48" t="s">
        <v>6685</v>
      </c>
      <c r="G1297" s="48" t="s">
        <v>256</v>
      </c>
      <c r="H1297" s="47">
        <v>488</v>
      </c>
      <c r="I1297" s="47" t="str">
        <f>VLOOKUP(H1297,[2]Places!$B$8:$C$929,2,FALSE)</f>
        <v>Montrose</v>
      </c>
      <c r="J1297" s="47">
        <v>8</v>
      </c>
      <c r="K1297" s="47" t="str">
        <f>IF(ISERROR(VLOOKUP(J1297,[2]ProvStates!$B$8:$D$95,3,FALSE)),"",VLOOKUP(J1297,[2]ProvStates!$B$8:$D$95,3,FALSE))</f>
        <v>California</v>
      </c>
      <c r="L1297" s="48" t="s">
        <v>6681</v>
      </c>
      <c r="M1297" s="48" t="s">
        <v>6682</v>
      </c>
      <c r="N1297" s="47">
        <v>6</v>
      </c>
      <c r="O1297" s="47" t="str">
        <f>VLOOKUP(N1297,'[2]Other Data'!$B$8:$C$13,2,FALSE)</f>
        <v>USA</v>
      </c>
      <c r="P1297" s="47">
        <v>9</v>
      </c>
      <c r="Q1297" s="48" t="s">
        <v>6686</v>
      </c>
      <c r="R1297" s="47">
        <v>1</v>
      </c>
      <c r="S1297" s="5" t="str">
        <f>VLOOKUP(R1297,'[2]Other Data'!$B$29:$C$33,2,FALSE)</f>
        <v>COD</v>
      </c>
    </row>
    <row r="1298" spans="2:19" x14ac:dyDescent="0.3">
      <c r="B1298" s="47">
        <v>1296</v>
      </c>
      <c r="C1298" s="48" t="s">
        <v>6687</v>
      </c>
      <c r="D1298" s="48" t="s">
        <v>256</v>
      </c>
      <c r="E1298" s="48" t="s">
        <v>256</v>
      </c>
      <c r="F1298" s="48" t="s">
        <v>6688</v>
      </c>
      <c r="G1298" s="48" t="s">
        <v>256</v>
      </c>
      <c r="H1298" s="47">
        <v>688</v>
      </c>
      <c r="I1298" s="47" t="str">
        <f>VLOOKUP(H1298,[2]Places!$B$8:$C$929,2,FALSE)</f>
        <v>San Marino</v>
      </c>
      <c r="J1298" s="47">
        <v>8</v>
      </c>
      <c r="K1298" s="47" t="str">
        <f>IF(ISERROR(VLOOKUP(J1298,[2]ProvStates!$B$8:$D$95,3,FALSE)),"",VLOOKUP(J1298,[2]ProvStates!$B$8:$D$95,3,FALSE))</f>
        <v>California</v>
      </c>
      <c r="L1298" s="48" t="s">
        <v>6689</v>
      </c>
      <c r="M1298" s="48" t="s">
        <v>6690</v>
      </c>
      <c r="N1298" s="47">
        <v>6</v>
      </c>
      <c r="O1298" s="47" t="str">
        <f>VLOOKUP(N1298,'[2]Other Data'!$B$8:$C$13,2,FALSE)</f>
        <v>USA</v>
      </c>
      <c r="P1298" s="47">
        <v>9</v>
      </c>
      <c r="Q1298" s="48" t="s">
        <v>6691</v>
      </c>
      <c r="R1298" s="47">
        <v>1</v>
      </c>
      <c r="S1298" s="5" t="str">
        <f>VLOOKUP(R1298,'[2]Other Data'!$B$29:$C$33,2,FALSE)</f>
        <v>COD</v>
      </c>
    </row>
    <row r="1299" spans="2:19" x14ac:dyDescent="0.3">
      <c r="B1299" s="47">
        <v>1297</v>
      </c>
      <c r="C1299" s="48" t="s">
        <v>6692</v>
      </c>
      <c r="D1299" s="48" t="s">
        <v>262</v>
      </c>
      <c r="E1299" s="48" t="s">
        <v>256</v>
      </c>
      <c r="F1299" s="48" t="s">
        <v>6693</v>
      </c>
      <c r="G1299" s="48" t="s">
        <v>256</v>
      </c>
      <c r="H1299" s="47">
        <v>688</v>
      </c>
      <c r="I1299" s="47" t="str">
        <f>VLOOKUP(H1299,[2]Places!$B$8:$C$929,2,FALSE)</f>
        <v>San Marino</v>
      </c>
      <c r="J1299" s="47">
        <v>8</v>
      </c>
      <c r="K1299" s="47" t="str">
        <f>IF(ISERROR(VLOOKUP(J1299,[2]ProvStates!$B$8:$D$95,3,FALSE)),"",VLOOKUP(J1299,[2]ProvStates!$B$8:$D$95,3,FALSE))</f>
        <v>California</v>
      </c>
      <c r="L1299" s="48" t="s">
        <v>6689</v>
      </c>
      <c r="M1299" s="48" t="s">
        <v>6690</v>
      </c>
      <c r="N1299" s="47">
        <v>6</v>
      </c>
      <c r="O1299" s="47" t="str">
        <f>VLOOKUP(N1299,'[2]Other Data'!$B$8:$C$13,2,FALSE)</f>
        <v>USA</v>
      </c>
      <c r="P1299" s="47">
        <v>9</v>
      </c>
      <c r="Q1299" s="48" t="s">
        <v>6694</v>
      </c>
      <c r="R1299" s="47">
        <v>1</v>
      </c>
      <c r="S1299" s="5" t="str">
        <f>VLOOKUP(R1299,'[2]Other Data'!$B$29:$C$33,2,FALSE)</f>
        <v>COD</v>
      </c>
    </row>
    <row r="1300" spans="2:19" x14ac:dyDescent="0.3">
      <c r="B1300" s="47">
        <v>1298</v>
      </c>
      <c r="C1300" s="48" t="s">
        <v>6695</v>
      </c>
      <c r="D1300" s="48" t="s">
        <v>256</v>
      </c>
      <c r="E1300" s="48" t="s">
        <v>256</v>
      </c>
      <c r="F1300" s="48" t="s">
        <v>6696</v>
      </c>
      <c r="G1300" s="48" t="s">
        <v>256</v>
      </c>
      <c r="H1300" s="47">
        <v>99</v>
      </c>
      <c r="I1300" s="47" t="str">
        <f>VLOOKUP(H1300,[2]Places!$B$8:$C$929,2,FALSE)</f>
        <v>Calabasas</v>
      </c>
      <c r="J1300" s="47">
        <v>8</v>
      </c>
      <c r="K1300" s="47" t="str">
        <f>IF(ISERROR(VLOOKUP(J1300,[2]ProvStates!$B$8:$D$95,3,FALSE)),"",VLOOKUP(J1300,[2]ProvStates!$B$8:$D$95,3,FALSE))</f>
        <v>California</v>
      </c>
      <c r="L1300" s="48" t="s">
        <v>6697</v>
      </c>
      <c r="M1300" s="48" t="s">
        <v>6698</v>
      </c>
      <c r="N1300" s="47">
        <v>6</v>
      </c>
      <c r="O1300" s="47" t="str">
        <f>VLOOKUP(N1300,'[2]Other Data'!$B$8:$C$13,2,FALSE)</f>
        <v>USA</v>
      </c>
      <c r="P1300" s="47">
        <v>9</v>
      </c>
      <c r="Q1300" s="48" t="s">
        <v>6699</v>
      </c>
      <c r="R1300" s="47">
        <v>1</v>
      </c>
      <c r="S1300" s="5" t="str">
        <f>VLOOKUP(R1300,'[2]Other Data'!$B$29:$C$33,2,FALSE)</f>
        <v>COD</v>
      </c>
    </row>
    <row r="1301" spans="2:19" x14ac:dyDescent="0.3">
      <c r="B1301" s="47">
        <v>1299</v>
      </c>
      <c r="C1301" s="48" t="s">
        <v>6700</v>
      </c>
      <c r="D1301" s="48" t="s">
        <v>256</v>
      </c>
      <c r="E1301" s="48" t="s">
        <v>256</v>
      </c>
      <c r="F1301" s="48" t="s">
        <v>6701</v>
      </c>
      <c r="G1301" s="48" t="s">
        <v>256</v>
      </c>
      <c r="H1301" s="47">
        <v>226</v>
      </c>
      <c r="I1301" s="47" t="str">
        <f>VLOOKUP(H1301,[2]Places!$B$8:$C$929,2,FALSE)</f>
        <v>Encino</v>
      </c>
      <c r="J1301" s="47">
        <v>8</v>
      </c>
      <c r="K1301" s="47" t="str">
        <f>IF(ISERROR(VLOOKUP(J1301,[2]ProvStates!$B$8:$D$95,3,FALSE)),"",VLOOKUP(J1301,[2]ProvStates!$B$8:$D$95,3,FALSE))</f>
        <v>California</v>
      </c>
      <c r="L1301" s="48" t="s">
        <v>6702</v>
      </c>
      <c r="M1301" s="48" t="s">
        <v>6703</v>
      </c>
      <c r="N1301" s="47">
        <v>6</v>
      </c>
      <c r="O1301" s="47" t="str">
        <f>VLOOKUP(N1301,'[2]Other Data'!$B$8:$C$13,2,FALSE)</f>
        <v>USA</v>
      </c>
      <c r="P1301" s="47">
        <v>9</v>
      </c>
      <c r="Q1301" s="48" t="s">
        <v>6704</v>
      </c>
      <c r="R1301" s="47">
        <v>1</v>
      </c>
      <c r="S1301" s="5" t="str">
        <f>VLOOKUP(R1301,'[2]Other Data'!$B$29:$C$33,2,FALSE)</f>
        <v>COD</v>
      </c>
    </row>
    <row r="1302" spans="2:19" x14ac:dyDescent="0.3">
      <c r="B1302" s="47">
        <v>1300</v>
      </c>
      <c r="C1302" s="48" t="s">
        <v>6705</v>
      </c>
      <c r="D1302" s="48" t="s">
        <v>256</v>
      </c>
      <c r="E1302" s="48" t="s">
        <v>256</v>
      </c>
      <c r="F1302" s="48" t="s">
        <v>6706</v>
      </c>
      <c r="G1302" s="48" t="s">
        <v>256</v>
      </c>
      <c r="H1302" s="47">
        <v>806</v>
      </c>
      <c r="I1302" s="47" t="str">
        <f>VLOOKUP(H1302,[2]Places!$B$8:$C$929,2,FALSE)</f>
        <v>Thousand Oaks</v>
      </c>
      <c r="J1302" s="47">
        <v>8</v>
      </c>
      <c r="K1302" s="47" t="str">
        <f>IF(ISERROR(VLOOKUP(J1302,[2]ProvStates!$B$8:$D$95,3,FALSE)),"",VLOOKUP(J1302,[2]ProvStates!$B$8:$D$95,3,FALSE))</f>
        <v>California</v>
      </c>
      <c r="L1302" s="48" t="s">
        <v>6707</v>
      </c>
      <c r="M1302" s="48" t="s">
        <v>6708</v>
      </c>
      <c r="N1302" s="47">
        <v>6</v>
      </c>
      <c r="O1302" s="47" t="str">
        <f>VLOOKUP(N1302,'[2]Other Data'!$B$8:$C$13,2,FALSE)</f>
        <v>USA</v>
      </c>
      <c r="P1302" s="47">
        <v>9</v>
      </c>
      <c r="Q1302" s="48" t="s">
        <v>6709</v>
      </c>
      <c r="R1302" s="47">
        <v>1</v>
      </c>
      <c r="S1302" s="5" t="str">
        <f>VLOOKUP(R1302,'[2]Other Data'!$B$29:$C$33,2,FALSE)</f>
        <v>COD</v>
      </c>
    </row>
    <row r="1303" spans="2:19" x14ac:dyDescent="0.3">
      <c r="B1303" s="47">
        <v>1301</v>
      </c>
      <c r="C1303" s="48" t="s">
        <v>6710</v>
      </c>
      <c r="D1303" s="48" t="s">
        <v>262</v>
      </c>
      <c r="E1303" s="48" t="s">
        <v>256</v>
      </c>
      <c r="F1303" s="48" t="s">
        <v>6711</v>
      </c>
      <c r="G1303" s="48" t="s">
        <v>256</v>
      </c>
      <c r="H1303" s="47">
        <v>566</v>
      </c>
      <c r="I1303" s="47" t="str">
        <f>VLOOKUP(H1303,[2]Places!$B$8:$C$929,2,FALSE)</f>
        <v>Ontario</v>
      </c>
      <c r="J1303" s="47">
        <v>8</v>
      </c>
      <c r="K1303" s="47" t="str">
        <f>IF(ISERROR(VLOOKUP(J1303,[2]ProvStates!$B$8:$D$95,3,FALSE)),"",VLOOKUP(J1303,[2]ProvStates!$B$8:$D$95,3,FALSE))</f>
        <v>California</v>
      </c>
      <c r="L1303" s="48" t="s">
        <v>6712</v>
      </c>
      <c r="M1303" s="48" t="s">
        <v>6713</v>
      </c>
      <c r="N1303" s="47">
        <v>6</v>
      </c>
      <c r="O1303" s="47" t="str">
        <f>VLOOKUP(N1303,'[2]Other Data'!$B$8:$C$13,2,FALSE)</f>
        <v>USA</v>
      </c>
      <c r="P1303" s="47">
        <v>9</v>
      </c>
      <c r="Q1303" s="48" t="s">
        <v>6714</v>
      </c>
      <c r="R1303" s="47">
        <v>1</v>
      </c>
      <c r="S1303" s="5" t="str">
        <f>VLOOKUP(R1303,'[2]Other Data'!$B$29:$C$33,2,FALSE)</f>
        <v>COD</v>
      </c>
    </row>
    <row r="1304" spans="2:19" x14ac:dyDescent="0.3">
      <c r="B1304" s="47">
        <v>1302</v>
      </c>
      <c r="C1304" s="48" t="s">
        <v>6715</v>
      </c>
      <c r="D1304" s="48" t="s">
        <v>256</v>
      </c>
      <c r="E1304" s="48" t="s">
        <v>256</v>
      </c>
      <c r="F1304" s="48" t="s">
        <v>6716</v>
      </c>
      <c r="G1304" s="48" t="s">
        <v>256</v>
      </c>
      <c r="H1304" s="47">
        <v>616</v>
      </c>
      <c r="I1304" s="47" t="str">
        <f>VLOOKUP(H1304,[2]Places!$B$8:$C$929,2,FALSE)</f>
        <v>Pomona</v>
      </c>
      <c r="J1304" s="47">
        <v>8</v>
      </c>
      <c r="K1304" s="47" t="str">
        <f>IF(ISERROR(VLOOKUP(J1304,[2]ProvStates!$B$8:$D$95,3,FALSE)),"",VLOOKUP(J1304,[2]ProvStates!$B$8:$D$95,3,FALSE))</f>
        <v>California</v>
      </c>
      <c r="L1304" s="48" t="s">
        <v>6717</v>
      </c>
      <c r="M1304" s="48" t="s">
        <v>6718</v>
      </c>
      <c r="N1304" s="47">
        <v>6</v>
      </c>
      <c r="O1304" s="47" t="str">
        <f>VLOOKUP(N1304,'[2]Other Data'!$B$8:$C$13,2,FALSE)</f>
        <v>USA</v>
      </c>
      <c r="P1304" s="47">
        <v>9</v>
      </c>
      <c r="Q1304" s="48" t="s">
        <v>6719</v>
      </c>
      <c r="R1304" s="47">
        <v>1</v>
      </c>
      <c r="S1304" s="5" t="str">
        <f>VLOOKUP(R1304,'[2]Other Data'!$B$29:$C$33,2,FALSE)</f>
        <v>COD</v>
      </c>
    </row>
    <row r="1305" spans="2:19" x14ac:dyDescent="0.3">
      <c r="B1305" s="47">
        <v>1303</v>
      </c>
      <c r="C1305" s="48" t="s">
        <v>6720</v>
      </c>
      <c r="D1305" s="48" t="s">
        <v>262</v>
      </c>
      <c r="E1305" s="48" t="s">
        <v>256</v>
      </c>
      <c r="F1305" s="48" t="s">
        <v>6721</v>
      </c>
      <c r="G1305" s="48" t="s">
        <v>6722</v>
      </c>
      <c r="H1305" s="47">
        <v>400</v>
      </c>
      <c r="I1305" s="47" t="str">
        <f>VLOOKUP(H1305,[2]Places!$B$8:$C$929,2,FALSE)</f>
        <v>Le Mesa</v>
      </c>
      <c r="J1305" s="47">
        <v>8</v>
      </c>
      <c r="K1305" s="47" t="str">
        <f>IF(ISERROR(VLOOKUP(J1305,[2]ProvStates!$B$8:$D$95,3,FALSE)),"",VLOOKUP(J1305,[2]ProvStates!$B$8:$D$95,3,FALSE))</f>
        <v>California</v>
      </c>
      <c r="L1305" s="48" t="s">
        <v>6723</v>
      </c>
      <c r="M1305" s="48" t="s">
        <v>6724</v>
      </c>
      <c r="N1305" s="47">
        <v>6</v>
      </c>
      <c r="O1305" s="47" t="str">
        <f>VLOOKUP(N1305,'[2]Other Data'!$B$8:$C$13,2,FALSE)</f>
        <v>USA</v>
      </c>
      <c r="P1305" s="47">
        <v>9</v>
      </c>
      <c r="Q1305" s="48" t="s">
        <v>6725</v>
      </c>
      <c r="R1305" s="47">
        <v>1</v>
      </c>
      <c r="S1305" s="5" t="str">
        <f>VLOOKUP(R1305,'[2]Other Data'!$B$29:$C$33,2,FALSE)</f>
        <v>COD</v>
      </c>
    </row>
    <row r="1306" spans="2:19" x14ac:dyDescent="0.3">
      <c r="B1306" s="47">
        <v>1304</v>
      </c>
      <c r="C1306" s="48" t="s">
        <v>6726</v>
      </c>
      <c r="D1306" s="48" t="s">
        <v>262</v>
      </c>
      <c r="E1306" s="48" t="s">
        <v>256</v>
      </c>
      <c r="F1306" s="48" t="s">
        <v>6727</v>
      </c>
      <c r="G1306" s="48" t="s">
        <v>256</v>
      </c>
      <c r="H1306" s="47">
        <v>114</v>
      </c>
      <c r="I1306" s="47" t="str">
        <f>VLOOKUP(H1306,[2]Places!$B$8:$C$929,2,FALSE)</f>
        <v>Carlsbad</v>
      </c>
      <c r="J1306" s="47">
        <v>8</v>
      </c>
      <c r="K1306" s="47" t="str">
        <f>IF(ISERROR(VLOOKUP(J1306,[2]ProvStates!$B$8:$D$95,3,FALSE)),"",VLOOKUP(J1306,[2]ProvStates!$B$8:$D$95,3,FALSE))</f>
        <v>California</v>
      </c>
      <c r="L1306" s="48" t="s">
        <v>6728</v>
      </c>
      <c r="M1306" s="48" t="s">
        <v>6729</v>
      </c>
      <c r="N1306" s="47">
        <v>6</v>
      </c>
      <c r="O1306" s="47" t="str">
        <f>VLOOKUP(N1306,'[2]Other Data'!$B$8:$C$13,2,FALSE)</f>
        <v>USA</v>
      </c>
      <c r="P1306" s="47">
        <v>9</v>
      </c>
      <c r="Q1306" s="48" t="s">
        <v>6730</v>
      </c>
      <c r="R1306" s="47">
        <v>1</v>
      </c>
      <c r="S1306" s="5" t="str">
        <f>VLOOKUP(R1306,'[2]Other Data'!$B$29:$C$33,2,FALSE)</f>
        <v>COD</v>
      </c>
    </row>
    <row r="1307" spans="2:19" x14ac:dyDescent="0.3">
      <c r="B1307" s="47">
        <v>1305</v>
      </c>
      <c r="C1307" s="48" t="s">
        <v>6731</v>
      </c>
      <c r="D1307" s="48" t="s">
        <v>262</v>
      </c>
      <c r="E1307" s="48" t="s">
        <v>256</v>
      </c>
      <c r="F1307" s="48" t="s">
        <v>6732</v>
      </c>
      <c r="G1307" s="48" t="s">
        <v>256</v>
      </c>
      <c r="H1307" s="47">
        <v>249</v>
      </c>
      <c r="I1307" s="47" t="str">
        <f>VLOOKUP(H1307,[2]Places!$B$8:$C$929,2,FALSE)</f>
        <v>Fnciaitas</v>
      </c>
      <c r="J1307" s="47">
        <v>8</v>
      </c>
      <c r="K1307" s="47" t="str">
        <f>IF(ISERROR(VLOOKUP(J1307,[2]ProvStates!$B$8:$D$95,3,FALSE)),"",VLOOKUP(J1307,[2]ProvStates!$B$8:$D$95,3,FALSE))</f>
        <v>California</v>
      </c>
      <c r="L1307" s="48" t="s">
        <v>6733</v>
      </c>
      <c r="M1307" s="48" t="s">
        <v>6734</v>
      </c>
      <c r="N1307" s="47">
        <v>6</v>
      </c>
      <c r="O1307" s="47" t="str">
        <f>VLOOKUP(N1307,'[2]Other Data'!$B$8:$C$13,2,FALSE)</f>
        <v>USA</v>
      </c>
      <c r="P1307" s="47">
        <v>9</v>
      </c>
      <c r="Q1307" s="48" t="s">
        <v>6735</v>
      </c>
      <c r="R1307" s="47">
        <v>1</v>
      </c>
      <c r="S1307" s="5" t="str">
        <f>VLOOKUP(R1307,'[2]Other Data'!$B$29:$C$33,2,FALSE)</f>
        <v>COD</v>
      </c>
    </row>
    <row r="1308" spans="2:19" x14ac:dyDescent="0.3">
      <c r="B1308" s="47">
        <v>1306</v>
      </c>
      <c r="C1308" s="48" t="s">
        <v>6736</v>
      </c>
      <c r="D1308" s="48" t="s">
        <v>256</v>
      </c>
      <c r="E1308" s="48" t="s">
        <v>256</v>
      </c>
      <c r="F1308" s="48" t="s">
        <v>6737</v>
      </c>
      <c r="G1308" s="48" t="s">
        <v>256</v>
      </c>
      <c r="H1308" s="47">
        <v>579</v>
      </c>
      <c r="I1308" s="47" t="str">
        <f>VLOOKUP(H1308,[2]Places!$B$8:$C$929,2,FALSE)</f>
        <v>Pala</v>
      </c>
      <c r="J1308" s="47">
        <v>8</v>
      </c>
      <c r="K1308" s="47" t="str">
        <f>IF(ISERROR(VLOOKUP(J1308,[2]ProvStates!$B$8:$D$95,3,FALSE)),"",VLOOKUP(J1308,[2]ProvStates!$B$8:$D$95,3,FALSE))</f>
        <v>California</v>
      </c>
      <c r="L1308" s="48" t="s">
        <v>6738</v>
      </c>
      <c r="M1308" s="48" t="s">
        <v>6739</v>
      </c>
      <c r="N1308" s="47">
        <v>6</v>
      </c>
      <c r="O1308" s="47" t="str">
        <f>VLOOKUP(N1308,'[2]Other Data'!$B$8:$C$13,2,FALSE)</f>
        <v>USA</v>
      </c>
      <c r="P1308" s="47">
        <v>9</v>
      </c>
      <c r="Q1308" s="48" t="s">
        <v>6740</v>
      </c>
      <c r="R1308" s="47">
        <v>1</v>
      </c>
      <c r="S1308" s="5" t="str">
        <f>VLOOKUP(R1308,'[2]Other Data'!$B$29:$C$33,2,FALSE)</f>
        <v>COD</v>
      </c>
    </row>
    <row r="1309" spans="2:19" x14ac:dyDescent="0.3">
      <c r="B1309" s="47">
        <v>1307</v>
      </c>
      <c r="C1309" s="48" t="s">
        <v>6741</v>
      </c>
      <c r="D1309" s="48" t="s">
        <v>262</v>
      </c>
      <c r="E1309" s="48" t="s">
        <v>256</v>
      </c>
      <c r="F1309" s="48" t="s">
        <v>6742</v>
      </c>
      <c r="G1309" s="48" t="s">
        <v>256</v>
      </c>
      <c r="H1309" s="47">
        <v>103</v>
      </c>
      <c r="I1309" s="47" t="str">
        <f>VLOOKUP(H1309,[2]Places!$B$8:$C$929,2,FALSE)</f>
        <v>Calexico</v>
      </c>
      <c r="J1309" s="47">
        <v>8</v>
      </c>
      <c r="K1309" s="47" t="str">
        <f>IF(ISERROR(VLOOKUP(J1309,[2]ProvStates!$B$8:$D$95,3,FALSE)),"",VLOOKUP(J1309,[2]ProvStates!$B$8:$D$95,3,FALSE))</f>
        <v>California</v>
      </c>
      <c r="L1309" s="48" t="s">
        <v>6743</v>
      </c>
      <c r="M1309" s="48" t="s">
        <v>6744</v>
      </c>
      <c r="N1309" s="47">
        <v>6</v>
      </c>
      <c r="O1309" s="47" t="str">
        <f>VLOOKUP(N1309,'[2]Other Data'!$B$8:$C$13,2,FALSE)</f>
        <v>USA</v>
      </c>
      <c r="P1309" s="47">
        <v>9</v>
      </c>
      <c r="Q1309" s="48" t="s">
        <v>6745</v>
      </c>
      <c r="R1309" s="47">
        <v>1</v>
      </c>
      <c r="S1309" s="5" t="str">
        <f>VLOOKUP(R1309,'[2]Other Data'!$B$29:$C$33,2,FALSE)</f>
        <v>COD</v>
      </c>
    </row>
    <row r="1310" spans="2:19" x14ac:dyDescent="0.3">
      <c r="B1310" s="47">
        <v>1308</v>
      </c>
      <c r="C1310" s="48" t="s">
        <v>6746</v>
      </c>
      <c r="D1310" s="48" t="s">
        <v>256</v>
      </c>
      <c r="E1310" s="48" t="s">
        <v>256</v>
      </c>
      <c r="F1310" s="48" t="s">
        <v>6747</v>
      </c>
      <c r="G1310" s="48" t="s">
        <v>256</v>
      </c>
      <c r="H1310" s="47">
        <v>496</v>
      </c>
      <c r="I1310" s="47" t="str">
        <f>VLOOKUP(H1310,[2]Places!$B$8:$C$929,2,FALSE)</f>
        <v>Murrieta</v>
      </c>
      <c r="J1310" s="47">
        <v>8</v>
      </c>
      <c r="K1310" s="47" t="str">
        <f>IF(ISERROR(VLOOKUP(J1310,[2]ProvStates!$B$8:$D$95,3,FALSE)),"",VLOOKUP(J1310,[2]ProvStates!$B$8:$D$95,3,FALSE))</f>
        <v>California</v>
      </c>
      <c r="L1310" s="48" t="s">
        <v>6748</v>
      </c>
      <c r="M1310" s="48" t="s">
        <v>6749</v>
      </c>
      <c r="N1310" s="47">
        <v>6</v>
      </c>
      <c r="O1310" s="47" t="str">
        <f>VLOOKUP(N1310,'[2]Other Data'!$B$8:$C$13,2,FALSE)</f>
        <v>USA</v>
      </c>
      <c r="P1310" s="47">
        <v>9</v>
      </c>
      <c r="Q1310" s="48" t="s">
        <v>6750</v>
      </c>
      <c r="R1310" s="47">
        <v>1</v>
      </c>
      <c r="S1310" s="5" t="str">
        <f>VLOOKUP(R1310,'[2]Other Data'!$B$29:$C$33,2,FALSE)</f>
        <v>COD</v>
      </c>
    </row>
    <row r="1311" spans="2:19" x14ac:dyDescent="0.3">
      <c r="B1311" s="47">
        <v>1309</v>
      </c>
      <c r="C1311" s="48" t="s">
        <v>6751</v>
      </c>
      <c r="D1311" s="48" t="s">
        <v>262</v>
      </c>
      <c r="E1311" s="48" t="s">
        <v>256</v>
      </c>
      <c r="F1311" s="48" t="s">
        <v>6752</v>
      </c>
      <c r="G1311" s="48" t="s">
        <v>256</v>
      </c>
      <c r="H1311" s="47">
        <v>595</v>
      </c>
      <c r="I1311" s="47" t="str">
        <f>VLOOKUP(H1311,[2]Places!$B$8:$C$929,2,FALSE)</f>
        <v>Perris</v>
      </c>
      <c r="J1311" s="47">
        <v>8</v>
      </c>
      <c r="K1311" s="47" t="str">
        <f>IF(ISERROR(VLOOKUP(J1311,[2]ProvStates!$B$8:$D$95,3,FALSE)),"",VLOOKUP(J1311,[2]ProvStates!$B$8:$D$95,3,FALSE))</f>
        <v>California</v>
      </c>
      <c r="L1311" s="48" t="s">
        <v>6753</v>
      </c>
      <c r="M1311" s="48" t="s">
        <v>6754</v>
      </c>
      <c r="N1311" s="47">
        <v>6</v>
      </c>
      <c r="O1311" s="47" t="str">
        <f>VLOOKUP(N1311,'[2]Other Data'!$B$8:$C$13,2,FALSE)</f>
        <v>USA</v>
      </c>
      <c r="P1311" s="47">
        <v>9</v>
      </c>
      <c r="Q1311" s="48" t="s">
        <v>6755</v>
      </c>
      <c r="R1311" s="47">
        <v>1</v>
      </c>
      <c r="S1311" s="5" t="str">
        <f>VLOOKUP(R1311,'[2]Other Data'!$B$29:$C$33,2,FALSE)</f>
        <v>COD</v>
      </c>
    </row>
    <row r="1312" spans="2:19" x14ac:dyDescent="0.3">
      <c r="B1312" s="47">
        <v>1310</v>
      </c>
      <c r="C1312" s="48" t="s">
        <v>6756</v>
      </c>
      <c r="D1312" s="48" t="s">
        <v>256</v>
      </c>
      <c r="E1312" s="48" t="s">
        <v>256</v>
      </c>
      <c r="F1312" s="48" t="s">
        <v>6757</v>
      </c>
      <c r="G1312" s="48" t="s">
        <v>256</v>
      </c>
      <c r="H1312" s="47">
        <v>335</v>
      </c>
      <c r="I1312" s="47" t="str">
        <f>VLOOKUP(H1312,[2]Places!$B$8:$C$929,2,FALSE)</f>
        <v>Huntington Beach</v>
      </c>
      <c r="J1312" s="47">
        <v>8</v>
      </c>
      <c r="K1312" s="47" t="str">
        <f>IF(ISERROR(VLOOKUP(J1312,[2]ProvStates!$B$8:$D$95,3,FALSE)),"",VLOOKUP(J1312,[2]ProvStates!$B$8:$D$95,3,FALSE))</f>
        <v>California</v>
      </c>
      <c r="L1312" s="48" t="s">
        <v>6758</v>
      </c>
      <c r="M1312" s="48" t="s">
        <v>6759</v>
      </c>
      <c r="N1312" s="47">
        <v>6</v>
      </c>
      <c r="O1312" s="47" t="str">
        <f>VLOOKUP(N1312,'[2]Other Data'!$B$8:$C$13,2,FALSE)</f>
        <v>USA</v>
      </c>
      <c r="P1312" s="47">
        <v>9</v>
      </c>
      <c r="Q1312" s="48" t="s">
        <v>6760</v>
      </c>
      <c r="R1312" s="47">
        <v>1</v>
      </c>
      <c r="S1312" s="5" t="str">
        <f>VLOOKUP(R1312,'[2]Other Data'!$B$29:$C$33,2,FALSE)</f>
        <v>COD</v>
      </c>
    </row>
    <row r="1313" spans="2:19" x14ac:dyDescent="0.3">
      <c r="B1313" s="47">
        <v>1311</v>
      </c>
      <c r="C1313" s="48" t="s">
        <v>6761</v>
      </c>
      <c r="D1313" s="48" t="s">
        <v>262</v>
      </c>
      <c r="E1313" s="48" t="s">
        <v>256</v>
      </c>
      <c r="F1313" s="48" t="s">
        <v>6762</v>
      </c>
      <c r="G1313" s="48" t="s">
        <v>256</v>
      </c>
      <c r="H1313" s="47">
        <v>12</v>
      </c>
      <c r="I1313" s="47" t="str">
        <f>VLOOKUP(H1313,[2]Places!$B$8:$C$929,2,FALSE)</f>
        <v>Aliso Viejo</v>
      </c>
      <c r="J1313" s="47">
        <v>8</v>
      </c>
      <c r="K1313" s="47" t="str">
        <f>IF(ISERROR(VLOOKUP(J1313,[2]ProvStates!$B$8:$D$95,3,FALSE)),"",VLOOKUP(J1313,[2]ProvStates!$B$8:$D$95,3,FALSE))</f>
        <v>California</v>
      </c>
      <c r="L1313" s="48" t="s">
        <v>6763</v>
      </c>
      <c r="M1313" s="48" t="s">
        <v>6764</v>
      </c>
      <c r="N1313" s="47">
        <v>6</v>
      </c>
      <c r="O1313" s="47" t="str">
        <f>VLOOKUP(N1313,'[2]Other Data'!$B$8:$C$13,2,FALSE)</f>
        <v>USA</v>
      </c>
      <c r="P1313" s="47">
        <v>9</v>
      </c>
      <c r="Q1313" s="48" t="s">
        <v>6765</v>
      </c>
      <c r="R1313" s="47">
        <v>1</v>
      </c>
      <c r="S1313" s="5" t="str">
        <f>VLOOKUP(R1313,'[2]Other Data'!$B$29:$C$33,2,FALSE)</f>
        <v>COD</v>
      </c>
    </row>
    <row r="1314" spans="2:19" x14ac:dyDescent="0.3">
      <c r="B1314" s="47">
        <v>1312</v>
      </c>
      <c r="C1314" s="48" t="s">
        <v>6766</v>
      </c>
      <c r="D1314" s="48" t="s">
        <v>256</v>
      </c>
      <c r="E1314" s="48" t="s">
        <v>256</v>
      </c>
      <c r="F1314" s="48" t="s">
        <v>6767</v>
      </c>
      <c r="G1314" s="48" t="s">
        <v>256</v>
      </c>
      <c r="H1314" s="47">
        <v>686</v>
      </c>
      <c r="I1314" s="47" t="str">
        <f>VLOOKUP(H1314,[2]Places!$B$8:$C$929,2,FALSE)</f>
        <v>San Clemente</v>
      </c>
      <c r="J1314" s="47">
        <v>8</v>
      </c>
      <c r="K1314" s="47" t="str">
        <f>IF(ISERROR(VLOOKUP(J1314,[2]ProvStates!$B$8:$D$95,3,FALSE)),"",VLOOKUP(J1314,[2]ProvStates!$B$8:$D$95,3,FALSE))</f>
        <v>California</v>
      </c>
      <c r="L1314" s="48" t="s">
        <v>6768</v>
      </c>
      <c r="M1314" s="48" t="s">
        <v>6769</v>
      </c>
      <c r="N1314" s="47">
        <v>6</v>
      </c>
      <c r="O1314" s="47" t="str">
        <f>VLOOKUP(N1314,'[2]Other Data'!$B$8:$C$13,2,FALSE)</f>
        <v>USA</v>
      </c>
      <c r="P1314" s="47">
        <v>9</v>
      </c>
      <c r="Q1314" s="48" t="s">
        <v>6770</v>
      </c>
      <c r="R1314" s="47">
        <v>1</v>
      </c>
      <c r="S1314" s="5" t="str">
        <f>VLOOKUP(R1314,'[2]Other Data'!$B$29:$C$33,2,FALSE)</f>
        <v>COD</v>
      </c>
    </row>
    <row r="1315" spans="2:19" x14ac:dyDescent="0.3">
      <c r="B1315" s="47">
        <v>1313</v>
      </c>
      <c r="C1315" s="48" t="s">
        <v>6771</v>
      </c>
      <c r="D1315" s="48" t="s">
        <v>256</v>
      </c>
      <c r="E1315" s="48" t="s">
        <v>256</v>
      </c>
      <c r="F1315" s="48" t="s">
        <v>6772</v>
      </c>
      <c r="G1315" s="48" t="s">
        <v>256</v>
      </c>
      <c r="H1315" s="47">
        <v>691</v>
      </c>
      <c r="I1315" s="47" t="str">
        <f>VLOOKUP(H1315,[2]Places!$B$8:$C$929,2,FALSE)</f>
        <v>Santa Anna</v>
      </c>
      <c r="J1315" s="47">
        <v>8</v>
      </c>
      <c r="K1315" s="47" t="str">
        <f>IF(ISERROR(VLOOKUP(J1315,[2]ProvStates!$B$8:$D$95,3,FALSE)),"",VLOOKUP(J1315,[2]ProvStates!$B$8:$D$95,3,FALSE))</f>
        <v>California</v>
      </c>
      <c r="L1315" s="48" t="s">
        <v>6773</v>
      </c>
      <c r="M1315" s="48" t="s">
        <v>6774</v>
      </c>
      <c r="N1315" s="47">
        <v>6</v>
      </c>
      <c r="O1315" s="47" t="str">
        <f>VLOOKUP(N1315,'[2]Other Data'!$B$8:$C$13,2,FALSE)</f>
        <v>USA</v>
      </c>
      <c r="P1315" s="47">
        <v>9</v>
      </c>
      <c r="Q1315" s="48" t="s">
        <v>6775</v>
      </c>
      <c r="R1315" s="47">
        <v>1</v>
      </c>
      <c r="S1315" s="5" t="str">
        <f>VLOOKUP(R1315,'[2]Other Data'!$B$29:$C$33,2,FALSE)</f>
        <v>COD</v>
      </c>
    </row>
    <row r="1316" spans="2:19" x14ac:dyDescent="0.3">
      <c r="B1316" s="47">
        <v>1314</v>
      </c>
      <c r="C1316" s="48" t="s">
        <v>6776</v>
      </c>
      <c r="D1316" s="48" t="s">
        <v>256</v>
      </c>
      <c r="E1316" s="48" t="s">
        <v>256</v>
      </c>
      <c r="F1316" s="48" t="s">
        <v>6777</v>
      </c>
      <c r="G1316" s="48" t="s">
        <v>256</v>
      </c>
      <c r="H1316" s="47">
        <v>568</v>
      </c>
      <c r="I1316" s="47" t="str">
        <f>VLOOKUP(H1316,[2]Places!$B$8:$C$929,2,FALSE)</f>
        <v>Orange</v>
      </c>
      <c r="J1316" s="47">
        <v>8</v>
      </c>
      <c r="K1316" s="47" t="str">
        <f>IF(ISERROR(VLOOKUP(J1316,[2]ProvStates!$B$8:$D$95,3,FALSE)),"",VLOOKUP(J1316,[2]ProvStates!$B$8:$D$95,3,FALSE))</f>
        <v>California</v>
      </c>
      <c r="L1316" s="48" t="s">
        <v>6778</v>
      </c>
      <c r="M1316" s="48" t="s">
        <v>6779</v>
      </c>
      <c r="N1316" s="47">
        <v>6</v>
      </c>
      <c r="O1316" s="47" t="str">
        <f>VLOOKUP(N1316,'[2]Other Data'!$B$8:$C$13,2,FALSE)</f>
        <v>USA</v>
      </c>
      <c r="P1316" s="47">
        <v>9</v>
      </c>
      <c r="Q1316" s="48" t="s">
        <v>6780</v>
      </c>
      <c r="R1316" s="47">
        <v>1</v>
      </c>
      <c r="S1316" s="5" t="str">
        <f>VLOOKUP(R1316,'[2]Other Data'!$B$29:$C$33,2,FALSE)</f>
        <v>COD</v>
      </c>
    </row>
    <row r="1317" spans="2:19" x14ac:dyDescent="0.3">
      <c r="B1317" s="47">
        <v>1315</v>
      </c>
      <c r="C1317" s="48" t="s">
        <v>5170</v>
      </c>
      <c r="D1317" s="48" t="s">
        <v>262</v>
      </c>
      <c r="E1317" s="48" t="s">
        <v>256</v>
      </c>
      <c r="F1317" s="48" t="s">
        <v>6781</v>
      </c>
      <c r="G1317" s="48" t="s">
        <v>256</v>
      </c>
      <c r="H1317" s="47">
        <v>719</v>
      </c>
      <c r="I1317" s="47" t="str">
        <f>VLOOKUP(H1317,[2]Places!$B$8:$C$929,2,FALSE)</f>
        <v>Simi Valley</v>
      </c>
      <c r="J1317" s="47">
        <v>8</v>
      </c>
      <c r="K1317" s="47" t="str">
        <f>IF(ISERROR(VLOOKUP(J1317,[2]ProvStates!$B$8:$D$95,3,FALSE)),"",VLOOKUP(J1317,[2]ProvStates!$B$8:$D$95,3,FALSE))</f>
        <v>California</v>
      </c>
      <c r="L1317" s="48" t="s">
        <v>6782</v>
      </c>
      <c r="M1317" s="48" t="s">
        <v>6783</v>
      </c>
      <c r="N1317" s="47">
        <v>6</v>
      </c>
      <c r="O1317" s="47" t="str">
        <f>VLOOKUP(N1317,'[2]Other Data'!$B$8:$C$13,2,FALSE)</f>
        <v>USA</v>
      </c>
      <c r="P1317" s="47">
        <v>9</v>
      </c>
      <c r="Q1317" s="48" t="s">
        <v>256</v>
      </c>
      <c r="R1317" s="47">
        <v>1</v>
      </c>
      <c r="S1317" s="5" t="str">
        <f>VLOOKUP(R1317,'[2]Other Data'!$B$29:$C$33,2,FALSE)</f>
        <v>COD</v>
      </c>
    </row>
    <row r="1318" spans="2:19" x14ac:dyDescent="0.3">
      <c r="B1318" s="47">
        <v>1316</v>
      </c>
      <c r="C1318" s="48" t="s">
        <v>6784</v>
      </c>
      <c r="D1318" s="48" t="s">
        <v>262</v>
      </c>
      <c r="E1318" s="48" t="s">
        <v>256</v>
      </c>
      <c r="F1318" s="48" t="s">
        <v>6785</v>
      </c>
      <c r="G1318" s="48" t="s">
        <v>5298</v>
      </c>
      <c r="H1318" s="47">
        <v>36</v>
      </c>
      <c r="I1318" s="47" t="str">
        <f>VLOOKUP(H1318,[2]Places!$B$8:$C$929,2,FALSE)</f>
        <v>Bakersfield</v>
      </c>
      <c r="J1318" s="47">
        <v>8</v>
      </c>
      <c r="K1318" s="47" t="str">
        <f>IF(ISERROR(VLOOKUP(J1318,[2]ProvStates!$B$8:$D$95,3,FALSE)),"",VLOOKUP(J1318,[2]ProvStates!$B$8:$D$95,3,FALSE))</f>
        <v>California</v>
      </c>
      <c r="L1318" s="48" t="s">
        <v>6786</v>
      </c>
      <c r="M1318" s="48" t="s">
        <v>6787</v>
      </c>
      <c r="N1318" s="47">
        <v>6</v>
      </c>
      <c r="O1318" s="47" t="str">
        <f>VLOOKUP(N1318,'[2]Other Data'!$B$8:$C$13,2,FALSE)</f>
        <v>USA</v>
      </c>
      <c r="P1318" s="47">
        <v>9</v>
      </c>
      <c r="Q1318" s="48" t="s">
        <v>6788</v>
      </c>
      <c r="R1318" s="47">
        <v>1</v>
      </c>
      <c r="S1318" s="5" t="str">
        <f>VLOOKUP(R1318,'[2]Other Data'!$B$29:$C$33,2,FALSE)</f>
        <v>COD</v>
      </c>
    </row>
    <row r="1319" spans="2:19" x14ac:dyDescent="0.3">
      <c r="B1319" s="47">
        <v>1317</v>
      </c>
      <c r="C1319" s="48" t="s">
        <v>6789</v>
      </c>
      <c r="D1319" s="48" t="s">
        <v>256</v>
      </c>
      <c r="E1319" s="48" t="s">
        <v>256</v>
      </c>
      <c r="F1319" s="48" t="s">
        <v>6790</v>
      </c>
      <c r="G1319" s="48" t="s">
        <v>256</v>
      </c>
      <c r="H1319" s="47">
        <v>36</v>
      </c>
      <c r="I1319" s="47" t="str">
        <f>VLOOKUP(H1319,[2]Places!$B$8:$C$929,2,FALSE)</f>
        <v>Bakersfield</v>
      </c>
      <c r="J1319" s="47">
        <v>8</v>
      </c>
      <c r="K1319" s="47" t="str">
        <f>IF(ISERROR(VLOOKUP(J1319,[2]ProvStates!$B$8:$D$95,3,FALSE)),"",VLOOKUP(J1319,[2]ProvStates!$B$8:$D$95,3,FALSE))</f>
        <v>California</v>
      </c>
      <c r="L1319" s="48" t="s">
        <v>6791</v>
      </c>
      <c r="M1319" s="48" t="s">
        <v>6792</v>
      </c>
      <c r="N1319" s="47">
        <v>6</v>
      </c>
      <c r="O1319" s="47" t="str">
        <f>VLOOKUP(N1319,'[2]Other Data'!$B$8:$C$13,2,FALSE)</f>
        <v>USA</v>
      </c>
      <c r="P1319" s="47">
        <v>9</v>
      </c>
      <c r="Q1319" s="48" t="s">
        <v>6793</v>
      </c>
      <c r="R1319" s="47">
        <v>1</v>
      </c>
      <c r="S1319" s="5" t="str">
        <f>VLOOKUP(R1319,'[2]Other Data'!$B$29:$C$33,2,FALSE)</f>
        <v>COD</v>
      </c>
    </row>
    <row r="1320" spans="2:19" x14ac:dyDescent="0.3">
      <c r="B1320" s="47">
        <v>1318</v>
      </c>
      <c r="C1320" s="48" t="s">
        <v>6794</v>
      </c>
      <c r="D1320" s="48" t="s">
        <v>262</v>
      </c>
      <c r="E1320" s="48" t="s">
        <v>256</v>
      </c>
      <c r="F1320" s="48" t="s">
        <v>6795</v>
      </c>
      <c r="G1320" s="48" t="s">
        <v>256</v>
      </c>
      <c r="H1320" s="47">
        <v>27</v>
      </c>
      <c r="I1320" s="47" t="str">
        <f>VLOOKUP(H1320,[2]Places!$B$8:$C$929,2,FALSE)</f>
        <v>Atascadero</v>
      </c>
      <c r="J1320" s="47">
        <v>8</v>
      </c>
      <c r="K1320" s="47" t="str">
        <f>IF(ISERROR(VLOOKUP(J1320,[2]ProvStates!$B$8:$D$95,3,FALSE)),"",VLOOKUP(J1320,[2]ProvStates!$B$8:$D$95,3,FALSE))</f>
        <v>California</v>
      </c>
      <c r="L1320" s="48" t="s">
        <v>6796</v>
      </c>
      <c r="M1320" s="48" t="s">
        <v>6797</v>
      </c>
      <c r="N1320" s="47">
        <v>6</v>
      </c>
      <c r="O1320" s="47" t="str">
        <f>VLOOKUP(N1320,'[2]Other Data'!$B$8:$C$13,2,FALSE)</f>
        <v>USA</v>
      </c>
      <c r="P1320" s="47">
        <v>9</v>
      </c>
      <c r="Q1320" s="48" t="s">
        <v>6798</v>
      </c>
      <c r="R1320" s="47">
        <v>1</v>
      </c>
      <c r="S1320" s="5" t="str">
        <f>VLOOKUP(R1320,'[2]Other Data'!$B$29:$C$33,2,FALSE)</f>
        <v>COD</v>
      </c>
    </row>
    <row r="1321" spans="2:19" x14ac:dyDescent="0.3">
      <c r="B1321" s="47">
        <v>1319</v>
      </c>
      <c r="C1321" s="48" t="s">
        <v>6799</v>
      </c>
      <c r="D1321" s="48" t="s">
        <v>256</v>
      </c>
      <c r="E1321" s="48" t="s">
        <v>256</v>
      </c>
      <c r="F1321" s="48" t="s">
        <v>6800</v>
      </c>
      <c r="G1321" s="48" t="s">
        <v>256</v>
      </c>
      <c r="H1321" s="47">
        <v>421</v>
      </c>
      <c r="I1321" s="47" t="str">
        <f>VLOOKUP(H1321,[2]Places!$B$8:$C$929,2,FALSE)</f>
        <v>Los Altos</v>
      </c>
      <c r="J1321" s="47">
        <v>8</v>
      </c>
      <c r="K1321" s="47" t="str">
        <f>IF(ISERROR(VLOOKUP(J1321,[2]ProvStates!$B$8:$D$95,3,FALSE)),"",VLOOKUP(J1321,[2]ProvStates!$B$8:$D$95,3,FALSE))</f>
        <v>California</v>
      </c>
      <c r="L1321" s="48" t="s">
        <v>6801</v>
      </c>
      <c r="M1321" s="48" t="s">
        <v>6802</v>
      </c>
      <c r="N1321" s="47">
        <v>6</v>
      </c>
      <c r="O1321" s="47" t="str">
        <f>VLOOKUP(N1321,'[2]Other Data'!$B$8:$C$13,2,FALSE)</f>
        <v>USA</v>
      </c>
      <c r="P1321" s="47">
        <v>9</v>
      </c>
      <c r="Q1321" s="48" t="s">
        <v>6803</v>
      </c>
      <c r="R1321" s="47">
        <v>1</v>
      </c>
      <c r="S1321" s="5" t="str">
        <f>VLOOKUP(R1321,'[2]Other Data'!$B$29:$C$33,2,FALSE)</f>
        <v>COD</v>
      </c>
    </row>
    <row r="1322" spans="2:19" x14ac:dyDescent="0.3">
      <c r="B1322" s="47">
        <v>1320</v>
      </c>
      <c r="C1322" s="48" t="s">
        <v>6804</v>
      </c>
      <c r="D1322" s="48" t="s">
        <v>256</v>
      </c>
      <c r="E1322" s="48" t="s">
        <v>256</v>
      </c>
      <c r="F1322" s="48" t="s">
        <v>6805</v>
      </c>
      <c r="G1322" s="48" t="s">
        <v>256</v>
      </c>
      <c r="H1322" s="47">
        <v>578</v>
      </c>
      <c r="I1322" s="47" t="str">
        <f>VLOOKUP(H1322,[2]Places!$B$8:$C$929,2,FALSE)</f>
        <v>Pacifica</v>
      </c>
      <c r="J1322" s="47">
        <v>8</v>
      </c>
      <c r="K1322" s="47" t="str">
        <f>IF(ISERROR(VLOOKUP(J1322,[2]ProvStates!$B$8:$D$95,3,FALSE)),"",VLOOKUP(J1322,[2]ProvStates!$B$8:$D$95,3,FALSE))</f>
        <v>California</v>
      </c>
      <c r="L1322" s="48" t="s">
        <v>6806</v>
      </c>
      <c r="M1322" s="48" t="s">
        <v>6807</v>
      </c>
      <c r="N1322" s="47">
        <v>6</v>
      </c>
      <c r="O1322" s="47" t="str">
        <f>VLOOKUP(N1322,'[2]Other Data'!$B$8:$C$13,2,FALSE)</f>
        <v>USA</v>
      </c>
      <c r="P1322" s="47">
        <v>9</v>
      </c>
      <c r="Q1322" s="48" t="s">
        <v>6808</v>
      </c>
      <c r="R1322" s="47">
        <v>1</v>
      </c>
      <c r="S1322" s="5" t="str">
        <f>VLOOKUP(R1322,'[2]Other Data'!$B$29:$C$33,2,FALSE)</f>
        <v>COD</v>
      </c>
    </row>
    <row r="1323" spans="2:19" x14ac:dyDescent="0.3">
      <c r="B1323" s="47">
        <v>1321</v>
      </c>
      <c r="C1323" s="48" t="s">
        <v>6809</v>
      </c>
      <c r="D1323" s="48" t="s">
        <v>256</v>
      </c>
      <c r="E1323" s="48" t="s">
        <v>256</v>
      </c>
      <c r="F1323" s="48" t="s">
        <v>6810</v>
      </c>
      <c r="G1323" s="48" t="s">
        <v>256</v>
      </c>
      <c r="H1323" s="47">
        <v>580</v>
      </c>
      <c r="I1323" s="47" t="str">
        <f>VLOOKUP(H1323,[2]Places!$B$8:$C$929,2,FALSE)</f>
        <v>Palo Alto</v>
      </c>
      <c r="J1323" s="47">
        <v>8</v>
      </c>
      <c r="K1323" s="47" t="str">
        <f>IF(ISERROR(VLOOKUP(J1323,[2]ProvStates!$B$8:$D$95,3,FALSE)),"",VLOOKUP(J1323,[2]ProvStates!$B$8:$D$95,3,FALSE))</f>
        <v>California</v>
      </c>
      <c r="L1323" s="48" t="s">
        <v>6811</v>
      </c>
      <c r="M1323" s="48" t="s">
        <v>6812</v>
      </c>
      <c r="N1323" s="47">
        <v>6</v>
      </c>
      <c r="O1323" s="47" t="str">
        <f>VLOOKUP(N1323,'[2]Other Data'!$B$8:$C$13,2,FALSE)</f>
        <v>USA</v>
      </c>
      <c r="P1323" s="47">
        <v>9</v>
      </c>
      <c r="Q1323" s="48" t="s">
        <v>6813</v>
      </c>
      <c r="R1323" s="47">
        <v>1</v>
      </c>
      <c r="S1323" s="5" t="str">
        <f>VLOOKUP(R1323,'[2]Other Data'!$B$29:$C$33,2,FALSE)</f>
        <v>COD</v>
      </c>
    </row>
    <row r="1324" spans="2:19" x14ac:dyDescent="0.3">
      <c r="B1324" s="47">
        <v>1322</v>
      </c>
      <c r="C1324" s="48" t="s">
        <v>6814</v>
      </c>
      <c r="D1324" s="48" t="s">
        <v>256</v>
      </c>
      <c r="E1324" s="48" t="s">
        <v>256</v>
      </c>
      <c r="F1324" s="48" t="s">
        <v>6815</v>
      </c>
      <c r="G1324" s="48" t="s">
        <v>256</v>
      </c>
      <c r="H1324" s="47">
        <v>4</v>
      </c>
      <c r="I1324" s="47" t="str">
        <f>VLOOKUP(H1324,[2]Places!$B$8:$C$929,2,FALSE)</f>
        <v>Alamo</v>
      </c>
      <c r="J1324" s="47">
        <v>8</v>
      </c>
      <c r="K1324" s="47" t="str">
        <f>IF(ISERROR(VLOOKUP(J1324,[2]ProvStates!$B$8:$D$95,3,FALSE)),"",VLOOKUP(J1324,[2]ProvStates!$B$8:$D$95,3,FALSE))</f>
        <v>California</v>
      </c>
      <c r="L1324" s="48" t="s">
        <v>6816</v>
      </c>
      <c r="M1324" s="48" t="s">
        <v>6817</v>
      </c>
      <c r="N1324" s="47">
        <v>6</v>
      </c>
      <c r="O1324" s="47" t="str">
        <f>VLOOKUP(N1324,'[2]Other Data'!$B$8:$C$13,2,FALSE)</f>
        <v>USA</v>
      </c>
      <c r="P1324" s="47">
        <v>9</v>
      </c>
      <c r="Q1324" s="48" t="s">
        <v>6818</v>
      </c>
      <c r="R1324" s="47">
        <v>1</v>
      </c>
      <c r="S1324" s="5" t="str">
        <f>VLOOKUP(R1324,'[2]Other Data'!$B$29:$C$33,2,FALSE)</f>
        <v>COD</v>
      </c>
    </row>
    <row r="1325" spans="2:19" x14ac:dyDescent="0.3">
      <c r="B1325" s="47">
        <v>1323</v>
      </c>
      <c r="C1325" s="48" t="s">
        <v>6819</v>
      </c>
      <c r="D1325" s="48" t="s">
        <v>262</v>
      </c>
      <c r="E1325" s="48" t="s">
        <v>256</v>
      </c>
      <c r="F1325" s="48" t="s">
        <v>6820</v>
      </c>
      <c r="G1325" s="48" t="s">
        <v>256</v>
      </c>
      <c r="H1325" s="47">
        <v>177</v>
      </c>
      <c r="I1325" s="47" t="str">
        <f>VLOOKUP(H1325,[2]Places!$B$8:$C$929,2,FALSE)</f>
        <v>Danville</v>
      </c>
      <c r="J1325" s="47">
        <v>8</v>
      </c>
      <c r="K1325" s="47" t="str">
        <f>IF(ISERROR(VLOOKUP(J1325,[2]ProvStates!$B$8:$D$95,3,FALSE)),"",VLOOKUP(J1325,[2]ProvStates!$B$8:$D$95,3,FALSE))</f>
        <v>California</v>
      </c>
      <c r="L1325" s="48" t="s">
        <v>6821</v>
      </c>
      <c r="M1325" s="48" t="s">
        <v>6822</v>
      </c>
      <c r="N1325" s="47">
        <v>6</v>
      </c>
      <c r="O1325" s="47" t="str">
        <f>VLOOKUP(N1325,'[2]Other Data'!$B$8:$C$13,2,FALSE)</f>
        <v>USA</v>
      </c>
      <c r="P1325" s="47">
        <v>9</v>
      </c>
      <c r="Q1325" s="48" t="s">
        <v>6823</v>
      </c>
      <c r="R1325" s="47">
        <v>1</v>
      </c>
      <c r="S1325" s="5" t="str">
        <f>VLOOKUP(R1325,'[2]Other Data'!$B$29:$C$33,2,FALSE)</f>
        <v>COD</v>
      </c>
    </row>
    <row r="1326" spans="2:19" x14ac:dyDescent="0.3">
      <c r="B1326" s="47">
        <v>1324</v>
      </c>
      <c r="C1326" s="48" t="s">
        <v>6824</v>
      </c>
      <c r="D1326" s="48" t="s">
        <v>6825</v>
      </c>
      <c r="E1326" s="48" t="s">
        <v>256</v>
      </c>
      <c r="F1326" s="48" t="s">
        <v>6826</v>
      </c>
      <c r="G1326" s="48" t="s">
        <v>256</v>
      </c>
      <c r="H1326" s="47">
        <v>741</v>
      </c>
      <c r="I1326" s="47" t="str">
        <f>VLOOKUP(H1326,[2]Places!$B$8:$C$929,2,FALSE)</f>
        <v>St Helena</v>
      </c>
      <c r="J1326" s="47">
        <v>8</v>
      </c>
      <c r="K1326" s="47" t="str">
        <f>IF(ISERROR(VLOOKUP(J1326,[2]ProvStates!$B$8:$D$95,3,FALSE)),"",VLOOKUP(J1326,[2]ProvStates!$B$8:$D$95,3,FALSE))</f>
        <v>California</v>
      </c>
      <c r="L1326" s="48" t="s">
        <v>6827</v>
      </c>
      <c r="M1326" s="48" t="s">
        <v>6828</v>
      </c>
      <c r="N1326" s="47">
        <v>6</v>
      </c>
      <c r="O1326" s="47" t="str">
        <f>VLOOKUP(N1326,'[2]Other Data'!$B$8:$C$13,2,FALSE)</f>
        <v>USA</v>
      </c>
      <c r="P1326" s="47">
        <v>9</v>
      </c>
      <c r="Q1326" s="48" t="s">
        <v>6829</v>
      </c>
      <c r="R1326" s="47">
        <v>1</v>
      </c>
      <c r="S1326" s="5" t="str">
        <f>VLOOKUP(R1326,'[2]Other Data'!$B$29:$C$33,2,FALSE)</f>
        <v>COD</v>
      </c>
    </row>
    <row r="1327" spans="2:19" x14ac:dyDescent="0.3">
      <c r="B1327" s="47">
        <v>1325</v>
      </c>
      <c r="C1327" s="48" t="s">
        <v>6830</v>
      </c>
      <c r="D1327" s="48" t="s">
        <v>256</v>
      </c>
      <c r="E1327" s="48" t="s">
        <v>256</v>
      </c>
      <c r="F1327" s="48" t="s">
        <v>6831</v>
      </c>
      <c r="G1327" s="48" t="s">
        <v>256</v>
      </c>
      <c r="H1327" s="47">
        <v>553</v>
      </c>
      <c r="I1327" s="47" t="str">
        <f>VLOOKUP(H1327,[2]Places!$B$8:$C$929,2,FALSE)</f>
        <v>Oakland</v>
      </c>
      <c r="J1327" s="47">
        <v>8</v>
      </c>
      <c r="K1327" s="47" t="str">
        <f>IF(ISERROR(VLOOKUP(J1327,[2]ProvStates!$B$8:$D$95,3,FALSE)),"",VLOOKUP(J1327,[2]ProvStates!$B$8:$D$95,3,FALSE))</f>
        <v>California</v>
      </c>
      <c r="L1327" s="48" t="s">
        <v>6832</v>
      </c>
      <c r="M1327" s="48" t="s">
        <v>6833</v>
      </c>
      <c r="N1327" s="47">
        <v>6</v>
      </c>
      <c r="O1327" s="47" t="str">
        <f>VLOOKUP(N1327,'[2]Other Data'!$B$8:$C$13,2,FALSE)</f>
        <v>USA</v>
      </c>
      <c r="P1327" s="47">
        <v>9</v>
      </c>
      <c r="Q1327" s="48" t="s">
        <v>6834</v>
      </c>
      <c r="R1327" s="47">
        <v>1</v>
      </c>
      <c r="S1327" s="5" t="str">
        <f>VLOOKUP(R1327,'[2]Other Data'!$B$29:$C$33,2,FALSE)</f>
        <v>COD</v>
      </c>
    </row>
    <row r="1328" spans="2:19" x14ac:dyDescent="0.3">
      <c r="B1328" s="47">
        <v>1326</v>
      </c>
      <c r="C1328" s="48" t="s">
        <v>6835</v>
      </c>
      <c r="D1328" s="48" t="s">
        <v>256</v>
      </c>
      <c r="E1328" s="48" t="s">
        <v>256</v>
      </c>
      <c r="F1328" s="48" t="s">
        <v>6836</v>
      </c>
      <c r="G1328" s="48" t="s">
        <v>256</v>
      </c>
      <c r="H1328" s="47">
        <v>689</v>
      </c>
      <c r="I1328" s="47" t="str">
        <f>VLOOKUP(H1328,[2]Places!$B$8:$C$929,2,FALSE)</f>
        <v>San Rafael</v>
      </c>
      <c r="J1328" s="47">
        <v>8</v>
      </c>
      <c r="K1328" s="47" t="str">
        <f>IF(ISERROR(VLOOKUP(J1328,[2]ProvStates!$B$8:$D$95,3,FALSE)),"",VLOOKUP(J1328,[2]ProvStates!$B$8:$D$95,3,FALSE))</f>
        <v>California</v>
      </c>
      <c r="L1328" s="48" t="s">
        <v>6837</v>
      </c>
      <c r="M1328" s="48" t="s">
        <v>6838</v>
      </c>
      <c r="N1328" s="47">
        <v>6</v>
      </c>
      <c r="O1328" s="47" t="str">
        <f>VLOOKUP(N1328,'[2]Other Data'!$B$8:$C$13,2,FALSE)</f>
        <v>USA</v>
      </c>
      <c r="P1328" s="47">
        <v>9</v>
      </c>
      <c r="Q1328" s="48" t="s">
        <v>6839</v>
      </c>
      <c r="R1328" s="47">
        <v>1</v>
      </c>
      <c r="S1328" s="5" t="str">
        <f>VLOOKUP(R1328,'[2]Other Data'!$B$29:$C$33,2,FALSE)</f>
        <v>COD</v>
      </c>
    </row>
    <row r="1329" spans="2:19" x14ac:dyDescent="0.3">
      <c r="B1329" s="47">
        <v>1327</v>
      </c>
      <c r="C1329" s="48" t="s">
        <v>6840</v>
      </c>
      <c r="D1329" s="48" t="s">
        <v>256</v>
      </c>
      <c r="E1329" s="48" t="s">
        <v>256</v>
      </c>
      <c r="F1329" s="48" t="s">
        <v>6841</v>
      </c>
      <c r="G1329" s="48" t="s">
        <v>256</v>
      </c>
      <c r="H1329" s="47">
        <v>470</v>
      </c>
      <c r="I1329" s="47" t="str">
        <f>VLOOKUP(H1329,[2]Places!$B$8:$C$929,2,FALSE)</f>
        <v>Mill Valley</v>
      </c>
      <c r="J1329" s="47">
        <v>8</v>
      </c>
      <c r="K1329" s="47" t="str">
        <f>IF(ISERROR(VLOOKUP(J1329,[2]ProvStates!$B$8:$D$95,3,FALSE)),"",VLOOKUP(J1329,[2]ProvStates!$B$8:$D$95,3,FALSE))</f>
        <v>California</v>
      </c>
      <c r="L1329" s="48" t="s">
        <v>6842</v>
      </c>
      <c r="M1329" s="48" t="s">
        <v>6843</v>
      </c>
      <c r="N1329" s="47">
        <v>6</v>
      </c>
      <c r="O1329" s="47" t="str">
        <f>VLOOKUP(N1329,'[2]Other Data'!$B$8:$C$13,2,FALSE)</f>
        <v>USA</v>
      </c>
      <c r="P1329" s="47">
        <v>9</v>
      </c>
      <c r="Q1329" s="48" t="s">
        <v>6844</v>
      </c>
      <c r="R1329" s="47">
        <v>1</v>
      </c>
      <c r="S1329" s="5" t="str">
        <f>VLOOKUP(R1329,'[2]Other Data'!$B$29:$C$33,2,FALSE)</f>
        <v>COD</v>
      </c>
    </row>
    <row r="1330" spans="2:19" x14ac:dyDescent="0.3">
      <c r="B1330" s="47">
        <v>1328</v>
      </c>
      <c r="C1330" s="48" t="s">
        <v>6845</v>
      </c>
      <c r="D1330" s="48" t="s">
        <v>6846</v>
      </c>
      <c r="E1330" s="48" t="s">
        <v>256</v>
      </c>
      <c r="F1330" s="48" t="s">
        <v>6847</v>
      </c>
      <c r="G1330" s="48" t="s">
        <v>256</v>
      </c>
      <c r="H1330" s="47">
        <v>687</v>
      </c>
      <c r="I1330" s="47" t="str">
        <f>VLOOKUP(H1330,[2]Places!$B$8:$C$929,2,FALSE)</f>
        <v>San Jose</v>
      </c>
      <c r="J1330" s="47">
        <v>8</v>
      </c>
      <c r="K1330" s="47" t="str">
        <f>IF(ISERROR(VLOOKUP(J1330,[2]ProvStates!$B$8:$D$95,3,FALSE)),"",VLOOKUP(J1330,[2]ProvStates!$B$8:$D$95,3,FALSE))</f>
        <v>California</v>
      </c>
      <c r="L1330" s="48" t="s">
        <v>6848</v>
      </c>
      <c r="M1330" s="48" t="s">
        <v>6849</v>
      </c>
      <c r="N1330" s="47">
        <v>6</v>
      </c>
      <c r="O1330" s="47" t="str">
        <f>VLOOKUP(N1330,'[2]Other Data'!$B$8:$C$13,2,FALSE)</f>
        <v>USA</v>
      </c>
      <c r="P1330" s="47">
        <v>9</v>
      </c>
      <c r="Q1330" s="48" t="s">
        <v>256</v>
      </c>
      <c r="R1330" s="47">
        <v>1</v>
      </c>
      <c r="S1330" s="5" t="str">
        <f>VLOOKUP(R1330,'[2]Other Data'!$B$29:$C$33,2,FALSE)</f>
        <v>COD</v>
      </c>
    </row>
    <row r="1331" spans="2:19" x14ac:dyDescent="0.3">
      <c r="B1331" s="47">
        <v>1329</v>
      </c>
      <c r="C1331" s="48" t="s">
        <v>6850</v>
      </c>
      <c r="D1331" s="48" t="s">
        <v>262</v>
      </c>
      <c r="E1331" s="48" t="s">
        <v>6851</v>
      </c>
      <c r="F1331" s="48" t="s">
        <v>6852</v>
      </c>
      <c r="G1331" s="48" t="s">
        <v>256</v>
      </c>
      <c r="H1331" s="47">
        <v>300</v>
      </c>
      <c r="I1331" s="47" t="str">
        <f>VLOOKUP(H1331,[2]Places!$B$8:$C$929,2,FALSE)</f>
        <v>Groveland</v>
      </c>
      <c r="J1331" s="47">
        <v>8</v>
      </c>
      <c r="K1331" s="47" t="str">
        <f>IF(ISERROR(VLOOKUP(J1331,[2]ProvStates!$B$8:$D$95,3,FALSE)),"",VLOOKUP(J1331,[2]ProvStates!$B$8:$D$95,3,FALSE))</f>
        <v>California</v>
      </c>
      <c r="L1331" s="48" t="s">
        <v>6853</v>
      </c>
      <c r="M1331" s="48" t="s">
        <v>6854</v>
      </c>
      <c r="N1331" s="47">
        <v>6</v>
      </c>
      <c r="O1331" s="47" t="str">
        <f>VLOOKUP(N1331,'[2]Other Data'!$B$8:$C$13,2,FALSE)</f>
        <v>USA</v>
      </c>
      <c r="P1331" s="47">
        <v>9</v>
      </c>
      <c r="Q1331" s="48" t="s">
        <v>6855</v>
      </c>
      <c r="R1331" s="47">
        <v>1</v>
      </c>
      <c r="S1331" s="5" t="str">
        <f>VLOOKUP(R1331,'[2]Other Data'!$B$29:$C$33,2,FALSE)</f>
        <v>COD</v>
      </c>
    </row>
    <row r="1332" spans="2:19" x14ac:dyDescent="0.3">
      <c r="B1332" s="47">
        <v>1330</v>
      </c>
      <c r="C1332" s="48" t="s">
        <v>6856</v>
      </c>
      <c r="D1332" s="48" t="s">
        <v>256</v>
      </c>
      <c r="E1332" s="48" t="s">
        <v>6857</v>
      </c>
      <c r="F1332" s="48" t="s">
        <v>6858</v>
      </c>
      <c r="G1332" s="48" t="s">
        <v>256</v>
      </c>
      <c r="H1332" s="47">
        <v>250</v>
      </c>
      <c r="I1332" s="47" t="str">
        <f>VLOOKUP(H1332,[2]Places!$B$8:$C$929,2,FALSE)</f>
        <v>Fort Bragg</v>
      </c>
      <c r="J1332" s="47">
        <v>8</v>
      </c>
      <c r="K1332" s="47" t="str">
        <f>IF(ISERROR(VLOOKUP(J1332,[2]ProvStates!$B$8:$D$95,3,FALSE)),"",VLOOKUP(J1332,[2]ProvStates!$B$8:$D$95,3,FALSE))</f>
        <v>California</v>
      </c>
      <c r="L1332" s="48" t="s">
        <v>6859</v>
      </c>
      <c r="M1332" s="48" t="s">
        <v>6860</v>
      </c>
      <c r="N1332" s="47">
        <v>6</v>
      </c>
      <c r="O1332" s="47" t="str">
        <f>VLOOKUP(N1332,'[2]Other Data'!$B$8:$C$13,2,FALSE)</f>
        <v>USA</v>
      </c>
      <c r="P1332" s="47">
        <v>9</v>
      </c>
      <c r="Q1332" s="48" t="s">
        <v>6861</v>
      </c>
      <c r="R1332" s="47">
        <v>1</v>
      </c>
      <c r="S1332" s="5" t="str">
        <f>VLOOKUP(R1332,'[2]Other Data'!$B$29:$C$33,2,FALSE)</f>
        <v>COD</v>
      </c>
    </row>
    <row r="1333" spans="2:19" x14ac:dyDescent="0.3">
      <c r="B1333" s="47">
        <v>1331</v>
      </c>
      <c r="C1333" s="48" t="s">
        <v>6862</v>
      </c>
      <c r="D1333" s="48" t="s">
        <v>256</v>
      </c>
      <c r="E1333" s="48" t="s">
        <v>6863</v>
      </c>
      <c r="F1333" s="48" t="s">
        <v>6864</v>
      </c>
      <c r="G1333" s="48" t="s">
        <v>256</v>
      </c>
      <c r="H1333" s="47">
        <v>454</v>
      </c>
      <c r="I1333" s="47" t="str">
        <f>VLOOKUP(H1333,[2]Places!$B$8:$C$929,2,FALSE)</f>
        <v>Mendocino</v>
      </c>
      <c r="J1333" s="47">
        <v>8</v>
      </c>
      <c r="K1333" s="47" t="str">
        <f>IF(ISERROR(VLOOKUP(J1333,[2]ProvStates!$B$8:$D$95,3,FALSE)),"",VLOOKUP(J1333,[2]ProvStates!$B$8:$D$95,3,FALSE))</f>
        <v>California</v>
      </c>
      <c r="L1333" s="48" t="s">
        <v>6865</v>
      </c>
      <c r="M1333" s="48" t="s">
        <v>6866</v>
      </c>
      <c r="N1333" s="47">
        <v>6</v>
      </c>
      <c r="O1333" s="47" t="str">
        <f>VLOOKUP(N1333,'[2]Other Data'!$B$8:$C$13,2,FALSE)</f>
        <v>USA</v>
      </c>
      <c r="P1333" s="47">
        <v>9</v>
      </c>
      <c r="Q1333" s="48" t="s">
        <v>256</v>
      </c>
      <c r="R1333" s="47">
        <v>1</v>
      </c>
      <c r="S1333" s="5" t="str">
        <f>VLOOKUP(R1333,'[2]Other Data'!$B$29:$C$33,2,FALSE)</f>
        <v>COD</v>
      </c>
    </row>
    <row r="1334" spans="2:19" x14ac:dyDescent="0.3">
      <c r="B1334" s="47">
        <v>1332</v>
      </c>
      <c r="C1334" s="48" t="s">
        <v>6867</v>
      </c>
      <c r="D1334" s="48" t="s">
        <v>256</v>
      </c>
      <c r="E1334" s="48" t="s">
        <v>256</v>
      </c>
      <c r="F1334" s="48" t="s">
        <v>6868</v>
      </c>
      <c r="G1334" s="48" t="s">
        <v>6869</v>
      </c>
      <c r="H1334" s="47">
        <v>690</v>
      </c>
      <c r="I1334" s="47" t="str">
        <f>VLOOKUP(H1334,[2]Places!$B$8:$C$929,2,FALSE)</f>
        <v>Sanoma</v>
      </c>
      <c r="J1334" s="47">
        <v>8</v>
      </c>
      <c r="K1334" s="47" t="str">
        <f>IF(ISERROR(VLOOKUP(J1334,[2]ProvStates!$B$8:$D$95,3,FALSE)),"",VLOOKUP(J1334,[2]ProvStates!$B$8:$D$95,3,FALSE))</f>
        <v>California</v>
      </c>
      <c r="L1334" s="48" t="s">
        <v>6870</v>
      </c>
      <c r="M1334" s="48" t="s">
        <v>6871</v>
      </c>
      <c r="N1334" s="47">
        <v>6</v>
      </c>
      <c r="O1334" s="47" t="str">
        <f>VLOOKUP(N1334,'[2]Other Data'!$B$8:$C$13,2,FALSE)</f>
        <v>USA</v>
      </c>
      <c r="P1334" s="47">
        <v>9</v>
      </c>
      <c r="Q1334" s="48" t="s">
        <v>256</v>
      </c>
      <c r="R1334" s="47">
        <v>1</v>
      </c>
      <c r="S1334" s="5" t="str">
        <f>VLOOKUP(R1334,'[2]Other Data'!$B$29:$C$33,2,FALSE)</f>
        <v>COD</v>
      </c>
    </row>
    <row r="1335" spans="2:19" x14ac:dyDescent="0.3">
      <c r="B1335" s="47">
        <v>1333</v>
      </c>
      <c r="C1335" s="48" t="s">
        <v>6872</v>
      </c>
      <c r="D1335" s="48" t="s">
        <v>256</v>
      </c>
      <c r="E1335" s="48" t="s">
        <v>256</v>
      </c>
      <c r="F1335" s="48" t="s">
        <v>6873</v>
      </c>
      <c r="G1335" s="48" t="s">
        <v>256</v>
      </c>
      <c r="H1335" s="47">
        <v>828</v>
      </c>
      <c r="I1335" s="47" t="str">
        <f>VLOOKUP(H1335,[2]Places!$B$8:$C$929,2,FALSE)</f>
        <v>Ukiah</v>
      </c>
      <c r="J1335" s="47">
        <v>8</v>
      </c>
      <c r="K1335" s="47" t="str">
        <f>IF(ISERROR(VLOOKUP(J1335,[2]ProvStates!$B$8:$D$95,3,FALSE)),"",VLOOKUP(J1335,[2]ProvStates!$B$8:$D$95,3,FALSE))</f>
        <v>California</v>
      </c>
      <c r="L1335" s="48" t="s">
        <v>6874</v>
      </c>
      <c r="M1335" s="48" t="s">
        <v>6875</v>
      </c>
      <c r="N1335" s="47">
        <v>6</v>
      </c>
      <c r="O1335" s="47" t="str">
        <f>VLOOKUP(N1335,'[2]Other Data'!$B$8:$C$13,2,FALSE)</f>
        <v>USA</v>
      </c>
      <c r="P1335" s="47">
        <v>9</v>
      </c>
      <c r="Q1335" s="48" t="s">
        <v>6876</v>
      </c>
      <c r="R1335" s="47">
        <v>1</v>
      </c>
      <c r="S1335" s="5" t="str">
        <f>VLOOKUP(R1335,'[2]Other Data'!$B$29:$C$33,2,FALSE)</f>
        <v>COD</v>
      </c>
    </row>
    <row r="1336" spans="2:19" x14ac:dyDescent="0.3">
      <c r="B1336" s="47">
        <v>1334</v>
      </c>
      <c r="C1336" s="48" t="s">
        <v>6877</v>
      </c>
      <c r="D1336" s="48" t="s">
        <v>256</v>
      </c>
      <c r="E1336" s="48" t="s">
        <v>256</v>
      </c>
      <c r="F1336" s="48" t="s">
        <v>6878</v>
      </c>
      <c r="G1336" s="48" t="s">
        <v>256</v>
      </c>
      <c r="H1336" s="47">
        <v>117</v>
      </c>
      <c r="I1336" s="47" t="str">
        <f>VLOOKUP(H1336,[2]Places!$B$8:$C$929,2,FALSE)</f>
        <v>Carmichael</v>
      </c>
      <c r="J1336" s="47">
        <v>8</v>
      </c>
      <c r="K1336" s="47" t="str">
        <f>IF(ISERROR(VLOOKUP(J1336,[2]ProvStates!$B$8:$D$95,3,FALSE)),"",VLOOKUP(J1336,[2]ProvStates!$B$8:$D$95,3,FALSE))</f>
        <v>California</v>
      </c>
      <c r="L1336" s="48" t="s">
        <v>6879</v>
      </c>
      <c r="M1336" s="48" t="s">
        <v>6880</v>
      </c>
      <c r="N1336" s="47">
        <v>6</v>
      </c>
      <c r="O1336" s="47" t="str">
        <f>VLOOKUP(N1336,'[2]Other Data'!$B$8:$C$13,2,FALSE)</f>
        <v>USA</v>
      </c>
      <c r="P1336" s="47">
        <v>9</v>
      </c>
      <c r="Q1336" s="48" t="s">
        <v>256</v>
      </c>
      <c r="R1336" s="47">
        <v>1</v>
      </c>
      <c r="S1336" s="5" t="str">
        <f>VLOOKUP(R1336,'[2]Other Data'!$B$29:$C$33,2,FALSE)</f>
        <v>COD</v>
      </c>
    </row>
    <row r="1337" spans="2:19" x14ac:dyDescent="0.3">
      <c r="B1337" s="47">
        <v>1335</v>
      </c>
      <c r="C1337" s="48" t="s">
        <v>6881</v>
      </c>
      <c r="D1337" s="48" t="s">
        <v>256</v>
      </c>
      <c r="E1337" s="48" t="s">
        <v>256</v>
      </c>
      <c r="F1337" s="48" t="s">
        <v>6882</v>
      </c>
      <c r="G1337" s="48" t="s">
        <v>256</v>
      </c>
      <c r="H1337" s="47">
        <v>182</v>
      </c>
      <c r="I1337" s="47" t="str">
        <f>VLOOKUP(H1337,[2]Places!$B$8:$C$929,2,FALSE)</f>
        <v>Davis</v>
      </c>
      <c r="J1337" s="47">
        <v>8</v>
      </c>
      <c r="K1337" s="47" t="str">
        <f>IF(ISERROR(VLOOKUP(J1337,[2]ProvStates!$B$8:$D$95,3,FALSE)),"",VLOOKUP(J1337,[2]ProvStates!$B$8:$D$95,3,FALSE))</f>
        <v>California</v>
      </c>
      <c r="L1337" s="48" t="s">
        <v>6883</v>
      </c>
      <c r="M1337" s="48" t="s">
        <v>6884</v>
      </c>
      <c r="N1337" s="47">
        <v>6</v>
      </c>
      <c r="O1337" s="47" t="str">
        <f>VLOOKUP(N1337,'[2]Other Data'!$B$8:$C$13,2,FALSE)</f>
        <v>USA</v>
      </c>
      <c r="P1337" s="47">
        <v>9</v>
      </c>
      <c r="Q1337" s="48" t="s">
        <v>6885</v>
      </c>
      <c r="R1337" s="47">
        <v>1</v>
      </c>
      <c r="S1337" s="5" t="str">
        <f>VLOOKUP(R1337,'[2]Other Data'!$B$29:$C$33,2,FALSE)</f>
        <v>COD</v>
      </c>
    </row>
    <row r="1338" spans="2:19" x14ac:dyDescent="0.3">
      <c r="B1338" s="47">
        <v>1336</v>
      </c>
      <c r="C1338" s="48" t="s">
        <v>6886</v>
      </c>
      <c r="D1338" s="48" t="s">
        <v>256</v>
      </c>
      <c r="E1338" s="48" t="s">
        <v>256</v>
      </c>
      <c r="F1338" s="48" t="s">
        <v>6887</v>
      </c>
      <c r="G1338" s="48" t="s">
        <v>256</v>
      </c>
      <c r="H1338" s="47">
        <v>235</v>
      </c>
      <c r="I1338" s="47" t="str">
        <f>VLOOKUP(H1338,[2]Places!$B$8:$C$929,2,FALSE)</f>
        <v>Fair Oaks</v>
      </c>
      <c r="J1338" s="47">
        <v>8</v>
      </c>
      <c r="K1338" s="47" t="str">
        <f>IF(ISERROR(VLOOKUP(J1338,[2]ProvStates!$B$8:$D$95,3,FALSE)),"",VLOOKUP(J1338,[2]ProvStates!$B$8:$D$95,3,FALSE))</f>
        <v>California</v>
      </c>
      <c r="L1338" s="48" t="s">
        <v>6888</v>
      </c>
      <c r="M1338" s="48" t="s">
        <v>6889</v>
      </c>
      <c r="N1338" s="47">
        <v>6</v>
      </c>
      <c r="O1338" s="47" t="str">
        <f>VLOOKUP(N1338,'[2]Other Data'!$B$8:$C$13,2,FALSE)</f>
        <v>USA</v>
      </c>
      <c r="P1338" s="47">
        <v>9</v>
      </c>
      <c r="Q1338" s="48" t="s">
        <v>6890</v>
      </c>
      <c r="R1338" s="47">
        <v>1</v>
      </c>
      <c r="S1338" s="5" t="str">
        <f>VLOOKUP(R1338,'[2]Other Data'!$B$29:$C$33,2,FALSE)</f>
        <v>COD</v>
      </c>
    </row>
    <row r="1339" spans="2:19" x14ac:dyDescent="0.3">
      <c r="B1339" s="47">
        <v>1337</v>
      </c>
      <c r="C1339" s="48" t="s">
        <v>6891</v>
      </c>
      <c r="D1339" s="48" t="s">
        <v>256</v>
      </c>
      <c r="E1339" s="48" t="s">
        <v>256</v>
      </c>
      <c r="F1339" s="48" t="s">
        <v>6892</v>
      </c>
      <c r="G1339" s="48" t="s">
        <v>256</v>
      </c>
      <c r="H1339" s="47">
        <v>267</v>
      </c>
      <c r="I1339" s="47" t="str">
        <f>VLOOKUP(H1339,[2]Places!$B$8:$C$929,2,FALSE)</f>
        <v>Galt</v>
      </c>
      <c r="J1339" s="47">
        <v>8</v>
      </c>
      <c r="K1339" s="47" t="str">
        <f>IF(ISERROR(VLOOKUP(J1339,[2]ProvStates!$B$8:$D$95,3,FALSE)),"",VLOOKUP(J1339,[2]ProvStates!$B$8:$D$95,3,FALSE))</f>
        <v>California</v>
      </c>
      <c r="L1339" s="48" t="s">
        <v>6893</v>
      </c>
      <c r="M1339" s="48" t="s">
        <v>6894</v>
      </c>
      <c r="N1339" s="47">
        <v>6</v>
      </c>
      <c r="O1339" s="47" t="str">
        <f>VLOOKUP(N1339,'[2]Other Data'!$B$8:$C$13,2,FALSE)</f>
        <v>USA</v>
      </c>
      <c r="P1339" s="47">
        <v>9</v>
      </c>
      <c r="Q1339" s="48" t="s">
        <v>6895</v>
      </c>
      <c r="R1339" s="47">
        <v>1</v>
      </c>
      <c r="S1339" s="5" t="str">
        <f>VLOOKUP(R1339,'[2]Other Data'!$B$29:$C$33,2,FALSE)</f>
        <v>COD</v>
      </c>
    </row>
    <row r="1340" spans="2:19" x14ac:dyDescent="0.3">
      <c r="B1340" s="47">
        <v>1338</v>
      </c>
      <c r="C1340" s="48" t="s">
        <v>6896</v>
      </c>
      <c r="D1340" s="48" t="s">
        <v>256</v>
      </c>
      <c r="E1340" s="48" t="s">
        <v>256</v>
      </c>
      <c r="F1340" s="48" t="s">
        <v>6897</v>
      </c>
      <c r="G1340" s="48" t="s">
        <v>256</v>
      </c>
      <c r="H1340" s="47">
        <v>347</v>
      </c>
      <c r="I1340" s="47" t="str">
        <f>VLOOKUP(H1340,[2]Places!$B$8:$C$929,2,FALSE)</f>
        <v>Jackson</v>
      </c>
      <c r="J1340" s="47">
        <v>8</v>
      </c>
      <c r="K1340" s="47" t="str">
        <f>IF(ISERROR(VLOOKUP(J1340,[2]ProvStates!$B$8:$D$95,3,FALSE)),"",VLOOKUP(J1340,[2]ProvStates!$B$8:$D$95,3,FALSE))</f>
        <v>California</v>
      </c>
      <c r="L1340" s="48" t="s">
        <v>6898</v>
      </c>
      <c r="M1340" s="48" t="s">
        <v>6899</v>
      </c>
      <c r="N1340" s="47">
        <v>6</v>
      </c>
      <c r="O1340" s="47" t="str">
        <f>VLOOKUP(N1340,'[2]Other Data'!$B$8:$C$13,2,FALSE)</f>
        <v>USA</v>
      </c>
      <c r="P1340" s="47">
        <v>9</v>
      </c>
      <c r="Q1340" s="48" t="s">
        <v>6900</v>
      </c>
      <c r="R1340" s="47">
        <v>1</v>
      </c>
      <c r="S1340" s="5" t="str">
        <f>VLOOKUP(R1340,'[2]Other Data'!$B$29:$C$33,2,FALSE)</f>
        <v>COD</v>
      </c>
    </row>
    <row r="1341" spans="2:19" x14ac:dyDescent="0.3">
      <c r="B1341" s="47">
        <v>1339</v>
      </c>
      <c r="C1341" s="48" t="s">
        <v>6901</v>
      </c>
      <c r="D1341" s="48" t="s">
        <v>256</v>
      </c>
      <c r="E1341" s="48" t="s">
        <v>256</v>
      </c>
      <c r="F1341" s="48" t="s">
        <v>6902</v>
      </c>
      <c r="G1341" s="48" t="s">
        <v>256</v>
      </c>
      <c r="H1341" s="47">
        <v>671</v>
      </c>
      <c r="I1341" s="47" t="str">
        <f>VLOOKUP(H1341,[2]Places!$B$8:$C$929,2,FALSE)</f>
        <v>Roseville</v>
      </c>
      <c r="J1341" s="47">
        <v>8</v>
      </c>
      <c r="K1341" s="47" t="str">
        <f>IF(ISERROR(VLOOKUP(J1341,[2]ProvStates!$B$8:$D$95,3,FALSE)),"",VLOOKUP(J1341,[2]ProvStates!$B$8:$D$95,3,FALSE))</f>
        <v>California</v>
      </c>
      <c r="L1341" s="48" t="s">
        <v>6903</v>
      </c>
      <c r="M1341" s="48" t="s">
        <v>6904</v>
      </c>
      <c r="N1341" s="47">
        <v>6</v>
      </c>
      <c r="O1341" s="47" t="str">
        <f>VLOOKUP(N1341,'[2]Other Data'!$B$8:$C$13,2,FALSE)</f>
        <v>USA</v>
      </c>
      <c r="P1341" s="47">
        <v>9</v>
      </c>
      <c r="Q1341" s="48" t="s">
        <v>6905</v>
      </c>
      <c r="R1341" s="47">
        <v>1</v>
      </c>
      <c r="S1341" s="5" t="str">
        <f>VLOOKUP(R1341,'[2]Other Data'!$B$29:$C$33,2,FALSE)</f>
        <v>COD</v>
      </c>
    </row>
    <row r="1342" spans="2:19" x14ac:dyDescent="0.3">
      <c r="B1342" s="47">
        <v>1340</v>
      </c>
      <c r="C1342" s="48" t="s">
        <v>6906</v>
      </c>
      <c r="D1342" s="48" t="s">
        <v>256</v>
      </c>
      <c r="E1342" s="48" t="s">
        <v>256</v>
      </c>
      <c r="F1342" s="48" t="s">
        <v>6907</v>
      </c>
      <c r="G1342" s="48" t="s">
        <v>256</v>
      </c>
      <c r="H1342" s="47">
        <v>607</v>
      </c>
      <c r="I1342" s="47" t="str">
        <f>VLOOKUP(H1342,[2]Places!$B$8:$C$929,2,FALSE)</f>
        <v>Placerville</v>
      </c>
      <c r="J1342" s="47">
        <v>8</v>
      </c>
      <c r="K1342" s="47" t="str">
        <f>IF(ISERROR(VLOOKUP(J1342,[2]ProvStates!$B$8:$D$95,3,FALSE)),"",VLOOKUP(J1342,[2]ProvStates!$B$8:$D$95,3,FALSE))</f>
        <v>California</v>
      </c>
      <c r="L1342" s="48" t="s">
        <v>6908</v>
      </c>
      <c r="M1342" s="48" t="s">
        <v>6909</v>
      </c>
      <c r="N1342" s="47">
        <v>6</v>
      </c>
      <c r="O1342" s="47" t="str">
        <f>VLOOKUP(N1342,'[2]Other Data'!$B$8:$C$13,2,FALSE)</f>
        <v>USA</v>
      </c>
      <c r="P1342" s="47">
        <v>9</v>
      </c>
      <c r="Q1342" s="48" t="s">
        <v>6910</v>
      </c>
      <c r="R1342" s="47">
        <v>1</v>
      </c>
      <c r="S1342" s="5" t="str">
        <f>VLOOKUP(R1342,'[2]Other Data'!$B$29:$C$33,2,FALSE)</f>
        <v>COD</v>
      </c>
    </row>
    <row r="1343" spans="2:19" x14ac:dyDescent="0.3">
      <c r="B1343" s="47">
        <v>1341</v>
      </c>
      <c r="C1343" s="48" t="s">
        <v>6911</v>
      </c>
      <c r="D1343" s="48" t="s">
        <v>256</v>
      </c>
      <c r="E1343" s="48" t="s">
        <v>256</v>
      </c>
      <c r="F1343" s="48" t="s">
        <v>6912</v>
      </c>
      <c r="G1343" s="48" t="s">
        <v>256</v>
      </c>
      <c r="H1343" s="47">
        <v>644</v>
      </c>
      <c r="I1343" s="47" t="str">
        <f>VLOOKUP(H1343,[2]Places!$B$8:$C$929,2,FALSE)</f>
        <v>Rancho Cordova</v>
      </c>
      <c r="J1343" s="47">
        <v>8</v>
      </c>
      <c r="K1343" s="47" t="str">
        <f>IF(ISERROR(VLOOKUP(J1343,[2]ProvStates!$B$8:$D$95,3,FALSE)),"",VLOOKUP(J1343,[2]ProvStates!$B$8:$D$95,3,FALSE))</f>
        <v>California</v>
      </c>
      <c r="L1343" s="48" t="s">
        <v>6913</v>
      </c>
      <c r="M1343" s="48" t="s">
        <v>6914</v>
      </c>
      <c r="N1343" s="47">
        <v>6</v>
      </c>
      <c r="O1343" s="47" t="str">
        <f>VLOOKUP(N1343,'[2]Other Data'!$B$8:$C$13,2,FALSE)</f>
        <v>USA</v>
      </c>
      <c r="P1343" s="47">
        <v>9</v>
      </c>
      <c r="Q1343" s="48" t="s">
        <v>6915</v>
      </c>
      <c r="R1343" s="47">
        <v>1</v>
      </c>
      <c r="S1343" s="5" t="str">
        <f>VLOOKUP(R1343,'[2]Other Data'!$B$29:$C$33,2,FALSE)</f>
        <v>COD</v>
      </c>
    </row>
    <row r="1344" spans="2:19" x14ac:dyDescent="0.3">
      <c r="B1344" s="47">
        <v>1342</v>
      </c>
      <c r="C1344" s="48" t="s">
        <v>6916</v>
      </c>
      <c r="D1344" s="48" t="s">
        <v>256</v>
      </c>
      <c r="E1344" s="48" t="s">
        <v>256</v>
      </c>
      <c r="F1344" s="48" t="s">
        <v>6917</v>
      </c>
      <c r="G1344" s="48" t="s">
        <v>256</v>
      </c>
      <c r="H1344" s="47">
        <v>671</v>
      </c>
      <c r="I1344" s="47" t="str">
        <f>VLOOKUP(H1344,[2]Places!$B$8:$C$929,2,FALSE)</f>
        <v>Roseville</v>
      </c>
      <c r="J1344" s="47">
        <v>8</v>
      </c>
      <c r="K1344" s="47" t="str">
        <f>IF(ISERROR(VLOOKUP(J1344,[2]ProvStates!$B$8:$D$95,3,FALSE)),"",VLOOKUP(J1344,[2]ProvStates!$B$8:$D$95,3,FALSE))</f>
        <v>California</v>
      </c>
      <c r="L1344" s="48" t="s">
        <v>6918</v>
      </c>
      <c r="M1344" s="48" t="s">
        <v>6919</v>
      </c>
      <c r="N1344" s="47">
        <v>6</v>
      </c>
      <c r="O1344" s="47" t="str">
        <f>VLOOKUP(N1344,'[2]Other Data'!$B$8:$C$13,2,FALSE)</f>
        <v>USA</v>
      </c>
      <c r="P1344" s="47">
        <v>9</v>
      </c>
      <c r="Q1344" s="48" t="s">
        <v>6920</v>
      </c>
      <c r="R1344" s="47">
        <v>1</v>
      </c>
      <c r="S1344" s="5" t="str">
        <f>VLOOKUP(R1344,'[2]Other Data'!$B$29:$C$33,2,FALSE)</f>
        <v>COD</v>
      </c>
    </row>
    <row r="1345" spans="2:19" x14ac:dyDescent="0.3">
      <c r="B1345" s="47">
        <v>1343</v>
      </c>
      <c r="C1345" s="48" t="s">
        <v>6921</v>
      </c>
      <c r="D1345" s="48" t="s">
        <v>6922</v>
      </c>
      <c r="E1345" s="48" t="s">
        <v>256</v>
      </c>
      <c r="F1345" s="48" t="s">
        <v>6923</v>
      </c>
      <c r="G1345" s="48" t="s">
        <v>256</v>
      </c>
      <c r="H1345" s="47">
        <v>676</v>
      </c>
      <c r="I1345" s="47" t="str">
        <f>VLOOKUP(H1345,[2]Places!$B$8:$C$929,2,FALSE)</f>
        <v>Sacramento</v>
      </c>
      <c r="J1345" s="47">
        <v>8</v>
      </c>
      <c r="K1345" s="47" t="str">
        <f>IF(ISERROR(VLOOKUP(J1345,[2]ProvStates!$B$8:$D$95,3,FALSE)),"",VLOOKUP(J1345,[2]ProvStates!$B$8:$D$95,3,FALSE))</f>
        <v>California</v>
      </c>
      <c r="L1345" s="48" t="s">
        <v>6924</v>
      </c>
      <c r="M1345" s="48" t="s">
        <v>6925</v>
      </c>
      <c r="N1345" s="47">
        <v>6</v>
      </c>
      <c r="O1345" s="47" t="str">
        <f>VLOOKUP(N1345,'[2]Other Data'!$B$8:$C$13,2,FALSE)</f>
        <v>USA</v>
      </c>
      <c r="P1345" s="47">
        <v>9</v>
      </c>
      <c r="Q1345" s="48" t="s">
        <v>256</v>
      </c>
      <c r="R1345" s="47">
        <v>1</v>
      </c>
      <c r="S1345" s="5" t="str">
        <f>VLOOKUP(R1345,'[2]Other Data'!$B$29:$C$33,2,FALSE)</f>
        <v>COD</v>
      </c>
    </row>
    <row r="1346" spans="2:19" x14ac:dyDescent="0.3">
      <c r="B1346" s="47">
        <v>1344</v>
      </c>
      <c r="C1346" s="48" t="s">
        <v>6926</v>
      </c>
      <c r="D1346" s="48" t="s">
        <v>256</v>
      </c>
      <c r="E1346" s="48" t="s">
        <v>256</v>
      </c>
      <c r="F1346" s="48" t="s">
        <v>6927</v>
      </c>
      <c r="G1346" s="48" t="s">
        <v>256</v>
      </c>
      <c r="H1346" s="47">
        <v>156</v>
      </c>
      <c r="I1346" s="47" t="str">
        <f>VLOOKUP(H1346,[2]Places!$B$8:$C$929,2,FALSE)</f>
        <v>Coluba</v>
      </c>
      <c r="J1346" s="47">
        <v>8</v>
      </c>
      <c r="K1346" s="47" t="str">
        <f>IF(ISERROR(VLOOKUP(J1346,[2]ProvStates!$B$8:$D$95,3,FALSE)),"",VLOOKUP(J1346,[2]ProvStates!$B$8:$D$95,3,FALSE))</f>
        <v>California</v>
      </c>
      <c r="L1346" s="48" t="s">
        <v>6928</v>
      </c>
      <c r="M1346" s="48" t="s">
        <v>6929</v>
      </c>
      <c r="N1346" s="47">
        <v>6</v>
      </c>
      <c r="O1346" s="47" t="str">
        <f>VLOOKUP(N1346,'[2]Other Data'!$B$8:$C$13,2,FALSE)</f>
        <v>USA</v>
      </c>
      <c r="P1346" s="47">
        <v>9</v>
      </c>
      <c r="Q1346" s="48" t="s">
        <v>6930</v>
      </c>
      <c r="R1346" s="47">
        <v>1</v>
      </c>
      <c r="S1346" s="5" t="str">
        <f>VLOOKUP(R1346,'[2]Other Data'!$B$29:$C$33,2,FALSE)</f>
        <v>COD</v>
      </c>
    </row>
    <row r="1347" spans="2:19" x14ac:dyDescent="0.3">
      <c r="B1347" s="47">
        <v>1345</v>
      </c>
      <c r="C1347" s="48" t="s">
        <v>6931</v>
      </c>
      <c r="D1347" s="48" t="s">
        <v>256</v>
      </c>
      <c r="E1347" s="48" t="s">
        <v>6932</v>
      </c>
      <c r="F1347" s="48" t="s">
        <v>256</v>
      </c>
      <c r="G1347" s="48" t="s">
        <v>256</v>
      </c>
      <c r="H1347" s="47">
        <v>292</v>
      </c>
      <c r="I1347" s="47" t="str">
        <f>VLOOKUP(H1347,[2]Places!$B$8:$C$929,2,FALSE)</f>
        <v>Greenville</v>
      </c>
      <c r="J1347" s="47">
        <v>8</v>
      </c>
      <c r="K1347" s="47" t="str">
        <f>IF(ISERROR(VLOOKUP(J1347,[2]ProvStates!$B$8:$D$95,3,FALSE)),"",VLOOKUP(J1347,[2]ProvStates!$B$8:$D$95,3,FALSE))</f>
        <v>California</v>
      </c>
      <c r="L1347" s="48" t="s">
        <v>6933</v>
      </c>
      <c r="M1347" s="48" t="s">
        <v>6934</v>
      </c>
      <c r="N1347" s="47">
        <v>6</v>
      </c>
      <c r="O1347" s="47" t="str">
        <f>VLOOKUP(N1347,'[2]Other Data'!$B$8:$C$13,2,FALSE)</f>
        <v>USA</v>
      </c>
      <c r="P1347" s="47">
        <v>9</v>
      </c>
      <c r="Q1347" s="48" t="s">
        <v>6935</v>
      </c>
      <c r="R1347" s="47">
        <v>1</v>
      </c>
      <c r="S1347" s="5" t="str">
        <f>VLOOKUP(R1347,'[2]Other Data'!$B$29:$C$33,2,FALSE)</f>
        <v>COD</v>
      </c>
    </row>
    <row r="1348" spans="2:19" x14ac:dyDescent="0.3">
      <c r="B1348" s="47">
        <v>1346</v>
      </c>
      <c r="C1348" s="48" t="s">
        <v>6936</v>
      </c>
      <c r="D1348" s="48" t="s">
        <v>256</v>
      </c>
      <c r="E1348" s="48" t="s">
        <v>256</v>
      </c>
      <c r="F1348" s="48" t="s">
        <v>6937</v>
      </c>
      <c r="G1348" s="48" t="s">
        <v>256</v>
      </c>
      <c r="H1348" s="47">
        <v>297</v>
      </c>
      <c r="I1348" s="47" t="str">
        <f>VLOOKUP(H1348,[2]Places!$B$8:$C$929,2,FALSE)</f>
        <v>Gridley</v>
      </c>
      <c r="J1348" s="47">
        <v>8</v>
      </c>
      <c r="K1348" s="47" t="str">
        <f>IF(ISERROR(VLOOKUP(J1348,[2]ProvStates!$B$8:$D$95,3,FALSE)),"",VLOOKUP(J1348,[2]ProvStates!$B$8:$D$95,3,FALSE))</f>
        <v>California</v>
      </c>
      <c r="L1348" s="48" t="s">
        <v>6938</v>
      </c>
      <c r="M1348" s="48" t="s">
        <v>6939</v>
      </c>
      <c r="N1348" s="47">
        <v>6</v>
      </c>
      <c r="O1348" s="47" t="str">
        <f>VLOOKUP(N1348,'[2]Other Data'!$B$8:$C$13,2,FALSE)</f>
        <v>USA</v>
      </c>
      <c r="P1348" s="47">
        <v>9</v>
      </c>
      <c r="Q1348" s="48" t="s">
        <v>6940</v>
      </c>
      <c r="R1348" s="47">
        <v>1</v>
      </c>
      <c r="S1348" s="5" t="str">
        <f>VLOOKUP(R1348,'[2]Other Data'!$B$29:$C$33,2,FALSE)</f>
        <v>COD</v>
      </c>
    </row>
    <row r="1349" spans="2:19" x14ac:dyDescent="0.3">
      <c r="B1349" s="47">
        <v>1347</v>
      </c>
      <c r="C1349" s="48" t="s">
        <v>6941</v>
      </c>
      <c r="D1349" s="48" t="s">
        <v>262</v>
      </c>
      <c r="E1349" s="48" t="s">
        <v>256</v>
      </c>
      <c r="F1349" s="48" t="s">
        <v>6942</v>
      </c>
      <c r="G1349" s="48" t="s">
        <v>256</v>
      </c>
      <c r="H1349" s="47">
        <v>508</v>
      </c>
      <c r="I1349" s="47" t="str">
        <f>VLOOKUP(H1349,[2]Places!$B$8:$C$929,2,FALSE)</f>
        <v>Nevada City</v>
      </c>
      <c r="J1349" s="47">
        <v>8</v>
      </c>
      <c r="K1349" s="47" t="str">
        <f>IF(ISERROR(VLOOKUP(J1349,[2]ProvStates!$B$8:$D$95,3,FALSE)),"",VLOOKUP(J1349,[2]ProvStates!$B$8:$D$95,3,FALSE))</f>
        <v>California</v>
      </c>
      <c r="L1349" s="48" t="s">
        <v>6943</v>
      </c>
      <c r="M1349" s="48" t="s">
        <v>6944</v>
      </c>
      <c r="N1349" s="47">
        <v>6</v>
      </c>
      <c r="O1349" s="47" t="str">
        <f>VLOOKUP(N1349,'[2]Other Data'!$B$8:$C$13,2,FALSE)</f>
        <v>USA</v>
      </c>
      <c r="P1349" s="47">
        <v>9</v>
      </c>
      <c r="Q1349" s="48" t="s">
        <v>6945</v>
      </c>
      <c r="R1349" s="47">
        <v>1</v>
      </c>
      <c r="S1349" s="5" t="str">
        <f>VLOOKUP(R1349,'[2]Other Data'!$B$29:$C$33,2,FALSE)</f>
        <v>COD</v>
      </c>
    </row>
    <row r="1350" spans="2:19" x14ac:dyDescent="0.3">
      <c r="B1350" s="47">
        <v>1348</v>
      </c>
      <c r="C1350" s="48" t="s">
        <v>6946</v>
      </c>
      <c r="D1350" s="48" t="s">
        <v>256</v>
      </c>
      <c r="E1350" s="48" t="s">
        <v>256</v>
      </c>
      <c r="F1350" s="48" t="s">
        <v>6947</v>
      </c>
      <c r="G1350" s="48" t="s">
        <v>256</v>
      </c>
      <c r="H1350" s="47">
        <v>358</v>
      </c>
      <c r="I1350" s="47" t="str">
        <f>VLOOKUP(H1350,[2]Places!$B$8:$C$929,2,FALSE)</f>
        <v>Kailua Kona</v>
      </c>
      <c r="J1350" s="47">
        <v>15</v>
      </c>
      <c r="K1350" s="47" t="str">
        <f>IF(ISERROR(VLOOKUP(J1350,[2]ProvStates!$B$8:$D$95,3,FALSE)),"",VLOOKUP(J1350,[2]ProvStates!$B$8:$D$95,3,FALSE))</f>
        <v>Hawaii</v>
      </c>
      <c r="L1350" s="48" t="s">
        <v>6948</v>
      </c>
      <c r="M1350" s="48" t="s">
        <v>6949</v>
      </c>
      <c r="N1350" s="47">
        <v>6</v>
      </c>
      <c r="O1350" s="47" t="str">
        <f>VLOOKUP(N1350,'[2]Other Data'!$B$8:$C$13,2,FALSE)</f>
        <v>USA</v>
      </c>
      <c r="P1350" s="47">
        <v>302</v>
      </c>
      <c r="Q1350" s="48" t="s">
        <v>6950</v>
      </c>
      <c r="R1350" s="47">
        <v>1</v>
      </c>
      <c r="S1350" s="5" t="str">
        <f>VLOOKUP(R1350,'[2]Other Data'!$B$29:$C$33,2,FALSE)</f>
        <v>COD</v>
      </c>
    </row>
    <row r="1351" spans="2:19" x14ac:dyDescent="0.3">
      <c r="B1351" s="47">
        <v>1349</v>
      </c>
      <c r="C1351" s="48" t="s">
        <v>5104</v>
      </c>
      <c r="D1351" s="48" t="s">
        <v>256</v>
      </c>
      <c r="E1351" s="48" t="s">
        <v>256</v>
      </c>
      <c r="F1351" s="48" t="s">
        <v>6951</v>
      </c>
      <c r="G1351" s="48" t="s">
        <v>256</v>
      </c>
      <c r="H1351" s="47">
        <v>330</v>
      </c>
      <c r="I1351" s="47" t="str">
        <f>VLOOKUP(H1351,[2]Places!$B$8:$C$929,2,FALSE)</f>
        <v>Hood River</v>
      </c>
      <c r="J1351" s="47">
        <v>49</v>
      </c>
      <c r="K1351" s="47" t="str">
        <f>IF(ISERROR(VLOOKUP(J1351,[2]ProvStates!$B$8:$D$95,3,FALSE)),"",VLOOKUP(J1351,[2]ProvStates!$B$8:$D$95,3,FALSE))</f>
        <v>Oregon</v>
      </c>
      <c r="L1351" s="48" t="s">
        <v>6952</v>
      </c>
      <c r="M1351" s="48" t="s">
        <v>6953</v>
      </c>
      <c r="N1351" s="47">
        <v>6</v>
      </c>
      <c r="O1351" s="47" t="str">
        <f>VLOOKUP(N1351,'[2]Other Data'!$B$8:$C$13,2,FALSE)</f>
        <v>USA</v>
      </c>
      <c r="P1351" s="47">
        <v>130</v>
      </c>
      <c r="Q1351" s="48" t="s">
        <v>6954</v>
      </c>
      <c r="R1351" s="47">
        <v>1</v>
      </c>
      <c r="S1351" s="5" t="str">
        <f>VLOOKUP(R1351,'[2]Other Data'!$B$29:$C$33,2,FALSE)</f>
        <v>COD</v>
      </c>
    </row>
    <row r="1352" spans="2:19" x14ac:dyDescent="0.3">
      <c r="B1352" s="47">
        <v>1350</v>
      </c>
      <c r="C1352" s="48" t="s">
        <v>6955</v>
      </c>
      <c r="D1352" s="48" t="s">
        <v>256</v>
      </c>
      <c r="E1352" s="48" t="s">
        <v>256</v>
      </c>
      <c r="F1352" s="48" t="s">
        <v>6956</v>
      </c>
      <c r="G1352" s="48" t="s">
        <v>256</v>
      </c>
      <c r="H1352" s="47">
        <v>385</v>
      </c>
      <c r="I1352" s="47" t="str">
        <f>VLOOKUP(H1352,[2]Places!$B$8:$C$929,2,FALSE)</f>
        <v>Lake Oswego</v>
      </c>
      <c r="J1352" s="47">
        <v>49</v>
      </c>
      <c r="K1352" s="47" t="str">
        <f>IF(ISERROR(VLOOKUP(J1352,[2]ProvStates!$B$8:$D$95,3,FALSE)),"",VLOOKUP(J1352,[2]ProvStates!$B$8:$D$95,3,FALSE))</f>
        <v>Oregon</v>
      </c>
      <c r="L1352" s="48" t="s">
        <v>6957</v>
      </c>
      <c r="M1352" s="48" t="s">
        <v>6958</v>
      </c>
      <c r="N1352" s="47">
        <v>6</v>
      </c>
      <c r="O1352" s="47" t="str">
        <f>VLOOKUP(N1352,'[2]Other Data'!$B$8:$C$13,2,FALSE)</f>
        <v>USA</v>
      </c>
      <c r="P1352" s="47">
        <v>130</v>
      </c>
      <c r="Q1352" s="48" t="s">
        <v>6959</v>
      </c>
      <c r="R1352" s="47">
        <v>1</v>
      </c>
      <c r="S1352" s="5" t="str">
        <f>VLOOKUP(R1352,'[2]Other Data'!$B$29:$C$33,2,FALSE)</f>
        <v>COD</v>
      </c>
    </row>
    <row r="1353" spans="2:19" x14ac:dyDescent="0.3">
      <c r="B1353" s="47">
        <v>1351</v>
      </c>
      <c r="C1353" s="48" t="s">
        <v>6960</v>
      </c>
      <c r="D1353" s="48" t="s">
        <v>256</v>
      </c>
      <c r="E1353" s="48" t="s">
        <v>256</v>
      </c>
      <c r="F1353" s="48" t="s">
        <v>6961</v>
      </c>
      <c r="G1353" s="48" t="s">
        <v>256</v>
      </c>
      <c r="H1353" s="47">
        <v>569</v>
      </c>
      <c r="I1353" s="47" t="str">
        <f>VLOOKUP(H1353,[2]Places!$B$8:$C$929,2,FALSE)</f>
        <v>OREGON CITY</v>
      </c>
      <c r="J1353" s="47">
        <v>49</v>
      </c>
      <c r="K1353" s="47" t="str">
        <f>IF(ISERROR(VLOOKUP(J1353,[2]ProvStates!$B$8:$D$95,3,FALSE)),"",VLOOKUP(J1353,[2]ProvStates!$B$8:$D$95,3,FALSE))</f>
        <v>Oregon</v>
      </c>
      <c r="L1353" s="48" t="s">
        <v>6962</v>
      </c>
      <c r="M1353" s="48" t="s">
        <v>6963</v>
      </c>
      <c r="N1353" s="47">
        <v>6</v>
      </c>
      <c r="O1353" s="47" t="str">
        <f>VLOOKUP(N1353,'[2]Other Data'!$B$8:$C$13,2,FALSE)</f>
        <v>USA</v>
      </c>
      <c r="P1353" s="47">
        <v>130</v>
      </c>
      <c r="Q1353" s="48" t="s">
        <v>6964</v>
      </c>
      <c r="R1353" s="47">
        <v>1</v>
      </c>
      <c r="S1353" s="5" t="str">
        <f>VLOOKUP(R1353,'[2]Other Data'!$B$29:$C$33,2,FALSE)</f>
        <v>COD</v>
      </c>
    </row>
    <row r="1354" spans="2:19" x14ac:dyDescent="0.3">
      <c r="B1354" s="47">
        <v>1352</v>
      </c>
      <c r="C1354" s="48" t="s">
        <v>6965</v>
      </c>
      <c r="D1354" s="48" t="s">
        <v>256</v>
      </c>
      <c r="E1354" s="48" t="s">
        <v>256</v>
      </c>
      <c r="F1354" s="48" t="s">
        <v>6966</v>
      </c>
      <c r="G1354" s="48" t="s">
        <v>256</v>
      </c>
      <c r="H1354" s="47">
        <v>626</v>
      </c>
      <c r="I1354" s="47" t="str">
        <f>VLOOKUP(H1354,[2]Places!$B$8:$C$929,2,FALSE)</f>
        <v>Portland</v>
      </c>
      <c r="J1354" s="47">
        <v>49</v>
      </c>
      <c r="K1354" s="47" t="str">
        <f>IF(ISERROR(VLOOKUP(J1354,[2]ProvStates!$B$8:$D$95,3,FALSE)),"",VLOOKUP(J1354,[2]ProvStates!$B$8:$D$95,3,FALSE))</f>
        <v>Oregon</v>
      </c>
      <c r="L1354" s="48" t="s">
        <v>6967</v>
      </c>
      <c r="M1354" s="48" t="s">
        <v>6968</v>
      </c>
      <c r="N1354" s="47">
        <v>6</v>
      </c>
      <c r="O1354" s="47" t="str">
        <f>VLOOKUP(N1354,'[2]Other Data'!$B$8:$C$13,2,FALSE)</f>
        <v>USA</v>
      </c>
      <c r="P1354" s="47">
        <v>130</v>
      </c>
      <c r="Q1354" s="48" t="s">
        <v>6969</v>
      </c>
      <c r="R1354" s="47">
        <v>1</v>
      </c>
      <c r="S1354" s="5" t="str">
        <f>VLOOKUP(R1354,'[2]Other Data'!$B$29:$C$33,2,FALSE)</f>
        <v>COD</v>
      </c>
    </row>
    <row r="1355" spans="2:19" x14ac:dyDescent="0.3">
      <c r="B1355" s="47">
        <v>1354</v>
      </c>
      <c r="C1355" s="48" t="s">
        <v>6970</v>
      </c>
      <c r="D1355" s="48" t="s">
        <v>262</v>
      </c>
      <c r="E1355" s="48" t="s">
        <v>256</v>
      </c>
      <c r="F1355" s="48" t="s">
        <v>6971</v>
      </c>
      <c r="G1355" s="48" t="s">
        <v>256</v>
      </c>
      <c r="H1355" s="47">
        <v>473</v>
      </c>
      <c r="I1355" s="47" t="str">
        <f>VLOOKUP(H1355,[2]Places!$B$8:$C$929,2,FALSE)</f>
        <v>Milwaukie</v>
      </c>
      <c r="J1355" s="47">
        <v>49</v>
      </c>
      <c r="K1355" s="47" t="str">
        <f>IF(ISERROR(VLOOKUP(J1355,[2]ProvStates!$B$8:$D$95,3,FALSE)),"",VLOOKUP(J1355,[2]ProvStates!$B$8:$D$95,3,FALSE))</f>
        <v>Oregon</v>
      </c>
      <c r="L1355" s="48" t="s">
        <v>6972</v>
      </c>
      <c r="M1355" s="48" t="s">
        <v>6973</v>
      </c>
      <c r="N1355" s="47">
        <v>6</v>
      </c>
      <c r="O1355" s="47" t="str">
        <f>VLOOKUP(N1355,'[2]Other Data'!$B$8:$C$13,2,FALSE)</f>
        <v>USA</v>
      </c>
      <c r="P1355" s="47">
        <v>130</v>
      </c>
      <c r="Q1355" s="48" t="s">
        <v>6974</v>
      </c>
      <c r="R1355" s="47">
        <v>1</v>
      </c>
      <c r="S1355" s="5" t="str">
        <f>VLOOKUP(R1355,'[2]Other Data'!$B$29:$C$33,2,FALSE)</f>
        <v>COD</v>
      </c>
    </row>
    <row r="1356" spans="2:19" x14ac:dyDescent="0.3">
      <c r="B1356" s="47">
        <v>1355</v>
      </c>
      <c r="C1356" s="48" t="s">
        <v>6975</v>
      </c>
      <c r="D1356" s="48" t="s">
        <v>256</v>
      </c>
      <c r="E1356" s="48" t="s">
        <v>256</v>
      </c>
      <c r="F1356" s="48" t="s">
        <v>6976</v>
      </c>
      <c r="G1356" s="48" t="s">
        <v>256</v>
      </c>
      <c r="H1356" s="47">
        <v>626</v>
      </c>
      <c r="I1356" s="47" t="str">
        <f>VLOOKUP(H1356,[2]Places!$B$8:$C$929,2,FALSE)</f>
        <v>Portland</v>
      </c>
      <c r="J1356" s="47">
        <v>49</v>
      </c>
      <c r="K1356" s="47" t="str">
        <f>IF(ISERROR(VLOOKUP(J1356,[2]ProvStates!$B$8:$D$95,3,FALSE)),"",VLOOKUP(J1356,[2]ProvStates!$B$8:$D$95,3,FALSE))</f>
        <v>Oregon</v>
      </c>
      <c r="L1356" s="48" t="s">
        <v>6977</v>
      </c>
      <c r="M1356" s="48" t="s">
        <v>6978</v>
      </c>
      <c r="N1356" s="47">
        <v>6</v>
      </c>
      <c r="O1356" s="47" t="str">
        <f>VLOOKUP(N1356,'[2]Other Data'!$B$8:$C$13,2,FALSE)</f>
        <v>USA</v>
      </c>
      <c r="P1356" s="47">
        <v>130</v>
      </c>
      <c r="Q1356" s="48" t="s">
        <v>6979</v>
      </c>
      <c r="R1356" s="47">
        <v>1</v>
      </c>
      <c r="S1356" s="5" t="str">
        <f>VLOOKUP(R1356,'[2]Other Data'!$B$29:$C$33,2,FALSE)</f>
        <v>COD</v>
      </c>
    </row>
    <row r="1357" spans="2:19" x14ac:dyDescent="0.3">
      <c r="B1357" s="47">
        <v>1356</v>
      </c>
      <c r="C1357" s="48" t="s">
        <v>6980</v>
      </c>
      <c r="D1357" s="48" t="s">
        <v>256</v>
      </c>
      <c r="E1357" s="48" t="s">
        <v>256</v>
      </c>
      <c r="F1357" s="48" t="s">
        <v>6981</v>
      </c>
      <c r="G1357" s="48" t="s">
        <v>256</v>
      </c>
      <c r="H1357" s="47">
        <v>682</v>
      </c>
      <c r="I1357" s="47" t="str">
        <f>VLOOKUP(H1357,[2]Places!$B$8:$C$929,2,FALSE)</f>
        <v>Salem</v>
      </c>
      <c r="J1357" s="47">
        <v>49</v>
      </c>
      <c r="K1357" s="47" t="str">
        <f>IF(ISERROR(VLOOKUP(J1357,[2]ProvStates!$B$8:$D$95,3,FALSE)),"",VLOOKUP(J1357,[2]ProvStates!$B$8:$D$95,3,FALSE))</f>
        <v>Oregon</v>
      </c>
      <c r="L1357" s="48" t="s">
        <v>6982</v>
      </c>
      <c r="M1357" s="48" t="s">
        <v>6983</v>
      </c>
      <c r="N1357" s="47">
        <v>6</v>
      </c>
      <c r="O1357" s="47" t="str">
        <f>VLOOKUP(N1357,'[2]Other Data'!$B$8:$C$13,2,FALSE)</f>
        <v>USA</v>
      </c>
      <c r="P1357" s="47">
        <v>130</v>
      </c>
      <c r="Q1357" s="48" t="s">
        <v>6984</v>
      </c>
      <c r="R1357" s="47">
        <v>1</v>
      </c>
      <c r="S1357" s="5" t="str">
        <f>VLOOKUP(R1357,'[2]Other Data'!$B$29:$C$33,2,FALSE)</f>
        <v>COD</v>
      </c>
    </row>
    <row r="1358" spans="2:19" x14ac:dyDescent="0.3">
      <c r="B1358" s="47">
        <v>1357</v>
      </c>
      <c r="C1358" s="48" t="s">
        <v>6985</v>
      </c>
      <c r="D1358" s="48" t="s">
        <v>256</v>
      </c>
      <c r="E1358" s="48" t="s">
        <v>256</v>
      </c>
      <c r="F1358" s="48" t="s">
        <v>6986</v>
      </c>
      <c r="G1358" s="48" t="s">
        <v>6987</v>
      </c>
      <c r="H1358" s="47">
        <v>405</v>
      </c>
      <c r="I1358" s="47" t="str">
        <f>VLOOKUP(H1358,[2]Places!$B$8:$C$929,2,FALSE)</f>
        <v>Lincoln</v>
      </c>
      <c r="J1358" s="47">
        <v>49</v>
      </c>
      <c r="K1358" s="47" t="str">
        <f>IF(ISERROR(VLOOKUP(J1358,[2]ProvStates!$B$8:$D$95,3,FALSE)),"",VLOOKUP(J1358,[2]ProvStates!$B$8:$D$95,3,FALSE))</f>
        <v>Oregon</v>
      </c>
      <c r="L1358" s="48" t="s">
        <v>6988</v>
      </c>
      <c r="M1358" s="48" t="s">
        <v>6989</v>
      </c>
      <c r="N1358" s="47">
        <v>6</v>
      </c>
      <c r="O1358" s="47" t="str">
        <f>VLOOKUP(N1358,'[2]Other Data'!$B$8:$C$13,2,FALSE)</f>
        <v>USA</v>
      </c>
      <c r="P1358" s="47">
        <v>130</v>
      </c>
      <c r="Q1358" s="48" t="s">
        <v>6990</v>
      </c>
      <c r="R1358" s="47">
        <v>1</v>
      </c>
      <c r="S1358" s="5" t="str">
        <f>VLOOKUP(R1358,'[2]Other Data'!$B$29:$C$33,2,FALSE)</f>
        <v>COD</v>
      </c>
    </row>
    <row r="1359" spans="2:19" x14ac:dyDescent="0.3">
      <c r="B1359" s="47">
        <v>1358</v>
      </c>
      <c r="C1359" s="48" t="s">
        <v>6991</v>
      </c>
      <c r="D1359" s="48" t="s">
        <v>256</v>
      </c>
      <c r="E1359" s="48" t="s">
        <v>256</v>
      </c>
      <c r="F1359" s="48" t="s">
        <v>6992</v>
      </c>
      <c r="G1359" s="48" t="s">
        <v>256</v>
      </c>
      <c r="H1359" s="47">
        <v>406</v>
      </c>
      <c r="I1359" s="47" t="str">
        <f>VLOOKUP(H1359,[2]Places!$B$8:$C$929,2,FALSE)</f>
        <v>Lincoln City</v>
      </c>
      <c r="J1359" s="47">
        <v>49</v>
      </c>
      <c r="K1359" s="47" t="str">
        <f>IF(ISERROR(VLOOKUP(J1359,[2]ProvStates!$B$8:$D$95,3,FALSE)),"",VLOOKUP(J1359,[2]ProvStates!$B$8:$D$95,3,FALSE))</f>
        <v>Oregon</v>
      </c>
      <c r="L1359" s="48" t="s">
        <v>6988</v>
      </c>
      <c r="M1359" s="48" t="s">
        <v>6993</v>
      </c>
      <c r="N1359" s="47">
        <v>6</v>
      </c>
      <c r="O1359" s="47" t="str">
        <f>VLOOKUP(N1359,'[2]Other Data'!$B$8:$C$13,2,FALSE)</f>
        <v>USA</v>
      </c>
      <c r="P1359" s="47">
        <v>130</v>
      </c>
      <c r="Q1359" s="48" t="s">
        <v>256</v>
      </c>
      <c r="R1359" s="47">
        <v>1</v>
      </c>
      <c r="S1359" s="5" t="str">
        <f>VLOOKUP(R1359,'[2]Other Data'!$B$29:$C$33,2,FALSE)</f>
        <v>COD</v>
      </c>
    </row>
    <row r="1360" spans="2:19" x14ac:dyDescent="0.3">
      <c r="B1360" s="47">
        <v>1359</v>
      </c>
      <c r="C1360" s="48" t="s">
        <v>6994</v>
      </c>
      <c r="D1360" s="48" t="s">
        <v>262</v>
      </c>
      <c r="E1360" s="48" t="s">
        <v>256</v>
      </c>
      <c r="F1360" s="48" t="s">
        <v>6995</v>
      </c>
      <c r="G1360" s="48" t="s">
        <v>256</v>
      </c>
      <c r="H1360" s="47">
        <v>35</v>
      </c>
      <c r="I1360" s="47" t="str">
        <f>VLOOKUP(H1360,[2]Places!$B$8:$C$929,2,FALSE)</f>
        <v>Baker City</v>
      </c>
      <c r="J1360" s="47">
        <v>49</v>
      </c>
      <c r="K1360" s="47" t="str">
        <f>IF(ISERROR(VLOOKUP(J1360,[2]ProvStates!$B$8:$D$95,3,FALSE)),"",VLOOKUP(J1360,[2]ProvStates!$B$8:$D$95,3,FALSE))</f>
        <v>Oregon</v>
      </c>
      <c r="L1360" s="48" t="s">
        <v>6996</v>
      </c>
      <c r="M1360" s="48" t="s">
        <v>6997</v>
      </c>
      <c r="N1360" s="47">
        <v>6</v>
      </c>
      <c r="O1360" s="47" t="str">
        <f>VLOOKUP(N1360,'[2]Other Data'!$B$8:$C$13,2,FALSE)</f>
        <v>USA</v>
      </c>
      <c r="P1360" s="47">
        <v>130</v>
      </c>
      <c r="Q1360" s="48" t="s">
        <v>6998</v>
      </c>
      <c r="R1360" s="47">
        <v>1</v>
      </c>
      <c r="S1360" s="5" t="str">
        <f>VLOOKUP(R1360,'[2]Other Data'!$B$29:$C$33,2,FALSE)</f>
        <v>COD</v>
      </c>
    </row>
    <row r="1361" spans="2:19" x14ac:dyDescent="0.3">
      <c r="B1361" s="47">
        <v>1360</v>
      </c>
      <c r="C1361" s="48" t="s">
        <v>6999</v>
      </c>
      <c r="D1361" s="48" t="s">
        <v>256</v>
      </c>
      <c r="E1361" s="48" t="s">
        <v>256</v>
      </c>
      <c r="F1361" s="48" t="s">
        <v>7000</v>
      </c>
      <c r="G1361" s="48" t="s">
        <v>256</v>
      </c>
      <c r="H1361" s="47">
        <v>378</v>
      </c>
      <c r="I1361" s="47" t="str">
        <f>VLOOKUP(H1361,[2]Places!$B$8:$C$929,2,FALSE)</f>
        <v>La Grande</v>
      </c>
      <c r="J1361" s="47">
        <v>49</v>
      </c>
      <c r="K1361" s="47" t="str">
        <f>IF(ISERROR(VLOOKUP(J1361,[2]ProvStates!$B$8:$D$95,3,FALSE)),"",VLOOKUP(J1361,[2]ProvStates!$B$8:$D$95,3,FALSE))</f>
        <v>Oregon</v>
      </c>
      <c r="L1361" s="48" t="s">
        <v>7001</v>
      </c>
      <c r="M1361" s="48" t="s">
        <v>7002</v>
      </c>
      <c r="N1361" s="47">
        <v>6</v>
      </c>
      <c r="O1361" s="47" t="str">
        <f>VLOOKUP(N1361,'[2]Other Data'!$B$8:$C$13,2,FALSE)</f>
        <v>USA</v>
      </c>
      <c r="P1361" s="47">
        <v>130</v>
      </c>
      <c r="Q1361" s="48" t="s">
        <v>256</v>
      </c>
      <c r="R1361" s="47">
        <v>1</v>
      </c>
      <c r="S1361" s="5" t="str">
        <f>VLOOKUP(R1361,'[2]Other Data'!$B$29:$C$33,2,FALSE)</f>
        <v>COD</v>
      </c>
    </row>
    <row r="1362" spans="2:19" x14ac:dyDescent="0.3">
      <c r="B1362" s="47">
        <v>1361</v>
      </c>
      <c r="C1362" s="48" t="s">
        <v>7003</v>
      </c>
      <c r="D1362" s="48" t="s">
        <v>256</v>
      </c>
      <c r="E1362" s="48" t="s">
        <v>256</v>
      </c>
      <c r="F1362" s="48" t="s">
        <v>7004</v>
      </c>
      <c r="G1362" s="48" t="s">
        <v>256</v>
      </c>
      <c r="H1362" s="47">
        <v>566</v>
      </c>
      <c r="I1362" s="47" t="str">
        <f>VLOOKUP(H1362,[2]Places!$B$8:$C$929,2,FALSE)</f>
        <v>Ontario</v>
      </c>
      <c r="J1362" s="47">
        <v>49</v>
      </c>
      <c r="K1362" s="47" t="str">
        <f>IF(ISERROR(VLOOKUP(J1362,[2]ProvStates!$B$8:$D$95,3,FALSE)),"",VLOOKUP(J1362,[2]ProvStates!$B$8:$D$95,3,FALSE))</f>
        <v>Oregon</v>
      </c>
      <c r="L1362" s="48" t="s">
        <v>7005</v>
      </c>
      <c r="M1362" s="48" t="s">
        <v>7006</v>
      </c>
      <c r="N1362" s="47">
        <v>6</v>
      </c>
      <c r="O1362" s="47" t="str">
        <f>VLOOKUP(N1362,'[2]Other Data'!$B$8:$C$13,2,FALSE)</f>
        <v>USA</v>
      </c>
      <c r="P1362" s="47">
        <v>130</v>
      </c>
      <c r="Q1362" s="48" t="s">
        <v>7007</v>
      </c>
      <c r="R1362" s="47">
        <v>1</v>
      </c>
      <c r="S1362" s="5" t="str">
        <f>VLOOKUP(R1362,'[2]Other Data'!$B$29:$C$33,2,FALSE)</f>
        <v>COD</v>
      </c>
    </row>
    <row r="1363" spans="2:19" x14ac:dyDescent="0.3">
      <c r="B1363" s="47">
        <v>1362</v>
      </c>
      <c r="C1363" s="48" t="s">
        <v>7008</v>
      </c>
      <c r="D1363" s="48" t="s">
        <v>262</v>
      </c>
      <c r="E1363" s="48" t="s">
        <v>256</v>
      </c>
      <c r="F1363" s="48" t="s">
        <v>7009</v>
      </c>
      <c r="G1363" s="48" t="s">
        <v>7010</v>
      </c>
      <c r="H1363" s="47">
        <v>60</v>
      </c>
      <c r="I1363" s="47" t="str">
        <f>VLOOKUP(H1363,[2]Places!$B$8:$C$929,2,FALSE)</f>
        <v>Belleuve</v>
      </c>
      <c r="J1363" s="47">
        <v>62</v>
      </c>
      <c r="K1363" s="47" t="str">
        <f>IF(ISERROR(VLOOKUP(J1363,[2]ProvStates!$B$8:$D$95,3,FALSE)),"",VLOOKUP(J1363,[2]ProvStates!$B$8:$D$95,3,FALSE))</f>
        <v>Washington</v>
      </c>
      <c r="L1363" s="48" t="s">
        <v>7011</v>
      </c>
      <c r="M1363" s="48" t="s">
        <v>7012</v>
      </c>
      <c r="N1363" s="47">
        <v>6</v>
      </c>
      <c r="O1363" s="47" t="str">
        <f>VLOOKUP(N1363,'[2]Other Data'!$B$8:$C$13,2,FALSE)</f>
        <v>USA</v>
      </c>
      <c r="P1363" s="47">
        <v>6</v>
      </c>
      <c r="Q1363" s="48" t="s">
        <v>7013</v>
      </c>
      <c r="R1363" s="47">
        <v>1</v>
      </c>
      <c r="S1363" s="5" t="str">
        <f>VLOOKUP(R1363,'[2]Other Data'!$B$29:$C$33,2,FALSE)</f>
        <v>COD</v>
      </c>
    </row>
    <row r="1364" spans="2:19" x14ac:dyDescent="0.3">
      <c r="B1364" s="47">
        <v>1363</v>
      </c>
      <c r="C1364" s="48" t="s">
        <v>7014</v>
      </c>
      <c r="D1364" s="48" t="s">
        <v>256</v>
      </c>
      <c r="E1364" s="48" t="s">
        <v>256</v>
      </c>
      <c r="F1364" s="48" t="s">
        <v>7015</v>
      </c>
      <c r="G1364" s="48" t="s">
        <v>256</v>
      </c>
      <c r="H1364" s="47">
        <v>705</v>
      </c>
      <c r="I1364" s="47" t="str">
        <f>VLOOKUP(H1364,[2]Places!$B$8:$C$929,2,FALSE)</f>
        <v>Seattle</v>
      </c>
      <c r="J1364" s="47">
        <v>62</v>
      </c>
      <c r="K1364" s="47" t="str">
        <f>IF(ISERROR(VLOOKUP(J1364,[2]ProvStates!$B$8:$D$95,3,FALSE)),"",VLOOKUP(J1364,[2]ProvStates!$B$8:$D$95,3,FALSE))</f>
        <v>Washington</v>
      </c>
      <c r="L1364" s="48" t="s">
        <v>7016</v>
      </c>
      <c r="M1364" s="48" t="s">
        <v>7017</v>
      </c>
      <c r="N1364" s="47">
        <v>6</v>
      </c>
      <c r="O1364" s="47" t="str">
        <f>VLOOKUP(N1364,'[2]Other Data'!$B$8:$C$13,2,FALSE)</f>
        <v>USA</v>
      </c>
      <c r="P1364" s="47">
        <v>6</v>
      </c>
      <c r="Q1364" s="48" t="s">
        <v>7018</v>
      </c>
      <c r="R1364" s="47">
        <v>1</v>
      </c>
      <c r="S1364" s="5" t="str">
        <f>VLOOKUP(R1364,'[2]Other Data'!$B$29:$C$33,2,FALSE)</f>
        <v>COD</v>
      </c>
    </row>
    <row r="1365" spans="2:19" x14ac:dyDescent="0.3">
      <c r="B1365" s="47">
        <v>1364</v>
      </c>
      <c r="C1365" s="48" t="s">
        <v>7019</v>
      </c>
      <c r="D1365" s="48" t="s">
        <v>262</v>
      </c>
      <c r="E1365" s="48" t="s">
        <v>256</v>
      </c>
      <c r="F1365" s="48" t="s">
        <v>7020</v>
      </c>
      <c r="G1365" s="48" t="s">
        <v>256</v>
      </c>
      <c r="H1365" s="47">
        <v>448</v>
      </c>
      <c r="I1365" s="47" t="str">
        <f>VLOOKUP(H1365,[2]Places!$B$8:$C$929,2,FALSE)</f>
        <v>Marysville</v>
      </c>
      <c r="J1365" s="47">
        <v>62</v>
      </c>
      <c r="K1365" s="47" t="str">
        <f>IF(ISERROR(VLOOKUP(J1365,[2]ProvStates!$B$8:$D$95,3,FALSE)),"",VLOOKUP(J1365,[2]ProvStates!$B$8:$D$95,3,FALSE))</f>
        <v>Washington</v>
      </c>
      <c r="L1365" s="48" t="s">
        <v>7021</v>
      </c>
      <c r="M1365" s="48" t="s">
        <v>7022</v>
      </c>
      <c r="N1365" s="47">
        <v>6</v>
      </c>
      <c r="O1365" s="47" t="str">
        <f>VLOOKUP(N1365,'[2]Other Data'!$B$8:$C$13,2,FALSE)</f>
        <v>USA</v>
      </c>
      <c r="P1365" s="47">
        <v>6</v>
      </c>
      <c r="Q1365" s="48" t="s">
        <v>7023</v>
      </c>
      <c r="R1365" s="47">
        <v>1</v>
      </c>
      <c r="S1365" s="5" t="str">
        <f>VLOOKUP(R1365,'[2]Other Data'!$B$29:$C$33,2,FALSE)</f>
        <v>COD</v>
      </c>
    </row>
    <row r="1366" spans="2:19" x14ac:dyDescent="0.3">
      <c r="B1366" s="47">
        <v>1365</v>
      </c>
      <c r="C1366" s="48" t="s">
        <v>7024</v>
      </c>
      <c r="D1366" s="48" t="s">
        <v>7025</v>
      </c>
      <c r="E1366" s="48" t="s">
        <v>256</v>
      </c>
      <c r="F1366" s="48" t="s">
        <v>7026</v>
      </c>
      <c r="G1366" s="48" t="s">
        <v>256</v>
      </c>
      <c r="H1366" s="47">
        <v>420</v>
      </c>
      <c r="I1366" s="47" t="str">
        <f>VLOOKUP(H1366,[2]Places!$B$8:$C$929,2,FALSE)</f>
        <v>Longview</v>
      </c>
      <c r="J1366" s="47">
        <v>62</v>
      </c>
      <c r="K1366" s="47" t="str">
        <f>IF(ISERROR(VLOOKUP(J1366,[2]ProvStates!$B$8:$D$95,3,FALSE)),"",VLOOKUP(J1366,[2]ProvStates!$B$8:$D$95,3,FALSE))</f>
        <v>Washington</v>
      </c>
      <c r="L1366" s="48" t="s">
        <v>7027</v>
      </c>
      <c r="M1366" s="48" t="s">
        <v>7028</v>
      </c>
      <c r="N1366" s="47">
        <v>6</v>
      </c>
      <c r="O1366" s="47" t="str">
        <f>VLOOKUP(N1366,'[2]Other Data'!$B$8:$C$13,2,FALSE)</f>
        <v>USA</v>
      </c>
      <c r="P1366" s="47">
        <v>6</v>
      </c>
      <c r="Q1366" s="48" t="s">
        <v>7029</v>
      </c>
      <c r="R1366" s="47">
        <v>1</v>
      </c>
      <c r="S1366" s="5" t="str">
        <f>VLOOKUP(R1366,'[2]Other Data'!$B$29:$C$33,2,FALSE)</f>
        <v>COD</v>
      </c>
    </row>
    <row r="1367" spans="2:19" x14ac:dyDescent="0.3">
      <c r="B1367" s="47">
        <v>1366</v>
      </c>
      <c r="C1367" s="48" t="s">
        <v>7030</v>
      </c>
      <c r="D1367" s="48" t="s">
        <v>262</v>
      </c>
      <c r="E1367" s="48" t="s">
        <v>7031</v>
      </c>
      <c r="F1367" s="48" t="s">
        <v>7032</v>
      </c>
      <c r="G1367" s="48" t="s">
        <v>256</v>
      </c>
      <c r="H1367" s="47">
        <v>132</v>
      </c>
      <c r="I1367" s="47" t="str">
        <f>VLOOKUP(H1367,[2]Places!$B$8:$C$929,2,FALSE)</f>
        <v>Chelan</v>
      </c>
      <c r="J1367" s="47">
        <v>62</v>
      </c>
      <c r="K1367" s="47" t="str">
        <f>IF(ISERROR(VLOOKUP(J1367,[2]ProvStates!$B$8:$D$95,3,FALSE)),"",VLOOKUP(J1367,[2]ProvStates!$B$8:$D$95,3,FALSE))</f>
        <v>Washington</v>
      </c>
      <c r="L1367" s="48" t="s">
        <v>7033</v>
      </c>
      <c r="M1367" s="48" t="s">
        <v>7034</v>
      </c>
      <c r="N1367" s="47">
        <v>6</v>
      </c>
      <c r="O1367" s="47" t="str">
        <f>VLOOKUP(N1367,'[2]Other Data'!$B$8:$C$13,2,FALSE)</f>
        <v>USA</v>
      </c>
      <c r="P1367" s="47">
        <v>6</v>
      </c>
      <c r="Q1367" s="48" t="s">
        <v>7035</v>
      </c>
      <c r="R1367" s="47">
        <v>1</v>
      </c>
      <c r="S1367" s="5" t="str">
        <f>VLOOKUP(R1367,'[2]Other Data'!$B$29:$C$33,2,FALSE)</f>
        <v>COD</v>
      </c>
    </row>
    <row r="1368" spans="2:19" x14ac:dyDescent="0.3">
      <c r="B1368" s="47">
        <v>1367</v>
      </c>
      <c r="C1368" s="48" t="s">
        <v>7036</v>
      </c>
      <c r="D1368" s="48" t="s">
        <v>256</v>
      </c>
      <c r="E1368" s="48" t="s">
        <v>256</v>
      </c>
      <c r="F1368" s="48" t="s">
        <v>7037</v>
      </c>
      <c r="G1368" s="48" t="s">
        <v>256</v>
      </c>
      <c r="H1368" s="47">
        <v>16</v>
      </c>
      <c r="I1368" s="47" t="str">
        <f>VLOOKUP(H1368,[2]Places!$B$8:$C$929,2,FALSE)</f>
        <v>Anchorage</v>
      </c>
      <c r="J1368" s="47">
        <v>3</v>
      </c>
      <c r="K1368" s="47" t="str">
        <f>IF(ISERROR(VLOOKUP(J1368,[2]ProvStates!$B$8:$D$95,3,FALSE)),"",VLOOKUP(J1368,[2]ProvStates!$B$8:$D$95,3,FALSE))</f>
        <v>Alaska</v>
      </c>
      <c r="L1368" s="48" t="s">
        <v>7038</v>
      </c>
      <c r="M1368" s="48" t="s">
        <v>7039</v>
      </c>
      <c r="N1368" s="47">
        <v>6</v>
      </c>
      <c r="O1368" s="47" t="str">
        <f>VLOOKUP(N1368,'[2]Other Data'!$B$8:$C$13,2,FALSE)</f>
        <v>USA</v>
      </c>
      <c r="P1368" s="47">
        <v>357</v>
      </c>
      <c r="Q1368" s="48" t="s">
        <v>256</v>
      </c>
      <c r="R1368" s="47">
        <v>1</v>
      </c>
      <c r="S1368" s="5" t="str">
        <f>VLOOKUP(R1368,'[2]Other Data'!$B$29:$C$33,2,FALSE)</f>
        <v>COD</v>
      </c>
    </row>
    <row r="1369" spans="2:19" x14ac:dyDescent="0.3">
      <c r="B1369" s="47">
        <v>1368</v>
      </c>
      <c r="C1369" s="48" t="s">
        <v>7040</v>
      </c>
      <c r="D1369" s="48" t="s">
        <v>256</v>
      </c>
      <c r="E1369" s="48" t="s">
        <v>256</v>
      </c>
      <c r="F1369" s="48" t="s">
        <v>7041</v>
      </c>
      <c r="G1369" s="48" t="s">
        <v>256</v>
      </c>
      <c r="H1369" s="47">
        <v>356</v>
      </c>
      <c r="I1369" s="47" t="str">
        <f>VLOOKUP(H1369,[2]Places!$B$8:$C$929,2,FALSE)</f>
        <v>Juneau</v>
      </c>
      <c r="J1369" s="47">
        <v>3</v>
      </c>
      <c r="K1369" s="47" t="str">
        <f>IF(ISERROR(VLOOKUP(J1369,[2]ProvStates!$B$8:$D$95,3,FALSE)),"",VLOOKUP(J1369,[2]ProvStates!$B$8:$D$95,3,FALSE))</f>
        <v>Alaska</v>
      </c>
      <c r="L1369" s="48" t="s">
        <v>7042</v>
      </c>
      <c r="M1369" s="48" t="s">
        <v>7043</v>
      </c>
      <c r="N1369" s="47">
        <v>6</v>
      </c>
      <c r="O1369" s="47" t="str">
        <f>VLOOKUP(N1369,'[2]Other Data'!$B$8:$C$13,2,FALSE)</f>
        <v>USA</v>
      </c>
      <c r="P1369" s="47">
        <v>357</v>
      </c>
      <c r="Q1369" s="48" t="s">
        <v>7044</v>
      </c>
      <c r="R1369" s="47">
        <v>1</v>
      </c>
      <c r="S1369" s="5" t="str">
        <f>VLOOKUP(R1369,'[2]Other Data'!$B$29:$C$33,2,FALSE)</f>
        <v>COD</v>
      </c>
    </row>
    <row r="1370" spans="2:19" x14ac:dyDescent="0.3">
      <c r="B1370" s="47">
        <v>1369</v>
      </c>
      <c r="C1370" s="48" t="s">
        <v>7045</v>
      </c>
      <c r="D1370" s="48" t="s">
        <v>256</v>
      </c>
      <c r="E1370" s="48" t="s">
        <v>256</v>
      </c>
      <c r="F1370" s="48" t="s">
        <v>7046</v>
      </c>
      <c r="G1370" s="48" t="s">
        <v>256</v>
      </c>
      <c r="H1370" s="47">
        <v>356</v>
      </c>
      <c r="I1370" s="47" t="str">
        <f>VLOOKUP(H1370,[2]Places!$B$8:$C$929,2,FALSE)</f>
        <v>Juneau</v>
      </c>
      <c r="J1370" s="47">
        <v>3</v>
      </c>
      <c r="K1370" s="47" t="str">
        <f>IF(ISERROR(VLOOKUP(J1370,[2]ProvStates!$B$8:$D$95,3,FALSE)),"",VLOOKUP(J1370,[2]ProvStates!$B$8:$D$95,3,FALSE))</f>
        <v>Alaska</v>
      </c>
      <c r="L1370" s="48" t="s">
        <v>7042</v>
      </c>
      <c r="M1370" s="48" t="s">
        <v>7043</v>
      </c>
      <c r="N1370" s="47">
        <v>6</v>
      </c>
      <c r="O1370" s="47" t="str">
        <f>VLOOKUP(N1370,'[2]Other Data'!$B$8:$C$13,2,FALSE)</f>
        <v>USA</v>
      </c>
      <c r="P1370" s="47">
        <v>357</v>
      </c>
      <c r="Q1370" s="48" t="s">
        <v>7047</v>
      </c>
      <c r="R1370" s="47">
        <v>1</v>
      </c>
      <c r="S1370" s="5" t="str">
        <f>VLOOKUP(R1370,'[2]Other Data'!$B$29:$C$33,2,FALSE)</f>
        <v>COD</v>
      </c>
    </row>
    <row r="1371" spans="2:19" x14ac:dyDescent="0.3">
      <c r="B1371" s="47">
        <v>1370</v>
      </c>
      <c r="C1371" s="48" t="s">
        <v>7048</v>
      </c>
      <c r="D1371" s="48" t="s">
        <v>262</v>
      </c>
      <c r="E1371" s="48" t="s">
        <v>256</v>
      </c>
      <c r="F1371" s="48" t="s">
        <v>7049</v>
      </c>
      <c r="G1371" s="48" t="s">
        <v>256</v>
      </c>
      <c r="H1371" s="47">
        <v>724</v>
      </c>
      <c r="I1371" s="47" t="str">
        <f>VLOOKUP(H1371,[2]Places!$B$8:$C$929,2,FALSE)</f>
        <v>Sitka</v>
      </c>
      <c r="J1371" s="47">
        <v>3</v>
      </c>
      <c r="K1371" s="47" t="str">
        <f>IF(ISERROR(VLOOKUP(J1371,[2]ProvStates!$B$8:$D$95,3,FALSE)),"",VLOOKUP(J1371,[2]ProvStates!$B$8:$D$95,3,FALSE))</f>
        <v>Alaska</v>
      </c>
      <c r="L1371" s="48" t="s">
        <v>7050</v>
      </c>
      <c r="M1371" s="48" t="s">
        <v>7051</v>
      </c>
      <c r="N1371" s="47">
        <v>6</v>
      </c>
      <c r="O1371" s="47" t="str">
        <f>VLOOKUP(N1371,'[2]Other Data'!$B$8:$C$13,2,FALSE)</f>
        <v>USA</v>
      </c>
      <c r="P1371" s="47">
        <v>357</v>
      </c>
      <c r="Q1371" s="48" t="s">
        <v>7052</v>
      </c>
      <c r="R1371" s="47">
        <v>1</v>
      </c>
      <c r="S1371" s="5" t="str">
        <f>VLOOKUP(R1371,'[2]Other Data'!$B$29:$C$33,2,FALSE)</f>
        <v>COD</v>
      </c>
    </row>
    <row r="1372" spans="2:19" x14ac:dyDescent="0.3">
      <c r="B1372" s="47">
        <v>1371</v>
      </c>
      <c r="C1372" s="48" t="s">
        <v>7053</v>
      </c>
      <c r="D1372" s="48" t="s">
        <v>256</v>
      </c>
      <c r="E1372" s="48" t="s">
        <v>7054</v>
      </c>
      <c r="F1372" s="48" t="s">
        <v>7055</v>
      </c>
      <c r="G1372" s="48" t="s">
        <v>256</v>
      </c>
      <c r="H1372" s="47">
        <v>725</v>
      </c>
      <c r="I1372" s="47" t="str">
        <f>VLOOKUP(H1372,[2]Places!$B$8:$C$929,2,FALSE)</f>
        <v>Skagway</v>
      </c>
      <c r="J1372" s="47">
        <v>3</v>
      </c>
      <c r="K1372" s="47" t="str">
        <f>IF(ISERROR(VLOOKUP(J1372,[2]ProvStates!$B$8:$D$95,3,FALSE)),"",VLOOKUP(J1372,[2]ProvStates!$B$8:$D$95,3,FALSE))</f>
        <v>Alaska</v>
      </c>
      <c r="L1372" s="48" t="s">
        <v>7056</v>
      </c>
      <c r="M1372" s="48" t="s">
        <v>7057</v>
      </c>
      <c r="N1372" s="47">
        <v>6</v>
      </c>
      <c r="O1372" s="47" t="str">
        <f>VLOOKUP(N1372,'[2]Other Data'!$B$8:$C$13,2,FALSE)</f>
        <v>USA</v>
      </c>
      <c r="P1372" s="47">
        <v>357</v>
      </c>
      <c r="Q1372" s="48" t="s">
        <v>7058</v>
      </c>
      <c r="R1372" s="47">
        <v>1</v>
      </c>
      <c r="S1372" s="5" t="str">
        <f>VLOOKUP(R1372,'[2]Other Data'!$B$29:$C$33,2,FALSE)</f>
        <v>COD</v>
      </c>
    </row>
    <row r="1373" spans="2:19" x14ac:dyDescent="0.3">
      <c r="B1373" s="47">
        <v>1372</v>
      </c>
      <c r="C1373" s="48" t="s">
        <v>7059</v>
      </c>
      <c r="D1373" s="48" t="s">
        <v>256</v>
      </c>
      <c r="E1373" s="48" t="s">
        <v>7054</v>
      </c>
      <c r="F1373" s="48" t="s">
        <v>7060</v>
      </c>
      <c r="G1373" s="48" t="s">
        <v>256</v>
      </c>
      <c r="H1373" s="47">
        <v>725</v>
      </c>
      <c r="I1373" s="47" t="str">
        <f>VLOOKUP(H1373,[2]Places!$B$8:$C$929,2,FALSE)</f>
        <v>Skagway</v>
      </c>
      <c r="J1373" s="47">
        <v>3</v>
      </c>
      <c r="K1373" s="47" t="str">
        <f>IF(ISERROR(VLOOKUP(J1373,[2]ProvStates!$B$8:$D$95,3,FALSE)),"",VLOOKUP(J1373,[2]ProvStates!$B$8:$D$95,3,FALSE))</f>
        <v>Alaska</v>
      </c>
      <c r="L1373" s="48" t="s">
        <v>7056</v>
      </c>
      <c r="M1373" s="48" t="s">
        <v>7057</v>
      </c>
      <c r="N1373" s="47">
        <v>6</v>
      </c>
      <c r="O1373" s="47" t="str">
        <f>VLOOKUP(N1373,'[2]Other Data'!$B$8:$C$13,2,FALSE)</f>
        <v>USA</v>
      </c>
      <c r="P1373" s="47">
        <v>357</v>
      </c>
      <c r="Q1373" s="48" t="s">
        <v>7061</v>
      </c>
      <c r="R1373" s="47">
        <v>1</v>
      </c>
      <c r="S1373" s="5" t="str">
        <f>VLOOKUP(R1373,'[2]Other Data'!$B$29:$C$33,2,FALSE)</f>
        <v>COD</v>
      </c>
    </row>
    <row r="1374" spans="2:19" x14ac:dyDescent="0.3">
      <c r="B1374" s="47">
        <v>1373</v>
      </c>
      <c r="C1374" s="48" t="s">
        <v>7062</v>
      </c>
      <c r="D1374" s="48" t="s">
        <v>262</v>
      </c>
      <c r="E1374" s="48" t="s">
        <v>7054</v>
      </c>
      <c r="F1374" s="48" t="s">
        <v>7063</v>
      </c>
      <c r="G1374" s="48" t="s">
        <v>256</v>
      </c>
      <c r="H1374" s="47">
        <v>725</v>
      </c>
      <c r="I1374" s="47" t="str">
        <f>VLOOKUP(H1374,[2]Places!$B$8:$C$929,2,FALSE)</f>
        <v>Skagway</v>
      </c>
      <c r="J1374" s="47">
        <v>3</v>
      </c>
      <c r="K1374" s="47" t="str">
        <f>IF(ISERROR(VLOOKUP(J1374,[2]ProvStates!$B$8:$D$95,3,FALSE)),"",VLOOKUP(J1374,[2]ProvStates!$B$8:$D$95,3,FALSE))</f>
        <v>Alaska</v>
      </c>
      <c r="L1374" s="48" t="s">
        <v>7056</v>
      </c>
      <c r="M1374" s="48" t="s">
        <v>7057</v>
      </c>
      <c r="N1374" s="47">
        <v>6</v>
      </c>
      <c r="O1374" s="47" t="str">
        <f>VLOOKUP(N1374,'[2]Other Data'!$B$8:$C$13,2,FALSE)</f>
        <v>USA</v>
      </c>
      <c r="P1374" s="47">
        <v>357</v>
      </c>
      <c r="Q1374" s="48" t="s">
        <v>7064</v>
      </c>
      <c r="R1374" s="47">
        <v>1</v>
      </c>
      <c r="S1374" s="5" t="str">
        <f>VLOOKUP(R1374,'[2]Other Data'!$B$29:$C$33,2,FALSE)</f>
        <v>COD</v>
      </c>
    </row>
    <row r="1375" spans="2:19" x14ac:dyDescent="0.3">
      <c r="B1375" s="47">
        <v>1374</v>
      </c>
      <c r="C1375" s="48" t="s">
        <v>7065</v>
      </c>
      <c r="D1375" s="48" t="s">
        <v>7066</v>
      </c>
      <c r="E1375" s="48" t="s">
        <v>256</v>
      </c>
      <c r="F1375" s="48" t="s">
        <v>7067</v>
      </c>
      <c r="G1375" s="48" t="s">
        <v>256</v>
      </c>
      <c r="H1375" s="47">
        <v>133</v>
      </c>
      <c r="I1375" s="47" t="str">
        <f>VLOOKUP(H1375,[2]Places!$B$8:$C$929,2,FALSE)</f>
        <v>Chelmsford</v>
      </c>
      <c r="J1375" s="47">
        <v>23</v>
      </c>
      <c r="K1375" s="47" t="str">
        <f>IF(ISERROR(VLOOKUP(J1375,[2]ProvStates!$B$8:$D$95,3,FALSE)),"",VLOOKUP(J1375,[2]ProvStates!$B$8:$D$95,3,FALSE))</f>
        <v>Massachusetts</v>
      </c>
      <c r="L1375" s="48" t="s">
        <v>7068</v>
      </c>
      <c r="M1375" s="48" t="s">
        <v>7069</v>
      </c>
      <c r="N1375" s="47">
        <v>6</v>
      </c>
      <c r="O1375" s="47" t="str">
        <f>VLOOKUP(N1375,'[2]Other Data'!$B$8:$C$13,2,FALSE)</f>
        <v>USA</v>
      </c>
      <c r="P1375" s="47">
        <v>81</v>
      </c>
      <c r="Q1375" s="48" t="s">
        <v>7070</v>
      </c>
      <c r="R1375" s="47">
        <v>1</v>
      </c>
      <c r="S1375" s="5" t="str">
        <f>VLOOKUP(R1375,'[2]Other Data'!$B$29:$C$33,2,FALSE)</f>
        <v>COD</v>
      </c>
    </row>
    <row r="1376" spans="2:19" x14ac:dyDescent="0.3">
      <c r="B1376" s="47">
        <v>1375</v>
      </c>
      <c r="C1376" s="48" t="s">
        <v>7071</v>
      </c>
      <c r="D1376" s="48" t="s">
        <v>256</v>
      </c>
      <c r="E1376" s="48" t="s">
        <v>256</v>
      </c>
      <c r="F1376" s="48" t="s">
        <v>7072</v>
      </c>
      <c r="G1376" s="48" t="s">
        <v>256</v>
      </c>
      <c r="H1376" s="47">
        <v>611</v>
      </c>
      <c r="I1376" s="47" t="str">
        <f>VLOOKUP(H1376,[2]Places!$B$8:$C$929,2,FALSE)</f>
        <v>Plymouth</v>
      </c>
      <c r="J1376" s="47">
        <v>23</v>
      </c>
      <c r="K1376" s="47" t="str">
        <f>IF(ISERROR(VLOOKUP(J1376,[2]ProvStates!$B$8:$D$95,3,FALSE)),"",VLOOKUP(J1376,[2]ProvStates!$B$8:$D$95,3,FALSE))</f>
        <v>Massachusetts</v>
      </c>
      <c r="L1376" s="48" t="s">
        <v>7073</v>
      </c>
      <c r="M1376" s="48" t="s">
        <v>7074</v>
      </c>
      <c r="N1376" s="47">
        <v>6</v>
      </c>
      <c r="O1376" s="47" t="str">
        <f>VLOOKUP(N1376,'[2]Other Data'!$B$8:$C$13,2,FALSE)</f>
        <v>USA</v>
      </c>
      <c r="P1376" s="47">
        <v>81</v>
      </c>
      <c r="Q1376" s="48" t="s">
        <v>7075</v>
      </c>
      <c r="R1376" s="47">
        <v>1</v>
      </c>
      <c r="S1376" s="5" t="str">
        <f>VLOOKUP(R1376,'[2]Other Data'!$B$29:$C$33,2,FALSE)</f>
        <v>COD</v>
      </c>
    </row>
    <row r="1377" spans="2:19" x14ac:dyDescent="0.3">
      <c r="B1377" s="47">
        <v>1376</v>
      </c>
      <c r="C1377" s="48" t="s">
        <v>7076</v>
      </c>
      <c r="D1377" s="48" t="s">
        <v>256</v>
      </c>
      <c r="E1377" s="48" t="s">
        <v>256</v>
      </c>
      <c r="F1377" s="48" t="s">
        <v>7077</v>
      </c>
      <c r="G1377" s="48" t="s">
        <v>256</v>
      </c>
      <c r="H1377" s="47">
        <v>910</v>
      </c>
      <c r="I1377" s="47" t="str">
        <f>VLOOKUP(H1377,[2]Places!$B$8:$C$929,2,FALSE)</f>
        <v>Woodstock</v>
      </c>
      <c r="J1377" s="47">
        <v>61</v>
      </c>
      <c r="K1377" s="47" t="str">
        <f>IF(ISERROR(VLOOKUP(J1377,[2]ProvStates!$B$8:$D$95,3,FALSE)),"",VLOOKUP(J1377,[2]ProvStates!$B$8:$D$95,3,FALSE))</f>
        <v>Vermont</v>
      </c>
      <c r="L1377" s="48" t="s">
        <v>7078</v>
      </c>
      <c r="M1377" s="48" t="s">
        <v>7079</v>
      </c>
      <c r="N1377" s="47">
        <v>6</v>
      </c>
      <c r="O1377" s="47" t="str">
        <f>VLOOKUP(N1377,'[2]Other Data'!$B$8:$C$13,2,FALSE)</f>
        <v>USA</v>
      </c>
      <c r="P1377" s="47">
        <v>296</v>
      </c>
      <c r="Q1377" s="48" t="s">
        <v>7080</v>
      </c>
      <c r="R1377" s="47">
        <v>1</v>
      </c>
      <c r="S1377" s="5" t="str">
        <f>VLOOKUP(R1377,'[2]Other Data'!$B$29:$C$33,2,FALSE)</f>
        <v>COD</v>
      </c>
    </row>
    <row r="1378" spans="2:19" x14ac:dyDescent="0.3">
      <c r="B1378" s="47">
        <v>1377</v>
      </c>
      <c r="C1378" s="48" t="s">
        <v>7081</v>
      </c>
      <c r="D1378" s="48" t="s">
        <v>256</v>
      </c>
      <c r="E1378" s="48" t="s">
        <v>256</v>
      </c>
      <c r="F1378" s="48" t="s">
        <v>7082</v>
      </c>
      <c r="G1378" s="48" t="s">
        <v>256</v>
      </c>
      <c r="H1378" s="47">
        <v>85</v>
      </c>
      <c r="I1378" s="47" t="str">
        <f>VLOOKUP(H1378,[2]Places!$B$8:$C$929,2,FALSE)</f>
        <v>Bristol</v>
      </c>
      <c r="J1378" s="47">
        <v>10</v>
      </c>
      <c r="K1378" s="47" t="str">
        <f>IF(ISERROR(VLOOKUP(J1378,[2]ProvStates!$B$8:$D$95,3,FALSE)),"",VLOOKUP(J1378,[2]ProvStates!$B$8:$D$95,3,FALSE))</f>
        <v>Connecticut</v>
      </c>
      <c r="L1378" s="48" t="s">
        <v>7083</v>
      </c>
      <c r="M1378" s="48" t="s">
        <v>7084</v>
      </c>
      <c r="N1378" s="47">
        <v>6</v>
      </c>
      <c r="O1378" s="47" t="str">
        <f>VLOOKUP(N1378,'[2]Other Data'!$B$8:$C$13,2,FALSE)</f>
        <v>USA</v>
      </c>
      <c r="P1378" s="47">
        <v>3</v>
      </c>
      <c r="Q1378" s="48" t="s">
        <v>7085</v>
      </c>
      <c r="R1378" s="47">
        <v>1</v>
      </c>
      <c r="S1378" s="5" t="str">
        <f>VLOOKUP(R1378,'[2]Other Data'!$B$29:$C$33,2,FALSE)</f>
        <v>COD</v>
      </c>
    </row>
    <row r="1379" spans="2:19" x14ac:dyDescent="0.3">
      <c r="B1379" s="47">
        <v>1378</v>
      </c>
      <c r="C1379" s="48" t="s">
        <v>7086</v>
      </c>
      <c r="D1379" s="48" t="s">
        <v>256</v>
      </c>
      <c r="E1379" s="48" t="s">
        <v>256</v>
      </c>
      <c r="F1379" s="48" t="s">
        <v>7087</v>
      </c>
      <c r="G1379" s="48" t="s">
        <v>7088</v>
      </c>
      <c r="H1379" s="47">
        <v>775</v>
      </c>
      <c r="I1379" s="47" t="str">
        <f>VLOOKUP(H1379,[2]Places!$B$8:$C$929,2,FALSE)</f>
        <v>Storrs</v>
      </c>
      <c r="J1379" s="47">
        <v>10</v>
      </c>
      <c r="K1379" s="47" t="str">
        <f>IF(ISERROR(VLOOKUP(J1379,[2]ProvStates!$B$8:$D$95,3,FALSE)),"",VLOOKUP(J1379,[2]ProvStates!$B$8:$D$95,3,FALSE))</f>
        <v>Connecticut</v>
      </c>
      <c r="L1379" s="48" t="s">
        <v>7089</v>
      </c>
      <c r="M1379" s="48" t="s">
        <v>7090</v>
      </c>
      <c r="N1379" s="47">
        <v>6</v>
      </c>
      <c r="O1379" s="47" t="str">
        <f>VLOOKUP(N1379,'[2]Other Data'!$B$8:$C$13,2,FALSE)</f>
        <v>USA</v>
      </c>
      <c r="P1379" s="47">
        <v>3</v>
      </c>
      <c r="Q1379" s="48" t="s">
        <v>7091</v>
      </c>
      <c r="R1379" s="47">
        <v>1</v>
      </c>
      <c r="S1379" s="5" t="str">
        <f>VLOOKUP(R1379,'[2]Other Data'!$B$29:$C$33,2,FALSE)</f>
        <v>COD</v>
      </c>
    </row>
    <row r="1380" spans="2:19" x14ac:dyDescent="0.3">
      <c r="B1380" s="47">
        <v>1379</v>
      </c>
      <c r="C1380" s="48" t="s">
        <v>7092</v>
      </c>
      <c r="D1380" s="48" t="s">
        <v>256</v>
      </c>
      <c r="E1380" s="48" t="s">
        <v>256</v>
      </c>
      <c r="F1380" s="48" t="s">
        <v>7093</v>
      </c>
      <c r="G1380" s="48" t="s">
        <v>256</v>
      </c>
      <c r="H1380" s="47">
        <v>513</v>
      </c>
      <c r="I1380" s="47" t="str">
        <f>VLOOKUP(H1380,[2]Places!$B$8:$C$929,2,FALSE)</f>
        <v>New Haven</v>
      </c>
      <c r="J1380" s="47">
        <v>10</v>
      </c>
      <c r="K1380" s="47" t="str">
        <f>IF(ISERROR(VLOOKUP(J1380,[2]ProvStates!$B$8:$D$95,3,FALSE)),"",VLOOKUP(J1380,[2]ProvStates!$B$8:$D$95,3,FALSE))</f>
        <v>Connecticut</v>
      </c>
      <c r="L1380" s="48" t="s">
        <v>7094</v>
      </c>
      <c r="M1380" s="48" t="s">
        <v>7095</v>
      </c>
      <c r="N1380" s="47">
        <v>6</v>
      </c>
      <c r="O1380" s="47" t="str">
        <f>VLOOKUP(N1380,'[2]Other Data'!$B$8:$C$13,2,FALSE)</f>
        <v>USA</v>
      </c>
      <c r="P1380" s="47">
        <v>3</v>
      </c>
      <c r="Q1380" s="48" t="s">
        <v>7096</v>
      </c>
      <c r="R1380" s="47">
        <v>1</v>
      </c>
      <c r="S1380" s="5" t="str">
        <f>VLOOKUP(R1380,'[2]Other Data'!$B$29:$C$33,2,FALSE)</f>
        <v>COD</v>
      </c>
    </row>
    <row r="1381" spans="2:19" x14ac:dyDescent="0.3">
      <c r="B1381" s="47">
        <v>1380</v>
      </c>
      <c r="C1381" s="48" t="s">
        <v>7097</v>
      </c>
      <c r="D1381" s="48" t="s">
        <v>262</v>
      </c>
      <c r="E1381" s="48" t="s">
        <v>7098</v>
      </c>
      <c r="F1381" s="48" t="s">
        <v>7099</v>
      </c>
      <c r="G1381" s="48" t="s">
        <v>256</v>
      </c>
      <c r="H1381" s="47">
        <v>829</v>
      </c>
      <c r="I1381" s="47" t="str">
        <f>VLOOKUP(H1381,[2]Places!$B$8:$C$929,2,FALSE)</f>
        <v>Union</v>
      </c>
      <c r="J1381" s="47">
        <v>37</v>
      </c>
      <c r="K1381" s="47" t="str">
        <f>IF(ISERROR(VLOOKUP(J1381,[2]ProvStates!$B$8:$D$95,3,FALSE)),"",VLOOKUP(J1381,[2]ProvStates!$B$8:$D$95,3,FALSE))</f>
        <v>New Jersey</v>
      </c>
      <c r="L1381" s="48" t="s">
        <v>7100</v>
      </c>
      <c r="M1381" s="48" t="s">
        <v>7101</v>
      </c>
      <c r="N1381" s="47">
        <v>6</v>
      </c>
      <c r="O1381" s="47" t="str">
        <f>VLOOKUP(N1381,'[2]Other Data'!$B$8:$C$13,2,FALSE)</f>
        <v>USA</v>
      </c>
      <c r="P1381" s="47">
        <v>1</v>
      </c>
      <c r="Q1381" s="48" t="s">
        <v>7102</v>
      </c>
      <c r="R1381" s="47">
        <v>1</v>
      </c>
      <c r="S1381" s="5" t="str">
        <f>VLOOKUP(R1381,'[2]Other Data'!$B$29:$C$33,2,FALSE)</f>
        <v>COD</v>
      </c>
    </row>
    <row r="1382" spans="2:19" x14ac:dyDescent="0.3">
      <c r="B1382" s="47">
        <v>1381</v>
      </c>
      <c r="C1382" s="48" t="s">
        <v>7103</v>
      </c>
      <c r="D1382" s="48" t="s">
        <v>256</v>
      </c>
      <c r="E1382" s="48" t="s">
        <v>256</v>
      </c>
      <c r="F1382" s="48" t="s">
        <v>7104</v>
      </c>
      <c r="G1382" s="48" t="s">
        <v>7105</v>
      </c>
      <c r="H1382" s="47">
        <v>482</v>
      </c>
      <c r="I1382" s="47" t="str">
        <f>VLOOKUP(H1382,[2]Places!$B$8:$C$929,2,FALSE)</f>
        <v>Monroe</v>
      </c>
      <c r="J1382" s="47">
        <v>45</v>
      </c>
      <c r="K1382" s="47" t="str">
        <f>IF(ISERROR(VLOOKUP(J1382,[2]ProvStates!$B$8:$D$95,3,FALSE)),"",VLOOKUP(J1382,[2]ProvStates!$B$8:$D$95,3,FALSE))</f>
        <v>New York</v>
      </c>
      <c r="L1382" s="48" t="s">
        <v>7106</v>
      </c>
      <c r="M1382" s="48" t="s">
        <v>7107</v>
      </c>
      <c r="N1382" s="47">
        <v>6</v>
      </c>
      <c r="O1382" s="47" t="str">
        <f>VLOOKUP(N1382,'[2]Other Data'!$B$8:$C$13,2,FALSE)</f>
        <v>USA</v>
      </c>
      <c r="P1382" s="47">
        <v>11</v>
      </c>
      <c r="Q1382" s="48" t="s">
        <v>7108</v>
      </c>
      <c r="R1382" s="47">
        <v>1</v>
      </c>
      <c r="S1382" s="5" t="str">
        <f>VLOOKUP(R1382,'[2]Other Data'!$B$29:$C$33,2,FALSE)</f>
        <v>COD</v>
      </c>
    </row>
    <row r="1383" spans="2:19" x14ac:dyDescent="0.3">
      <c r="B1383" s="47">
        <v>1382</v>
      </c>
      <c r="C1383" s="48" t="s">
        <v>7109</v>
      </c>
      <c r="D1383" s="48" t="s">
        <v>262</v>
      </c>
      <c r="E1383" s="48" t="s">
        <v>256</v>
      </c>
      <c r="F1383" s="48" t="s">
        <v>7110</v>
      </c>
      <c r="G1383" s="48" t="s">
        <v>256</v>
      </c>
      <c r="H1383" s="47">
        <v>90</v>
      </c>
      <c r="I1383" s="47" t="str">
        <f>VLOOKUP(H1383,[2]Places!$B$8:$C$929,2,FALSE)</f>
        <v>Brooklyn</v>
      </c>
      <c r="J1383" s="47">
        <v>45</v>
      </c>
      <c r="K1383" s="47" t="str">
        <f>IF(ISERROR(VLOOKUP(J1383,[2]ProvStates!$B$8:$D$95,3,FALSE)),"",VLOOKUP(J1383,[2]ProvStates!$B$8:$D$95,3,FALSE))</f>
        <v>New York</v>
      </c>
      <c r="L1383" s="48" t="s">
        <v>7111</v>
      </c>
      <c r="M1383" s="48" t="s">
        <v>7112</v>
      </c>
      <c r="N1383" s="47">
        <v>6</v>
      </c>
      <c r="O1383" s="47" t="str">
        <f>VLOOKUP(N1383,'[2]Other Data'!$B$8:$C$13,2,FALSE)</f>
        <v>USA</v>
      </c>
      <c r="P1383" s="47">
        <v>11</v>
      </c>
      <c r="Q1383" s="48" t="s">
        <v>7113</v>
      </c>
      <c r="R1383" s="47">
        <v>1</v>
      </c>
      <c r="S1383" s="5" t="str">
        <f>VLOOKUP(R1383,'[2]Other Data'!$B$29:$C$33,2,FALSE)</f>
        <v>COD</v>
      </c>
    </row>
    <row r="1384" spans="2:19" x14ac:dyDescent="0.3">
      <c r="B1384" s="47">
        <v>1383</v>
      </c>
      <c r="C1384" s="48" t="s">
        <v>7114</v>
      </c>
      <c r="D1384" s="48" t="s">
        <v>256</v>
      </c>
      <c r="E1384" s="48" t="s">
        <v>256</v>
      </c>
      <c r="F1384" s="48" t="s">
        <v>7115</v>
      </c>
      <c r="G1384" s="48" t="s">
        <v>256</v>
      </c>
      <c r="H1384" s="47">
        <v>388</v>
      </c>
      <c r="I1384" s="47" t="str">
        <f>VLOOKUP(H1384,[2]Places!$B$8:$C$929,2,FALSE)</f>
        <v>Lancaster</v>
      </c>
      <c r="J1384" s="47">
        <v>50</v>
      </c>
      <c r="K1384" s="47" t="str">
        <f>IF(ISERROR(VLOOKUP(J1384,[2]ProvStates!$B$8:$D$95,3,FALSE)),"",VLOOKUP(J1384,[2]ProvStates!$B$8:$D$95,3,FALSE))</f>
        <v>Pennsylvania</v>
      </c>
      <c r="L1384" s="48" t="s">
        <v>7116</v>
      </c>
      <c r="M1384" s="48" t="s">
        <v>7117</v>
      </c>
      <c r="N1384" s="47">
        <v>6</v>
      </c>
      <c r="O1384" s="47" t="str">
        <f>VLOOKUP(N1384,'[2]Other Data'!$B$8:$C$13,2,FALSE)</f>
        <v>USA</v>
      </c>
      <c r="P1384" s="47">
        <v>14</v>
      </c>
      <c r="Q1384" s="48" t="s">
        <v>7118</v>
      </c>
      <c r="R1384" s="47">
        <v>1</v>
      </c>
      <c r="S1384" s="5" t="str">
        <f>VLOOKUP(R1384,'[2]Other Data'!$B$29:$C$33,2,FALSE)</f>
        <v>COD</v>
      </c>
    </row>
    <row r="1385" spans="2:19" x14ac:dyDescent="0.3">
      <c r="B1385" s="47">
        <v>1384</v>
      </c>
      <c r="C1385" s="48" t="s">
        <v>7119</v>
      </c>
      <c r="D1385" s="48" t="s">
        <v>256</v>
      </c>
      <c r="E1385" s="48" t="s">
        <v>256</v>
      </c>
      <c r="F1385" s="48" t="s">
        <v>7120</v>
      </c>
      <c r="G1385" s="48" t="s">
        <v>256</v>
      </c>
      <c r="H1385" s="47">
        <v>599</v>
      </c>
      <c r="I1385" s="47" t="str">
        <f>VLOOKUP(H1385,[2]Places!$B$8:$C$929,2,FALSE)</f>
        <v>Philadelphia</v>
      </c>
      <c r="J1385" s="47">
        <v>50</v>
      </c>
      <c r="K1385" s="47" t="str">
        <f>IF(ISERROR(VLOOKUP(J1385,[2]ProvStates!$B$8:$D$95,3,FALSE)),"",VLOOKUP(J1385,[2]ProvStates!$B$8:$D$95,3,FALSE))</f>
        <v>Pennsylvania</v>
      </c>
      <c r="L1385" s="48" t="s">
        <v>7121</v>
      </c>
      <c r="M1385" s="48" t="s">
        <v>7122</v>
      </c>
      <c r="N1385" s="47">
        <v>6</v>
      </c>
      <c r="O1385" s="47" t="str">
        <f>VLOOKUP(N1385,'[2]Other Data'!$B$8:$C$13,2,FALSE)</f>
        <v>USA</v>
      </c>
      <c r="P1385" s="47">
        <v>14</v>
      </c>
      <c r="Q1385" s="48" t="s">
        <v>7123</v>
      </c>
      <c r="R1385" s="47">
        <v>1</v>
      </c>
      <c r="S1385" s="5" t="str">
        <f>VLOOKUP(R1385,'[2]Other Data'!$B$29:$C$33,2,FALSE)</f>
        <v>COD</v>
      </c>
    </row>
    <row r="1386" spans="2:19" x14ac:dyDescent="0.3">
      <c r="B1386" s="47">
        <v>1385</v>
      </c>
      <c r="C1386" s="48" t="s">
        <v>7124</v>
      </c>
      <c r="D1386" s="48" t="s">
        <v>256</v>
      </c>
      <c r="E1386" s="48" t="s">
        <v>256</v>
      </c>
      <c r="F1386" s="48" t="s">
        <v>7125</v>
      </c>
      <c r="G1386" s="48" t="s">
        <v>256</v>
      </c>
      <c r="H1386" s="47">
        <v>220</v>
      </c>
      <c r="I1386" s="47" t="str">
        <f>VLOOKUP(H1386,[2]Places!$B$8:$C$929,2,FALSE)</f>
        <v>Ellicott City</v>
      </c>
      <c r="J1386" s="47">
        <v>25</v>
      </c>
      <c r="K1386" s="47" t="str">
        <f>IF(ISERROR(VLOOKUP(J1386,[2]ProvStates!$B$8:$D$95,3,FALSE)),"",VLOOKUP(J1386,[2]ProvStates!$B$8:$D$95,3,FALSE))</f>
        <v>Maryland</v>
      </c>
      <c r="L1386" s="48" t="s">
        <v>7126</v>
      </c>
      <c r="M1386" s="48" t="s">
        <v>7127</v>
      </c>
      <c r="N1386" s="47">
        <v>6</v>
      </c>
      <c r="O1386" s="47" t="str">
        <f>VLOOKUP(N1386,'[2]Other Data'!$B$8:$C$13,2,FALSE)</f>
        <v>USA</v>
      </c>
      <c r="P1386" s="47">
        <v>29</v>
      </c>
      <c r="Q1386" s="48" t="s">
        <v>7128</v>
      </c>
      <c r="R1386" s="47">
        <v>1</v>
      </c>
      <c r="S1386" s="5" t="str">
        <f>VLOOKUP(R1386,'[2]Other Data'!$B$29:$C$33,2,FALSE)</f>
        <v>COD</v>
      </c>
    </row>
    <row r="1387" spans="2:19" x14ac:dyDescent="0.3">
      <c r="B1387" s="47">
        <v>1386</v>
      </c>
      <c r="C1387" s="48" t="s">
        <v>7129</v>
      </c>
      <c r="D1387" s="48" t="s">
        <v>256</v>
      </c>
      <c r="E1387" s="48" t="s">
        <v>256</v>
      </c>
      <c r="F1387" s="48" t="s">
        <v>7130</v>
      </c>
      <c r="G1387" s="48" t="s">
        <v>256</v>
      </c>
      <c r="H1387" s="47">
        <v>504</v>
      </c>
      <c r="I1387" s="47" t="str">
        <f>VLOOKUP(H1387,[2]Places!$B$8:$C$929,2,FALSE)</f>
        <v>Naples</v>
      </c>
      <c r="J1387" s="47">
        <v>13</v>
      </c>
      <c r="K1387" s="47" t="str">
        <f>IF(ISERROR(VLOOKUP(J1387,[2]ProvStates!$B$8:$D$95,3,FALSE)),"",VLOOKUP(J1387,[2]ProvStates!$B$8:$D$95,3,FALSE))</f>
        <v>Florida</v>
      </c>
      <c r="L1387" s="48" t="s">
        <v>7131</v>
      </c>
      <c r="M1387" s="48" t="s">
        <v>7132</v>
      </c>
      <c r="N1387" s="47">
        <v>6</v>
      </c>
      <c r="O1387" s="47" t="str">
        <f>VLOOKUP(N1387,'[2]Other Data'!$B$8:$C$13,2,FALSE)</f>
        <v>USA</v>
      </c>
      <c r="P1387" s="47">
        <v>28</v>
      </c>
      <c r="Q1387" s="48" t="s">
        <v>7133</v>
      </c>
      <c r="R1387" s="47">
        <v>1</v>
      </c>
      <c r="S1387" s="5" t="str">
        <f>VLOOKUP(R1387,'[2]Other Data'!$B$29:$C$33,2,FALSE)</f>
        <v>COD</v>
      </c>
    </row>
    <row r="1388" spans="2:19" x14ac:dyDescent="0.3">
      <c r="B1388" s="47">
        <v>1387</v>
      </c>
      <c r="C1388" s="48" t="s">
        <v>7134</v>
      </c>
      <c r="D1388" s="48" t="s">
        <v>256</v>
      </c>
      <c r="E1388" s="48" t="s">
        <v>256</v>
      </c>
      <c r="F1388" s="48" t="s">
        <v>7135</v>
      </c>
      <c r="G1388" s="48" t="s">
        <v>256</v>
      </c>
      <c r="H1388" s="47">
        <v>605</v>
      </c>
      <c r="I1388" s="47" t="str">
        <f>VLOOKUP(H1388,[2]Places!$B$8:$C$929,2,FALSE)</f>
        <v>Pigeon Forge</v>
      </c>
      <c r="J1388" s="47">
        <v>57</v>
      </c>
      <c r="K1388" s="47" t="str">
        <f>IF(ISERROR(VLOOKUP(J1388,[2]ProvStates!$B$8:$D$95,3,FALSE)),"",VLOOKUP(J1388,[2]ProvStates!$B$8:$D$95,3,FALSE))</f>
        <v>Tennessee</v>
      </c>
      <c r="L1388" s="48" t="s">
        <v>7136</v>
      </c>
      <c r="M1388" s="48" t="s">
        <v>7137</v>
      </c>
      <c r="N1388" s="47">
        <v>6</v>
      </c>
      <c r="O1388" s="47" t="str">
        <f>VLOOKUP(N1388,'[2]Other Data'!$B$8:$C$13,2,FALSE)</f>
        <v>USA</v>
      </c>
      <c r="P1388" s="47">
        <v>114</v>
      </c>
      <c r="Q1388" s="48" t="s">
        <v>7138</v>
      </c>
      <c r="R1388" s="47">
        <v>1</v>
      </c>
      <c r="S1388" s="5" t="str">
        <f>VLOOKUP(R1388,'[2]Other Data'!$B$29:$C$33,2,FALSE)</f>
        <v>COD</v>
      </c>
    </row>
    <row r="1389" spans="2:19" x14ac:dyDescent="0.3">
      <c r="B1389" s="47">
        <v>1388</v>
      </c>
      <c r="C1389" s="48" t="s">
        <v>5196</v>
      </c>
      <c r="D1389" s="48" t="s">
        <v>256</v>
      </c>
      <c r="E1389" s="48" t="s">
        <v>256</v>
      </c>
      <c r="F1389" s="48" t="s">
        <v>7139</v>
      </c>
      <c r="G1389" s="48" t="s">
        <v>256</v>
      </c>
      <c r="H1389" s="47">
        <v>829</v>
      </c>
      <c r="I1389" s="47" t="str">
        <f>VLOOKUP(H1389,[2]Places!$B$8:$C$929,2,FALSE)</f>
        <v>Union</v>
      </c>
      <c r="J1389" s="47">
        <v>21</v>
      </c>
      <c r="K1389" s="47" t="str">
        <f>IF(ISERROR(VLOOKUP(J1389,[2]ProvStates!$B$8:$D$95,3,FALSE)),"",VLOOKUP(J1389,[2]ProvStates!$B$8:$D$95,3,FALSE))</f>
        <v>Kentucky</v>
      </c>
      <c r="L1389" s="48" t="s">
        <v>7140</v>
      </c>
      <c r="M1389" s="48" t="s">
        <v>7141</v>
      </c>
      <c r="N1389" s="47">
        <v>6</v>
      </c>
      <c r="O1389" s="47" t="str">
        <f>VLOOKUP(N1389,'[2]Other Data'!$B$8:$C$13,2,FALSE)</f>
        <v>USA</v>
      </c>
      <c r="P1389" s="47">
        <v>46</v>
      </c>
      <c r="Q1389" s="48" t="s">
        <v>7142</v>
      </c>
      <c r="R1389" s="47">
        <v>1</v>
      </c>
      <c r="S1389" s="5" t="str">
        <f>VLOOKUP(R1389,'[2]Other Data'!$B$29:$C$33,2,FALSE)</f>
        <v>COD</v>
      </c>
    </row>
    <row r="1390" spans="2:19" x14ac:dyDescent="0.3">
      <c r="B1390" s="47">
        <v>1389</v>
      </c>
      <c r="C1390" s="48" t="s">
        <v>7143</v>
      </c>
      <c r="D1390" s="48" t="s">
        <v>1770</v>
      </c>
      <c r="E1390" s="48" t="s">
        <v>7144</v>
      </c>
      <c r="F1390" s="48" t="s">
        <v>7145</v>
      </c>
      <c r="G1390" s="48" t="s">
        <v>256</v>
      </c>
      <c r="H1390" s="47">
        <v>332</v>
      </c>
      <c r="I1390" s="47" t="str">
        <f>VLOOKUP(H1390,[2]Places!$B$8:$C$929,2,FALSE)</f>
        <v>Hudson</v>
      </c>
      <c r="J1390" s="47">
        <v>46</v>
      </c>
      <c r="K1390" s="47" t="str">
        <f>IF(ISERROR(VLOOKUP(J1390,[2]ProvStates!$B$8:$D$95,3,FALSE)),"",VLOOKUP(J1390,[2]ProvStates!$B$8:$D$95,3,FALSE))</f>
        <v>Ohio</v>
      </c>
      <c r="L1390" s="48" t="s">
        <v>7146</v>
      </c>
      <c r="M1390" s="48" t="s">
        <v>7147</v>
      </c>
      <c r="N1390" s="47">
        <v>6</v>
      </c>
      <c r="O1390" s="47" t="str">
        <f>VLOOKUP(N1390,'[2]Other Data'!$B$8:$C$13,2,FALSE)</f>
        <v>USA</v>
      </c>
      <c r="P1390" s="47">
        <v>15</v>
      </c>
      <c r="Q1390" s="48" t="s">
        <v>7148</v>
      </c>
      <c r="R1390" s="47">
        <v>1</v>
      </c>
      <c r="S1390" s="5" t="str">
        <f>VLOOKUP(R1390,'[2]Other Data'!$B$29:$C$33,2,FALSE)</f>
        <v>COD</v>
      </c>
    </row>
    <row r="1391" spans="2:19" x14ac:dyDescent="0.3">
      <c r="B1391" s="47">
        <v>1390</v>
      </c>
      <c r="C1391" s="48" t="s">
        <v>7149</v>
      </c>
      <c r="D1391" s="48" t="s">
        <v>256</v>
      </c>
      <c r="E1391" s="48" t="s">
        <v>256</v>
      </c>
      <c r="F1391" s="48" t="s">
        <v>7150</v>
      </c>
      <c r="G1391" s="48" t="s">
        <v>256</v>
      </c>
      <c r="H1391" s="47">
        <v>184</v>
      </c>
      <c r="I1391" s="47" t="str">
        <f>VLOOKUP(H1391,[2]Places!$B$8:$C$929,2,FALSE)</f>
        <v>Dayton</v>
      </c>
      <c r="J1391" s="47">
        <v>46</v>
      </c>
      <c r="K1391" s="47" t="str">
        <f>IF(ISERROR(VLOOKUP(J1391,[2]ProvStates!$B$8:$D$95,3,FALSE)),"",VLOOKUP(J1391,[2]ProvStates!$B$8:$D$95,3,FALSE))</f>
        <v>Ohio</v>
      </c>
      <c r="L1391" s="48" t="s">
        <v>7151</v>
      </c>
      <c r="M1391" s="48" t="s">
        <v>7152</v>
      </c>
      <c r="N1391" s="47">
        <v>6</v>
      </c>
      <c r="O1391" s="47" t="str">
        <f>VLOOKUP(N1391,'[2]Other Data'!$B$8:$C$13,2,FALSE)</f>
        <v>USA</v>
      </c>
      <c r="P1391" s="47">
        <v>15</v>
      </c>
      <c r="Q1391" s="48" t="s">
        <v>7153</v>
      </c>
      <c r="R1391" s="47">
        <v>1</v>
      </c>
      <c r="S1391" s="5" t="str">
        <f>VLOOKUP(R1391,'[2]Other Data'!$B$29:$C$33,2,FALSE)</f>
        <v>COD</v>
      </c>
    </row>
    <row r="1392" spans="2:19" x14ac:dyDescent="0.3">
      <c r="B1392" s="47">
        <v>1391</v>
      </c>
      <c r="C1392" s="48" t="s">
        <v>7154</v>
      </c>
      <c r="D1392" s="48" t="s">
        <v>256</v>
      </c>
      <c r="E1392" s="48" t="s">
        <v>256</v>
      </c>
      <c r="F1392" s="48" t="s">
        <v>7155</v>
      </c>
      <c r="G1392" s="48" t="s">
        <v>256</v>
      </c>
      <c r="H1392" s="47">
        <v>920</v>
      </c>
      <c r="I1392" s="47" t="str">
        <f>VLOOKUP(H1392,[2]Places!$B$8:$C$929,2,FALSE)</f>
        <v>Zionsville</v>
      </c>
      <c r="J1392" s="47">
        <v>19</v>
      </c>
      <c r="K1392" s="47" t="str">
        <f>IF(ISERROR(VLOOKUP(J1392,[2]ProvStates!$B$8:$D$95,3,FALSE)),"",VLOOKUP(J1392,[2]ProvStates!$B$8:$D$95,3,FALSE))</f>
        <v>Indiana</v>
      </c>
      <c r="L1392" s="48" t="s">
        <v>7156</v>
      </c>
      <c r="M1392" s="48" t="s">
        <v>7157</v>
      </c>
      <c r="N1392" s="47">
        <v>6</v>
      </c>
      <c r="O1392" s="47" t="str">
        <f>VLOOKUP(N1392,'[2]Other Data'!$B$8:$C$13,2,FALSE)</f>
        <v>USA</v>
      </c>
      <c r="P1392" s="47">
        <v>18</v>
      </c>
      <c r="Q1392" s="48" t="s">
        <v>7158</v>
      </c>
      <c r="R1392" s="47">
        <v>1</v>
      </c>
      <c r="S1392" s="5" t="str">
        <f>VLOOKUP(R1392,'[2]Other Data'!$B$29:$C$33,2,FALSE)</f>
        <v>COD</v>
      </c>
    </row>
    <row r="1393" spans="2:19" x14ac:dyDescent="0.3">
      <c r="B1393" s="47">
        <v>1392</v>
      </c>
      <c r="C1393" s="48" t="s">
        <v>7159</v>
      </c>
      <c r="D1393" s="48" t="s">
        <v>256</v>
      </c>
      <c r="E1393" s="48" t="s">
        <v>256</v>
      </c>
      <c r="F1393" s="48" t="s">
        <v>7160</v>
      </c>
      <c r="G1393" s="48" t="s">
        <v>256</v>
      </c>
      <c r="H1393" s="47">
        <v>737</v>
      </c>
      <c r="I1393" s="47" t="str">
        <f>VLOOKUP(H1393,[2]Places!$B$8:$C$929,2,FALSE)</f>
        <v>Spring Green</v>
      </c>
      <c r="J1393" s="47">
        <v>63</v>
      </c>
      <c r="K1393" s="47" t="str">
        <f>IF(ISERROR(VLOOKUP(J1393,[2]ProvStates!$B$8:$D$95,3,FALSE)),"",VLOOKUP(J1393,[2]ProvStates!$B$8:$D$95,3,FALSE))</f>
        <v>Wisconsin</v>
      </c>
      <c r="L1393" s="48" t="s">
        <v>7161</v>
      </c>
      <c r="M1393" s="48" t="s">
        <v>7162</v>
      </c>
      <c r="N1393" s="47">
        <v>6</v>
      </c>
      <c r="O1393" s="47" t="str">
        <f>VLOOKUP(N1393,'[2]Other Data'!$B$8:$C$13,2,FALSE)</f>
        <v>USA</v>
      </c>
      <c r="P1393" s="47">
        <v>41</v>
      </c>
      <c r="Q1393" s="48" t="s">
        <v>7163</v>
      </c>
      <c r="R1393" s="47">
        <v>1</v>
      </c>
      <c r="S1393" s="5" t="str">
        <f>VLOOKUP(R1393,'[2]Other Data'!$B$29:$C$33,2,FALSE)</f>
        <v>COD</v>
      </c>
    </row>
    <row r="1394" spans="2:19" x14ac:dyDescent="0.3">
      <c r="B1394" s="47">
        <v>1393</v>
      </c>
      <c r="C1394" s="48" t="s">
        <v>7164</v>
      </c>
      <c r="D1394" s="48" t="s">
        <v>256</v>
      </c>
      <c r="E1394" s="48" t="s">
        <v>256</v>
      </c>
      <c r="F1394" s="48" t="s">
        <v>7165</v>
      </c>
      <c r="G1394" s="48" t="s">
        <v>256</v>
      </c>
      <c r="H1394" s="47">
        <v>906</v>
      </c>
      <c r="I1394" s="47" t="str">
        <f>VLOOKUP(H1394,[2]Places!$B$8:$C$929,2,FALSE)</f>
        <v>Wisconsin Rapids</v>
      </c>
      <c r="J1394" s="47">
        <v>63</v>
      </c>
      <c r="K1394" s="47" t="str">
        <f>IF(ISERROR(VLOOKUP(J1394,[2]ProvStates!$B$8:$D$95,3,FALSE)),"",VLOOKUP(J1394,[2]ProvStates!$B$8:$D$95,3,FALSE))</f>
        <v>Wisconsin</v>
      </c>
      <c r="L1394" s="48" t="s">
        <v>7166</v>
      </c>
      <c r="M1394" s="48" t="s">
        <v>7167</v>
      </c>
      <c r="N1394" s="47">
        <v>6</v>
      </c>
      <c r="O1394" s="47" t="str">
        <f>VLOOKUP(N1394,'[2]Other Data'!$B$8:$C$13,2,FALSE)</f>
        <v>USA</v>
      </c>
      <c r="P1394" s="47">
        <v>41</v>
      </c>
      <c r="Q1394" s="48" t="s">
        <v>7168</v>
      </c>
      <c r="R1394" s="47">
        <v>1</v>
      </c>
      <c r="S1394" s="5" t="str">
        <f>VLOOKUP(R1394,'[2]Other Data'!$B$29:$C$33,2,FALSE)</f>
        <v>COD</v>
      </c>
    </row>
    <row r="1395" spans="2:19" x14ac:dyDescent="0.3">
      <c r="B1395" s="47">
        <v>1394</v>
      </c>
      <c r="C1395" s="48" t="s">
        <v>7169</v>
      </c>
      <c r="D1395" s="48" t="s">
        <v>256</v>
      </c>
      <c r="E1395" s="48" t="s">
        <v>256</v>
      </c>
      <c r="F1395" s="48" t="s">
        <v>7170</v>
      </c>
      <c r="G1395" s="48" t="s">
        <v>256</v>
      </c>
      <c r="H1395" s="47">
        <v>288</v>
      </c>
      <c r="I1395" s="47" t="str">
        <f>VLOOKUP(H1395,[2]Places!$B$8:$C$929,2,FALSE)</f>
        <v>Great Falls</v>
      </c>
      <c r="J1395" s="47">
        <v>31</v>
      </c>
      <c r="K1395" s="47" t="str">
        <f>IF(ISERROR(VLOOKUP(J1395,[2]ProvStates!$B$8:$D$95,3,FALSE)),"",VLOOKUP(J1395,[2]ProvStates!$B$8:$D$95,3,FALSE))</f>
        <v>Montana</v>
      </c>
      <c r="L1395" s="48" t="s">
        <v>7171</v>
      </c>
      <c r="M1395" s="48" t="s">
        <v>7172</v>
      </c>
      <c r="N1395" s="47">
        <v>6</v>
      </c>
      <c r="O1395" s="47" t="str">
        <f>VLOOKUP(N1395,'[2]Other Data'!$B$8:$C$13,2,FALSE)</f>
        <v>USA</v>
      </c>
      <c r="P1395" s="47">
        <v>101</v>
      </c>
      <c r="Q1395" s="48" t="s">
        <v>7173</v>
      </c>
      <c r="R1395" s="47">
        <v>1</v>
      </c>
      <c r="S1395" s="5" t="str">
        <f>VLOOKUP(R1395,'[2]Other Data'!$B$29:$C$33,2,FALSE)</f>
        <v>COD</v>
      </c>
    </row>
    <row r="1396" spans="2:19" x14ac:dyDescent="0.3">
      <c r="B1396" s="47">
        <v>1395</v>
      </c>
      <c r="C1396" s="48" t="s">
        <v>7174</v>
      </c>
      <c r="D1396" s="48" t="s">
        <v>256</v>
      </c>
      <c r="E1396" s="48" t="s">
        <v>256</v>
      </c>
      <c r="F1396" s="48" t="s">
        <v>7175</v>
      </c>
      <c r="G1396" s="48" t="s">
        <v>256</v>
      </c>
      <c r="H1396" s="47">
        <v>631</v>
      </c>
      <c r="I1396" s="47" t="str">
        <f>VLOOKUP(H1396,[2]Places!$B$8:$C$929,2,FALSE)</f>
        <v>Princeton</v>
      </c>
      <c r="J1396" s="47">
        <v>18</v>
      </c>
      <c r="K1396" s="47" t="str">
        <f>IF(ISERROR(VLOOKUP(J1396,[2]ProvStates!$B$8:$D$95,3,FALSE)),"",VLOOKUP(J1396,[2]ProvStates!$B$8:$D$95,3,FALSE))</f>
        <v>Illinois</v>
      </c>
      <c r="L1396" s="48" t="s">
        <v>7176</v>
      </c>
      <c r="M1396" s="48" t="s">
        <v>7177</v>
      </c>
      <c r="N1396" s="47">
        <v>6</v>
      </c>
      <c r="O1396" s="47" t="str">
        <f>VLOOKUP(N1396,'[2]Other Data'!$B$8:$C$13,2,FALSE)</f>
        <v>USA</v>
      </c>
      <c r="P1396" s="47">
        <v>16</v>
      </c>
      <c r="Q1396" s="48" t="s">
        <v>7178</v>
      </c>
      <c r="R1396" s="47">
        <v>1</v>
      </c>
      <c r="S1396" s="5" t="str">
        <f>VLOOKUP(R1396,'[2]Other Data'!$B$29:$C$33,2,FALSE)</f>
        <v>COD</v>
      </c>
    </row>
    <row r="1397" spans="2:19" x14ac:dyDescent="0.3">
      <c r="B1397" s="47">
        <v>1396</v>
      </c>
      <c r="C1397" s="48" t="s">
        <v>7179</v>
      </c>
      <c r="D1397" s="48" t="s">
        <v>256</v>
      </c>
      <c r="E1397" s="48" t="s">
        <v>256</v>
      </c>
      <c r="F1397" s="48" t="s">
        <v>7180</v>
      </c>
      <c r="G1397" s="48" t="s">
        <v>256</v>
      </c>
      <c r="H1397" s="47">
        <v>266</v>
      </c>
      <c r="I1397" s="47" t="str">
        <f>VLOOKUP(H1397,[2]Places!$B$8:$C$929,2,FALSE)</f>
        <v>Galesburg</v>
      </c>
      <c r="J1397" s="47">
        <v>18</v>
      </c>
      <c r="K1397" s="47" t="str">
        <f>IF(ISERROR(VLOOKUP(J1397,[2]ProvStates!$B$8:$D$95,3,FALSE)),"",VLOOKUP(J1397,[2]ProvStates!$B$8:$D$95,3,FALSE))</f>
        <v>Illinois</v>
      </c>
      <c r="L1397" s="48" t="s">
        <v>7181</v>
      </c>
      <c r="M1397" s="48" t="s">
        <v>7182</v>
      </c>
      <c r="N1397" s="47">
        <v>6</v>
      </c>
      <c r="O1397" s="47" t="str">
        <f>VLOOKUP(N1397,'[2]Other Data'!$B$8:$C$13,2,FALSE)</f>
        <v>USA</v>
      </c>
      <c r="P1397" s="47">
        <v>16</v>
      </c>
      <c r="Q1397" s="48" t="s">
        <v>7183</v>
      </c>
      <c r="R1397" s="47">
        <v>1</v>
      </c>
      <c r="S1397" s="5" t="str">
        <f>VLOOKUP(R1397,'[2]Other Data'!$B$29:$C$33,2,FALSE)</f>
        <v>COD</v>
      </c>
    </row>
    <row r="1398" spans="2:19" x14ac:dyDescent="0.3">
      <c r="B1398" s="47">
        <v>1397</v>
      </c>
      <c r="C1398" s="48" t="s">
        <v>7184</v>
      </c>
      <c r="D1398" s="48" t="s">
        <v>256</v>
      </c>
      <c r="E1398" s="48" t="s">
        <v>256</v>
      </c>
      <c r="F1398" s="48" t="s">
        <v>7185</v>
      </c>
      <c r="G1398" s="48" t="s">
        <v>256</v>
      </c>
      <c r="H1398" s="47">
        <v>240</v>
      </c>
      <c r="I1398" s="47" t="str">
        <f>VLOOKUP(H1398,[2]Places!$B$8:$C$929,2,FALSE)</f>
        <v>Fayetteville</v>
      </c>
      <c r="J1398" s="47">
        <v>5</v>
      </c>
      <c r="K1398" s="47" t="str">
        <f>IF(ISERROR(VLOOKUP(J1398,[2]ProvStates!$B$8:$D$95,3,FALSE)),"",VLOOKUP(J1398,[2]ProvStates!$B$8:$D$95,3,FALSE))</f>
        <v>Arkansas</v>
      </c>
      <c r="L1398" s="48" t="s">
        <v>7186</v>
      </c>
      <c r="M1398" s="48" t="s">
        <v>7187</v>
      </c>
      <c r="N1398" s="47">
        <v>6</v>
      </c>
      <c r="O1398" s="47" t="str">
        <f>VLOOKUP(N1398,'[2]Other Data'!$B$8:$C$13,2,FALSE)</f>
        <v>USA</v>
      </c>
      <c r="P1398" s="47">
        <v>74</v>
      </c>
      <c r="Q1398" s="48" t="s">
        <v>7188</v>
      </c>
      <c r="R1398" s="47">
        <v>1</v>
      </c>
      <c r="S1398" s="5" t="str">
        <f>VLOOKUP(R1398,'[2]Other Data'!$B$29:$C$33,2,FALSE)</f>
        <v>COD</v>
      </c>
    </row>
    <row r="1399" spans="2:19" x14ac:dyDescent="0.3">
      <c r="B1399" s="47">
        <v>1398</v>
      </c>
      <c r="C1399" s="48" t="s">
        <v>7189</v>
      </c>
      <c r="D1399" s="48" t="s">
        <v>256</v>
      </c>
      <c r="E1399" s="48" t="s">
        <v>256</v>
      </c>
      <c r="F1399" s="48" t="s">
        <v>7190</v>
      </c>
      <c r="G1399" s="48" t="s">
        <v>256</v>
      </c>
      <c r="H1399" s="47">
        <v>264</v>
      </c>
      <c r="I1399" s="47" t="str">
        <f>VLOOKUP(H1399,[2]Places!$B$8:$C$929,2,FALSE)</f>
        <v>FT Smith</v>
      </c>
      <c r="J1399" s="47">
        <v>5</v>
      </c>
      <c r="K1399" s="47" t="str">
        <f>IF(ISERROR(VLOOKUP(J1399,[2]ProvStates!$B$8:$D$95,3,FALSE)),"",VLOOKUP(J1399,[2]ProvStates!$B$8:$D$95,3,FALSE))</f>
        <v>Arkansas</v>
      </c>
      <c r="L1399" s="48" t="s">
        <v>7191</v>
      </c>
      <c r="M1399" s="48" t="s">
        <v>7192</v>
      </c>
      <c r="N1399" s="47">
        <v>6</v>
      </c>
      <c r="O1399" s="47" t="str">
        <f>VLOOKUP(N1399,'[2]Other Data'!$B$8:$C$13,2,FALSE)</f>
        <v>USA</v>
      </c>
      <c r="P1399" s="47">
        <v>74</v>
      </c>
      <c r="Q1399" s="48" t="s">
        <v>256</v>
      </c>
      <c r="R1399" s="47">
        <v>1</v>
      </c>
      <c r="S1399" s="5" t="str">
        <f>VLOOKUP(R1399,'[2]Other Data'!$B$29:$C$33,2,FALSE)</f>
        <v>COD</v>
      </c>
    </row>
    <row r="1400" spans="2:19" x14ac:dyDescent="0.3">
      <c r="B1400" s="47">
        <v>1399</v>
      </c>
      <c r="C1400" s="48" t="s">
        <v>7193</v>
      </c>
      <c r="D1400" s="48" t="s">
        <v>256</v>
      </c>
      <c r="E1400" s="48" t="s">
        <v>256</v>
      </c>
      <c r="F1400" s="48" t="s">
        <v>7194</v>
      </c>
      <c r="G1400" s="48" t="s">
        <v>256</v>
      </c>
      <c r="H1400" s="47">
        <v>88</v>
      </c>
      <c r="I1400" s="47" t="str">
        <f>VLOOKUP(H1400,[2]Places!$B$8:$C$929,2,FALSE)</f>
        <v>Broken Arrow</v>
      </c>
      <c r="J1400" s="47">
        <v>47</v>
      </c>
      <c r="K1400" s="47" t="str">
        <f>IF(ISERROR(VLOOKUP(J1400,[2]ProvStates!$B$8:$D$95,3,FALSE)),"",VLOOKUP(J1400,[2]ProvStates!$B$8:$D$95,3,FALSE))</f>
        <v>Oklahoma</v>
      </c>
      <c r="L1400" s="48" t="s">
        <v>7195</v>
      </c>
      <c r="M1400" s="48" t="s">
        <v>7196</v>
      </c>
      <c r="N1400" s="47">
        <v>6</v>
      </c>
      <c r="O1400" s="47" t="str">
        <f>VLOOKUP(N1400,'[2]Other Data'!$B$8:$C$13,2,FALSE)</f>
        <v>USA</v>
      </c>
      <c r="P1400" s="47">
        <v>100</v>
      </c>
      <c r="Q1400" s="48" t="s">
        <v>256</v>
      </c>
      <c r="R1400" s="47">
        <v>1</v>
      </c>
      <c r="S1400" s="5" t="str">
        <f>VLOOKUP(R1400,'[2]Other Data'!$B$29:$C$33,2,FALSE)</f>
        <v>COD</v>
      </c>
    </row>
    <row r="1401" spans="2:19" x14ac:dyDescent="0.3">
      <c r="B1401" s="47">
        <v>1400</v>
      </c>
      <c r="C1401" s="48" t="s">
        <v>3960</v>
      </c>
      <c r="D1401" s="48" t="s">
        <v>256</v>
      </c>
      <c r="E1401" s="48" t="s">
        <v>256</v>
      </c>
      <c r="F1401" s="48" t="s">
        <v>7197</v>
      </c>
      <c r="G1401" s="48" t="s">
        <v>256</v>
      </c>
      <c r="H1401" s="47">
        <v>366</v>
      </c>
      <c r="I1401" s="47" t="str">
        <f>VLOOKUP(H1401,[2]Places!$B$8:$C$929,2,FALSE)</f>
        <v>Kerrville</v>
      </c>
      <c r="J1401" s="47">
        <v>58</v>
      </c>
      <c r="K1401" s="47" t="str">
        <f>IF(ISERROR(VLOOKUP(J1401,[2]ProvStates!$B$8:$D$95,3,FALSE)),"",VLOOKUP(J1401,[2]ProvStates!$B$8:$D$95,3,FALSE))</f>
        <v>Texas</v>
      </c>
      <c r="L1401" s="48" t="s">
        <v>7198</v>
      </c>
      <c r="M1401" s="48" t="s">
        <v>7199</v>
      </c>
      <c r="N1401" s="47">
        <v>6</v>
      </c>
      <c r="O1401" s="47" t="str">
        <f>VLOOKUP(N1401,'[2]Other Data'!$B$8:$C$13,2,FALSE)</f>
        <v>USA</v>
      </c>
      <c r="P1401" s="47">
        <v>10</v>
      </c>
      <c r="Q1401" s="48" t="s">
        <v>7200</v>
      </c>
      <c r="R1401" s="47">
        <v>1</v>
      </c>
      <c r="S1401" s="5" t="str">
        <f>VLOOKUP(R1401,'[2]Other Data'!$B$29:$C$33,2,FALSE)</f>
        <v>COD</v>
      </c>
    </row>
    <row r="1402" spans="2:19" x14ac:dyDescent="0.3">
      <c r="B1402" s="47">
        <v>1401</v>
      </c>
      <c r="C1402" s="48" t="s">
        <v>7201</v>
      </c>
      <c r="D1402" s="48" t="s">
        <v>262</v>
      </c>
      <c r="E1402" s="48" t="s">
        <v>256</v>
      </c>
      <c r="F1402" s="48" t="s">
        <v>7202</v>
      </c>
      <c r="G1402" s="48" t="s">
        <v>7203</v>
      </c>
      <c r="H1402" s="47">
        <v>394</v>
      </c>
      <c r="I1402" s="47" t="str">
        <f>VLOOKUP(H1402,[2]Places!$B$8:$C$929,2,FALSE)</f>
        <v>Laredo</v>
      </c>
      <c r="J1402" s="47">
        <v>58</v>
      </c>
      <c r="K1402" s="47" t="str">
        <f>IF(ISERROR(VLOOKUP(J1402,[2]ProvStates!$B$8:$D$95,3,FALSE)),"",VLOOKUP(J1402,[2]ProvStates!$B$8:$D$95,3,FALSE))</f>
        <v>Texas</v>
      </c>
      <c r="L1402" s="48" t="s">
        <v>7204</v>
      </c>
      <c r="M1402" s="48" t="s">
        <v>7205</v>
      </c>
      <c r="N1402" s="47">
        <v>6</v>
      </c>
      <c r="O1402" s="47" t="str">
        <f>VLOOKUP(N1402,'[2]Other Data'!$B$8:$C$13,2,FALSE)</f>
        <v>USA</v>
      </c>
      <c r="P1402" s="47">
        <v>10</v>
      </c>
      <c r="Q1402" s="48" t="s">
        <v>7206</v>
      </c>
      <c r="R1402" s="47">
        <v>1</v>
      </c>
      <c r="S1402" s="5" t="str">
        <f>VLOOKUP(R1402,'[2]Other Data'!$B$29:$C$33,2,FALSE)</f>
        <v>COD</v>
      </c>
    </row>
    <row r="1403" spans="2:19" x14ac:dyDescent="0.3">
      <c r="B1403" s="47">
        <v>1402</v>
      </c>
      <c r="C1403" s="48" t="s">
        <v>7207</v>
      </c>
      <c r="D1403" s="48" t="s">
        <v>256</v>
      </c>
      <c r="E1403" s="48" t="s">
        <v>7208</v>
      </c>
      <c r="F1403" s="48" t="s">
        <v>7209</v>
      </c>
      <c r="G1403" s="48" t="s">
        <v>256</v>
      </c>
      <c r="H1403" s="47">
        <v>708</v>
      </c>
      <c r="I1403" s="47" t="str">
        <f>VLOOKUP(H1403,[2]Places!$B$8:$C$929,2,FALSE)</f>
        <v>Sedona</v>
      </c>
      <c r="J1403" s="47">
        <v>6</v>
      </c>
      <c r="K1403" s="47" t="str">
        <f>IF(ISERROR(VLOOKUP(J1403,[2]ProvStates!$B$8:$D$95,3,FALSE)),"",VLOOKUP(J1403,[2]ProvStates!$B$8:$D$95,3,FALSE))</f>
        <v>Arizona</v>
      </c>
      <c r="L1403" s="48" t="s">
        <v>7210</v>
      </c>
      <c r="M1403" s="48" t="s">
        <v>7211</v>
      </c>
      <c r="N1403" s="47">
        <v>6</v>
      </c>
      <c r="O1403" s="47" t="str">
        <f>VLOOKUP(N1403,'[2]Other Data'!$B$8:$C$13,2,FALSE)</f>
        <v>USA</v>
      </c>
      <c r="P1403" s="47">
        <v>138</v>
      </c>
      <c r="Q1403" s="48" t="s">
        <v>7212</v>
      </c>
      <c r="R1403" s="47">
        <v>1</v>
      </c>
      <c r="S1403" s="5" t="str">
        <f>VLOOKUP(R1403,'[2]Other Data'!$B$29:$C$33,2,FALSE)</f>
        <v>COD</v>
      </c>
    </row>
    <row r="1404" spans="2:19" x14ac:dyDescent="0.3">
      <c r="B1404" s="47">
        <v>1403</v>
      </c>
      <c r="C1404" s="48" t="s">
        <v>7213</v>
      </c>
      <c r="D1404" s="48" t="s">
        <v>256</v>
      </c>
      <c r="E1404" s="48" t="s">
        <v>256</v>
      </c>
      <c r="F1404" s="48" t="s">
        <v>7214</v>
      </c>
      <c r="G1404" s="48" t="s">
        <v>256</v>
      </c>
      <c r="H1404" s="47">
        <v>318</v>
      </c>
      <c r="I1404" s="47" t="str">
        <f>VLOOKUP(H1404,[2]Places!$B$8:$C$929,2,FALSE)</f>
        <v>Henderson</v>
      </c>
      <c r="J1404" s="47">
        <v>44</v>
      </c>
      <c r="K1404" s="47" t="str">
        <f>IF(ISERROR(VLOOKUP(J1404,[2]ProvStates!$B$8:$D$95,3,FALSE)),"",VLOOKUP(J1404,[2]ProvStates!$B$8:$D$95,3,FALSE))</f>
        <v>Nevada</v>
      </c>
      <c r="L1404" s="48" t="s">
        <v>7215</v>
      </c>
      <c r="M1404" s="48" t="s">
        <v>7216</v>
      </c>
      <c r="N1404" s="47">
        <v>6</v>
      </c>
      <c r="O1404" s="47" t="str">
        <f>VLOOKUP(N1404,'[2]Other Data'!$B$8:$C$13,2,FALSE)</f>
        <v>USA</v>
      </c>
      <c r="P1404" s="47">
        <v>242</v>
      </c>
      <c r="Q1404" s="48" t="s">
        <v>7217</v>
      </c>
      <c r="R1404" s="47">
        <v>1</v>
      </c>
      <c r="S1404" s="5" t="str">
        <f>VLOOKUP(R1404,'[2]Other Data'!$B$29:$C$33,2,FALSE)</f>
        <v>COD</v>
      </c>
    </row>
    <row r="1405" spans="2:19" x14ac:dyDescent="0.3">
      <c r="B1405" s="47">
        <v>1404</v>
      </c>
      <c r="C1405" s="48" t="s">
        <v>7218</v>
      </c>
      <c r="D1405" s="48" t="s">
        <v>262</v>
      </c>
      <c r="E1405" s="48" t="s">
        <v>7219</v>
      </c>
      <c r="F1405" s="48" t="s">
        <v>7220</v>
      </c>
      <c r="G1405" s="48" t="s">
        <v>256</v>
      </c>
      <c r="H1405" s="47">
        <v>396</v>
      </c>
      <c r="I1405" s="47" t="str">
        <f>VLOOKUP(H1405,[2]Places!$B$8:$C$929,2,FALSE)</f>
        <v>Las Vegas</v>
      </c>
      <c r="J1405" s="47">
        <v>44</v>
      </c>
      <c r="K1405" s="47" t="str">
        <f>IF(ISERROR(VLOOKUP(J1405,[2]ProvStates!$B$8:$D$95,3,FALSE)),"",VLOOKUP(J1405,[2]ProvStates!$B$8:$D$95,3,FALSE))</f>
        <v>Nevada</v>
      </c>
      <c r="L1405" s="48" t="s">
        <v>7221</v>
      </c>
      <c r="M1405" s="48" t="s">
        <v>7222</v>
      </c>
      <c r="N1405" s="47">
        <v>6</v>
      </c>
      <c r="O1405" s="47" t="str">
        <f>VLOOKUP(N1405,'[2]Other Data'!$B$8:$C$13,2,FALSE)</f>
        <v>USA</v>
      </c>
      <c r="P1405" s="47">
        <v>242</v>
      </c>
      <c r="Q1405" s="48" t="s">
        <v>7223</v>
      </c>
      <c r="R1405" s="47">
        <v>1</v>
      </c>
      <c r="S1405" s="5" t="str">
        <f>VLOOKUP(R1405,'[2]Other Data'!$B$29:$C$33,2,FALSE)</f>
        <v>COD</v>
      </c>
    </row>
    <row r="1406" spans="2:19" x14ac:dyDescent="0.3">
      <c r="B1406" s="47">
        <v>1405</v>
      </c>
      <c r="C1406" s="48" t="s">
        <v>7224</v>
      </c>
      <c r="D1406" s="48" t="s">
        <v>256</v>
      </c>
      <c r="E1406" s="48" t="s">
        <v>256</v>
      </c>
      <c r="F1406" s="48" t="s">
        <v>7225</v>
      </c>
      <c r="G1406" s="48" t="s">
        <v>256</v>
      </c>
      <c r="H1406" s="47">
        <v>396</v>
      </c>
      <c r="I1406" s="47" t="str">
        <f>VLOOKUP(H1406,[2]Places!$B$8:$C$929,2,FALSE)</f>
        <v>Las Vegas</v>
      </c>
      <c r="J1406" s="47">
        <v>44</v>
      </c>
      <c r="K1406" s="47" t="str">
        <f>IF(ISERROR(VLOOKUP(J1406,[2]ProvStates!$B$8:$D$95,3,FALSE)),"",VLOOKUP(J1406,[2]ProvStates!$B$8:$D$95,3,FALSE))</f>
        <v>Nevada</v>
      </c>
      <c r="L1406" s="48" t="s">
        <v>7226</v>
      </c>
      <c r="M1406" s="48" t="s">
        <v>7227</v>
      </c>
      <c r="N1406" s="47">
        <v>6</v>
      </c>
      <c r="O1406" s="47" t="str">
        <f>VLOOKUP(N1406,'[2]Other Data'!$B$8:$C$13,2,FALSE)</f>
        <v>USA</v>
      </c>
      <c r="P1406" s="47">
        <v>242</v>
      </c>
      <c r="Q1406" s="48" t="s">
        <v>7228</v>
      </c>
      <c r="R1406" s="47">
        <v>1</v>
      </c>
      <c r="S1406" s="5" t="str">
        <f>VLOOKUP(R1406,'[2]Other Data'!$B$29:$C$33,2,FALSE)</f>
        <v>COD</v>
      </c>
    </row>
    <row r="1407" spans="2:19" x14ac:dyDescent="0.3">
      <c r="B1407" s="47">
        <v>1407</v>
      </c>
      <c r="C1407" s="48" t="s">
        <v>7229</v>
      </c>
      <c r="D1407" s="48" t="s">
        <v>256</v>
      </c>
      <c r="E1407" s="48" t="s">
        <v>256</v>
      </c>
      <c r="F1407" s="48" t="s">
        <v>7230</v>
      </c>
      <c r="G1407" s="48" t="s">
        <v>7231</v>
      </c>
      <c r="H1407" s="47">
        <v>551</v>
      </c>
      <c r="I1407" s="47" t="str">
        <f>VLOOKUP(H1407,[2]Places!$B$8:$C$929,2,FALSE)</f>
        <v>Oak Park</v>
      </c>
      <c r="J1407" s="47">
        <v>8</v>
      </c>
      <c r="K1407" s="47" t="str">
        <f>IF(ISERROR(VLOOKUP(J1407,[2]ProvStates!$B$8:$D$95,3,FALSE)),"",VLOOKUP(J1407,[2]ProvStates!$B$8:$D$95,3,FALSE))</f>
        <v>California</v>
      </c>
      <c r="L1407" s="48" t="s">
        <v>7232</v>
      </c>
      <c r="M1407" s="48" t="s">
        <v>7233</v>
      </c>
      <c r="N1407" s="47">
        <v>6</v>
      </c>
      <c r="O1407" s="47" t="str">
        <f>VLOOKUP(N1407,'[2]Other Data'!$B$8:$C$13,2,FALSE)</f>
        <v>USA</v>
      </c>
      <c r="P1407" s="47">
        <v>9</v>
      </c>
      <c r="Q1407" s="48" t="s">
        <v>7234</v>
      </c>
      <c r="R1407" s="47">
        <v>1</v>
      </c>
      <c r="S1407" s="5" t="str">
        <f>VLOOKUP(R1407,'[2]Other Data'!$B$29:$C$33,2,FALSE)</f>
        <v>COD</v>
      </c>
    </row>
    <row r="1408" spans="2:19" x14ac:dyDescent="0.3">
      <c r="B1408" s="47">
        <v>1408</v>
      </c>
      <c r="C1408" s="48" t="s">
        <v>7235</v>
      </c>
      <c r="D1408" s="48" t="s">
        <v>256</v>
      </c>
      <c r="E1408" s="48" t="s">
        <v>256</v>
      </c>
      <c r="F1408" s="48" t="s">
        <v>7236</v>
      </c>
      <c r="G1408" s="48" t="s">
        <v>256</v>
      </c>
      <c r="H1408" s="47">
        <v>138</v>
      </c>
      <c r="I1408" s="47" t="str">
        <f>VLOOKUP(H1408,[2]Places!$B$8:$C$929,2,FALSE)</f>
        <v>Chico</v>
      </c>
      <c r="J1408" s="47">
        <v>8</v>
      </c>
      <c r="K1408" s="47" t="str">
        <f>IF(ISERROR(VLOOKUP(J1408,[2]ProvStates!$B$8:$D$95,3,FALSE)),"",VLOOKUP(J1408,[2]ProvStates!$B$8:$D$95,3,FALSE))</f>
        <v>California</v>
      </c>
      <c r="L1408" s="48" t="s">
        <v>7237</v>
      </c>
      <c r="M1408" s="48" t="s">
        <v>7238</v>
      </c>
      <c r="N1408" s="47">
        <v>6</v>
      </c>
      <c r="O1408" s="47" t="str">
        <f>VLOOKUP(N1408,'[2]Other Data'!$B$8:$C$13,2,FALSE)</f>
        <v>USA</v>
      </c>
      <c r="P1408" s="47">
        <v>9</v>
      </c>
      <c r="Q1408" s="48" t="s">
        <v>7239</v>
      </c>
      <c r="R1408" s="47">
        <v>1</v>
      </c>
      <c r="S1408" s="5" t="str">
        <f>VLOOKUP(R1408,'[2]Other Data'!$B$29:$C$33,2,FALSE)</f>
        <v>COD</v>
      </c>
    </row>
    <row r="1409" spans="2:19" x14ac:dyDescent="0.3">
      <c r="B1409" s="47">
        <v>1409</v>
      </c>
      <c r="C1409" s="48" t="s">
        <v>7240</v>
      </c>
      <c r="D1409" s="48" t="s">
        <v>256</v>
      </c>
      <c r="E1409" s="48" t="s">
        <v>256</v>
      </c>
      <c r="F1409" s="48" t="s">
        <v>7241</v>
      </c>
      <c r="G1409" s="48" t="s">
        <v>256</v>
      </c>
      <c r="H1409" s="47">
        <v>703</v>
      </c>
      <c r="I1409" s="47" t="str">
        <f>VLOOKUP(H1409,[2]Places!$B$8:$C$929,2,FALSE)</f>
        <v>Seaside</v>
      </c>
      <c r="J1409" s="47">
        <v>49</v>
      </c>
      <c r="K1409" s="47" t="str">
        <f>IF(ISERROR(VLOOKUP(J1409,[2]ProvStates!$B$8:$D$95,3,FALSE)),"",VLOOKUP(J1409,[2]ProvStates!$B$8:$D$95,3,FALSE))</f>
        <v>Oregon</v>
      </c>
      <c r="L1409" s="48" t="s">
        <v>7242</v>
      </c>
      <c r="M1409" s="48" t="s">
        <v>7243</v>
      </c>
      <c r="N1409" s="47">
        <v>6</v>
      </c>
      <c r="O1409" s="47" t="str">
        <f>VLOOKUP(N1409,'[2]Other Data'!$B$8:$C$13,2,FALSE)</f>
        <v>USA</v>
      </c>
      <c r="P1409" s="47">
        <v>130</v>
      </c>
      <c r="Q1409" s="48" t="s">
        <v>7244</v>
      </c>
      <c r="R1409" s="47">
        <v>1</v>
      </c>
      <c r="S1409" s="5" t="str">
        <f>VLOOKUP(R1409,'[2]Other Data'!$B$29:$C$33,2,FALSE)</f>
        <v>COD</v>
      </c>
    </row>
    <row r="1410" spans="2:19" x14ac:dyDescent="0.3">
      <c r="B1410" s="47">
        <v>1410</v>
      </c>
      <c r="C1410" s="48" t="s">
        <v>7245</v>
      </c>
      <c r="D1410" s="48" t="s">
        <v>262</v>
      </c>
      <c r="E1410" s="48" t="s">
        <v>7246</v>
      </c>
      <c r="F1410" s="48" t="s">
        <v>7247</v>
      </c>
      <c r="G1410" s="48" t="s">
        <v>256</v>
      </c>
      <c r="H1410" s="47">
        <v>705</v>
      </c>
      <c r="I1410" s="47" t="str">
        <f>VLOOKUP(H1410,[2]Places!$B$8:$C$929,2,FALSE)</f>
        <v>Seattle</v>
      </c>
      <c r="J1410" s="47">
        <v>62</v>
      </c>
      <c r="K1410" s="47" t="str">
        <f>IF(ISERROR(VLOOKUP(J1410,[2]ProvStates!$B$8:$D$95,3,FALSE)),"",VLOOKUP(J1410,[2]ProvStates!$B$8:$D$95,3,FALSE))</f>
        <v>Washington</v>
      </c>
      <c r="L1410" s="48" t="s">
        <v>7248</v>
      </c>
      <c r="M1410" s="48" t="s">
        <v>7249</v>
      </c>
      <c r="N1410" s="47">
        <v>6</v>
      </c>
      <c r="O1410" s="47" t="str">
        <f>VLOOKUP(N1410,'[2]Other Data'!$B$8:$C$13,2,FALSE)</f>
        <v>USA</v>
      </c>
      <c r="P1410" s="47">
        <v>6</v>
      </c>
      <c r="Q1410" s="48" t="s">
        <v>7250</v>
      </c>
      <c r="R1410" s="47">
        <v>1</v>
      </c>
      <c r="S1410" s="5" t="str">
        <f>VLOOKUP(R1410,'[2]Other Data'!$B$29:$C$33,2,FALSE)</f>
        <v>COD</v>
      </c>
    </row>
    <row r="1411" spans="2:19" x14ac:dyDescent="0.3">
      <c r="B1411" s="47">
        <v>1411</v>
      </c>
      <c r="C1411" s="48" t="s">
        <v>7251</v>
      </c>
      <c r="D1411" s="48" t="s">
        <v>262</v>
      </c>
      <c r="E1411" s="48" t="s">
        <v>256</v>
      </c>
      <c r="F1411" s="48" t="s">
        <v>7252</v>
      </c>
      <c r="G1411" s="48" t="s">
        <v>256</v>
      </c>
      <c r="H1411" s="47">
        <v>252</v>
      </c>
      <c r="I1411" s="47" t="str">
        <f>VLOOKUP(H1411,[2]Places!$B$8:$C$929,2,FALSE)</f>
        <v>Fort Frances</v>
      </c>
      <c r="J1411" s="47">
        <v>48</v>
      </c>
      <c r="K1411" s="47" t="str">
        <f>IF(ISERROR(VLOOKUP(J1411,[2]ProvStates!$B$8:$D$95,3,FALSE)),"",VLOOKUP(J1411,[2]ProvStates!$B$8:$D$95,3,FALSE))</f>
        <v>Ontario</v>
      </c>
      <c r="L1411" s="48" t="s">
        <v>2691</v>
      </c>
      <c r="M1411" s="48" t="s">
        <v>2692</v>
      </c>
      <c r="N1411" s="47">
        <v>6</v>
      </c>
      <c r="O1411" s="47" t="str">
        <f>VLOOKUP(N1411,'[2]Other Data'!$B$8:$C$13,2,FALSE)</f>
        <v>USA</v>
      </c>
      <c r="P1411" s="47">
        <v>22</v>
      </c>
      <c r="Q1411" s="48" t="s">
        <v>7253</v>
      </c>
      <c r="R1411" s="47">
        <v>1</v>
      </c>
      <c r="S1411" s="5" t="str">
        <f>VLOOKUP(R1411,'[2]Other Data'!$B$29:$C$33,2,FALSE)</f>
        <v>COD</v>
      </c>
    </row>
    <row r="1412" spans="2:19" x14ac:dyDescent="0.3">
      <c r="B1412" s="47">
        <v>1412</v>
      </c>
      <c r="C1412" s="48" t="s">
        <v>7254</v>
      </c>
      <c r="D1412" s="48" t="s">
        <v>262</v>
      </c>
      <c r="E1412" s="48" t="s">
        <v>256</v>
      </c>
      <c r="F1412" s="48" t="s">
        <v>7255</v>
      </c>
      <c r="G1412" s="48" t="s">
        <v>256</v>
      </c>
      <c r="H1412" s="47">
        <v>656</v>
      </c>
      <c r="I1412" s="47" t="str">
        <f>VLOOKUP(H1412,[2]Places!$B$8:$C$929,2,FALSE)</f>
        <v>Richmond</v>
      </c>
      <c r="J1412" s="47">
        <v>7</v>
      </c>
      <c r="K1412" s="47" t="str">
        <f>IF(ISERROR(VLOOKUP(J1412,[2]ProvStates!$B$8:$D$95,3,FALSE)),"",VLOOKUP(J1412,[2]ProvStates!$B$8:$D$95,3,FALSE))</f>
        <v>British Columbia</v>
      </c>
      <c r="L1412" s="48" t="s">
        <v>7256</v>
      </c>
      <c r="M1412" s="48" t="s">
        <v>7257</v>
      </c>
      <c r="N1412" s="47">
        <v>6</v>
      </c>
      <c r="O1412" s="47" t="str">
        <f>VLOOKUP(N1412,'[2]Other Data'!$B$8:$C$13,2,FALSE)</f>
        <v>USA</v>
      </c>
      <c r="P1412" s="47">
        <v>27</v>
      </c>
      <c r="Q1412" s="48" t="s">
        <v>7258</v>
      </c>
      <c r="R1412" s="47">
        <v>1</v>
      </c>
      <c r="S1412" s="5" t="str">
        <f>VLOOKUP(R1412,'[2]Other Data'!$B$29:$C$33,2,FALSE)</f>
        <v>COD</v>
      </c>
    </row>
  </sheetData>
  <autoFilter ref="B7:S1412" xr:uid="{18A5FA6D-0F8B-4377-8CE4-E8C4215004C0}"/>
  <hyperlinks>
    <hyperlink ref="A2" location="ReadMeFirst!A1" display="ReadMeFirst" xr:uid="{F8EC1F39-4C4B-4DED-A8D0-D43C7CAF4726}"/>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3F9D0-FDF5-4F7E-A406-38F9EFBEB3CC}">
  <dimension ref="A1:Q1129"/>
  <sheetViews>
    <sheetView workbookViewId="0">
      <pane ySplit="7" topLeftCell="A8" activePane="bottomLeft" state="frozen"/>
      <selection pane="bottomLeft" activeCell="A8" sqref="A8"/>
    </sheetView>
  </sheetViews>
  <sheetFormatPr defaultRowHeight="14.4" x14ac:dyDescent="0.3"/>
  <cols>
    <col min="1" max="1" width="19.33203125" bestFit="1" customWidth="1"/>
    <col min="2" max="3" width="10.44140625" customWidth="1"/>
    <col min="4" max="4" width="9.5546875" customWidth="1"/>
    <col min="5" max="5" width="14.109375" bestFit="1" customWidth="1"/>
    <col min="6" max="6" width="12.5546875" customWidth="1"/>
    <col min="7" max="7" width="17" customWidth="1"/>
    <col min="8" max="9" width="9.6640625" customWidth="1"/>
    <col min="10" max="10" width="12.5546875" customWidth="1"/>
    <col min="11" max="11" width="9.6640625" customWidth="1"/>
    <col min="12" max="12" width="12.5546875" customWidth="1"/>
    <col min="13" max="17" width="9.6640625" customWidth="1"/>
  </cols>
  <sheetData>
    <row r="1" spans="1:17" s="8" customFormat="1" ht="23.4" x14ac:dyDescent="0.45">
      <c r="A1" s="25" t="s">
        <v>191</v>
      </c>
      <c r="D1" s="26" t="s">
        <v>137</v>
      </c>
      <c r="E1" s="26" t="s">
        <v>139</v>
      </c>
      <c r="G1" s="8" t="s">
        <v>135</v>
      </c>
      <c r="H1" s="8" t="s">
        <v>159</v>
      </c>
    </row>
    <row r="2" spans="1:17" x14ac:dyDescent="0.3">
      <c r="A2" s="24" t="s">
        <v>20</v>
      </c>
    </row>
    <row r="7" spans="1:17" x14ac:dyDescent="0.3">
      <c r="B7" s="107" t="s">
        <v>7259</v>
      </c>
      <c r="C7" s="107" t="s">
        <v>7260</v>
      </c>
      <c r="D7" s="107" t="s">
        <v>7261</v>
      </c>
      <c r="E7" s="107" t="s">
        <v>7262</v>
      </c>
      <c r="F7" s="107" t="s">
        <v>7263</v>
      </c>
      <c r="G7" s="107" t="s">
        <v>7264</v>
      </c>
      <c r="H7" s="107" t="s">
        <v>7265</v>
      </c>
      <c r="I7" s="107" t="s">
        <v>7266</v>
      </c>
      <c r="J7" s="107" t="s">
        <v>7267</v>
      </c>
      <c r="K7" s="107" t="s">
        <v>7268</v>
      </c>
      <c r="L7" s="107" t="s">
        <v>7269</v>
      </c>
      <c r="M7" s="107" t="s">
        <v>7270</v>
      </c>
      <c r="N7" s="107" t="s">
        <v>7271</v>
      </c>
      <c r="O7" s="107" t="s">
        <v>7272</v>
      </c>
      <c r="P7" s="107" t="s">
        <v>7273</v>
      </c>
      <c r="Q7" s="107" t="s">
        <v>7274</v>
      </c>
    </row>
    <row r="8" spans="1:17" x14ac:dyDescent="0.3">
      <c r="B8" s="50">
        <v>132650</v>
      </c>
      <c r="C8" s="51">
        <v>44823</v>
      </c>
      <c r="D8" s="50">
        <v>1</v>
      </c>
      <c r="E8" s="50">
        <v>27</v>
      </c>
      <c r="F8" s="50">
        <v>6</v>
      </c>
      <c r="G8" s="50">
        <v>30</v>
      </c>
      <c r="H8" s="50">
        <v>5</v>
      </c>
      <c r="I8" s="50">
        <v>3</v>
      </c>
      <c r="J8" s="50">
        <v>0</v>
      </c>
      <c r="K8" s="50">
        <v>19</v>
      </c>
      <c r="L8" s="50">
        <v>32</v>
      </c>
      <c r="M8" s="52"/>
      <c r="N8" s="52"/>
      <c r="O8" s="52"/>
      <c r="P8" s="52"/>
      <c r="Q8" s="50">
        <v>19</v>
      </c>
    </row>
    <row r="9" spans="1:17" x14ac:dyDescent="0.3">
      <c r="B9" s="50">
        <v>132651</v>
      </c>
      <c r="C9" s="51">
        <v>44823</v>
      </c>
      <c r="D9" s="50">
        <v>2</v>
      </c>
      <c r="E9" s="50">
        <v>26</v>
      </c>
      <c r="F9" s="50">
        <v>8</v>
      </c>
      <c r="G9" s="50">
        <v>30</v>
      </c>
      <c r="H9" s="50">
        <v>5</v>
      </c>
      <c r="I9" s="50">
        <v>3</v>
      </c>
      <c r="J9" s="50">
        <v>0</v>
      </c>
      <c r="K9" s="50">
        <v>18</v>
      </c>
      <c r="L9" s="50">
        <v>35</v>
      </c>
      <c r="M9" s="52"/>
      <c r="N9" s="52"/>
      <c r="O9" s="52"/>
      <c r="P9" s="52"/>
      <c r="Q9" s="50">
        <v>18</v>
      </c>
    </row>
    <row r="10" spans="1:17" x14ac:dyDescent="0.3">
      <c r="B10" s="50">
        <v>132652</v>
      </c>
      <c r="C10" s="51">
        <v>44824</v>
      </c>
      <c r="D10" s="50">
        <v>1</v>
      </c>
      <c r="E10" s="50">
        <v>23</v>
      </c>
      <c r="F10" s="50">
        <v>7</v>
      </c>
      <c r="G10" s="50">
        <v>30</v>
      </c>
      <c r="H10" s="50">
        <v>4</v>
      </c>
      <c r="I10" s="50">
        <v>2</v>
      </c>
      <c r="J10" s="50">
        <v>0</v>
      </c>
      <c r="K10" s="50">
        <v>17</v>
      </c>
      <c r="L10" s="50">
        <v>31</v>
      </c>
      <c r="M10" s="52"/>
      <c r="N10" s="52"/>
      <c r="O10" s="52"/>
      <c r="P10" s="52"/>
      <c r="Q10" s="50">
        <v>17</v>
      </c>
    </row>
    <row r="11" spans="1:17" x14ac:dyDescent="0.3">
      <c r="B11" s="50">
        <v>132653</v>
      </c>
      <c r="C11" s="51">
        <v>44824</v>
      </c>
      <c r="D11" s="50">
        <v>2</v>
      </c>
      <c r="E11" s="50">
        <v>26</v>
      </c>
      <c r="F11" s="50">
        <v>8</v>
      </c>
      <c r="G11" s="50">
        <v>30</v>
      </c>
      <c r="H11" s="50">
        <v>5</v>
      </c>
      <c r="I11" s="50">
        <v>3</v>
      </c>
      <c r="J11" s="50">
        <v>0</v>
      </c>
      <c r="K11" s="50">
        <v>18</v>
      </c>
      <c r="L11" s="50">
        <v>30</v>
      </c>
      <c r="M11" s="52"/>
      <c r="N11" s="52"/>
      <c r="O11" s="52"/>
      <c r="P11" s="52"/>
      <c r="Q11" s="50">
        <v>18</v>
      </c>
    </row>
    <row r="12" spans="1:17" x14ac:dyDescent="0.3">
      <c r="B12" s="50">
        <v>132654</v>
      </c>
      <c r="C12" s="51">
        <v>44825</v>
      </c>
      <c r="D12" s="50">
        <v>1</v>
      </c>
      <c r="E12" s="50">
        <v>23</v>
      </c>
      <c r="F12" s="50">
        <v>8</v>
      </c>
      <c r="G12" s="50">
        <v>30</v>
      </c>
      <c r="H12" s="50">
        <v>4</v>
      </c>
      <c r="I12" s="50">
        <v>3</v>
      </c>
      <c r="J12" s="50">
        <v>0</v>
      </c>
      <c r="K12" s="50">
        <v>16</v>
      </c>
      <c r="L12" s="50">
        <v>31</v>
      </c>
      <c r="M12" s="52"/>
      <c r="N12" s="52"/>
      <c r="O12" s="52"/>
      <c r="P12" s="52"/>
      <c r="Q12" s="50">
        <v>16</v>
      </c>
    </row>
    <row r="13" spans="1:17" x14ac:dyDescent="0.3">
      <c r="B13" s="50">
        <v>132655</v>
      </c>
      <c r="C13" s="51">
        <v>44825</v>
      </c>
      <c r="D13" s="50">
        <v>2</v>
      </c>
      <c r="E13" s="50">
        <v>25</v>
      </c>
      <c r="F13" s="50">
        <v>8</v>
      </c>
      <c r="G13" s="50">
        <v>30</v>
      </c>
      <c r="H13" s="50">
        <v>4</v>
      </c>
      <c r="I13" s="50">
        <v>2</v>
      </c>
      <c r="J13" s="50">
        <v>0</v>
      </c>
      <c r="K13" s="50">
        <v>19</v>
      </c>
      <c r="L13" s="50">
        <v>35</v>
      </c>
      <c r="M13" s="52"/>
      <c r="N13" s="52"/>
      <c r="O13" s="52"/>
      <c r="P13" s="52"/>
      <c r="Q13" s="50">
        <v>19</v>
      </c>
    </row>
    <row r="14" spans="1:17" x14ac:dyDescent="0.3">
      <c r="B14" s="50">
        <v>132656</v>
      </c>
      <c r="C14" s="51">
        <v>44826</v>
      </c>
      <c r="D14" s="50">
        <v>1</v>
      </c>
      <c r="E14" s="50">
        <v>28</v>
      </c>
      <c r="F14" s="50">
        <v>9</v>
      </c>
      <c r="G14" s="50">
        <v>30</v>
      </c>
      <c r="H14" s="50">
        <v>5</v>
      </c>
      <c r="I14" s="50">
        <v>3</v>
      </c>
      <c r="J14" s="50">
        <v>0</v>
      </c>
      <c r="K14" s="50">
        <v>20</v>
      </c>
      <c r="L14" s="50">
        <v>30</v>
      </c>
      <c r="M14" s="52"/>
      <c r="N14" s="52"/>
      <c r="O14" s="52"/>
      <c r="P14" s="52"/>
      <c r="Q14" s="50">
        <v>20</v>
      </c>
    </row>
    <row r="15" spans="1:17" x14ac:dyDescent="0.3">
      <c r="B15" s="50">
        <v>132657</v>
      </c>
      <c r="C15" s="51">
        <v>44826</v>
      </c>
      <c r="D15" s="50">
        <v>2</v>
      </c>
      <c r="E15" s="50">
        <v>26</v>
      </c>
      <c r="F15" s="50">
        <v>8</v>
      </c>
      <c r="G15" s="50">
        <v>30</v>
      </c>
      <c r="H15" s="50">
        <v>4</v>
      </c>
      <c r="I15" s="50">
        <v>3</v>
      </c>
      <c r="J15" s="50">
        <v>0</v>
      </c>
      <c r="K15" s="50">
        <v>19</v>
      </c>
      <c r="L15" s="50">
        <v>32</v>
      </c>
      <c r="M15" s="52"/>
      <c r="N15" s="52"/>
      <c r="O15" s="52"/>
      <c r="P15" s="52"/>
      <c r="Q15" s="50">
        <v>19</v>
      </c>
    </row>
    <row r="16" spans="1:17" x14ac:dyDescent="0.3">
      <c r="B16" s="50">
        <v>132658</v>
      </c>
      <c r="C16" s="51">
        <v>44827</v>
      </c>
      <c r="D16" s="50">
        <v>1</v>
      </c>
      <c r="E16" s="50">
        <v>23</v>
      </c>
      <c r="F16" s="50">
        <v>8</v>
      </c>
      <c r="G16" s="50">
        <v>30</v>
      </c>
      <c r="H16" s="50">
        <v>5</v>
      </c>
      <c r="I16" s="50">
        <v>2</v>
      </c>
      <c r="J16" s="50">
        <v>0</v>
      </c>
      <c r="K16" s="50">
        <v>16</v>
      </c>
      <c r="L16" s="50">
        <v>33</v>
      </c>
      <c r="M16" s="52"/>
      <c r="N16" s="52"/>
      <c r="O16" s="52"/>
      <c r="P16" s="52"/>
      <c r="Q16" s="50">
        <v>16</v>
      </c>
    </row>
    <row r="17" spans="2:17" x14ac:dyDescent="0.3">
      <c r="B17" s="50">
        <v>132659</v>
      </c>
      <c r="C17" s="51">
        <v>44827</v>
      </c>
      <c r="D17" s="50">
        <v>2</v>
      </c>
      <c r="E17" s="50">
        <v>27</v>
      </c>
      <c r="F17" s="50">
        <v>7</v>
      </c>
      <c r="G17" s="50">
        <v>30</v>
      </c>
      <c r="H17" s="50">
        <v>5</v>
      </c>
      <c r="I17" s="50">
        <v>3</v>
      </c>
      <c r="J17" s="50">
        <v>0</v>
      </c>
      <c r="K17" s="50">
        <v>19</v>
      </c>
      <c r="L17" s="50">
        <v>33</v>
      </c>
      <c r="M17" s="52"/>
      <c r="N17" s="52"/>
      <c r="O17" s="52"/>
      <c r="P17" s="52"/>
      <c r="Q17" s="50">
        <v>19</v>
      </c>
    </row>
    <row r="18" spans="2:17" x14ac:dyDescent="0.3">
      <c r="B18" s="50">
        <v>132660</v>
      </c>
      <c r="C18" s="51">
        <v>44828</v>
      </c>
      <c r="D18" s="50">
        <v>1</v>
      </c>
      <c r="E18" s="50">
        <v>24</v>
      </c>
      <c r="F18" s="50">
        <v>7</v>
      </c>
      <c r="G18" s="50">
        <v>30</v>
      </c>
      <c r="H18" s="50">
        <v>5</v>
      </c>
      <c r="I18" s="50">
        <v>2</v>
      </c>
      <c r="J18" s="50">
        <v>0</v>
      </c>
      <c r="K18" s="50">
        <v>17</v>
      </c>
      <c r="L18" s="50">
        <v>31</v>
      </c>
      <c r="M18" s="52"/>
      <c r="N18" s="52"/>
      <c r="O18" s="52"/>
      <c r="P18" s="52"/>
      <c r="Q18" s="50">
        <v>17</v>
      </c>
    </row>
    <row r="19" spans="2:17" x14ac:dyDescent="0.3">
      <c r="B19" s="50">
        <v>132661</v>
      </c>
      <c r="C19" s="51">
        <v>44830</v>
      </c>
      <c r="D19" s="50">
        <v>1</v>
      </c>
      <c r="E19" s="50">
        <v>26</v>
      </c>
      <c r="F19" s="50">
        <v>7</v>
      </c>
      <c r="G19" s="50">
        <v>30</v>
      </c>
      <c r="H19" s="50">
        <v>5</v>
      </c>
      <c r="I19" s="50">
        <v>2</v>
      </c>
      <c r="J19" s="50">
        <v>0</v>
      </c>
      <c r="K19" s="50">
        <v>19</v>
      </c>
      <c r="L19" s="50">
        <v>31</v>
      </c>
      <c r="M19" s="52"/>
      <c r="N19" s="52"/>
      <c r="O19" s="52"/>
      <c r="P19" s="52"/>
      <c r="Q19" s="50">
        <v>19</v>
      </c>
    </row>
    <row r="20" spans="2:17" x14ac:dyDescent="0.3">
      <c r="B20" s="50">
        <v>132662</v>
      </c>
      <c r="C20" s="51">
        <v>44830</v>
      </c>
      <c r="D20" s="50">
        <v>2</v>
      </c>
      <c r="E20" s="50">
        <v>23</v>
      </c>
      <c r="F20" s="50">
        <v>8</v>
      </c>
      <c r="G20" s="50">
        <v>30</v>
      </c>
      <c r="H20" s="50">
        <v>5</v>
      </c>
      <c r="I20" s="50">
        <v>2</v>
      </c>
      <c r="J20" s="50">
        <v>0</v>
      </c>
      <c r="K20" s="50">
        <v>16</v>
      </c>
      <c r="L20" s="50">
        <v>34</v>
      </c>
      <c r="M20" s="52"/>
      <c r="N20" s="52"/>
      <c r="O20" s="52"/>
      <c r="P20" s="52"/>
      <c r="Q20" s="50">
        <v>16</v>
      </c>
    </row>
    <row r="21" spans="2:17" x14ac:dyDescent="0.3">
      <c r="B21" s="50">
        <v>132663</v>
      </c>
      <c r="C21" s="51">
        <v>44831</v>
      </c>
      <c r="D21" s="50">
        <v>1</v>
      </c>
      <c r="E21" s="50">
        <v>26</v>
      </c>
      <c r="F21" s="50">
        <v>7</v>
      </c>
      <c r="G21" s="50">
        <v>30</v>
      </c>
      <c r="H21" s="50">
        <v>4</v>
      </c>
      <c r="I21" s="50">
        <v>2</v>
      </c>
      <c r="J21" s="50">
        <v>0</v>
      </c>
      <c r="K21" s="50">
        <v>20</v>
      </c>
      <c r="L21" s="50">
        <v>34</v>
      </c>
      <c r="M21" s="52"/>
      <c r="N21" s="52"/>
      <c r="O21" s="52"/>
      <c r="P21" s="52"/>
      <c r="Q21" s="50">
        <v>20</v>
      </c>
    </row>
    <row r="22" spans="2:17" x14ac:dyDescent="0.3">
      <c r="B22" s="50">
        <v>132664</v>
      </c>
      <c r="C22" s="51">
        <v>44831</v>
      </c>
      <c r="D22" s="50">
        <v>2</v>
      </c>
      <c r="E22" s="50">
        <v>25</v>
      </c>
      <c r="F22" s="50">
        <v>6</v>
      </c>
      <c r="G22" s="50">
        <v>30</v>
      </c>
      <c r="H22" s="50">
        <v>5</v>
      </c>
      <c r="I22" s="50">
        <v>2</v>
      </c>
      <c r="J22" s="50">
        <v>0</v>
      </c>
      <c r="K22" s="50">
        <v>18</v>
      </c>
      <c r="L22" s="50">
        <v>34</v>
      </c>
      <c r="M22" s="52"/>
      <c r="N22" s="52"/>
      <c r="O22" s="52"/>
      <c r="P22" s="52"/>
      <c r="Q22" s="50">
        <v>18</v>
      </c>
    </row>
    <row r="23" spans="2:17" x14ac:dyDescent="0.3">
      <c r="B23" s="50">
        <v>132665</v>
      </c>
      <c r="C23" s="51">
        <v>44832</v>
      </c>
      <c r="D23" s="50">
        <v>1</v>
      </c>
      <c r="E23" s="50">
        <v>24</v>
      </c>
      <c r="F23" s="50">
        <v>8</v>
      </c>
      <c r="G23" s="50">
        <v>30</v>
      </c>
      <c r="H23" s="50">
        <v>4</v>
      </c>
      <c r="I23" s="50">
        <v>2</v>
      </c>
      <c r="J23" s="50">
        <v>0</v>
      </c>
      <c r="K23" s="50">
        <v>18</v>
      </c>
      <c r="L23" s="50">
        <v>31</v>
      </c>
      <c r="M23" s="52"/>
      <c r="N23" s="52"/>
      <c r="O23" s="52"/>
      <c r="P23" s="52"/>
      <c r="Q23" s="50">
        <v>18</v>
      </c>
    </row>
    <row r="24" spans="2:17" x14ac:dyDescent="0.3">
      <c r="B24" s="50">
        <v>132666</v>
      </c>
      <c r="C24" s="51">
        <v>44832</v>
      </c>
      <c r="D24" s="50">
        <v>2</v>
      </c>
      <c r="E24" s="50">
        <v>25</v>
      </c>
      <c r="F24" s="50">
        <v>7</v>
      </c>
      <c r="G24" s="50">
        <v>30</v>
      </c>
      <c r="H24" s="50">
        <v>5</v>
      </c>
      <c r="I24" s="50">
        <v>2</v>
      </c>
      <c r="J24" s="50">
        <v>0</v>
      </c>
      <c r="K24" s="50">
        <v>18</v>
      </c>
      <c r="L24" s="50">
        <v>33</v>
      </c>
      <c r="M24" s="52"/>
      <c r="N24" s="52"/>
      <c r="O24" s="52"/>
      <c r="P24" s="52"/>
      <c r="Q24" s="50">
        <v>18</v>
      </c>
    </row>
    <row r="25" spans="2:17" x14ac:dyDescent="0.3">
      <c r="B25" s="50">
        <v>132667</v>
      </c>
      <c r="C25" s="51">
        <v>44833</v>
      </c>
      <c r="D25" s="50">
        <v>1</v>
      </c>
      <c r="E25" s="50">
        <v>25</v>
      </c>
      <c r="F25" s="50">
        <v>9</v>
      </c>
      <c r="G25" s="50">
        <v>30</v>
      </c>
      <c r="H25" s="50">
        <v>5</v>
      </c>
      <c r="I25" s="50">
        <v>3</v>
      </c>
      <c r="J25" s="50">
        <v>0</v>
      </c>
      <c r="K25" s="50">
        <v>17</v>
      </c>
      <c r="L25" s="50">
        <v>33</v>
      </c>
      <c r="M25" s="52"/>
      <c r="N25" s="52"/>
      <c r="O25" s="52"/>
      <c r="P25" s="52"/>
      <c r="Q25" s="50">
        <v>17</v>
      </c>
    </row>
    <row r="26" spans="2:17" x14ac:dyDescent="0.3">
      <c r="B26" s="50">
        <v>132668</v>
      </c>
      <c r="C26" s="51">
        <v>44833</v>
      </c>
      <c r="D26" s="50">
        <v>2</v>
      </c>
      <c r="E26" s="50">
        <v>25</v>
      </c>
      <c r="F26" s="50">
        <v>6</v>
      </c>
      <c r="G26" s="50">
        <v>30</v>
      </c>
      <c r="H26" s="50">
        <v>4</v>
      </c>
      <c r="I26" s="50">
        <v>3</v>
      </c>
      <c r="J26" s="50">
        <v>0</v>
      </c>
      <c r="K26" s="50">
        <v>18</v>
      </c>
      <c r="L26" s="50">
        <v>33</v>
      </c>
      <c r="M26" s="52"/>
      <c r="N26" s="52"/>
      <c r="O26" s="52"/>
      <c r="P26" s="52"/>
      <c r="Q26" s="50">
        <v>18</v>
      </c>
    </row>
    <row r="27" spans="2:17" x14ac:dyDescent="0.3">
      <c r="B27" s="50">
        <v>132669</v>
      </c>
      <c r="C27" s="51">
        <v>44834</v>
      </c>
      <c r="D27" s="50">
        <v>1</v>
      </c>
      <c r="E27" s="50">
        <v>28</v>
      </c>
      <c r="F27" s="50">
        <v>6</v>
      </c>
      <c r="G27" s="50">
        <v>30</v>
      </c>
      <c r="H27" s="50">
        <v>5</v>
      </c>
      <c r="I27" s="50">
        <v>3</v>
      </c>
      <c r="J27" s="50">
        <v>0</v>
      </c>
      <c r="K27" s="50">
        <v>20</v>
      </c>
      <c r="L27" s="50">
        <v>32</v>
      </c>
      <c r="M27" s="52"/>
      <c r="N27" s="52"/>
      <c r="O27" s="52"/>
      <c r="P27" s="52"/>
      <c r="Q27" s="50">
        <v>20</v>
      </c>
    </row>
    <row r="28" spans="2:17" x14ac:dyDescent="0.3">
      <c r="B28" s="50">
        <v>132670</v>
      </c>
      <c r="C28" s="51">
        <v>44834</v>
      </c>
      <c r="D28" s="50">
        <v>2</v>
      </c>
      <c r="E28" s="50">
        <v>28</v>
      </c>
      <c r="F28" s="50">
        <v>8</v>
      </c>
      <c r="G28" s="50">
        <v>30</v>
      </c>
      <c r="H28" s="50">
        <v>5</v>
      </c>
      <c r="I28" s="50">
        <v>2</v>
      </c>
      <c r="J28" s="50">
        <v>0</v>
      </c>
      <c r="K28" s="50">
        <v>21</v>
      </c>
      <c r="L28" s="50">
        <v>32</v>
      </c>
      <c r="M28" s="52"/>
      <c r="N28" s="52"/>
      <c r="O28" s="52"/>
      <c r="P28" s="52"/>
      <c r="Q28" s="50">
        <v>21</v>
      </c>
    </row>
    <row r="29" spans="2:17" x14ac:dyDescent="0.3">
      <c r="B29" s="50">
        <v>132671</v>
      </c>
      <c r="C29" s="51">
        <v>44835</v>
      </c>
      <c r="D29" s="50">
        <v>1</v>
      </c>
      <c r="E29" s="50">
        <v>86</v>
      </c>
      <c r="F29" s="50">
        <v>9</v>
      </c>
      <c r="G29" s="50">
        <v>30</v>
      </c>
      <c r="H29" s="50">
        <v>5</v>
      </c>
      <c r="I29" s="50">
        <v>2</v>
      </c>
      <c r="J29" s="50">
        <v>0</v>
      </c>
      <c r="K29" s="50">
        <v>79</v>
      </c>
      <c r="L29" s="50">
        <v>33</v>
      </c>
      <c r="M29" s="50">
        <v>34</v>
      </c>
      <c r="N29" s="50">
        <v>25</v>
      </c>
      <c r="O29" s="52"/>
      <c r="P29" s="52"/>
      <c r="Q29" s="50">
        <v>20</v>
      </c>
    </row>
    <row r="30" spans="2:17" x14ac:dyDescent="0.3">
      <c r="B30" s="50">
        <v>132672</v>
      </c>
      <c r="C30" s="51">
        <v>44837</v>
      </c>
      <c r="D30" s="50">
        <v>1</v>
      </c>
      <c r="E30" s="50">
        <v>89</v>
      </c>
      <c r="F30" s="50">
        <v>5</v>
      </c>
      <c r="G30" s="50">
        <v>30</v>
      </c>
      <c r="H30" s="50">
        <v>5</v>
      </c>
      <c r="I30" s="50">
        <v>3</v>
      </c>
      <c r="J30" s="50">
        <v>0</v>
      </c>
      <c r="K30" s="50">
        <v>81</v>
      </c>
      <c r="L30" s="50">
        <v>31</v>
      </c>
      <c r="M30" s="50">
        <v>34</v>
      </c>
      <c r="N30" s="50">
        <v>26</v>
      </c>
      <c r="O30" s="52"/>
      <c r="P30" s="52"/>
      <c r="Q30" s="50">
        <v>21</v>
      </c>
    </row>
    <row r="31" spans="2:17" x14ac:dyDescent="0.3">
      <c r="B31" s="50">
        <v>132673</v>
      </c>
      <c r="C31" s="51">
        <v>44837</v>
      </c>
      <c r="D31" s="50">
        <v>2</v>
      </c>
      <c r="E31" s="50">
        <v>87</v>
      </c>
      <c r="F31" s="50">
        <v>7</v>
      </c>
      <c r="G31" s="50">
        <v>30</v>
      </c>
      <c r="H31" s="50">
        <v>5</v>
      </c>
      <c r="I31" s="50">
        <v>3</v>
      </c>
      <c r="J31" s="50">
        <v>0</v>
      </c>
      <c r="K31" s="50">
        <v>79</v>
      </c>
      <c r="L31" s="50">
        <v>31</v>
      </c>
      <c r="M31" s="50">
        <v>34</v>
      </c>
      <c r="N31" s="50">
        <v>26</v>
      </c>
      <c r="O31" s="52"/>
      <c r="P31" s="52"/>
      <c r="Q31" s="50">
        <v>19</v>
      </c>
    </row>
    <row r="32" spans="2:17" x14ac:dyDescent="0.3">
      <c r="B32" s="50">
        <v>132674</v>
      </c>
      <c r="C32" s="51">
        <v>44838</v>
      </c>
      <c r="D32" s="50">
        <v>1</v>
      </c>
      <c r="E32" s="50">
        <v>89</v>
      </c>
      <c r="F32" s="50">
        <v>6</v>
      </c>
      <c r="G32" s="50">
        <v>30</v>
      </c>
      <c r="H32" s="50">
        <v>4</v>
      </c>
      <c r="I32" s="50">
        <v>3</v>
      </c>
      <c r="J32" s="50">
        <v>0</v>
      </c>
      <c r="K32" s="50">
        <v>82</v>
      </c>
      <c r="L32" s="50">
        <v>32</v>
      </c>
      <c r="M32" s="50">
        <v>33</v>
      </c>
      <c r="N32" s="50">
        <v>28</v>
      </c>
      <c r="O32" s="52"/>
      <c r="P32" s="52"/>
      <c r="Q32" s="50">
        <v>21</v>
      </c>
    </row>
    <row r="33" spans="2:17" x14ac:dyDescent="0.3">
      <c r="B33" s="50">
        <v>132675</v>
      </c>
      <c r="C33" s="51">
        <v>44838</v>
      </c>
      <c r="D33" s="50">
        <v>2</v>
      </c>
      <c r="E33" s="50">
        <v>87</v>
      </c>
      <c r="F33" s="50">
        <v>8</v>
      </c>
      <c r="G33" s="50">
        <v>30</v>
      </c>
      <c r="H33" s="50">
        <v>4</v>
      </c>
      <c r="I33" s="50">
        <v>3</v>
      </c>
      <c r="J33" s="50">
        <v>0</v>
      </c>
      <c r="K33" s="50">
        <v>80</v>
      </c>
      <c r="L33" s="50">
        <v>31</v>
      </c>
      <c r="M33" s="50">
        <v>34</v>
      </c>
      <c r="N33" s="50">
        <v>28</v>
      </c>
      <c r="O33" s="52"/>
      <c r="P33" s="52"/>
      <c r="Q33" s="50">
        <v>18</v>
      </c>
    </row>
    <row r="34" spans="2:17" x14ac:dyDescent="0.3">
      <c r="B34" s="50">
        <v>132676</v>
      </c>
      <c r="C34" s="51">
        <v>44839</v>
      </c>
      <c r="D34" s="50">
        <v>1</v>
      </c>
      <c r="E34" s="50">
        <v>89</v>
      </c>
      <c r="F34" s="50">
        <v>7</v>
      </c>
      <c r="G34" s="50">
        <v>30</v>
      </c>
      <c r="H34" s="50">
        <v>5</v>
      </c>
      <c r="I34" s="50">
        <v>3</v>
      </c>
      <c r="J34" s="50">
        <v>0</v>
      </c>
      <c r="K34" s="50">
        <v>81</v>
      </c>
      <c r="L34" s="50">
        <v>33</v>
      </c>
      <c r="M34" s="50">
        <v>34</v>
      </c>
      <c r="N34" s="50">
        <v>28</v>
      </c>
      <c r="O34" s="52"/>
      <c r="P34" s="52"/>
      <c r="Q34" s="50">
        <v>19</v>
      </c>
    </row>
    <row r="35" spans="2:17" x14ac:dyDescent="0.3">
      <c r="B35" s="50">
        <v>132677</v>
      </c>
      <c r="C35" s="51">
        <v>44839</v>
      </c>
      <c r="D35" s="50">
        <v>2</v>
      </c>
      <c r="E35" s="50">
        <v>89</v>
      </c>
      <c r="F35" s="50">
        <v>7</v>
      </c>
      <c r="G35" s="50">
        <v>30</v>
      </c>
      <c r="H35" s="50">
        <v>4</v>
      </c>
      <c r="I35" s="50">
        <v>2</v>
      </c>
      <c r="J35" s="50">
        <v>0</v>
      </c>
      <c r="K35" s="50">
        <v>83</v>
      </c>
      <c r="L35" s="50">
        <v>31</v>
      </c>
      <c r="M35" s="50">
        <v>34</v>
      </c>
      <c r="N35" s="50">
        <v>29</v>
      </c>
      <c r="O35" s="52"/>
      <c r="P35" s="52"/>
      <c r="Q35" s="50">
        <v>20</v>
      </c>
    </row>
    <row r="36" spans="2:17" x14ac:dyDescent="0.3">
      <c r="B36" s="50">
        <v>132678</v>
      </c>
      <c r="C36" s="51">
        <v>44840</v>
      </c>
      <c r="D36" s="50">
        <v>1</v>
      </c>
      <c r="E36" s="50">
        <v>85</v>
      </c>
      <c r="F36" s="50">
        <v>7</v>
      </c>
      <c r="G36" s="50">
        <v>30</v>
      </c>
      <c r="H36" s="50">
        <v>5</v>
      </c>
      <c r="I36" s="50">
        <v>2</v>
      </c>
      <c r="J36" s="50">
        <v>0</v>
      </c>
      <c r="K36" s="50">
        <v>78</v>
      </c>
      <c r="L36" s="50">
        <v>30</v>
      </c>
      <c r="M36" s="50">
        <v>34</v>
      </c>
      <c r="N36" s="50">
        <v>25</v>
      </c>
      <c r="O36" s="52"/>
      <c r="P36" s="52"/>
      <c r="Q36" s="50">
        <v>19</v>
      </c>
    </row>
    <row r="37" spans="2:17" x14ac:dyDescent="0.3">
      <c r="B37" s="50">
        <v>132679</v>
      </c>
      <c r="C37" s="51">
        <v>44840</v>
      </c>
      <c r="D37" s="50">
        <v>2</v>
      </c>
      <c r="E37" s="50">
        <v>81</v>
      </c>
      <c r="F37" s="50">
        <v>9</v>
      </c>
      <c r="G37" s="50">
        <v>30</v>
      </c>
      <c r="H37" s="50">
        <v>4</v>
      </c>
      <c r="I37" s="50">
        <v>2</v>
      </c>
      <c r="J37" s="50">
        <v>0</v>
      </c>
      <c r="K37" s="50">
        <v>75</v>
      </c>
      <c r="L37" s="50">
        <v>35</v>
      </c>
      <c r="M37" s="50">
        <v>33</v>
      </c>
      <c r="N37" s="50">
        <v>25</v>
      </c>
      <c r="O37" s="52"/>
      <c r="P37" s="52"/>
      <c r="Q37" s="50">
        <v>17</v>
      </c>
    </row>
    <row r="38" spans="2:17" x14ac:dyDescent="0.3">
      <c r="B38" s="50">
        <v>132680</v>
      </c>
      <c r="C38" s="51">
        <v>44841</v>
      </c>
      <c r="D38" s="50">
        <v>1</v>
      </c>
      <c r="E38" s="50">
        <v>89</v>
      </c>
      <c r="F38" s="50">
        <v>6</v>
      </c>
      <c r="G38" s="50">
        <v>30</v>
      </c>
      <c r="H38" s="50">
        <v>4</v>
      </c>
      <c r="I38" s="50">
        <v>3</v>
      </c>
      <c r="J38" s="50">
        <v>0</v>
      </c>
      <c r="K38" s="50">
        <v>82</v>
      </c>
      <c r="L38" s="50">
        <v>32</v>
      </c>
      <c r="M38" s="50">
        <v>35</v>
      </c>
      <c r="N38" s="50">
        <v>26</v>
      </c>
      <c r="O38" s="52"/>
      <c r="P38" s="52"/>
      <c r="Q38" s="50">
        <v>21</v>
      </c>
    </row>
    <row r="39" spans="2:17" x14ac:dyDescent="0.3">
      <c r="B39" s="50">
        <v>132681</v>
      </c>
      <c r="C39" s="51">
        <v>44841</v>
      </c>
      <c r="D39" s="50">
        <v>2</v>
      </c>
      <c r="E39" s="50">
        <v>86</v>
      </c>
      <c r="F39" s="50">
        <v>8</v>
      </c>
      <c r="G39" s="50">
        <v>30</v>
      </c>
      <c r="H39" s="50">
        <v>5</v>
      </c>
      <c r="I39" s="50">
        <v>2</v>
      </c>
      <c r="J39" s="50">
        <v>0</v>
      </c>
      <c r="K39" s="50">
        <v>79</v>
      </c>
      <c r="L39" s="50">
        <v>31</v>
      </c>
      <c r="M39" s="50">
        <v>34</v>
      </c>
      <c r="N39" s="50">
        <v>26</v>
      </c>
      <c r="O39" s="52"/>
      <c r="P39" s="52"/>
      <c r="Q39" s="50">
        <v>19</v>
      </c>
    </row>
    <row r="40" spans="2:17" x14ac:dyDescent="0.3">
      <c r="B40" s="50">
        <v>132682</v>
      </c>
      <c r="C40" s="51">
        <v>44842</v>
      </c>
      <c r="D40" s="50">
        <v>1</v>
      </c>
      <c r="E40" s="50">
        <v>90</v>
      </c>
      <c r="F40" s="50">
        <v>9</v>
      </c>
      <c r="G40" s="50">
        <v>30</v>
      </c>
      <c r="H40" s="50">
        <v>4</v>
      </c>
      <c r="I40" s="50">
        <v>3</v>
      </c>
      <c r="J40" s="50">
        <v>0</v>
      </c>
      <c r="K40" s="50">
        <v>83</v>
      </c>
      <c r="L40" s="50">
        <v>32</v>
      </c>
      <c r="M40" s="50">
        <v>33</v>
      </c>
      <c r="N40" s="50">
        <v>28</v>
      </c>
      <c r="O40" s="52"/>
      <c r="P40" s="52"/>
      <c r="Q40" s="50">
        <v>22</v>
      </c>
    </row>
    <row r="41" spans="2:17" x14ac:dyDescent="0.3">
      <c r="B41" s="50">
        <v>132683</v>
      </c>
      <c r="C41" s="51">
        <v>44844</v>
      </c>
      <c r="D41" s="50">
        <v>1</v>
      </c>
      <c r="E41" s="50">
        <v>86</v>
      </c>
      <c r="F41" s="50">
        <v>6</v>
      </c>
      <c r="G41" s="50">
        <v>30</v>
      </c>
      <c r="H41" s="50">
        <v>4</v>
      </c>
      <c r="I41" s="50">
        <v>2</v>
      </c>
      <c r="J41" s="50">
        <v>0</v>
      </c>
      <c r="K41" s="50">
        <v>80</v>
      </c>
      <c r="L41" s="50">
        <v>31</v>
      </c>
      <c r="M41" s="50">
        <v>34</v>
      </c>
      <c r="N41" s="50">
        <v>28</v>
      </c>
      <c r="O41" s="52"/>
      <c r="P41" s="52"/>
      <c r="Q41" s="50">
        <v>18</v>
      </c>
    </row>
    <row r="42" spans="2:17" x14ac:dyDescent="0.3">
      <c r="B42" s="50">
        <v>132684</v>
      </c>
      <c r="C42" s="51">
        <v>44844</v>
      </c>
      <c r="D42" s="50">
        <v>2</v>
      </c>
      <c r="E42" s="50">
        <v>83</v>
      </c>
      <c r="F42" s="50">
        <v>7</v>
      </c>
      <c r="G42" s="50">
        <v>30</v>
      </c>
      <c r="H42" s="50">
        <v>4</v>
      </c>
      <c r="I42" s="50">
        <v>2</v>
      </c>
      <c r="J42" s="50">
        <v>0</v>
      </c>
      <c r="K42" s="50">
        <v>77</v>
      </c>
      <c r="L42" s="50">
        <v>33</v>
      </c>
      <c r="M42" s="50">
        <v>32</v>
      </c>
      <c r="N42" s="50">
        <v>28</v>
      </c>
      <c r="O42" s="52"/>
      <c r="P42" s="52"/>
      <c r="Q42" s="50">
        <v>17</v>
      </c>
    </row>
    <row r="43" spans="2:17" x14ac:dyDescent="0.3">
      <c r="B43" s="50">
        <v>132685</v>
      </c>
      <c r="C43" s="51">
        <v>44845</v>
      </c>
      <c r="D43" s="50">
        <v>1</v>
      </c>
      <c r="E43" s="50">
        <v>89</v>
      </c>
      <c r="F43" s="50">
        <v>6</v>
      </c>
      <c r="G43" s="50">
        <v>30</v>
      </c>
      <c r="H43" s="50">
        <v>4</v>
      </c>
      <c r="I43" s="50">
        <v>2</v>
      </c>
      <c r="J43" s="50">
        <v>0</v>
      </c>
      <c r="K43" s="50">
        <v>83</v>
      </c>
      <c r="L43" s="50">
        <v>32</v>
      </c>
      <c r="M43" s="50">
        <v>36</v>
      </c>
      <c r="N43" s="50">
        <v>29</v>
      </c>
      <c r="O43" s="52"/>
      <c r="P43" s="52"/>
      <c r="Q43" s="50">
        <v>18</v>
      </c>
    </row>
    <row r="44" spans="2:17" x14ac:dyDescent="0.3">
      <c r="B44" s="50">
        <v>132686</v>
      </c>
      <c r="C44" s="51">
        <v>44845</v>
      </c>
      <c r="D44" s="50">
        <v>2</v>
      </c>
      <c r="E44" s="50">
        <v>83</v>
      </c>
      <c r="F44" s="50">
        <v>8</v>
      </c>
      <c r="G44" s="50">
        <v>30</v>
      </c>
      <c r="H44" s="50">
        <v>5</v>
      </c>
      <c r="I44" s="50">
        <v>3</v>
      </c>
      <c r="J44" s="50">
        <v>0</v>
      </c>
      <c r="K44" s="50">
        <v>75</v>
      </c>
      <c r="L44" s="50">
        <v>33</v>
      </c>
      <c r="M44" s="50">
        <v>34</v>
      </c>
      <c r="N44" s="50">
        <v>25</v>
      </c>
      <c r="O44" s="52"/>
      <c r="P44" s="52"/>
      <c r="Q44" s="50">
        <v>16</v>
      </c>
    </row>
    <row r="45" spans="2:17" x14ac:dyDescent="0.3">
      <c r="B45" s="50">
        <v>132687</v>
      </c>
      <c r="C45" s="51">
        <v>44846</v>
      </c>
      <c r="D45" s="50">
        <v>1</v>
      </c>
      <c r="E45" s="50">
        <v>86</v>
      </c>
      <c r="F45" s="50">
        <v>8</v>
      </c>
      <c r="G45" s="50">
        <v>30</v>
      </c>
      <c r="H45" s="50">
        <v>5</v>
      </c>
      <c r="I45" s="50">
        <v>2</v>
      </c>
      <c r="J45" s="50">
        <v>0</v>
      </c>
      <c r="K45" s="50">
        <v>79</v>
      </c>
      <c r="L45" s="50">
        <v>33</v>
      </c>
      <c r="M45" s="50">
        <v>34</v>
      </c>
      <c r="N45" s="50">
        <v>25</v>
      </c>
      <c r="O45" s="52"/>
      <c r="P45" s="52"/>
      <c r="Q45" s="50">
        <v>20</v>
      </c>
    </row>
    <row r="46" spans="2:17" x14ac:dyDescent="0.3">
      <c r="B46" s="50">
        <v>132688</v>
      </c>
      <c r="C46" s="51">
        <v>44846</v>
      </c>
      <c r="D46" s="50">
        <v>2</v>
      </c>
      <c r="E46" s="50">
        <v>83</v>
      </c>
      <c r="F46" s="50">
        <v>8</v>
      </c>
      <c r="G46" s="50">
        <v>30</v>
      </c>
      <c r="H46" s="50">
        <v>4</v>
      </c>
      <c r="I46" s="50">
        <v>2</v>
      </c>
      <c r="J46" s="50">
        <v>0</v>
      </c>
      <c r="K46" s="50">
        <v>77</v>
      </c>
      <c r="L46" s="50">
        <v>30</v>
      </c>
      <c r="M46" s="50">
        <v>34</v>
      </c>
      <c r="N46" s="50">
        <v>26</v>
      </c>
      <c r="O46" s="52"/>
      <c r="P46" s="52"/>
      <c r="Q46" s="50">
        <v>17</v>
      </c>
    </row>
    <row r="47" spans="2:17" x14ac:dyDescent="0.3">
      <c r="B47" s="50">
        <v>132689</v>
      </c>
      <c r="C47" s="51">
        <v>44847</v>
      </c>
      <c r="D47" s="50">
        <v>1</v>
      </c>
      <c r="E47" s="50">
        <v>87</v>
      </c>
      <c r="F47" s="50">
        <v>8</v>
      </c>
      <c r="G47" s="50">
        <v>30</v>
      </c>
      <c r="H47" s="50">
        <v>4</v>
      </c>
      <c r="I47" s="50">
        <v>3</v>
      </c>
      <c r="J47" s="50">
        <v>0</v>
      </c>
      <c r="K47" s="50">
        <v>80</v>
      </c>
      <c r="L47" s="50">
        <v>30</v>
      </c>
      <c r="M47" s="50">
        <v>34</v>
      </c>
      <c r="N47" s="50">
        <v>26</v>
      </c>
      <c r="O47" s="52"/>
      <c r="P47" s="52"/>
      <c r="Q47" s="50">
        <v>20</v>
      </c>
    </row>
    <row r="48" spans="2:17" x14ac:dyDescent="0.3">
      <c r="B48" s="50">
        <v>132690</v>
      </c>
      <c r="C48" s="51">
        <v>44847</v>
      </c>
      <c r="D48" s="50">
        <v>2</v>
      </c>
      <c r="E48" s="50">
        <v>87</v>
      </c>
      <c r="F48" s="50">
        <v>7</v>
      </c>
      <c r="G48" s="50">
        <v>30</v>
      </c>
      <c r="H48" s="50">
        <v>4</v>
      </c>
      <c r="I48" s="50">
        <v>2</v>
      </c>
      <c r="J48" s="50">
        <v>0</v>
      </c>
      <c r="K48" s="50">
        <v>81</v>
      </c>
      <c r="L48" s="50">
        <v>33</v>
      </c>
      <c r="M48" s="50">
        <v>35</v>
      </c>
      <c r="N48" s="50">
        <v>28</v>
      </c>
      <c r="O48" s="52"/>
      <c r="P48" s="52"/>
      <c r="Q48" s="50">
        <v>18</v>
      </c>
    </row>
    <row r="49" spans="2:17" x14ac:dyDescent="0.3">
      <c r="B49" s="50">
        <v>132691</v>
      </c>
      <c r="C49" s="51">
        <v>44848</v>
      </c>
      <c r="D49" s="50">
        <v>1</v>
      </c>
      <c r="E49" s="50">
        <v>88</v>
      </c>
      <c r="F49" s="50">
        <v>8</v>
      </c>
      <c r="G49" s="50">
        <v>30</v>
      </c>
      <c r="H49" s="50">
        <v>4</v>
      </c>
      <c r="I49" s="50">
        <v>2</v>
      </c>
      <c r="J49" s="50">
        <v>0</v>
      </c>
      <c r="K49" s="50">
        <v>82</v>
      </c>
      <c r="L49" s="50">
        <v>31</v>
      </c>
      <c r="M49" s="50">
        <v>35</v>
      </c>
      <c r="N49" s="50">
        <v>26</v>
      </c>
      <c r="O49" s="52"/>
      <c r="P49" s="52"/>
      <c r="Q49" s="50">
        <v>21</v>
      </c>
    </row>
    <row r="50" spans="2:17" x14ac:dyDescent="0.3">
      <c r="B50" s="50">
        <v>132692</v>
      </c>
      <c r="C50" s="51">
        <v>44848</v>
      </c>
      <c r="D50" s="50">
        <v>2</v>
      </c>
      <c r="E50" s="50">
        <v>85</v>
      </c>
      <c r="F50" s="50">
        <v>6</v>
      </c>
      <c r="G50" s="50">
        <v>30</v>
      </c>
      <c r="H50" s="50">
        <v>4</v>
      </c>
      <c r="I50" s="50">
        <v>3</v>
      </c>
      <c r="J50" s="50">
        <v>0</v>
      </c>
      <c r="K50" s="50">
        <v>78</v>
      </c>
      <c r="L50" s="50">
        <v>31</v>
      </c>
      <c r="M50" s="50">
        <v>34</v>
      </c>
      <c r="N50" s="50">
        <v>26</v>
      </c>
      <c r="O50" s="52"/>
      <c r="P50" s="52"/>
      <c r="Q50" s="50">
        <v>18</v>
      </c>
    </row>
    <row r="51" spans="2:17" x14ac:dyDescent="0.3">
      <c r="B51" s="50">
        <v>132693</v>
      </c>
      <c r="C51" s="51">
        <v>44849</v>
      </c>
      <c r="D51" s="50">
        <v>1</v>
      </c>
      <c r="E51" s="50">
        <v>87</v>
      </c>
      <c r="F51" s="50">
        <v>9</v>
      </c>
      <c r="G51" s="50">
        <v>30</v>
      </c>
      <c r="H51" s="50">
        <v>4</v>
      </c>
      <c r="I51" s="50">
        <v>3</v>
      </c>
      <c r="J51" s="50">
        <v>0</v>
      </c>
      <c r="K51" s="50">
        <v>80</v>
      </c>
      <c r="L51" s="50">
        <v>33</v>
      </c>
      <c r="M51" s="50">
        <v>34</v>
      </c>
      <c r="N51" s="50">
        <v>27</v>
      </c>
      <c r="O51" s="52"/>
      <c r="P51" s="52"/>
      <c r="Q51" s="50">
        <v>19</v>
      </c>
    </row>
    <row r="52" spans="2:17" x14ac:dyDescent="0.3">
      <c r="B52" s="50">
        <v>132694</v>
      </c>
      <c r="C52" s="51">
        <v>44851</v>
      </c>
      <c r="D52" s="50">
        <v>1</v>
      </c>
      <c r="E52" s="50">
        <v>88</v>
      </c>
      <c r="F52" s="50">
        <v>8</v>
      </c>
      <c r="G52" s="50">
        <v>30</v>
      </c>
      <c r="H52" s="50">
        <v>5</v>
      </c>
      <c r="I52" s="50">
        <v>3</v>
      </c>
      <c r="J52" s="50">
        <v>0</v>
      </c>
      <c r="K52" s="50">
        <v>80</v>
      </c>
      <c r="L52" s="50">
        <v>31</v>
      </c>
      <c r="M52" s="50">
        <v>35</v>
      </c>
      <c r="N52" s="50">
        <v>27</v>
      </c>
      <c r="O52" s="52"/>
      <c r="P52" s="52"/>
      <c r="Q52" s="50">
        <v>18</v>
      </c>
    </row>
    <row r="53" spans="2:17" x14ac:dyDescent="0.3">
      <c r="B53" s="50">
        <v>132695</v>
      </c>
      <c r="C53" s="51">
        <v>44851</v>
      </c>
      <c r="D53" s="50">
        <v>2</v>
      </c>
      <c r="E53" s="50">
        <v>86</v>
      </c>
      <c r="F53" s="50">
        <v>8</v>
      </c>
      <c r="G53" s="50">
        <v>30</v>
      </c>
      <c r="H53" s="50">
        <v>5</v>
      </c>
      <c r="I53" s="50">
        <v>2</v>
      </c>
      <c r="J53" s="50">
        <v>0</v>
      </c>
      <c r="K53" s="50">
        <v>79</v>
      </c>
      <c r="L53" s="50">
        <v>35</v>
      </c>
      <c r="M53" s="50">
        <v>34</v>
      </c>
      <c r="N53" s="50">
        <v>27</v>
      </c>
      <c r="O53" s="52"/>
      <c r="P53" s="52"/>
      <c r="Q53" s="50">
        <v>18</v>
      </c>
    </row>
    <row r="54" spans="2:17" x14ac:dyDescent="0.3">
      <c r="B54" s="50">
        <v>132696</v>
      </c>
      <c r="C54" s="51">
        <v>44852</v>
      </c>
      <c r="D54" s="50">
        <v>1</v>
      </c>
      <c r="E54" s="50">
        <v>93</v>
      </c>
      <c r="F54" s="50">
        <v>5</v>
      </c>
      <c r="G54" s="50">
        <v>30</v>
      </c>
      <c r="H54" s="50">
        <v>4</v>
      </c>
      <c r="I54" s="50">
        <v>3</v>
      </c>
      <c r="J54" s="50">
        <v>0</v>
      </c>
      <c r="K54" s="50">
        <v>86</v>
      </c>
      <c r="L54" s="50">
        <v>34</v>
      </c>
      <c r="M54" s="50">
        <v>36</v>
      </c>
      <c r="N54" s="50">
        <v>28</v>
      </c>
      <c r="O54" s="52"/>
      <c r="P54" s="52"/>
      <c r="Q54" s="50">
        <v>22</v>
      </c>
    </row>
    <row r="55" spans="2:17" x14ac:dyDescent="0.3">
      <c r="B55" s="50">
        <v>132697</v>
      </c>
      <c r="C55" s="51">
        <v>44852</v>
      </c>
      <c r="D55" s="50">
        <v>2</v>
      </c>
      <c r="E55" s="50">
        <v>87</v>
      </c>
      <c r="F55" s="50">
        <v>8</v>
      </c>
      <c r="G55" s="50">
        <v>30</v>
      </c>
      <c r="H55" s="50">
        <v>5</v>
      </c>
      <c r="I55" s="50">
        <v>2</v>
      </c>
      <c r="J55" s="50">
        <v>0</v>
      </c>
      <c r="K55" s="50">
        <v>80</v>
      </c>
      <c r="L55" s="50">
        <v>32</v>
      </c>
      <c r="M55" s="50">
        <v>33</v>
      </c>
      <c r="N55" s="50">
        <v>28</v>
      </c>
      <c r="O55" s="52"/>
      <c r="P55" s="52"/>
      <c r="Q55" s="50">
        <v>19</v>
      </c>
    </row>
    <row r="56" spans="2:17" x14ac:dyDescent="0.3">
      <c r="B56" s="50">
        <v>132698</v>
      </c>
      <c r="C56" s="51">
        <v>44853</v>
      </c>
      <c r="D56" s="50">
        <v>1</v>
      </c>
      <c r="E56" s="50">
        <v>85</v>
      </c>
      <c r="F56" s="50">
        <v>7</v>
      </c>
      <c r="G56" s="50">
        <v>30</v>
      </c>
      <c r="H56" s="50">
        <v>5</v>
      </c>
      <c r="I56" s="50">
        <v>2</v>
      </c>
      <c r="J56" s="50">
        <v>0</v>
      </c>
      <c r="K56" s="50">
        <v>78</v>
      </c>
      <c r="L56" s="50">
        <v>32</v>
      </c>
      <c r="M56" s="50">
        <v>34</v>
      </c>
      <c r="N56" s="50">
        <v>25</v>
      </c>
      <c r="O56" s="52"/>
      <c r="P56" s="52"/>
      <c r="Q56" s="50">
        <v>19</v>
      </c>
    </row>
    <row r="57" spans="2:17" x14ac:dyDescent="0.3">
      <c r="B57" s="50">
        <v>132699</v>
      </c>
      <c r="C57" s="51">
        <v>44853</v>
      </c>
      <c r="D57" s="50">
        <v>2</v>
      </c>
      <c r="E57" s="50">
        <v>86</v>
      </c>
      <c r="F57" s="50">
        <v>7</v>
      </c>
      <c r="G57" s="50">
        <v>30</v>
      </c>
      <c r="H57" s="50">
        <v>4</v>
      </c>
      <c r="I57" s="50">
        <v>3</v>
      </c>
      <c r="J57" s="50">
        <v>0</v>
      </c>
      <c r="K57" s="50">
        <v>79</v>
      </c>
      <c r="L57" s="50">
        <v>31</v>
      </c>
      <c r="M57" s="50">
        <v>33</v>
      </c>
      <c r="N57" s="50">
        <v>26</v>
      </c>
      <c r="O57" s="52"/>
      <c r="P57" s="52"/>
      <c r="Q57" s="50">
        <v>20</v>
      </c>
    </row>
    <row r="58" spans="2:17" x14ac:dyDescent="0.3">
      <c r="B58" s="50">
        <v>132700</v>
      </c>
      <c r="C58" s="51">
        <v>44854</v>
      </c>
      <c r="D58" s="50">
        <v>1</v>
      </c>
      <c r="E58" s="50">
        <v>86</v>
      </c>
      <c r="F58" s="50">
        <v>7</v>
      </c>
      <c r="G58" s="50">
        <v>30</v>
      </c>
      <c r="H58" s="50">
        <v>4</v>
      </c>
      <c r="I58" s="50">
        <v>3</v>
      </c>
      <c r="J58" s="50">
        <v>0</v>
      </c>
      <c r="K58" s="50">
        <v>79</v>
      </c>
      <c r="L58" s="50">
        <v>32</v>
      </c>
      <c r="M58" s="50">
        <v>34</v>
      </c>
      <c r="N58" s="50">
        <v>26</v>
      </c>
      <c r="O58" s="52"/>
      <c r="P58" s="52"/>
      <c r="Q58" s="50">
        <v>19</v>
      </c>
    </row>
    <row r="59" spans="2:17" x14ac:dyDescent="0.3">
      <c r="B59" s="50">
        <v>132701</v>
      </c>
      <c r="C59" s="51">
        <v>44854</v>
      </c>
      <c r="D59" s="50">
        <v>2</v>
      </c>
      <c r="E59" s="50">
        <v>85</v>
      </c>
      <c r="F59" s="50">
        <v>6</v>
      </c>
      <c r="G59" s="50">
        <v>30</v>
      </c>
      <c r="H59" s="50">
        <v>4</v>
      </c>
      <c r="I59" s="50">
        <v>3</v>
      </c>
      <c r="J59" s="50">
        <v>0</v>
      </c>
      <c r="K59" s="50">
        <v>78</v>
      </c>
      <c r="L59" s="50">
        <v>33</v>
      </c>
      <c r="M59" s="50">
        <v>35</v>
      </c>
      <c r="N59" s="50">
        <v>27</v>
      </c>
      <c r="O59" s="52"/>
      <c r="P59" s="52"/>
      <c r="Q59" s="50">
        <v>16</v>
      </c>
    </row>
    <row r="60" spans="2:17" x14ac:dyDescent="0.3">
      <c r="B60" s="50">
        <v>132702</v>
      </c>
      <c r="C60" s="51">
        <v>44855</v>
      </c>
      <c r="D60" s="50">
        <v>1</v>
      </c>
      <c r="E60" s="50">
        <v>88</v>
      </c>
      <c r="F60" s="50">
        <v>6</v>
      </c>
      <c r="G60" s="50">
        <v>30</v>
      </c>
      <c r="H60" s="50">
        <v>4</v>
      </c>
      <c r="I60" s="50">
        <v>2</v>
      </c>
      <c r="J60" s="50">
        <v>0</v>
      </c>
      <c r="K60" s="50">
        <v>82</v>
      </c>
      <c r="L60" s="50">
        <v>34</v>
      </c>
      <c r="M60" s="50">
        <v>35</v>
      </c>
      <c r="N60" s="50">
        <v>27</v>
      </c>
      <c r="O60" s="52"/>
      <c r="P60" s="52"/>
      <c r="Q60" s="50">
        <v>20</v>
      </c>
    </row>
    <row r="61" spans="2:17" x14ac:dyDescent="0.3">
      <c r="B61" s="50">
        <v>132703</v>
      </c>
      <c r="C61" s="51">
        <v>44855</v>
      </c>
      <c r="D61" s="50">
        <v>2</v>
      </c>
      <c r="E61" s="50">
        <v>87</v>
      </c>
      <c r="F61" s="50">
        <v>6</v>
      </c>
      <c r="G61" s="50">
        <v>30</v>
      </c>
      <c r="H61" s="50">
        <v>4</v>
      </c>
      <c r="I61" s="50">
        <v>2</v>
      </c>
      <c r="J61" s="50">
        <v>0</v>
      </c>
      <c r="K61" s="50">
        <v>81</v>
      </c>
      <c r="L61" s="50">
        <v>31</v>
      </c>
      <c r="M61" s="50">
        <v>34</v>
      </c>
      <c r="N61" s="50">
        <v>27</v>
      </c>
      <c r="O61" s="52"/>
      <c r="P61" s="52"/>
      <c r="Q61" s="50">
        <v>20</v>
      </c>
    </row>
    <row r="62" spans="2:17" x14ac:dyDescent="0.3">
      <c r="B62" s="50">
        <v>132704</v>
      </c>
      <c r="C62" s="51">
        <v>44856</v>
      </c>
      <c r="D62" s="50">
        <v>1</v>
      </c>
      <c r="E62" s="50">
        <v>93</v>
      </c>
      <c r="F62" s="50">
        <v>9</v>
      </c>
      <c r="G62" s="50">
        <v>30</v>
      </c>
      <c r="H62" s="50">
        <v>5</v>
      </c>
      <c r="I62" s="50">
        <v>3</v>
      </c>
      <c r="J62" s="50">
        <v>0</v>
      </c>
      <c r="K62" s="50">
        <v>85</v>
      </c>
      <c r="L62" s="50">
        <v>32</v>
      </c>
      <c r="M62" s="50">
        <v>35</v>
      </c>
      <c r="N62" s="50">
        <v>28</v>
      </c>
      <c r="O62" s="52"/>
      <c r="P62" s="52"/>
      <c r="Q62" s="50">
        <v>22</v>
      </c>
    </row>
    <row r="63" spans="2:17" x14ac:dyDescent="0.3">
      <c r="B63" s="50">
        <v>132705</v>
      </c>
      <c r="C63" s="51">
        <v>44858</v>
      </c>
      <c r="D63" s="50">
        <v>1</v>
      </c>
      <c r="E63" s="50">
        <v>91</v>
      </c>
      <c r="F63" s="50">
        <v>8</v>
      </c>
      <c r="G63" s="50">
        <v>30</v>
      </c>
      <c r="H63" s="50">
        <v>5</v>
      </c>
      <c r="I63" s="50">
        <v>3</v>
      </c>
      <c r="J63" s="50">
        <v>0</v>
      </c>
      <c r="K63" s="50">
        <v>83</v>
      </c>
      <c r="L63" s="50">
        <v>31</v>
      </c>
      <c r="M63" s="50">
        <v>34</v>
      </c>
      <c r="N63" s="50">
        <v>28</v>
      </c>
      <c r="O63" s="52"/>
      <c r="P63" s="52"/>
      <c r="Q63" s="50">
        <v>21</v>
      </c>
    </row>
    <row r="64" spans="2:17" x14ac:dyDescent="0.3">
      <c r="B64" s="50">
        <v>132706</v>
      </c>
      <c r="C64" s="51">
        <v>44858</v>
      </c>
      <c r="D64" s="50">
        <v>2</v>
      </c>
      <c r="E64" s="50">
        <v>85</v>
      </c>
      <c r="F64" s="50">
        <v>5</v>
      </c>
      <c r="G64" s="50">
        <v>30</v>
      </c>
      <c r="H64" s="50">
        <v>4</v>
      </c>
      <c r="I64" s="50">
        <v>3</v>
      </c>
      <c r="J64" s="50">
        <v>0</v>
      </c>
      <c r="K64" s="50">
        <v>78</v>
      </c>
      <c r="L64" s="50">
        <v>33</v>
      </c>
      <c r="M64" s="50">
        <v>33</v>
      </c>
      <c r="N64" s="50">
        <v>25</v>
      </c>
      <c r="O64" s="52"/>
      <c r="P64" s="52"/>
      <c r="Q64" s="50">
        <v>20</v>
      </c>
    </row>
    <row r="65" spans="2:17" x14ac:dyDescent="0.3">
      <c r="B65" s="50">
        <v>132707</v>
      </c>
      <c r="C65" s="51">
        <v>44859</v>
      </c>
      <c r="D65" s="50">
        <v>1</v>
      </c>
      <c r="E65" s="50">
        <v>87</v>
      </c>
      <c r="F65" s="50">
        <v>6</v>
      </c>
      <c r="G65" s="50">
        <v>30</v>
      </c>
      <c r="H65" s="50">
        <v>5</v>
      </c>
      <c r="I65" s="50">
        <v>3</v>
      </c>
      <c r="J65" s="50">
        <v>0</v>
      </c>
      <c r="K65" s="50">
        <v>79</v>
      </c>
      <c r="L65" s="50">
        <v>34</v>
      </c>
      <c r="M65" s="50">
        <v>35</v>
      </c>
      <c r="N65" s="50">
        <v>26</v>
      </c>
      <c r="O65" s="52"/>
      <c r="P65" s="52"/>
      <c r="Q65" s="50">
        <v>18</v>
      </c>
    </row>
    <row r="66" spans="2:17" x14ac:dyDescent="0.3">
      <c r="B66" s="50">
        <v>132708</v>
      </c>
      <c r="C66" s="51">
        <v>44859</v>
      </c>
      <c r="D66" s="50">
        <v>2</v>
      </c>
      <c r="E66" s="50">
        <v>84</v>
      </c>
      <c r="F66" s="50">
        <v>6</v>
      </c>
      <c r="G66" s="50">
        <v>30</v>
      </c>
      <c r="H66" s="50">
        <v>4</v>
      </c>
      <c r="I66" s="50">
        <v>3</v>
      </c>
      <c r="J66" s="50">
        <v>0</v>
      </c>
      <c r="K66" s="50">
        <v>77</v>
      </c>
      <c r="L66" s="50">
        <v>35</v>
      </c>
      <c r="M66" s="50">
        <v>33</v>
      </c>
      <c r="N66" s="50">
        <v>26</v>
      </c>
      <c r="O66" s="52"/>
      <c r="P66" s="52"/>
      <c r="Q66" s="50">
        <v>18</v>
      </c>
    </row>
    <row r="67" spans="2:17" x14ac:dyDescent="0.3">
      <c r="B67" s="50">
        <v>132709</v>
      </c>
      <c r="C67" s="51">
        <v>44860</v>
      </c>
      <c r="D67" s="50">
        <v>1</v>
      </c>
      <c r="E67" s="50">
        <v>88</v>
      </c>
      <c r="F67" s="50">
        <v>8</v>
      </c>
      <c r="G67" s="50">
        <v>30</v>
      </c>
      <c r="H67" s="50">
        <v>4</v>
      </c>
      <c r="I67" s="50">
        <v>2</v>
      </c>
      <c r="J67" s="50">
        <v>0</v>
      </c>
      <c r="K67" s="50">
        <v>82</v>
      </c>
      <c r="L67" s="50">
        <v>31</v>
      </c>
      <c r="M67" s="50">
        <v>34</v>
      </c>
      <c r="N67" s="50">
        <v>27</v>
      </c>
      <c r="O67" s="52"/>
      <c r="P67" s="52"/>
      <c r="Q67" s="50">
        <v>21</v>
      </c>
    </row>
    <row r="68" spans="2:17" x14ac:dyDescent="0.3">
      <c r="B68" s="50">
        <v>132710</v>
      </c>
      <c r="C68" s="51">
        <v>44860</v>
      </c>
      <c r="D68" s="50">
        <v>2</v>
      </c>
      <c r="E68" s="50">
        <v>86</v>
      </c>
      <c r="F68" s="50">
        <v>7</v>
      </c>
      <c r="G68" s="50">
        <v>30</v>
      </c>
      <c r="H68" s="50">
        <v>4</v>
      </c>
      <c r="I68" s="50">
        <v>2</v>
      </c>
      <c r="J68" s="50">
        <v>0</v>
      </c>
      <c r="K68" s="50">
        <v>80</v>
      </c>
      <c r="L68" s="50">
        <v>32</v>
      </c>
      <c r="M68" s="50">
        <v>35</v>
      </c>
      <c r="N68" s="50">
        <v>27</v>
      </c>
      <c r="O68" s="52"/>
      <c r="P68" s="52"/>
      <c r="Q68" s="50">
        <v>18</v>
      </c>
    </row>
    <row r="69" spans="2:17" x14ac:dyDescent="0.3">
      <c r="B69" s="50">
        <v>132711</v>
      </c>
      <c r="C69" s="51">
        <v>44861</v>
      </c>
      <c r="D69" s="50">
        <v>1</v>
      </c>
      <c r="E69" s="50">
        <v>86</v>
      </c>
      <c r="F69" s="50">
        <v>6</v>
      </c>
      <c r="G69" s="50">
        <v>30</v>
      </c>
      <c r="H69" s="50">
        <v>5</v>
      </c>
      <c r="I69" s="50">
        <v>2</v>
      </c>
      <c r="J69" s="50">
        <v>0</v>
      </c>
      <c r="K69" s="50">
        <v>79</v>
      </c>
      <c r="L69" s="50">
        <v>35</v>
      </c>
      <c r="M69" s="50">
        <v>33</v>
      </c>
      <c r="N69" s="50">
        <v>27</v>
      </c>
      <c r="O69" s="52"/>
      <c r="P69" s="52"/>
      <c r="Q69" s="50">
        <v>19</v>
      </c>
    </row>
    <row r="70" spans="2:17" x14ac:dyDescent="0.3">
      <c r="B70" s="50">
        <v>132712</v>
      </c>
      <c r="C70" s="51">
        <v>44861</v>
      </c>
      <c r="D70" s="50">
        <v>2</v>
      </c>
      <c r="E70" s="50">
        <v>88</v>
      </c>
      <c r="F70" s="50">
        <v>6</v>
      </c>
      <c r="G70" s="50">
        <v>30</v>
      </c>
      <c r="H70" s="50">
        <v>5</v>
      </c>
      <c r="I70" s="50">
        <v>3</v>
      </c>
      <c r="J70" s="50">
        <v>0</v>
      </c>
      <c r="K70" s="50">
        <v>80</v>
      </c>
      <c r="L70" s="50">
        <v>31</v>
      </c>
      <c r="M70" s="50">
        <v>34</v>
      </c>
      <c r="N70" s="50">
        <v>28</v>
      </c>
      <c r="O70" s="52"/>
      <c r="P70" s="52"/>
      <c r="Q70" s="50">
        <v>18</v>
      </c>
    </row>
    <row r="71" spans="2:17" x14ac:dyDescent="0.3">
      <c r="B71" s="50">
        <v>132713</v>
      </c>
      <c r="C71" s="51">
        <v>44862</v>
      </c>
      <c r="D71" s="50">
        <v>1</v>
      </c>
      <c r="E71" s="50">
        <v>88</v>
      </c>
      <c r="F71" s="50">
        <v>6</v>
      </c>
      <c r="G71" s="50">
        <v>30</v>
      </c>
      <c r="H71" s="50">
        <v>5</v>
      </c>
      <c r="I71" s="50">
        <v>2</v>
      </c>
      <c r="J71" s="50">
        <v>0</v>
      </c>
      <c r="K71" s="50">
        <v>81</v>
      </c>
      <c r="L71" s="50">
        <v>34</v>
      </c>
      <c r="M71" s="50">
        <v>34</v>
      </c>
      <c r="N71" s="50">
        <v>28</v>
      </c>
      <c r="O71" s="52"/>
      <c r="P71" s="52"/>
      <c r="Q71" s="50">
        <v>19</v>
      </c>
    </row>
    <row r="72" spans="2:17" x14ac:dyDescent="0.3">
      <c r="B72" s="50">
        <v>132714</v>
      </c>
      <c r="C72" s="51">
        <v>44862</v>
      </c>
      <c r="D72" s="50">
        <v>2</v>
      </c>
      <c r="E72" s="50">
        <v>87</v>
      </c>
      <c r="F72" s="50">
        <v>8</v>
      </c>
      <c r="G72" s="50">
        <v>30</v>
      </c>
      <c r="H72" s="50">
        <v>5</v>
      </c>
      <c r="I72" s="50">
        <v>3</v>
      </c>
      <c r="J72" s="50">
        <v>0</v>
      </c>
      <c r="K72" s="50">
        <v>79</v>
      </c>
      <c r="L72" s="50">
        <v>33</v>
      </c>
      <c r="M72" s="50">
        <v>33</v>
      </c>
      <c r="N72" s="50">
        <v>25</v>
      </c>
      <c r="O72" s="52"/>
      <c r="P72" s="52"/>
      <c r="Q72" s="50">
        <v>21</v>
      </c>
    </row>
    <row r="73" spans="2:17" x14ac:dyDescent="0.3">
      <c r="B73" s="50">
        <v>132715</v>
      </c>
      <c r="C73" s="51">
        <v>44863</v>
      </c>
      <c r="D73" s="50">
        <v>1</v>
      </c>
      <c r="E73" s="50">
        <v>88</v>
      </c>
      <c r="F73" s="50">
        <v>8</v>
      </c>
      <c r="G73" s="50">
        <v>30</v>
      </c>
      <c r="H73" s="50">
        <v>5</v>
      </c>
      <c r="I73" s="50">
        <v>3</v>
      </c>
      <c r="J73" s="50">
        <v>0</v>
      </c>
      <c r="K73" s="50">
        <v>80</v>
      </c>
      <c r="L73" s="50">
        <v>34</v>
      </c>
      <c r="M73" s="50">
        <v>33</v>
      </c>
      <c r="N73" s="50">
        <v>26</v>
      </c>
      <c r="O73" s="52"/>
      <c r="P73" s="52"/>
      <c r="Q73" s="50">
        <v>21</v>
      </c>
    </row>
    <row r="74" spans="2:17" x14ac:dyDescent="0.3">
      <c r="B74" s="50">
        <v>132716</v>
      </c>
      <c r="C74" s="51">
        <v>44865</v>
      </c>
      <c r="D74" s="50">
        <v>1</v>
      </c>
      <c r="E74" s="50">
        <v>87</v>
      </c>
      <c r="F74" s="50">
        <v>6</v>
      </c>
      <c r="G74" s="50">
        <v>30</v>
      </c>
      <c r="H74" s="50">
        <v>4</v>
      </c>
      <c r="I74" s="50">
        <v>2</v>
      </c>
      <c r="J74" s="50">
        <v>0</v>
      </c>
      <c r="K74" s="50">
        <v>81</v>
      </c>
      <c r="L74" s="50">
        <v>35</v>
      </c>
      <c r="M74" s="50">
        <v>35</v>
      </c>
      <c r="N74" s="50">
        <v>26</v>
      </c>
      <c r="O74" s="52"/>
      <c r="P74" s="52"/>
      <c r="Q74" s="50">
        <v>20</v>
      </c>
    </row>
    <row r="75" spans="2:17" x14ac:dyDescent="0.3">
      <c r="B75" s="50">
        <v>132717</v>
      </c>
      <c r="C75" s="51">
        <v>44865</v>
      </c>
      <c r="D75" s="50">
        <v>2</v>
      </c>
      <c r="E75" s="50">
        <v>88</v>
      </c>
      <c r="F75" s="50">
        <v>7</v>
      </c>
      <c r="G75" s="50">
        <v>30</v>
      </c>
      <c r="H75" s="50">
        <v>4</v>
      </c>
      <c r="I75" s="50">
        <v>3</v>
      </c>
      <c r="J75" s="50">
        <v>0</v>
      </c>
      <c r="K75" s="50">
        <v>81</v>
      </c>
      <c r="L75" s="50">
        <v>32</v>
      </c>
      <c r="M75" s="50">
        <v>34</v>
      </c>
      <c r="N75" s="50">
        <v>27</v>
      </c>
      <c r="O75" s="52"/>
      <c r="P75" s="52"/>
      <c r="Q75" s="50">
        <v>20</v>
      </c>
    </row>
    <row r="76" spans="2:17" x14ac:dyDescent="0.3">
      <c r="B76" s="50">
        <v>132718</v>
      </c>
      <c r="C76" s="51">
        <v>44866</v>
      </c>
      <c r="D76" s="50">
        <v>1</v>
      </c>
      <c r="E76" s="50">
        <v>89</v>
      </c>
      <c r="F76" s="50">
        <v>9</v>
      </c>
      <c r="G76" s="50">
        <v>30</v>
      </c>
      <c r="H76" s="50">
        <v>5</v>
      </c>
      <c r="I76" s="50">
        <v>2</v>
      </c>
      <c r="J76" s="50">
        <v>0</v>
      </c>
      <c r="K76" s="50">
        <v>82</v>
      </c>
      <c r="L76" s="50">
        <v>32</v>
      </c>
      <c r="M76" s="50">
        <v>36</v>
      </c>
      <c r="N76" s="50">
        <v>26</v>
      </c>
      <c r="O76" s="52"/>
      <c r="P76" s="52"/>
      <c r="Q76" s="50">
        <v>20</v>
      </c>
    </row>
    <row r="77" spans="2:17" x14ac:dyDescent="0.3">
      <c r="B77" s="50">
        <v>132719</v>
      </c>
      <c r="C77" s="51">
        <v>44866</v>
      </c>
      <c r="D77" s="50">
        <v>2</v>
      </c>
      <c r="E77" s="50">
        <v>93</v>
      </c>
      <c r="F77" s="50">
        <v>6</v>
      </c>
      <c r="G77" s="50">
        <v>30</v>
      </c>
      <c r="H77" s="50">
        <v>5</v>
      </c>
      <c r="I77" s="50">
        <v>3</v>
      </c>
      <c r="J77" s="50">
        <v>0</v>
      </c>
      <c r="K77" s="50">
        <v>85</v>
      </c>
      <c r="L77" s="50">
        <v>31</v>
      </c>
      <c r="M77" s="50">
        <v>34</v>
      </c>
      <c r="N77" s="50">
        <v>29</v>
      </c>
      <c r="O77" s="52"/>
      <c r="P77" s="52"/>
      <c r="Q77" s="50">
        <v>22</v>
      </c>
    </row>
    <row r="78" spans="2:17" x14ac:dyDescent="0.3">
      <c r="B78" s="50">
        <v>132720</v>
      </c>
      <c r="C78" s="51">
        <v>44867</v>
      </c>
      <c r="D78" s="50">
        <v>1</v>
      </c>
      <c r="E78" s="50">
        <v>92</v>
      </c>
      <c r="F78" s="50">
        <v>7</v>
      </c>
      <c r="G78" s="50">
        <v>30</v>
      </c>
      <c r="H78" s="50">
        <v>5</v>
      </c>
      <c r="I78" s="50">
        <v>3</v>
      </c>
      <c r="J78" s="50">
        <v>0</v>
      </c>
      <c r="K78" s="50">
        <v>84</v>
      </c>
      <c r="L78" s="50">
        <v>32</v>
      </c>
      <c r="M78" s="50">
        <v>35</v>
      </c>
      <c r="N78" s="50">
        <v>27</v>
      </c>
      <c r="O78" s="52"/>
      <c r="P78" s="52"/>
      <c r="Q78" s="50">
        <v>22</v>
      </c>
    </row>
    <row r="79" spans="2:17" x14ac:dyDescent="0.3">
      <c r="B79" s="50">
        <v>132721</v>
      </c>
      <c r="C79" s="51">
        <v>44867</v>
      </c>
      <c r="D79" s="50">
        <v>2</v>
      </c>
      <c r="E79" s="50">
        <v>95</v>
      </c>
      <c r="F79" s="50">
        <v>5</v>
      </c>
      <c r="G79" s="50">
        <v>30</v>
      </c>
      <c r="H79" s="50">
        <v>4</v>
      </c>
      <c r="I79" s="50">
        <v>3</v>
      </c>
      <c r="J79" s="50">
        <v>0</v>
      </c>
      <c r="K79" s="50">
        <v>88</v>
      </c>
      <c r="L79" s="50">
        <v>30</v>
      </c>
      <c r="M79" s="50">
        <v>36</v>
      </c>
      <c r="N79" s="50">
        <v>29</v>
      </c>
      <c r="O79" s="52"/>
      <c r="P79" s="52"/>
      <c r="Q79" s="50">
        <v>23</v>
      </c>
    </row>
    <row r="80" spans="2:17" x14ac:dyDescent="0.3">
      <c r="B80" s="50">
        <v>132722</v>
      </c>
      <c r="C80" s="51">
        <v>44868</v>
      </c>
      <c r="D80" s="50">
        <v>1</v>
      </c>
      <c r="E80" s="50">
        <v>86</v>
      </c>
      <c r="F80" s="50">
        <v>5</v>
      </c>
      <c r="G80" s="50">
        <v>30</v>
      </c>
      <c r="H80" s="50">
        <v>4</v>
      </c>
      <c r="I80" s="50">
        <v>3</v>
      </c>
      <c r="J80" s="50">
        <v>0</v>
      </c>
      <c r="K80" s="50">
        <v>79</v>
      </c>
      <c r="L80" s="50">
        <v>31</v>
      </c>
      <c r="M80" s="50">
        <v>36</v>
      </c>
      <c r="N80" s="50">
        <v>24</v>
      </c>
      <c r="O80" s="52"/>
      <c r="P80" s="52"/>
      <c r="Q80" s="50">
        <v>19</v>
      </c>
    </row>
    <row r="81" spans="2:17" x14ac:dyDescent="0.3">
      <c r="B81" s="50">
        <v>132723</v>
      </c>
      <c r="C81" s="51">
        <v>44868</v>
      </c>
      <c r="D81" s="50">
        <v>2</v>
      </c>
      <c r="E81" s="50">
        <v>93</v>
      </c>
      <c r="F81" s="50">
        <v>9</v>
      </c>
      <c r="G81" s="50">
        <v>30</v>
      </c>
      <c r="H81" s="50">
        <v>5</v>
      </c>
      <c r="I81" s="50">
        <v>2</v>
      </c>
      <c r="J81" s="50">
        <v>0</v>
      </c>
      <c r="K81" s="50">
        <v>86</v>
      </c>
      <c r="L81" s="50">
        <v>34</v>
      </c>
      <c r="M81" s="50">
        <v>37</v>
      </c>
      <c r="N81" s="50">
        <v>26</v>
      </c>
      <c r="O81" s="52"/>
      <c r="P81" s="52"/>
      <c r="Q81" s="50">
        <v>23</v>
      </c>
    </row>
    <row r="82" spans="2:17" x14ac:dyDescent="0.3">
      <c r="B82" s="50">
        <v>132724</v>
      </c>
      <c r="C82" s="51">
        <v>44869</v>
      </c>
      <c r="D82" s="50">
        <v>1</v>
      </c>
      <c r="E82" s="50">
        <v>90</v>
      </c>
      <c r="F82" s="50">
        <v>8</v>
      </c>
      <c r="G82" s="50">
        <v>30</v>
      </c>
      <c r="H82" s="50">
        <v>4</v>
      </c>
      <c r="I82" s="50">
        <v>3</v>
      </c>
      <c r="J82" s="50">
        <v>0</v>
      </c>
      <c r="K82" s="50">
        <v>83</v>
      </c>
      <c r="L82" s="50">
        <v>32</v>
      </c>
      <c r="M82" s="50">
        <v>36</v>
      </c>
      <c r="N82" s="50">
        <v>26</v>
      </c>
      <c r="O82" s="52"/>
      <c r="P82" s="52"/>
      <c r="Q82" s="50">
        <v>21</v>
      </c>
    </row>
    <row r="83" spans="2:17" x14ac:dyDescent="0.3">
      <c r="B83" s="50">
        <v>132725</v>
      </c>
      <c r="C83" s="51">
        <v>44869</v>
      </c>
      <c r="D83" s="50">
        <v>2</v>
      </c>
      <c r="E83" s="50">
        <v>91</v>
      </c>
      <c r="F83" s="50">
        <v>7</v>
      </c>
      <c r="G83" s="50">
        <v>30</v>
      </c>
      <c r="H83" s="50">
        <v>5</v>
      </c>
      <c r="I83" s="50">
        <v>2</v>
      </c>
      <c r="J83" s="50">
        <v>0</v>
      </c>
      <c r="K83" s="50">
        <v>84</v>
      </c>
      <c r="L83" s="50">
        <v>31</v>
      </c>
      <c r="M83" s="50">
        <v>35</v>
      </c>
      <c r="N83" s="50">
        <v>28</v>
      </c>
      <c r="O83" s="52"/>
      <c r="P83" s="52"/>
      <c r="Q83" s="50">
        <v>21</v>
      </c>
    </row>
    <row r="84" spans="2:17" x14ac:dyDescent="0.3">
      <c r="B84" s="50">
        <v>132726</v>
      </c>
      <c r="C84" s="51">
        <v>44870</v>
      </c>
      <c r="D84" s="50">
        <v>1</v>
      </c>
      <c r="E84" s="50">
        <v>86</v>
      </c>
      <c r="F84" s="50">
        <v>6</v>
      </c>
      <c r="G84" s="50">
        <v>30</v>
      </c>
      <c r="H84" s="50">
        <v>5</v>
      </c>
      <c r="I84" s="50">
        <v>2</v>
      </c>
      <c r="J84" s="50">
        <v>0</v>
      </c>
      <c r="K84" s="50">
        <v>79</v>
      </c>
      <c r="L84" s="50">
        <v>32</v>
      </c>
      <c r="M84" s="50">
        <v>35</v>
      </c>
      <c r="N84" s="50">
        <v>26</v>
      </c>
      <c r="O84" s="52"/>
      <c r="P84" s="52"/>
      <c r="Q84" s="50">
        <v>18</v>
      </c>
    </row>
    <row r="85" spans="2:17" x14ac:dyDescent="0.3">
      <c r="B85" s="50">
        <v>132727</v>
      </c>
      <c r="C85" s="51">
        <v>44872</v>
      </c>
      <c r="D85" s="50">
        <v>1</v>
      </c>
      <c r="E85" s="50">
        <v>90</v>
      </c>
      <c r="F85" s="50">
        <v>5</v>
      </c>
      <c r="G85" s="50">
        <v>30</v>
      </c>
      <c r="H85" s="50">
        <v>4</v>
      </c>
      <c r="I85" s="50">
        <v>3</v>
      </c>
      <c r="J85" s="50">
        <v>0</v>
      </c>
      <c r="K85" s="50">
        <v>83</v>
      </c>
      <c r="L85" s="50">
        <v>33</v>
      </c>
      <c r="M85" s="50">
        <v>34</v>
      </c>
      <c r="N85" s="50">
        <v>27</v>
      </c>
      <c r="O85" s="52"/>
      <c r="P85" s="52"/>
      <c r="Q85" s="50">
        <v>22</v>
      </c>
    </row>
    <row r="86" spans="2:17" x14ac:dyDescent="0.3">
      <c r="B86" s="50">
        <v>132728</v>
      </c>
      <c r="C86" s="51">
        <v>44872</v>
      </c>
      <c r="D86" s="50">
        <v>2</v>
      </c>
      <c r="E86" s="50">
        <v>90</v>
      </c>
      <c r="F86" s="50">
        <v>6</v>
      </c>
      <c r="G86" s="50">
        <v>30</v>
      </c>
      <c r="H86" s="50">
        <v>5</v>
      </c>
      <c r="I86" s="50">
        <v>3</v>
      </c>
      <c r="J86" s="50">
        <v>0</v>
      </c>
      <c r="K86" s="50">
        <v>82</v>
      </c>
      <c r="L86" s="50">
        <v>33</v>
      </c>
      <c r="M86" s="50">
        <v>34</v>
      </c>
      <c r="N86" s="50">
        <v>29</v>
      </c>
      <c r="O86" s="52"/>
      <c r="P86" s="52"/>
      <c r="Q86" s="50">
        <v>19</v>
      </c>
    </row>
    <row r="87" spans="2:17" x14ac:dyDescent="0.3">
      <c r="B87" s="50">
        <v>132729</v>
      </c>
      <c r="C87" s="51">
        <v>44873</v>
      </c>
      <c r="D87" s="50">
        <v>1</v>
      </c>
      <c r="E87" s="50">
        <v>91</v>
      </c>
      <c r="F87" s="50">
        <v>5</v>
      </c>
      <c r="G87" s="50">
        <v>30</v>
      </c>
      <c r="H87" s="50">
        <v>4</v>
      </c>
      <c r="I87" s="50">
        <v>2</v>
      </c>
      <c r="J87" s="50">
        <v>0</v>
      </c>
      <c r="K87" s="50">
        <v>85</v>
      </c>
      <c r="L87" s="50">
        <v>33</v>
      </c>
      <c r="M87" s="50">
        <v>36</v>
      </c>
      <c r="N87" s="50">
        <v>27</v>
      </c>
      <c r="O87" s="52"/>
      <c r="P87" s="52"/>
      <c r="Q87" s="50">
        <v>22</v>
      </c>
    </row>
    <row r="88" spans="2:17" x14ac:dyDescent="0.3">
      <c r="B88" s="50">
        <v>132730</v>
      </c>
      <c r="C88" s="51">
        <v>44873</v>
      </c>
      <c r="D88" s="50">
        <v>2</v>
      </c>
      <c r="E88" s="50">
        <v>89</v>
      </c>
      <c r="F88" s="50">
        <v>8</v>
      </c>
      <c r="G88" s="50">
        <v>30</v>
      </c>
      <c r="H88" s="50">
        <v>4</v>
      </c>
      <c r="I88" s="50">
        <v>3</v>
      </c>
      <c r="J88" s="50">
        <v>0</v>
      </c>
      <c r="K88" s="50">
        <v>82</v>
      </c>
      <c r="L88" s="50">
        <v>35</v>
      </c>
      <c r="M88" s="50">
        <v>35</v>
      </c>
      <c r="N88" s="50">
        <v>26</v>
      </c>
      <c r="O88" s="52"/>
      <c r="P88" s="52"/>
      <c r="Q88" s="50">
        <v>21</v>
      </c>
    </row>
    <row r="89" spans="2:17" x14ac:dyDescent="0.3">
      <c r="B89" s="50">
        <v>132731</v>
      </c>
      <c r="C89" s="51">
        <v>44874</v>
      </c>
      <c r="D89" s="50">
        <v>1</v>
      </c>
      <c r="E89" s="50">
        <v>86</v>
      </c>
      <c r="F89" s="50">
        <v>6</v>
      </c>
      <c r="G89" s="50">
        <v>30</v>
      </c>
      <c r="H89" s="50">
        <v>4</v>
      </c>
      <c r="I89" s="50">
        <v>3</v>
      </c>
      <c r="J89" s="50">
        <v>0</v>
      </c>
      <c r="K89" s="50">
        <v>79</v>
      </c>
      <c r="L89" s="50">
        <v>33</v>
      </c>
      <c r="M89" s="50">
        <v>35</v>
      </c>
      <c r="N89" s="50">
        <v>24</v>
      </c>
      <c r="O89" s="52"/>
      <c r="P89" s="52"/>
      <c r="Q89" s="50">
        <v>20</v>
      </c>
    </row>
    <row r="90" spans="2:17" x14ac:dyDescent="0.3">
      <c r="B90" s="50">
        <v>132732</v>
      </c>
      <c r="C90" s="51">
        <v>44874</v>
      </c>
      <c r="D90" s="50">
        <v>2</v>
      </c>
      <c r="E90" s="50">
        <v>93</v>
      </c>
      <c r="F90" s="50">
        <v>9</v>
      </c>
      <c r="G90" s="50">
        <v>30</v>
      </c>
      <c r="H90" s="50">
        <v>5</v>
      </c>
      <c r="I90" s="50">
        <v>2</v>
      </c>
      <c r="J90" s="50">
        <v>0</v>
      </c>
      <c r="K90" s="50">
        <v>86</v>
      </c>
      <c r="L90" s="50">
        <v>32</v>
      </c>
      <c r="M90" s="50">
        <v>37</v>
      </c>
      <c r="N90" s="50">
        <v>28</v>
      </c>
      <c r="O90" s="52"/>
      <c r="P90" s="52"/>
      <c r="Q90" s="50">
        <v>21</v>
      </c>
    </row>
    <row r="91" spans="2:17" x14ac:dyDescent="0.3">
      <c r="B91" s="50">
        <v>132733</v>
      </c>
      <c r="C91" s="51">
        <v>44875</v>
      </c>
      <c r="D91" s="50">
        <v>1</v>
      </c>
      <c r="E91" s="50">
        <v>90</v>
      </c>
      <c r="F91" s="50">
        <v>6</v>
      </c>
      <c r="G91" s="50">
        <v>30</v>
      </c>
      <c r="H91" s="50">
        <v>5</v>
      </c>
      <c r="I91" s="50">
        <v>2</v>
      </c>
      <c r="J91" s="50">
        <v>0</v>
      </c>
      <c r="K91" s="50">
        <v>83</v>
      </c>
      <c r="L91" s="50">
        <v>31</v>
      </c>
      <c r="M91" s="50">
        <v>36</v>
      </c>
      <c r="N91" s="50">
        <v>26</v>
      </c>
      <c r="O91" s="52"/>
      <c r="P91" s="52"/>
      <c r="Q91" s="50">
        <v>21</v>
      </c>
    </row>
    <row r="92" spans="2:17" x14ac:dyDescent="0.3">
      <c r="B92" s="50">
        <v>132734</v>
      </c>
      <c r="C92" s="51">
        <v>44875</v>
      </c>
      <c r="D92" s="50">
        <v>2</v>
      </c>
      <c r="E92" s="50">
        <v>96</v>
      </c>
      <c r="F92" s="50">
        <v>8</v>
      </c>
      <c r="G92" s="50">
        <v>30</v>
      </c>
      <c r="H92" s="50">
        <v>5</v>
      </c>
      <c r="I92" s="50">
        <v>3</v>
      </c>
      <c r="J92" s="50">
        <v>0</v>
      </c>
      <c r="K92" s="50">
        <v>88</v>
      </c>
      <c r="L92" s="50">
        <v>32</v>
      </c>
      <c r="M92" s="50">
        <v>36</v>
      </c>
      <c r="N92" s="50">
        <v>30</v>
      </c>
      <c r="O92" s="52"/>
      <c r="P92" s="52"/>
      <c r="Q92" s="50">
        <v>22</v>
      </c>
    </row>
    <row r="93" spans="2:17" x14ac:dyDescent="0.3">
      <c r="B93" s="50">
        <v>132735</v>
      </c>
      <c r="C93" s="51">
        <v>44876</v>
      </c>
      <c r="D93" s="50">
        <v>1</v>
      </c>
      <c r="E93" s="50">
        <v>83</v>
      </c>
      <c r="F93" s="50">
        <v>8</v>
      </c>
      <c r="G93" s="50">
        <v>30</v>
      </c>
      <c r="H93" s="50">
        <v>4</v>
      </c>
      <c r="I93" s="50">
        <v>2</v>
      </c>
      <c r="J93" s="50">
        <v>0</v>
      </c>
      <c r="K93" s="50">
        <v>77</v>
      </c>
      <c r="L93" s="50">
        <v>30</v>
      </c>
      <c r="M93" s="50">
        <v>34</v>
      </c>
      <c r="N93" s="50">
        <v>25</v>
      </c>
      <c r="O93" s="52"/>
      <c r="P93" s="52"/>
      <c r="Q93" s="50">
        <v>18</v>
      </c>
    </row>
    <row r="94" spans="2:17" x14ac:dyDescent="0.3">
      <c r="B94" s="50">
        <v>132736</v>
      </c>
      <c r="C94" s="51">
        <v>44876</v>
      </c>
      <c r="D94" s="50">
        <v>2</v>
      </c>
      <c r="E94" s="50">
        <v>88</v>
      </c>
      <c r="F94" s="50">
        <v>5</v>
      </c>
      <c r="G94" s="50">
        <v>30</v>
      </c>
      <c r="H94" s="50">
        <v>5</v>
      </c>
      <c r="I94" s="50">
        <v>2</v>
      </c>
      <c r="J94" s="50">
        <v>0</v>
      </c>
      <c r="K94" s="50">
        <v>81</v>
      </c>
      <c r="L94" s="50">
        <v>34</v>
      </c>
      <c r="M94" s="50">
        <v>34</v>
      </c>
      <c r="N94" s="50">
        <v>27</v>
      </c>
      <c r="O94" s="52"/>
      <c r="P94" s="52"/>
      <c r="Q94" s="50">
        <v>20</v>
      </c>
    </row>
    <row r="95" spans="2:17" x14ac:dyDescent="0.3">
      <c r="B95" s="50">
        <v>132737</v>
      </c>
      <c r="C95" s="51">
        <v>44877</v>
      </c>
      <c r="D95" s="50">
        <v>1</v>
      </c>
      <c r="E95" s="50">
        <v>86</v>
      </c>
      <c r="F95" s="50">
        <v>6</v>
      </c>
      <c r="G95" s="50">
        <v>30</v>
      </c>
      <c r="H95" s="50">
        <v>4</v>
      </c>
      <c r="I95" s="50">
        <v>2</v>
      </c>
      <c r="J95" s="50">
        <v>0</v>
      </c>
      <c r="K95" s="50">
        <v>80</v>
      </c>
      <c r="L95" s="50">
        <v>31</v>
      </c>
      <c r="M95" s="50">
        <v>34</v>
      </c>
      <c r="N95" s="50">
        <v>25</v>
      </c>
      <c r="O95" s="52"/>
      <c r="P95" s="52"/>
      <c r="Q95" s="50">
        <v>21</v>
      </c>
    </row>
    <row r="96" spans="2:17" x14ac:dyDescent="0.3">
      <c r="B96" s="50">
        <v>132738</v>
      </c>
      <c r="C96" s="51">
        <v>44879</v>
      </c>
      <c r="D96" s="50">
        <v>1</v>
      </c>
      <c r="E96" s="50">
        <v>87</v>
      </c>
      <c r="F96" s="50">
        <v>9</v>
      </c>
      <c r="G96" s="50">
        <v>30</v>
      </c>
      <c r="H96" s="50">
        <v>4</v>
      </c>
      <c r="I96" s="50">
        <v>3</v>
      </c>
      <c r="J96" s="50">
        <v>0</v>
      </c>
      <c r="K96" s="50">
        <v>80</v>
      </c>
      <c r="L96" s="50">
        <v>31</v>
      </c>
      <c r="M96" s="50">
        <v>34</v>
      </c>
      <c r="N96" s="50">
        <v>26</v>
      </c>
      <c r="O96" s="52"/>
      <c r="P96" s="52"/>
      <c r="Q96" s="50">
        <v>20</v>
      </c>
    </row>
    <row r="97" spans="2:17" x14ac:dyDescent="0.3">
      <c r="B97" s="50">
        <v>132739</v>
      </c>
      <c r="C97" s="51">
        <v>44879</v>
      </c>
      <c r="D97" s="50">
        <v>2</v>
      </c>
      <c r="E97" s="50">
        <v>88</v>
      </c>
      <c r="F97" s="50">
        <v>8</v>
      </c>
      <c r="G97" s="50">
        <v>30</v>
      </c>
      <c r="H97" s="50">
        <v>4</v>
      </c>
      <c r="I97" s="50">
        <v>2</v>
      </c>
      <c r="J97" s="50">
        <v>0</v>
      </c>
      <c r="K97" s="50">
        <v>82</v>
      </c>
      <c r="L97" s="50">
        <v>32</v>
      </c>
      <c r="M97" s="50">
        <v>35</v>
      </c>
      <c r="N97" s="50">
        <v>28</v>
      </c>
      <c r="O97" s="52"/>
      <c r="P97" s="52"/>
      <c r="Q97" s="50">
        <v>19</v>
      </c>
    </row>
    <row r="98" spans="2:17" x14ac:dyDescent="0.3">
      <c r="B98" s="50">
        <v>132740</v>
      </c>
      <c r="C98" s="51">
        <v>44880</v>
      </c>
      <c r="D98" s="50">
        <v>1</v>
      </c>
      <c r="E98" s="50">
        <v>87</v>
      </c>
      <c r="F98" s="50">
        <v>6</v>
      </c>
      <c r="G98" s="50">
        <v>30</v>
      </c>
      <c r="H98" s="50">
        <v>4</v>
      </c>
      <c r="I98" s="50">
        <v>2</v>
      </c>
      <c r="J98" s="50">
        <v>0</v>
      </c>
      <c r="K98" s="50">
        <v>81</v>
      </c>
      <c r="L98" s="50">
        <v>34</v>
      </c>
      <c r="M98" s="50">
        <v>35</v>
      </c>
      <c r="N98" s="50">
        <v>28</v>
      </c>
      <c r="O98" s="52"/>
      <c r="P98" s="52"/>
      <c r="Q98" s="50">
        <v>18</v>
      </c>
    </row>
    <row r="99" spans="2:17" x14ac:dyDescent="0.3">
      <c r="B99" s="50">
        <v>132741</v>
      </c>
      <c r="C99" s="51">
        <v>44880</v>
      </c>
      <c r="D99" s="50">
        <v>2</v>
      </c>
      <c r="E99" s="50">
        <v>93</v>
      </c>
      <c r="F99" s="50">
        <v>7</v>
      </c>
      <c r="G99" s="50">
        <v>30</v>
      </c>
      <c r="H99" s="50">
        <v>5</v>
      </c>
      <c r="I99" s="50">
        <v>3</v>
      </c>
      <c r="J99" s="50">
        <v>0</v>
      </c>
      <c r="K99" s="50">
        <v>85</v>
      </c>
      <c r="L99" s="50">
        <v>32</v>
      </c>
      <c r="M99" s="50">
        <v>35</v>
      </c>
      <c r="N99" s="50">
        <v>30</v>
      </c>
      <c r="O99" s="52"/>
      <c r="P99" s="52"/>
      <c r="Q99" s="50">
        <v>20</v>
      </c>
    </row>
    <row r="100" spans="2:17" x14ac:dyDescent="0.3">
      <c r="B100" s="50">
        <v>132742</v>
      </c>
      <c r="C100" s="51">
        <v>44881</v>
      </c>
      <c r="D100" s="50">
        <v>1</v>
      </c>
      <c r="E100" s="50">
        <v>88</v>
      </c>
      <c r="F100" s="50">
        <v>9</v>
      </c>
      <c r="G100" s="50">
        <v>30</v>
      </c>
      <c r="H100" s="50">
        <v>4</v>
      </c>
      <c r="I100" s="50">
        <v>2</v>
      </c>
      <c r="J100" s="50">
        <v>0</v>
      </c>
      <c r="K100" s="50">
        <v>82</v>
      </c>
      <c r="L100" s="50">
        <v>35</v>
      </c>
      <c r="M100" s="50">
        <v>34</v>
      </c>
      <c r="N100" s="50">
        <v>28</v>
      </c>
      <c r="O100" s="52"/>
      <c r="P100" s="52"/>
      <c r="Q100" s="50">
        <v>20</v>
      </c>
    </row>
    <row r="101" spans="2:17" x14ac:dyDescent="0.3">
      <c r="B101" s="50">
        <v>132743</v>
      </c>
      <c r="C101" s="51">
        <v>44881</v>
      </c>
      <c r="D101" s="50">
        <v>2</v>
      </c>
      <c r="E101" s="50">
        <v>92</v>
      </c>
      <c r="F101" s="50">
        <v>6</v>
      </c>
      <c r="G101" s="50">
        <v>30</v>
      </c>
      <c r="H101" s="50">
        <v>5</v>
      </c>
      <c r="I101" s="50">
        <v>2</v>
      </c>
      <c r="J101" s="50">
        <v>0</v>
      </c>
      <c r="K101" s="50">
        <v>85</v>
      </c>
      <c r="L101" s="50">
        <v>35</v>
      </c>
      <c r="M101" s="50">
        <v>36</v>
      </c>
      <c r="N101" s="50">
        <v>27</v>
      </c>
      <c r="O101" s="52"/>
      <c r="P101" s="52"/>
      <c r="Q101" s="50">
        <v>22</v>
      </c>
    </row>
    <row r="102" spans="2:17" x14ac:dyDescent="0.3">
      <c r="B102" s="50">
        <v>132744</v>
      </c>
      <c r="C102" s="51">
        <v>44882</v>
      </c>
      <c r="D102" s="50">
        <v>1</v>
      </c>
      <c r="E102" s="50">
        <v>84</v>
      </c>
      <c r="F102" s="50">
        <v>6</v>
      </c>
      <c r="G102" s="50">
        <v>30</v>
      </c>
      <c r="H102" s="50">
        <v>5</v>
      </c>
      <c r="I102" s="50">
        <v>2</v>
      </c>
      <c r="J102" s="50">
        <v>0</v>
      </c>
      <c r="K102" s="50">
        <v>77</v>
      </c>
      <c r="L102" s="50">
        <v>34</v>
      </c>
      <c r="M102" s="50">
        <v>34</v>
      </c>
      <c r="N102" s="50">
        <v>25</v>
      </c>
      <c r="O102" s="52"/>
      <c r="P102" s="52"/>
      <c r="Q102" s="50">
        <v>18</v>
      </c>
    </row>
    <row r="103" spans="2:17" x14ac:dyDescent="0.3">
      <c r="B103" s="50">
        <v>132745</v>
      </c>
      <c r="C103" s="51">
        <v>44882</v>
      </c>
      <c r="D103" s="50">
        <v>2</v>
      </c>
      <c r="E103" s="50">
        <v>89</v>
      </c>
      <c r="F103" s="50">
        <v>8</v>
      </c>
      <c r="G103" s="50">
        <v>30</v>
      </c>
      <c r="H103" s="50">
        <v>4</v>
      </c>
      <c r="I103" s="50">
        <v>3</v>
      </c>
      <c r="J103" s="50">
        <v>0</v>
      </c>
      <c r="K103" s="50">
        <v>82</v>
      </c>
      <c r="L103" s="50">
        <v>34</v>
      </c>
      <c r="M103" s="50">
        <v>36</v>
      </c>
      <c r="N103" s="50">
        <v>27</v>
      </c>
      <c r="O103" s="52"/>
      <c r="P103" s="52"/>
      <c r="Q103" s="50">
        <v>19</v>
      </c>
    </row>
    <row r="104" spans="2:17" x14ac:dyDescent="0.3">
      <c r="B104" s="50">
        <v>132746</v>
      </c>
      <c r="C104" s="51">
        <v>44883</v>
      </c>
      <c r="D104" s="50">
        <v>1</v>
      </c>
      <c r="E104" s="50">
        <v>90</v>
      </c>
      <c r="F104" s="50">
        <v>7</v>
      </c>
      <c r="G104" s="50">
        <v>30</v>
      </c>
      <c r="H104" s="50">
        <v>5</v>
      </c>
      <c r="I104" s="50">
        <v>3</v>
      </c>
      <c r="J104" s="50">
        <v>0</v>
      </c>
      <c r="K104" s="50">
        <v>82</v>
      </c>
      <c r="L104" s="50">
        <v>32</v>
      </c>
      <c r="M104" s="50">
        <v>34</v>
      </c>
      <c r="N104" s="50">
        <v>26</v>
      </c>
      <c r="O104" s="52"/>
      <c r="P104" s="52"/>
      <c r="Q104" s="50">
        <v>22</v>
      </c>
    </row>
    <row r="105" spans="2:17" x14ac:dyDescent="0.3">
      <c r="B105" s="50">
        <v>132747</v>
      </c>
      <c r="C105" s="51">
        <v>44883</v>
      </c>
      <c r="D105" s="50">
        <v>2</v>
      </c>
      <c r="E105" s="50">
        <v>92</v>
      </c>
      <c r="F105" s="50">
        <v>6</v>
      </c>
      <c r="G105" s="50">
        <v>30</v>
      </c>
      <c r="H105" s="50">
        <v>5</v>
      </c>
      <c r="I105" s="50">
        <v>3</v>
      </c>
      <c r="J105" s="50">
        <v>0</v>
      </c>
      <c r="K105" s="50">
        <v>84</v>
      </c>
      <c r="L105" s="50">
        <v>32</v>
      </c>
      <c r="M105" s="50">
        <v>35</v>
      </c>
      <c r="N105" s="50">
        <v>28</v>
      </c>
      <c r="O105" s="52"/>
      <c r="P105" s="52"/>
      <c r="Q105" s="50">
        <v>21</v>
      </c>
    </row>
    <row r="106" spans="2:17" x14ac:dyDescent="0.3">
      <c r="B106" s="50">
        <v>132748</v>
      </c>
      <c r="C106" s="51">
        <v>44884</v>
      </c>
      <c r="D106" s="50">
        <v>1</v>
      </c>
      <c r="E106" s="50">
        <v>88</v>
      </c>
      <c r="F106" s="50">
        <v>8</v>
      </c>
      <c r="G106" s="50">
        <v>30</v>
      </c>
      <c r="H106" s="50">
        <v>4</v>
      </c>
      <c r="I106" s="50">
        <v>2</v>
      </c>
      <c r="J106" s="50">
        <v>0</v>
      </c>
      <c r="K106" s="50">
        <v>82</v>
      </c>
      <c r="L106" s="50">
        <v>33</v>
      </c>
      <c r="M106" s="50">
        <v>34</v>
      </c>
      <c r="N106" s="50">
        <v>28</v>
      </c>
      <c r="O106" s="52"/>
      <c r="P106" s="52"/>
      <c r="Q106" s="50">
        <v>20</v>
      </c>
    </row>
    <row r="107" spans="2:17" x14ac:dyDescent="0.3">
      <c r="B107" s="50">
        <v>132749</v>
      </c>
      <c r="C107" s="51">
        <v>44886</v>
      </c>
      <c r="D107" s="50">
        <v>1</v>
      </c>
      <c r="E107" s="50">
        <v>88</v>
      </c>
      <c r="F107" s="50">
        <v>8</v>
      </c>
      <c r="G107" s="50">
        <v>30</v>
      </c>
      <c r="H107" s="50">
        <v>5</v>
      </c>
      <c r="I107" s="50">
        <v>2</v>
      </c>
      <c r="J107" s="50">
        <v>0</v>
      </c>
      <c r="K107" s="50">
        <v>81</v>
      </c>
      <c r="L107" s="50">
        <v>31</v>
      </c>
      <c r="M107" s="50">
        <v>35</v>
      </c>
      <c r="N107" s="50">
        <v>28</v>
      </c>
      <c r="O107" s="52"/>
      <c r="P107" s="52"/>
      <c r="Q107" s="50">
        <v>18</v>
      </c>
    </row>
    <row r="108" spans="2:17" x14ac:dyDescent="0.3">
      <c r="B108" s="50">
        <v>132750</v>
      </c>
      <c r="C108" s="51">
        <v>44886</v>
      </c>
      <c r="D108" s="50">
        <v>2</v>
      </c>
      <c r="E108" s="50">
        <v>89</v>
      </c>
      <c r="F108" s="50">
        <v>6</v>
      </c>
      <c r="G108" s="50">
        <v>30</v>
      </c>
      <c r="H108" s="50">
        <v>4</v>
      </c>
      <c r="I108" s="50">
        <v>2</v>
      </c>
      <c r="J108" s="50">
        <v>0</v>
      </c>
      <c r="K108" s="50">
        <v>83</v>
      </c>
      <c r="L108" s="50">
        <v>35</v>
      </c>
      <c r="M108" s="50">
        <v>34</v>
      </c>
      <c r="N108" s="50">
        <v>30</v>
      </c>
      <c r="O108" s="52"/>
      <c r="P108" s="52"/>
      <c r="Q108" s="50">
        <v>19</v>
      </c>
    </row>
    <row r="109" spans="2:17" x14ac:dyDescent="0.3">
      <c r="B109" s="50">
        <v>132751</v>
      </c>
      <c r="C109" s="51">
        <v>44887</v>
      </c>
      <c r="D109" s="50">
        <v>1</v>
      </c>
      <c r="E109" s="50">
        <v>89</v>
      </c>
      <c r="F109" s="50">
        <v>5</v>
      </c>
      <c r="G109" s="50">
        <v>30</v>
      </c>
      <c r="H109" s="50">
        <v>5</v>
      </c>
      <c r="I109" s="50">
        <v>2</v>
      </c>
      <c r="J109" s="50">
        <v>0</v>
      </c>
      <c r="K109" s="50">
        <v>82</v>
      </c>
      <c r="L109" s="50">
        <v>32</v>
      </c>
      <c r="M109" s="50">
        <v>35</v>
      </c>
      <c r="N109" s="50">
        <v>25</v>
      </c>
      <c r="O109" s="52"/>
      <c r="P109" s="52"/>
      <c r="Q109" s="50">
        <v>22</v>
      </c>
    </row>
    <row r="110" spans="2:17" x14ac:dyDescent="0.3">
      <c r="B110" s="50">
        <v>132752</v>
      </c>
      <c r="C110" s="51">
        <v>44887</v>
      </c>
      <c r="D110" s="50">
        <v>2</v>
      </c>
      <c r="E110" s="50">
        <v>90</v>
      </c>
      <c r="F110" s="50">
        <v>5</v>
      </c>
      <c r="G110" s="50">
        <v>30</v>
      </c>
      <c r="H110" s="50">
        <v>5</v>
      </c>
      <c r="I110" s="50">
        <v>3</v>
      </c>
      <c r="J110" s="50">
        <v>0</v>
      </c>
      <c r="K110" s="50">
        <v>82</v>
      </c>
      <c r="L110" s="50">
        <v>35</v>
      </c>
      <c r="M110" s="50">
        <v>34</v>
      </c>
      <c r="N110" s="50">
        <v>27</v>
      </c>
      <c r="O110" s="52"/>
      <c r="P110" s="52"/>
      <c r="Q110" s="50">
        <v>21</v>
      </c>
    </row>
    <row r="111" spans="2:17" x14ac:dyDescent="0.3">
      <c r="B111" s="50">
        <v>132753</v>
      </c>
      <c r="C111" s="51">
        <v>44888</v>
      </c>
      <c r="D111" s="50">
        <v>1</v>
      </c>
      <c r="E111" s="50">
        <v>90</v>
      </c>
      <c r="F111" s="50">
        <v>8</v>
      </c>
      <c r="G111" s="50">
        <v>30</v>
      </c>
      <c r="H111" s="50">
        <v>4</v>
      </c>
      <c r="I111" s="50">
        <v>2</v>
      </c>
      <c r="J111" s="50">
        <v>0</v>
      </c>
      <c r="K111" s="50">
        <v>84</v>
      </c>
      <c r="L111" s="50">
        <v>32</v>
      </c>
      <c r="M111" s="50">
        <v>36</v>
      </c>
      <c r="N111" s="50">
        <v>25</v>
      </c>
      <c r="O111" s="52"/>
      <c r="P111" s="52"/>
      <c r="Q111" s="50">
        <v>23</v>
      </c>
    </row>
    <row r="112" spans="2:17" x14ac:dyDescent="0.3">
      <c r="B112" s="50">
        <v>132754</v>
      </c>
      <c r="C112" s="51">
        <v>44888</v>
      </c>
      <c r="D112" s="50">
        <v>2</v>
      </c>
      <c r="E112" s="50">
        <v>89</v>
      </c>
      <c r="F112" s="50">
        <v>6</v>
      </c>
      <c r="G112" s="50">
        <v>30</v>
      </c>
      <c r="H112" s="50">
        <v>4</v>
      </c>
      <c r="I112" s="50">
        <v>3</v>
      </c>
      <c r="J112" s="50">
        <v>0</v>
      </c>
      <c r="K112" s="50">
        <v>82</v>
      </c>
      <c r="L112" s="50">
        <v>31</v>
      </c>
      <c r="M112" s="50">
        <v>35</v>
      </c>
      <c r="N112" s="50">
        <v>28</v>
      </c>
      <c r="O112" s="52"/>
      <c r="P112" s="52"/>
      <c r="Q112" s="50">
        <v>19</v>
      </c>
    </row>
    <row r="113" spans="2:17" x14ac:dyDescent="0.3">
      <c r="B113" s="50">
        <v>132755</v>
      </c>
      <c r="C113" s="51">
        <v>44889</v>
      </c>
      <c r="D113" s="50">
        <v>1</v>
      </c>
      <c r="E113" s="50">
        <v>85</v>
      </c>
      <c r="F113" s="50">
        <v>8</v>
      </c>
      <c r="G113" s="50">
        <v>30</v>
      </c>
      <c r="H113" s="50">
        <v>4</v>
      </c>
      <c r="I113" s="50">
        <v>2</v>
      </c>
      <c r="J113" s="50">
        <v>0</v>
      </c>
      <c r="K113" s="50">
        <v>79</v>
      </c>
      <c r="L113" s="50">
        <v>31</v>
      </c>
      <c r="M113" s="50">
        <v>35</v>
      </c>
      <c r="N113" s="50">
        <v>26</v>
      </c>
      <c r="O113" s="52"/>
      <c r="P113" s="52"/>
      <c r="Q113" s="50">
        <v>18</v>
      </c>
    </row>
    <row r="114" spans="2:17" x14ac:dyDescent="0.3">
      <c r="B114" s="50">
        <v>132756</v>
      </c>
      <c r="C114" s="51">
        <v>44889</v>
      </c>
      <c r="D114" s="50">
        <v>2</v>
      </c>
      <c r="E114" s="50">
        <v>93</v>
      </c>
      <c r="F114" s="50">
        <v>6</v>
      </c>
      <c r="G114" s="50">
        <v>30</v>
      </c>
      <c r="H114" s="50">
        <v>4</v>
      </c>
      <c r="I114" s="50">
        <v>3</v>
      </c>
      <c r="J114" s="50">
        <v>0</v>
      </c>
      <c r="K114" s="50">
        <v>86</v>
      </c>
      <c r="L114" s="50">
        <v>35</v>
      </c>
      <c r="M114" s="50">
        <v>36</v>
      </c>
      <c r="N114" s="50">
        <v>30</v>
      </c>
      <c r="O114" s="52"/>
      <c r="P114" s="52"/>
      <c r="Q114" s="50">
        <v>20</v>
      </c>
    </row>
    <row r="115" spans="2:17" x14ac:dyDescent="0.3">
      <c r="B115" s="50">
        <v>132757</v>
      </c>
      <c r="C115" s="51">
        <v>44890</v>
      </c>
      <c r="D115" s="50">
        <v>1</v>
      </c>
      <c r="E115" s="50">
        <v>90</v>
      </c>
      <c r="F115" s="50">
        <v>6</v>
      </c>
      <c r="G115" s="50">
        <v>30</v>
      </c>
      <c r="H115" s="50">
        <v>5</v>
      </c>
      <c r="I115" s="50">
        <v>2</v>
      </c>
      <c r="J115" s="50">
        <v>0</v>
      </c>
      <c r="K115" s="50">
        <v>83</v>
      </c>
      <c r="L115" s="50">
        <v>33</v>
      </c>
      <c r="M115" s="50">
        <v>34</v>
      </c>
      <c r="N115" s="50">
        <v>28</v>
      </c>
      <c r="O115" s="52"/>
      <c r="P115" s="52"/>
      <c r="Q115" s="50">
        <v>21</v>
      </c>
    </row>
    <row r="116" spans="2:17" x14ac:dyDescent="0.3">
      <c r="B116" s="50">
        <v>132758</v>
      </c>
      <c r="C116" s="51">
        <v>44890</v>
      </c>
      <c r="D116" s="50">
        <v>2</v>
      </c>
      <c r="E116" s="50">
        <v>93</v>
      </c>
      <c r="F116" s="50">
        <v>8</v>
      </c>
      <c r="G116" s="50">
        <v>30</v>
      </c>
      <c r="H116" s="50">
        <v>4</v>
      </c>
      <c r="I116" s="50">
        <v>2</v>
      </c>
      <c r="J116" s="50">
        <v>0</v>
      </c>
      <c r="K116" s="50">
        <v>87</v>
      </c>
      <c r="L116" s="50">
        <v>30</v>
      </c>
      <c r="M116" s="50">
        <v>35</v>
      </c>
      <c r="N116" s="50">
        <v>30</v>
      </c>
      <c r="O116" s="52"/>
      <c r="P116" s="52"/>
      <c r="Q116" s="50">
        <v>22</v>
      </c>
    </row>
    <row r="117" spans="2:17" x14ac:dyDescent="0.3">
      <c r="B117" s="50">
        <v>132759</v>
      </c>
      <c r="C117" s="51">
        <v>44891</v>
      </c>
      <c r="D117" s="50">
        <v>1</v>
      </c>
      <c r="E117" s="50">
        <v>84</v>
      </c>
      <c r="F117" s="50">
        <v>8</v>
      </c>
      <c r="G117" s="50">
        <v>30</v>
      </c>
      <c r="H117" s="50">
        <v>5</v>
      </c>
      <c r="I117" s="50">
        <v>3</v>
      </c>
      <c r="J117" s="50">
        <v>0</v>
      </c>
      <c r="K117" s="50">
        <v>76</v>
      </c>
      <c r="L117" s="50">
        <v>35</v>
      </c>
      <c r="M117" s="50">
        <v>33</v>
      </c>
      <c r="N117" s="50">
        <v>25</v>
      </c>
      <c r="O117" s="52"/>
      <c r="P117" s="52"/>
      <c r="Q117" s="50">
        <v>18</v>
      </c>
    </row>
    <row r="118" spans="2:17" x14ac:dyDescent="0.3">
      <c r="B118" s="50">
        <v>132760</v>
      </c>
      <c r="C118" s="51">
        <v>44893</v>
      </c>
      <c r="D118" s="50">
        <v>1</v>
      </c>
      <c r="E118" s="50">
        <v>86</v>
      </c>
      <c r="F118" s="50">
        <v>8</v>
      </c>
      <c r="G118" s="50">
        <v>30</v>
      </c>
      <c r="H118" s="50">
        <v>4</v>
      </c>
      <c r="I118" s="50">
        <v>2</v>
      </c>
      <c r="J118" s="50">
        <v>0</v>
      </c>
      <c r="K118" s="50">
        <v>80</v>
      </c>
      <c r="L118" s="50">
        <v>31</v>
      </c>
      <c r="M118" s="50">
        <v>34</v>
      </c>
      <c r="N118" s="50">
        <v>25</v>
      </c>
      <c r="O118" s="52"/>
      <c r="P118" s="52"/>
      <c r="Q118" s="50">
        <v>21</v>
      </c>
    </row>
    <row r="119" spans="2:17" x14ac:dyDescent="0.3">
      <c r="B119" s="50">
        <v>132761</v>
      </c>
      <c r="C119" s="51">
        <v>44893</v>
      </c>
      <c r="D119" s="50">
        <v>2</v>
      </c>
      <c r="E119" s="50">
        <v>93</v>
      </c>
      <c r="F119" s="50">
        <v>9</v>
      </c>
      <c r="G119" s="50">
        <v>30</v>
      </c>
      <c r="H119" s="50">
        <v>4</v>
      </c>
      <c r="I119" s="50">
        <v>2</v>
      </c>
      <c r="J119" s="50">
        <v>0</v>
      </c>
      <c r="K119" s="50">
        <v>87</v>
      </c>
      <c r="L119" s="50">
        <v>35</v>
      </c>
      <c r="M119" s="50">
        <v>36</v>
      </c>
      <c r="N119" s="50">
        <v>27</v>
      </c>
      <c r="O119" s="52"/>
      <c r="P119" s="52"/>
      <c r="Q119" s="50">
        <v>24</v>
      </c>
    </row>
    <row r="120" spans="2:17" x14ac:dyDescent="0.3">
      <c r="B120" s="50">
        <v>132762</v>
      </c>
      <c r="C120" s="51">
        <v>44894</v>
      </c>
      <c r="D120" s="50">
        <v>1</v>
      </c>
      <c r="E120" s="50">
        <v>88</v>
      </c>
      <c r="F120" s="50">
        <v>6</v>
      </c>
      <c r="G120" s="50">
        <v>30</v>
      </c>
      <c r="H120" s="50">
        <v>5</v>
      </c>
      <c r="I120" s="50">
        <v>3</v>
      </c>
      <c r="J120" s="50">
        <v>0</v>
      </c>
      <c r="K120" s="50">
        <v>80</v>
      </c>
      <c r="L120" s="50">
        <v>32</v>
      </c>
      <c r="M120" s="50">
        <v>36</v>
      </c>
      <c r="N120" s="50">
        <v>26</v>
      </c>
      <c r="O120" s="52"/>
      <c r="P120" s="52"/>
      <c r="Q120" s="50">
        <v>18</v>
      </c>
    </row>
    <row r="121" spans="2:17" x14ac:dyDescent="0.3">
      <c r="B121" s="50">
        <v>132763</v>
      </c>
      <c r="C121" s="51">
        <v>44894</v>
      </c>
      <c r="D121" s="50">
        <v>2</v>
      </c>
      <c r="E121" s="50">
        <v>92</v>
      </c>
      <c r="F121" s="50">
        <v>6</v>
      </c>
      <c r="G121" s="50">
        <v>30</v>
      </c>
      <c r="H121" s="50">
        <v>4</v>
      </c>
      <c r="I121" s="50">
        <v>3</v>
      </c>
      <c r="J121" s="50">
        <v>0</v>
      </c>
      <c r="K121" s="50">
        <v>85</v>
      </c>
      <c r="L121" s="50">
        <v>34</v>
      </c>
      <c r="M121" s="50">
        <v>35</v>
      </c>
      <c r="N121" s="50">
        <v>28</v>
      </c>
      <c r="O121" s="52"/>
      <c r="P121" s="52"/>
      <c r="Q121" s="50">
        <v>22</v>
      </c>
    </row>
    <row r="122" spans="2:17" x14ac:dyDescent="0.3">
      <c r="B122" s="50">
        <v>132764</v>
      </c>
      <c r="C122" s="51">
        <v>44895</v>
      </c>
      <c r="D122" s="50">
        <v>1</v>
      </c>
      <c r="E122" s="50">
        <v>90</v>
      </c>
      <c r="F122" s="50">
        <v>6</v>
      </c>
      <c r="G122" s="50">
        <v>30</v>
      </c>
      <c r="H122" s="50">
        <v>4</v>
      </c>
      <c r="I122" s="50">
        <v>2</v>
      </c>
      <c r="J122" s="50">
        <v>0</v>
      </c>
      <c r="K122" s="50">
        <v>84</v>
      </c>
      <c r="L122" s="50">
        <v>34</v>
      </c>
      <c r="M122" s="50">
        <v>33</v>
      </c>
      <c r="N122" s="50">
        <v>28</v>
      </c>
      <c r="O122" s="52"/>
      <c r="P122" s="52"/>
      <c r="Q122" s="50">
        <v>23</v>
      </c>
    </row>
    <row r="123" spans="2:17" x14ac:dyDescent="0.3">
      <c r="B123" s="50">
        <v>132765</v>
      </c>
      <c r="C123" s="51">
        <v>44895</v>
      </c>
      <c r="D123" s="50">
        <v>2</v>
      </c>
      <c r="E123" s="50">
        <v>96</v>
      </c>
      <c r="F123" s="50">
        <v>9</v>
      </c>
      <c r="G123" s="50">
        <v>30</v>
      </c>
      <c r="H123" s="50">
        <v>5</v>
      </c>
      <c r="I123" s="50">
        <v>3</v>
      </c>
      <c r="J123" s="50">
        <v>0</v>
      </c>
      <c r="K123" s="50">
        <v>88</v>
      </c>
      <c r="L123" s="50">
        <v>32</v>
      </c>
      <c r="M123" s="50">
        <v>35</v>
      </c>
      <c r="N123" s="50">
        <v>30</v>
      </c>
      <c r="O123" s="52"/>
      <c r="P123" s="52"/>
      <c r="Q123" s="50">
        <v>23</v>
      </c>
    </row>
    <row r="124" spans="2:17" x14ac:dyDescent="0.3">
      <c r="B124" s="50">
        <v>132766</v>
      </c>
      <c r="C124" s="51">
        <v>44896</v>
      </c>
      <c r="D124" s="50">
        <v>1</v>
      </c>
      <c r="E124" s="50">
        <v>87</v>
      </c>
      <c r="F124" s="50">
        <v>6</v>
      </c>
      <c r="G124" s="50">
        <v>30</v>
      </c>
      <c r="H124" s="50">
        <v>4</v>
      </c>
      <c r="I124" s="50">
        <v>2</v>
      </c>
      <c r="J124" s="50">
        <v>0</v>
      </c>
      <c r="K124" s="50">
        <v>81</v>
      </c>
      <c r="L124" s="50">
        <v>34</v>
      </c>
      <c r="M124" s="50">
        <v>34</v>
      </c>
      <c r="N124" s="50">
        <v>25</v>
      </c>
      <c r="O124" s="52"/>
      <c r="P124" s="52"/>
      <c r="Q124" s="50">
        <v>22</v>
      </c>
    </row>
    <row r="125" spans="2:17" x14ac:dyDescent="0.3">
      <c r="B125" s="50">
        <v>132767</v>
      </c>
      <c r="C125" s="51">
        <v>44896</v>
      </c>
      <c r="D125" s="50">
        <v>2</v>
      </c>
      <c r="E125" s="50">
        <v>87</v>
      </c>
      <c r="F125" s="50">
        <v>8</v>
      </c>
      <c r="G125" s="50">
        <v>30</v>
      </c>
      <c r="H125" s="50">
        <v>5</v>
      </c>
      <c r="I125" s="50">
        <v>2</v>
      </c>
      <c r="J125" s="50">
        <v>0</v>
      </c>
      <c r="K125" s="50">
        <v>80</v>
      </c>
      <c r="L125" s="50">
        <v>33</v>
      </c>
      <c r="M125" s="50">
        <v>35</v>
      </c>
      <c r="N125" s="50">
        <v>29</v>
      </c>
      <c r="O125" s="52"/>
      <c r="P125" s="52"/>
      <c r="Q125" s="50">
        <v>16</v>
      </c>
    </row>
    <row r="126" spans="2:17" x14ac:dyDescent="0.3">
      <c r="B126" s="50">
        <v>132768</v>
      </c>
      <c r="C126" s="51">
        <v>44897</v>
      </c>
      <c r="D126" s="50">
        <v>1</v>
      </c>
      <c r="E126" s="50">
        <v>88</v>
      </c>
      <c r="F126" s="50">
        <v>5</v>
      </c>
      <c r="G126" s="50">
        <v>30</v>
      </c>
      <c r="H126" s="50">
        <v>5</v>
      </c>
      <c r="I126" s="50">
        <v>3</v>
      </c>
      <c r="J126" s="50">
        <v>0</v>
      </c>
      <c r="K126" s="50">
        <v>80</v>
      </c>
      <c r="L126" s="50">
        <v>34</v>
      </c>
      <c r="M126" s="50">
        <v>35</v>
      </c>
      <c r="N126" s="50">
        <v>27</v>
      </c>
      <c r="O126" s="52"/>
      <c r="P126" s="52"/>
      <c r="Q126" s="50">
        <v>18</v>
      </c>
    </row>
    <row r="127" spans="2:17" x14ac:dyDescent="0.3">
      <c r="B127" s="50">
        <v>132769</v>
      </c>
      <c r="C127" s="51">
        <v>44897</v>
      </c>
      <c r="D127" s="50">
        <v>2</v>
      </c>
      <c r="E127" s="50">
        <v>89</v>
      </c>
      <c r="F127" s="50">
        <v>7</v>
      </c>
      <c r="G127" s="50">
        <v>30</v>
      </c>
      <c r="H127" s="50">
        <v>5</v>
      </c>
      <c r="I127" s="50">
        <v>2</v>
      </c>
      <c r="J127" s="50">
        <v>0</v>
      </c>
      <c r="K127" s="50">
        <v>82</v>
      </c>
      <c r="L127" s="50">
        <v>32</v>
      </c>
      <c r="M127" s="50">
        <v>34</v>
      </c>
      <c r="N127" s="50">
        <v>30</v>
      </c>
      <c r="O127" s="52"/>
      <c r="P127" s="52"/>
      <c r="Q127" s="50">
        <v>18</v>
      </c>
    </row>
    <row r="128" spans="2:17" x14ac:dyDescent="0.3">
      <c r="B128" s="50">
        <v>132770</v>
      </c>
      <c r="C128" s="51">
        <v>44898</v>
      </c>
      <c r="D128" s="50">
        <v>1</v>
      </c>
      <c r="E128" s="50">
        <v>93</v>
      </c>
      <c r="F128" s="50">
        <v>7</v>
      </c>
      <c r="G128" s="50">
        <v>30</v>
      </c>
      <c r="H128" s="50">
        <v>5</v>
      </c>
      <c r="I128" s="50">
        <v>3</v>
      </c>
      <c r="J128" s="50">
        <v>0</v>
      </c>
      <c r="K128" s="50">
        <v>85</v>
      </c>
      <c r="L128" s="50">
        <v>33</v>
      </c>
      <c r="M128" s="50">
        <v>36</v>
      </c>
      <c r="N128" s="50">
        <v>28</v>
      </c>
      <c r="O128" s="52"/>
      <c r="P128" s="52"/>
      <c r="Q128" s="50">
        <v>21</v>
      </c>
    </row>
    <row r="129" spans="2:17" x14ac:dyDescent="0.3">
      <c r="B129" s="50">
        <v>132771</v>
      </c>
      <c r="C129" s="51">
        <v>44900</v>
      </c>
      <c r="D129" s="50">
        <v>1</v>
      </c>
      <c r="E129" s="50">
        <v>89</v>
      </c>
      <c r="F129" s="50">
        <v>7</v>
      </c>
      <c r="G129" s="50">
        <v>30</v>
      </c>
      <c r="H129" s="50">
        <v>4</v>
      </c>
      <c r="I129" s="50">
        <v>2</v>
      </c>
      <c r="J129" s="50">
        <v>0</v>
      </c>
      <c r="K129" s="50">
        <v>83</v>
      </c>
      <c r="L129" s="50">
        <v>31</v>
      </c>
      <c r="M129" s="50">
        <v>36</v>
      </c>
      <c r="N129" s="50">
        <v>28</v>
      </c>
      <c r="O129" s="52"/>
      <c r="P129" s="52"/>
      <c r="Q129" s="50">
        <v>19</v>
      </c>
    </row>
    <row r="130" spans="2:17" x14ac:dyDescent="0.3">
      <c r="B130" s="50">
        <v>132772</v>
      </c>
      <c r="C130" s="51">
        <v>44900</v>
      </c>
      <c r="D130" s="50">
        <v>2</v>
      </c>
      <c r="E130" s="50">
        <v>86</v>
      </c>
      <c r="F130" s="50">
        <v>6</v>
      </c>
      <c r="G130" s="50">
        <v>30</v>
      </c>
      <c r="H130" s="50">
        <v>4</v>
      </c>
      <c r="I130" s="50">
        <v>3</v>
      </c>
      <c r="J130" s="50">
        <v>0</v>
      </c>
      <c r="K130" s="50">
        <v>79</v>
      </c>
      <c r="L130" s="50">
        <v>34</v>
      </c>
      <c r="M130" s="50">
        <v>36</v>
      </c>
      <c r="N130" s="50">
        <v>27</v>
      </c>
      <c r="O130" s="52"/>
      <c r="P130" s="52"/>
      <c r="Q130" s="50">
        <v>16</v>
      </c>
    </row>
    <row r="131" spans="2:17" x14ac:dyDescent="0.3">
      <c r="B131" s="50">
        <v>132773</v>
      </c>
      <c r="C131" s="51">
        <v>44901</v>
      </c>
      <c r="D131" s="50">
        <v>1</v>
      </c>
      <c r="E131" s="50">
        <v>87</v>
      </c>
      <c r="F131" s="50">
        <v>5</v>
      </c>
      <c r="G131" s="50">
        <v>30</v>
      </c>
      <c r="H131" s="50">
        <v>4</v>
      </c>
      <c r="I131" s="50">
        <v>2</v>
      </c>
      <c r="J131" s="50">
        <v>0</v>
      </c>
      <c r="K131" s="50">
        <v>81</v>
      </c>
      <c r="L131" s="50">
        <v>31</v>
      </c>
      <c r="M131" s="50">
        <v>36</v>
      </c>
      <c r="N131" s="50">
        <v>25</v>
      </c>
      <c r="O131" s="52"/>
      <c r="P131" s="52"/>
      <c r="Q131" s="50">
        <v>20</v>
      </c>
    </row>
    <row r="132" spans="2:17" x14ac:dyDescent="0.3">
      <c r="B132" s="50">
        <v>132774</v>
      </c>
      <c r="C132" s="51">
        <v>44901</v>
      </c>
      <c r="D132" s="50">
        <v>2</v>
      </c>
      <c r="E132" s="50">
        <v>88</v>
      </c>
      <c r="F132" s="50">
        <v>8</v>
      </c>
      <c r="G132" s="50">
        <v>30</v>
      </c>
      <c r="H132" s="50">
        <v>4</v>
      </c>
      <c r="I132" s="50">
        <v>2</v>
      </c>
      <c r="J132" s="50">
        <v>0</v>
      </c>
      <c r="K132" s="50">
        <v>82</v>
      </c>
      <c r="L132" s="50">
        <v>34</v>
      </c>
      <c r="M132" s="50">
        <v>36</v>
      </c>
      <c r="N132" s="50">
        <v>27</v>
      </c>
      <c r="O132" s="52"/>
      <c r="P132" s="52"/>
      <c r="Q132" s="50">
        <v>19</v>
      </c>
    </row>
    <row r="133" spans="2:17" x14ac:dyDescent="0.3">
      <c r="B133" s="50">
        <v>132775</v>
      </c>
      <c r="C133" s="51">
        <v>44902</v>
      </c>
      <c r="D133" s="50">
        <v>1</v>
      </c>
      <c r="E133" s="50">
        <v>89</v>
      </c>
      <c r="F133" s="50">
        <v>7</v>
      </c>
      <c r="G133" s="50">
        <v>30</v>
      </c>
      <c r="H133" s="50">
        <v>5</v>
      </c>
      <c r="I133" s="50">
        <v>3</v>
      </c>
      <c r="J133" s="50">
        <v>0</v>
      </c>
      <c r="K133" s="50">
        <v>81</v>
      </c>
      <c r="L133" s="50">
        <v>30</v>
      </c>
      <c r="M133" s="50">
        <v>35</v>
      </c>
      <c r="N133" s="50">
        <v>27</v>
      </c>
      <c r="O133" s="52"/>
      <c r="P133" s="52"/>
      <c r="Q133" s="50">
        <v>19</v>
      </c>
    </row>
    <row r="134" spans="2:17" x14ac:dyDescent="0.3">
      <c r="B134" s="50">
        <v>132776</v>
      </c>
      <c r="C134" s="51">
        <v>44902</v>
      </c>
      <c r="D134" s="50">
        <v>2</v>
      </c>
      <c r="E134" s="50">
        <v>89</v>
      </c>
      <c r="F134" s="50">
        <v>8</v>
      </c>
      <c r="G134" s="50">
        <v>30</v>
      </c>
      <c r="H134" s="50">
        <v>4</v>
      </c>
      <c r="I134" s="50">
        <v>2</v>
      </c>
      <c r="J134" s="50">
        <v>0</v>
      </c>
      <c r="K134" s="50">
        <v>83</v>
      </c>
      <c r="L134" s="50">
        <v>35</v>
      </c>
      <c r="M134" s="50">
        <v>35</v>
      </c>
      <c r="N134" s="50">
        <v>29</v>
      </c>
      <c r="O134" s="52"/>
      <c r="P134" s="52"/>
      <c r="Q134" s="50">
        <v>19</v>
      </c>
    </row>
    <row r="135" spans="2:17" x14ac:dyDescent="0.3">
      <c r="B135" s="50">
        <v>132777</v>
      </c>
      <c r="C135" s="51">
        <v>44903</v>
      </c>
      <c r="D135" s="50">
        <v>1</v>
      </c>
      <c r="E135" s="50">
        <v>87</v>
      </c>
      <c r="F135" s="50">
        <v>7</v>
      </c>
      <c r="G135" s="50">
        <v>30</v>
      </c>
      <c r="H135" s="50">
        <v>5</v>
      </c>
      <c r="I135" s="50">
        <v>2</v>
      </c>
      <c r="J135" s="50">
        <v>0</v>
      </c>
      <c r="K135" s="50">
        <v>80</v>
      </c>
      <c r="L135" s="50">
        <v>30</v>
      </c>
      <c r="M135" s="50">
        <v>34</v>
      </c>
      <c r="N135" s="50">
        <v>28</v>
      </c>
      <c r="O135" s="52"/>
      <c r="P135" s="52"/>
      <c r="Q135" s="50">
        <v>18</v>
      </c>
    </row>
    <row r="136" spans="2:17" x14ac:dyDescent="0.3">
      <c r="B136" s="50">
        <v>132778</v>
      </c>
      <c r="C136" s="51">
        <v>44903</v>
      </c>
      <c r="D136" s="50">
        <v>2</v>
      </c>
      <c r="E136" s="50">
        <v>93</v>
      </c>
      <c r="F136" s="50">
        <v>7</v>
      </c>
      <c r="G136" s="50">
        <v>30</v>
      </c>
      <c r="H136" s="50">
        <v>5</v>
      </c>
      <c r="I136" s="50">
        <v>3</v>
      </c>
      <c r="J136" s="50">
        <v>0</v>
      </c>
      <c r="K136" s="50">
        <v>85</v>
      </c>
      <c r="L136" s="50">
        <v>34</v>
      </c>
      <c r="M136" s="50">
        <v>36</v>
      </c>
      <c r="N136" s="50">
        <v>30</v>
      </c>
      <c r="O136" s="52"/>
      <c r="P136" s="52"/>
      <c r="Q136" s="50">
        <v>19</v>
      </c>
    </row>
    <row r="137" spans="2:17" x14ac:dyDescent="0.3">
      <c r="B137" s="50">
        <v>132779</v>
      </c>
      <c r="C137" s="51">
        <v>44904</v>
      </c>
      <c r="D137" s="50">
        <v>1</v>
      </c>
      <c r="E137" s="50">
        <v>93</v>
      </c>
      <c r="F137" s="50">
        <v>8</v>
      </c>
      <c r="G137" s="50">
        <v>30</v>
      </c>
      <c r="H137" s="50">
        <v>4</v>
      </c>
      <c r="I137" s="50">
        <v>3</v>
      </c>
      <c r="J137" s="50">
        <v>0</v>
      </c>
      <c r="K137" s="50">
        <v>86</v>
      </c>
      <c r="L137" s="50">
        <v>35</v>
      </c>
      <c r="M137" s="50">
        <v>36</v>
      </c>
      <c r="N137" s="50">
        <v>28</v>
      </c>
      <c r="O137" s="52"/>
      <c r="P137" s="52"/>
      <c r="Q137" s="50">
        <v>22</v>
      </c>
    </row>
    <row r="138" spans="2:17" x14ac:dyDescent="0.3">
      <c r="B138" s="50">
        <v>132780</v>
      </c>
      <c r="C138" s="51">
        <v>44904</v>
      </c>
      <c r="D138" s="50">
        <v>2</v>
      </c>
      <c r="E138" s="50">
        <v>87</v>
      </c>
      <c r="F138" s="50">
        <v>7</v>
      </c>
      <c r="G138" s="50">
        <v>30</v>
      </c>
      <c r="H138" s="50">
        <v>5</v>
      </c>
      <c r="I138" s="50">
        <v>2</v>
      </c>
      <c r="J138" s="50">
        <v>0</v>
      </c>
      <c r="K138" s="50">
        <v>80</v>
      </c>
      <c r="L138" s="50">
        <v>31</v>
      </c>
      <c r="M138" s="50">
        <v>34</v>
      </c>
      <c r="N138" s="50">
        <v>27</v>
      </c>
      <c r="O138" s="52"/>
      <c r="P138" s="52"/>
      <c r="Q138" s="50">
        <v>19</v>
      </c>
    </row>
    <row r="139" spans="2:17" x14ac:dyDescent="0.3">
      <c r="B139" s="50">
        <v>132781</v>
      </c>
      <c r="C139" s="51">
        <v>44905</v>
      </c>
      <c r="D139" s="50">
        <v>1</v>
      </c>
      <c r="E139" s="50">
        <v>86</v>
      </c>
      <c r="F139" s="50">
        <v>7</v>
      </c>
      <c r="G139" s="50">
        <v>30</v>
      </c>
      <c r="H139" s="50">
        <v>4</v>
      </c>
      <c r="I139" s="50">
        <v>3</v>
      </c>
      <c r="J139" s="50">
        <v>0</v>
      </c>
      <c r="K139" s="50">
        <v>79</v>
      </c>
      <c r="L139" s="50">
        <v>33</v>
      </c>
      <c r="M139" s="50">
        <v>36</v>
      </c>
      <c r="N139" s="50">
        <v>25</v>
      </c>
      <c r="O139" s="52"/>
      <c r="P139" s="52"/>
      <c r="Q139" s="50">
        <v>18</v>
      </c>
    </row>
    <row r="140" spans="2:17" x14ac:dyDescent="0.3">
      <c r="B140" s="50">
        <v>132782</v>
      </c>
      <c r="C140" s="51">
        <v>44907</v>
      </c>
      <c r="D140" s="50">
        <v>1</v>
      </c>
      <c r="E140" s="50">
        <v>89</v>
      </c>
      <c r="F140" s="50">
        <v>7</v>
      </c>
      <c r="G140" s="50">
        <v>30</v>
      </c>
      <c r="H140" s="50">
        <v>4</v>
      </c>
      <c r="I140" s="50">
        <v>2</v>
      </c>
      <c r="J140" s="50">
        <v>0</v>
      </c>
      <c r="K140" s="50">
        <v>83</v>
      </c>
      <c r="L140" s="50">
        <v>32</v>
      </c>
      <c r="M140" s="50">
        <v>35</v>
      </c>
      <c r="N140" s="50">
        <v>27</v>
      </c>
      <c r="O140" s="52"/>
      <c r="P140" s="52"/>
      <c r="Q140" s="50">
        <v>21</v>
      </c>
    </row>
    <row r="141" spans="2:17" x14ac:dyDescent="0.3">
      <c r="B141" s="50">
        <v>132783</v>
      </c>
      <c r="C141" s="51">
        <v>44907</v>
      </c>
      <c r="D141" s="50">
        <v>2</v>
      </c>
      <c r="E141" s="50">
        <v>83</v>
      </c>
      <c r="F141" s="50">
        <v>7</v>
      </c>
      <c r="G141" s="50">
        <v>30</v>
      </c>
      <c r="H141" s="50">
        <v>4</v>
      </c>
      <c r="I141" s="50">
        <v>2</v>
      </c>
      <c r="J141" s="50">
        <v>0</v>
      </c>
      <c r="K141" s="50">
        <v>77</v>
      </c>
      <c r="L141" s="50">
        <v>30</v>
      </c>
      <c r="M141" s="50">
        <v>34</v>
      </c>
      <c r="N141" s="50">
        <v>26</v>
      </c>
      <c r="O141" s="52"/>
      <c r="P141" s="52"/>
      <c r="Q141" s="50">
        <v>17</v>
      </c>
    </row>
    <row r="142" spans="2:17" x14ac:dyDescent="0.3">
      <c r="B142" s="50">
        <v>132784</v>
      </c>
      <c r="C142" s="51">
        <v>44908</v>
      </c>
      <c r="D142" s="50">
        <v>1</v>
      </c>
      <c r="E142" s="50">
        <v>87</v>
      </c>
      <c r="F142" s="50">
        <v>7</v>
      </c>
      <c r="G142" s="50">
        <v>30</v>
      </c>
      <c r="H142" s="50">
        <v>4</v>
      </c>
      <c r="I142" s="50">
        <v>3</v>
      </c>
      <c r="J142" s="50">
        <v>0</v>
      </c>
      <c r="K142" s="50">
        <v>80</v>
      </c>
      <c r="L142" s="50">
        <v>31</v>
      </c>
      <c r="M142" s="50">
        <v>35</v>
      </c>
      <c r="N142" s="50">
        <v>24</v>
      </c>
      <c r="O142" s="52"/>
      <c r="P142" s="52"/>
      <c r="Q142" s="50">
        <v>21</v>
      </c>
    </row>
    <row r="143" spans="2:17" x14ac:dyDescent="0.3">
      <c r="B143" s="50">
        <v>132785</v>
      </c>
      <c r="C143" s="51">
        <v>44908</v>
      </c>
      <c r="D143" s="50">
        <v>2</v>
      </c>
      <c r="E143" s="50">
        <v>88</v>
      </c>
      <c r="F143" s="50">
        <v>8</v>
      </c>
      <c r="G143" s="50">
        <v>30</v>
      </c>
      <c r="H143" s="50">
        <v>5</v>
      </c>
      <c r="I143" s="50">
        <v>3</v>
      </c>
      <c r="J143" s="50">
        <v>0</v>
      </c>
      <c r="K143" s="50">
        <v>80</v>
      </c>
      <c r="L143" s="50">
        <v>33</v>
      </c>
      <c r="M143" s="50">
        <v>35</v>
      </c>
      <c r="N143" s="50">
        <v>28</v>
      </c>
      <c r="O143" s="52"/>
      <c r="P143" s="52"/>
      <c r="Q143" s="50">
        <v>17</v>
      </c>
    </row>
    <row r="144" spans="2:17" x14ac:dyDescent="0.3">
      <c r="B144" s="50">
        <v>132786</v>
      </c>
      <c r="C144" s="51">
        <v>44909</v>
      </c>
      <c r="D144" s="50">
        <v>1</v>
      </c>
      <c r="E144" s="50">
        <v>91</v>
      </c>
      <c r="F144" s="50">
        <v>7</v>
      </c>
      <c r="G144" s="50">
        <v>30</v>
      </c>
      <c r="H144" s="50">
        <v>5</v>
      </c>
      <c r="I144" s="50">
        <v>3</v>
      </c>
      <c r="J144" s="50">
        <v>0</v>
      </c>
      <c r="K144" s="50">
        <v>83</v>
      </c>
      <c r="L144" s="50">
        <v>33</v>
      </c>
      <c r="M144" s="50">
        <v>36</v>
      </c>
      <c r="N144" s="50">
        <v>26</v>
      </c>
      <c r="O144" s="52"/>
      <c r="P144" s="52"/>
      <c r="Q144" s="50">
        <v>21</v>
      </c>
    </row>
    <row r="145" spans="2:17" x14ac:dyDescent="0.3">
      <c r="B145" s="50">
        <v>132787</v>
      </c>
      <c r="C145" s="51">
        <v>44909</v>
      </c>
      <c r="D145" s="50">
        <v>2</v>
      </c>
      <c r="E145" s="50">
        <v>87</v>
      </c>
      <c r="F145" s="50">
        <v>6</v>
      </c>
      <c r="G145" s="50">
        <v>30</v>
      </c>
      <c r="H145" s="50">
        <v>4</v>
      </c>
      <c r="I145" s="50">
        <v>3</v>
      </c>
      <c r="J145" s="50">
        <v>0</v>
      </c>
      <c r="K145" s="50">
        <v>80</v>
      </c>
      <c r="L145" s="50">
        <v>34</v>
      </c>
      <c r="M145" s="50">
        <v>33</v>
      </c>
      <c r="N145" s="50">
        <v>28</v>
      </c>
      <c r="O145" s="52"/>
      <c r="P145" s="52"/>
      <c r="Q145" s="50">
        <v>19</v>
      </c>
    </row>
    <row r="146" spans="2:17" x14ac:dyDescent="0.3">
      <c r="B146" s="50">
        <v>132788</v>
      </c>
      <c r="C146" s="51">
        <v>44910</v>
      </c>
      <c r="D146" s="50">
        <v>1</v>
      </c>
      <c r="E146" s="50">
        <v>90</v>
      </c>
      <c r="F146" s="50">
        <v>8</v>
      </c>
      <c r="G146" s="50">
        <v>30</v>
      </c>
      <c r="H146" s="50">
        <v>5</v>
      </c>
      <c r="I146" s="50">
        <v>3</v>
      </c>
      <c r="J146" s="50">
        <v>0</v>
      </c>
      <c r="K146" s="50">
        <v>82</v>
      </c>
      <c r="L146" s="50">
        <v>31</v>
      </c>
      <c r="M146" s="50">
        <v>35</v>
      </c>
      <c r="N146" s="50">
        <v>27</v>
      </c>
      <c r="O146" s="52"/>
      <c r="P146" s="52"/>
      <c r="Q146" s="50">
        <v>20</v>
      </c>
    </row>
    <row r="147" spans="2:17" x14ac:dyDescent="0.3">
      <c r="B147" s="50">
        <v>132789</v>
      </c>
      <c r="C147" s="51">
        <v>44910</v>
      </c>
      <c r="D147" s="50">
        <v>2</v>
      </c>
      <c r="E147" s="50">
        <v>90</v>
      </c>
      <c r="F147" s="50">
        <v>6</v>
      </c>
      <c r="G147" s="50">
        <v>30</v>
      </c>
      <c r="H147" s="50">
        <v>4</v>
      </c>
      <c r="I147" s="50">
        <v>3</v>
      </c>
      <c r="J147" s="50">
        <v>0</v>
      </c>
      <c r="K147" s="50">
        <v>83</v>
      </c>
      <c r="L147" s="50">
        <v>32</v>
      </c>
      <c r="M147" s="50">
        <v>36</v>
      </c>
      <c r="N147" s="50">
        <v>29</v>
      </c>
      <c r="O147" s="52"/>
      <c r="P147" s="52"/>
      <c r="Q147" s="50">
        <v>18</v>
      </c>
    </row>
    <row r="148" spans="2:17" x14ac:dyDescent="0.3">
      <c r="B148" s="50">
        <v>132790</v>
      </c>
      <c r="C148" s="51">
        <v>44911</v>
      </c>
      <c r="D148" s="50">
        <v>1</v>
      </c>
      <c r="E148" s="50">
        <v>88</v>
      </c>
      <c r="F148" s="50">
        <v>9</v>
      </c>
      <c r="G148" s="50">
        <v>30</v>
      </c>
      <c r="H148" s="50">
        <v>4</v>
      </c>
      <c r="I148" s="50">
        <v>3</v>
      </c>
      <c r="J148" s="50">
        <v>0</v>
      </c>
      <c r="K148" s="50">
        <v>81</v>
      </c>
      <c r="L148" s="50">
        <v>32</v>
      </c>
      <c r="M148" s="50">
        <v>35</v>
      </c>
      <c r="N148" s="50">
        <v>27</v>
      </c>
      <c r="O148" s="52"/>
      <c r="P148" s="52"/>
      <c r="Q148" s="50">
        <v>19</v>
      </c>
    </row>
    <row r="149" spans="2:17" x14ac:dyDescent="0.3">
      <c r="B149" s="50">
        <v>132791</v>
      </c>
      <c r="C149" s="51">
        <v>44911</v>
      </c>
      <c r="D149" s="50">
        <v>2</v>
      </c>
      <c r="E149" s="50">
        <v>84</v>
      </c>
      <c r="F149" s="50">
        <v>8</v>
      </c>
      <c r="G149" s="50">
        <v>30</v>
      </c>
      <c r="H149" s="50">
        <v>4</v>
      </c>
      <c r="I149" s="50">
        <v>3</v>
      </c>
      <c r="J149" s="50">
        <v>0</v>
      </c>
      <c r="K149" s="50">
        <v>77</v>
      </c>
      <c r="L149" s="50">
        <v>32</v>
      </c>
      <c r="M149" s="50">
        <v>35</v>
      </c>
      <c r="N149" s="50">
        <v>26</v>
      </c>
      <c r="O149" s="52"/>
      <c r="P149" s="52"/>
      <c r="Q149" s="50">
        <v>16</v>
      </c>
    </row>
    <row r="150" spans="2:17" x14ac:dyDescent="0.3">
      <c r="B150" s="50">
        <v>132792</v>
      </c>
      <c r="C150" s="51">
        <v>44912</v>
      </c>
      <c r="D150" s="50">
        <v>1</v>
      </c>
      <c r="E150" s="50">
        <v>84</v>
      </c>
      <c r="F150" s="50">
        <v>8</v>
      </c>
      <c r="G150" s="50">
        <v>30</v>
      </c>
      <c r="H150" s="50">
        <v>4</v>
      </c>
      <c r="I150" s="50">
        <v>2</v>
      </c>
      <c r="J150" s="50">
        <v>0</v>
      </c>
      <c r="K150" s="50">
        <v>78</v>
      </c>
      <c r="L150" s="50">
        <v>31</v>
      </c>
      <c r="M150" s="50">
        <v>34</v>
      </c>
      <c r="N150" s="50">
        <v>24</v>
      </c>
      <c r="O150" s="52"/>
      <c r="P150" s="52"/>
      <c r="Q150" s="50">
        <v>20</v>
      </c>
    </row>
    <row r="151" spans="2:17" x14ac:dyDescent="0.3">
      <c r="B151" s="50">
        <v>132793</v>
      </c>
      <c r="C151" s="51">
        <v>44914</v>
      </c>
      <c r="D151" s="50">
        <v>1</v>
      </c>
      <c r="E151" s="50">
        <v>88</v>
      </c>
      <c r="F151" s="50">
        <v>6</v>
      </c>
      <c r="G151" s="50">
        <v>30</v>
      </c>
      <c r="H151" s="50">
        <v>5</v>
      </c>
      <c r="I151" s="50">
        <v>2</v>
      </c>
      <c r="J151" s="50">
        <v>0</v>
      </c>
      <c r="K151" s="50">
        <v>81</v>
      </c>
      <c r="L151" s="50">
        <v>30</v>
      </c>
      <c r="M151" s="50">
        <v>35</v>
      </c>
      <c r="N151" s="50">
        <v>26</v>
      </c>
      <c r="O151" s="52"/>
      <c r="P151" s="52"/>
      <c r="Q151" s="50">
        <v>20</v>
      </c>
    </row>
    <row r="152" spans="2:17" x14ac:dyDescent="0.3">
      <c r="B152" s="50">
        <v>132794</v>
      </c>
      <c r="C152" s="51">
        <v>44914</v>
      </c>
      <c r="D152" s="50">
        <v>2</v>
      </c>
      <c r="E152" s="50">
        <v>87</v>
      </c>
      <c r="F152" s="50">
        <v>9</v>
      </c>
      <c r="G152" s="50">
        <v>30</v>
      </c>
      <c r="H152" s="50">
        <v>4</v>
      </c>
      <c r="I152" s="50">
        <v>2</v>
      </c>
      <c r="J152" s="50">
        <v>0</v>
      </c>
      <c r="K152" s="50">
        <v>81</v>
      </c>
      <c r="L152" s="50">
        <v>34</v>
      </c>
      <c r="M152" s="50">
        <v>35</v>
      </c>
      <c r="N152" s="50">
        <v>28</v>
      </c>
      <c r="O152" s="52"/>
      <c r="P152" s="52"/>
      <c r="Q152" s="50">
        <v>18</v>
      </c>
    </row>
    <row r="153" spans="2:17" x14ac:dyDescent="0.3">
      <c r="B153" s="50">
        <v>132795</v>
      </c>
      <c r="C153" s="51">
        <v>44915</v>
      </c>
      <c r="D153" s="50">
        <v>1</v>
      </c>
      <c r="E153" s="50">
        <v>91</v>
      </c>
      <c r="F153" s="50">
        <v>5</v>
      </c>
      <c r="G153" s="50">
        <v>30</v>
      </c>
      <c r="H153" s="50">
        <v>5</v>
      </c>
      <c r="I153" s="50">
        <v>3</v>
      </c>
      <c r="J153" s="50">
        <v>0</v>
      </c>
      <c r="K153" s="50">
        <v>83</v>
      </c>
      <c r="L153" s="50">
        <v>32</v>
      </c>
      <c r="M153" s="50">
        <v>37</v>
      </c>
      <c r="N153" s="50">
        <v>26</v>
      </c>
      <c r="O153" s="52"/>
      <c r="P153" s="52"/>
      <c r="Q153" s="50">
        <v>20</v>
      </c>
    </row>
    <row r="154" spans="2:17" x14ac:dyDescent="0.3">
      <c r="B154" s="50">
        <v>132796</v>
      </c>
      <c r="C154" s="51">
        <v>44915</v>
      </c>
      <c r="D154" s="50">
        <v>2</v>
      </c>
      <c r="E154" s="50">
        <v>91</v>
      </c>
      <c r="F154" s="50">
        <v>7</v>
      </c>
      <c r="G154" s="50">
        <v>30</v>
      </c>
      <c r="H154" s="50">
        <v>5</v>
      </c>
      <c r="I154" s="50">
        <v>2</v>
      </c>
      <c r="J154" s="50">
        <v>0</v>
      </c>
      <c r="K154" s="50">
        <v>84</v>
      </c>
      <c r="L154" s="50">
        <v>32</v>
      </c>
      <c r="M154" s="50">
        <v>35</v>
      </c>
      <c r="N154" s="50">
        <v>29</v>
      </c>
      <c r="O154" s="52"/>
      <c r="P154" s="52"/>
      <c r="Q154" s="50">
        <v>20</v>
      </c>
    </row>
    <row r="155" spans="2:17" x14ac:dyDescent="0.3">
      <c r="B155" s="50">
        <v>132797</v>
      </c>
      <c r="C155" s="51">
        <v>44916</v>
      </c>
      <c r="D155" s="50">
        <v>1</v>
      </c>
      <c r="E155" s="50">
        <v>89</v>
      </c>
      <c r="F155" s="50">
        <v>6</v>
      </c>
      <c r="G155" s="50">
        <v>30</v>
      </c>
      <c r="H155" s="50">
        <v>4</v>
      </c>
      <c r="I155" s="50">
        <v>2</v>
      </c>
      <c r="J155" s="50">
        <v>0</v>
      </c>
      <c r="K155" s="50">
        <v>83</v>
      </c>
      <c r="L155" s="50">
        <v>33</v>
      </c>
      <c r="M155" s="50">
        <v>36</v>
      </c>
      <c r="N155" s="50">
        <v>27</v>
      </c>
      <c r="O155" s="52"/>
      <c r="P155" s="52"/>
      <c r="Q155" s="50">
        <v>20</v>
      </c>
    </row>
    <row r="156" spans="2:17" x14ac:dyDescent="0.3">
      <c r="B156" s="50">
        <v>132798</v>
      </c>
      <c r="C156" s="51">
        <v>44916</v>
      </c>
      <c r="D156" s="50">
        <v>2</v>
      </c>
      <c r="E156" s="50">
        <v>89</v>
      </c>
      <c r="F156" s="50">
        <v>8</v>
      </c>
      <c r="G156" s="50">
        <v>30</v>
      </c>
      <c r="H156" s="50">
        <v>5</v>
      </c>
      <c r="I156" s="50">
        <v>2</v>
      </c>
      <c r="J156" s="50">
        <v>0</v>
      </c>
      <c r="K156" s="50">
        <v>82</v>
      </c>
      <c r="L156" s="50">
        <v>32</v>
      </c>
      <c r="M156" s="50">
        <v>34</v>
      </c>
      <c r="N156" s="50">
        <v>29</v>
      </c>
      <c r="O156" s="52"/>
      <c r="P156" s="52"/>
      <c r="Q156" s="50">
        <v>19</v>
      </c>
    </row>
    <row r="157" spans="2:17" x14ac:dyDescent="0.3">
      <c r="B157" s="50">
        <v>132799</v>
      </c>
      <c r="C157" s="51">
        <v>44917</v>
      </c>
      <c r="D157" s="50">
        <v>1</v>
      </c>
      <c r="E157" s="50">
        <v>84</v>
      </c>
      <c r="F157" s="50">
        <v>7</v>
      </c>
      <c r="G157" s="50">
        <v>30</v>
      </c>
      <c r="H157" s="50">
        <v>4</v>
      </c>
      <c r="I157" s="50">
        <v>2</v>
      </c>
      <c r="J157" s="50">
        <v>0</v>
      </c>
      <c r="K157" s="50">
        <v>78</v>
      </c>
      <c r="L157" s="50">
        <v>34</v>
      </c>
      <c r="M157" s="50">
        <v>36</v>
      </c>
      <c r="N157" s="50">
        <v>24</v>
      </c>
      <c r="O157" s="52"/>
      <c r="P157" s="52"/>
      <c r="Q157" s="50">
        <v>18</v>
      </c>
    </row>
    <row r="158" spans="2:17" x14ac:dyDescent="0.3">
      <c r="B158" s="50">
        <v>132800</v>
      </c>
      <c r="C158" s="51">
        <v>44917</v>
      </c>
      <c r="D158" s="50">
        <v>2</v>
      </c>
      <c r="E158" s="50">
        <v>88</v>
      </c>
      <c r="F158" s="50">
        <v>7</v>
      </c>
      <c r="G158" s="50">
        <v>30</v>
      </c>
      <c r="H158" s="50">
        <v>4</v>
      </c>
      <c r="I158" s="50">
        <v>3</v>
      </c>
      <c r="J158" s="50">
        <v>0</v>
      </c>
      <c r="K158" s="50">
        <v>81</v>
      </c>
      <c r="L158" s="50">
        <v>32</v>
      </c>
      <c r="M158" s="50">
        <v>35</v>
      </c>
      <c r="N158" s="50">
        <v>26</v>
      </c>
      <c r="O158" s="52"/>
      <c r="P158" s="52"/>
      <c r="Q158" s="50">
        <v>20</v>
      </c>
    </row>
    <row r="159" spans="2:17" x14ac:dyDescent="0.3">
      <c r="B159" s="50">
        <v>132801</v>
      </c>
      <c r="C159" s="51">
        <v>44918</v>
      </c>
      <c r="D159" s="50">
        <v>1</v>
      </c>
      <c r="E159" s="50">
        <v>85</v>
      </c>
      <c r="F159" s="50">
        <v>7</v>
      </c>
      <c r="G159" s="50">
        <v>30</v>
      </c>
      <c r="H159" s="50">
        <v>4</v>
      </c>
      <c r="I159" s="50">
        <v>2</v>
      </c>
      <c r="J159" s="50">
        <v>0</v>
      </c>
      <c r="K159" s="50">
        <v>79</v>
      </c>
      <c r="L159" s="50">
        <v>31</v>
      </c>
      <c r="M159" s="50">
        <v>35</v>
      </c>
      <c r="N159" s="50">
        <v>26</v>
      </c>
      <c r="O159" s="52"/>
      <c r="P159" s="52"/>
      <c r="Q159" s="50">
        <v>18</v>
      </c>
    </row>
    <row r="160" spans="2:17" x14ac:dyDescent="0.3">
      <c r="B160" s="50">
        <v>132802</v>
      </c>
      <c r="C160" s="51">
        <v>44918</v>
      </c>
      <c r="D160" s="50">
        <v>2</v>
      </c>
      <c r="E160" s="50">
        <v>88</v>
      </c>
      <c r="F160" s="50">
        <v>9</v>
      </c>
      <c r="G160" s="50">
        <v>30</v>
      </c>
      <c r="H160" s="50">
        <v>4</v>
      </c>
      <c r="I160" s="50">
        <v>3</v>
      </c>
      <c r="J160" s="50">
        <v>0</v>
      </c>
      <c r="K160" s="50">
        <v>81</v>
      </c>
      <c r="L160" s="50">
        <v>30</v>
      </c>
      <c r="M160" s="50">
        <v>35</v>
      </c>
      <c r="N160" s="50">
        <v>28</v>
      </c>
      <c r="O160" s="52"/>
      <c r="P160" s="52"/>
      <c r="Q160" s="50">
        <v>18</v>
      </c>
    </row>
    <row r="161" spans="2:17" x14ac:dyDescent="0.3">
      <c r="B161" s="50">
        <v>132803</v>
      </c>
      <c r="C161" s="51">
        <v>44919</v>
      </c>
      <c r="D161" s="50">
        <v>1</v>
      </c>
      <c r="E161" s="50">
        <v>87</v>
      </c>
      <c r="F161" s="50">
        <v>6</v>
      </c>
      <c r="G161" s="50">
        <v>30</v>
      </c>
      <c r="H161" s="50">
        <v>4</v>
      </c>
      <c r="I161" s="50">
        <v>2</v>
      </c>
      <c r="J161" s="50">
        <v>0</v>
      </c>
      <c r="K161" s="50">
        <v>81</v>
      </c>
      <c r="L161" s="50">
        <v>32</v>
      </c>
      <c r="M161" s="50">
        <v>35</v>
      </c>
      <c r="N161" s="50">
        <v>26</v>
      </c>
      <c r="O161" s="52"/>
      <c r="P161" s="52"/>
      <c r="Q161" s="50">
        <v>20</v>
      </c>
    </row>
    <row r="162" spans="2:17" x14ac:dyDescent="0.3">
      <c r="B162" s="50">
        <v>132804</v>
      </c>
      <c r="C162" s="51">
        <v>44921</v>
      </c>
      <c r="D162" s="50">
        <v>1</v>
      </c>
      <c r="E162" s="50">
        <v>91</v>
      </c>
      <c r="F162" s="50">
        <v>8</v>
      </c>
      <c r="G162" s="50">
        <v>30</v>
      </c>
      <c r="H162" s="50">
        <v>5</v>
      </c>
      <c r="I162" s="50">
        <v>3</v>
      </c>
      <c r="J162" s="50">
        <v>0</v>
      </c>
      <c r="K162" s="50">
        <v>83</v>
      </c>
      <c r="L162" s="50">
        <v>32</v>
      </c>
      <c r="M162" s="50">
        <v>36</v>
      </c>
      <c r="N162" s="50">
        <v>27</v>
      </c>
      <c r="O162" s="52"/>
      <c r="P162" s="52"/>
      <c r="Q162" s="50">
        <v>20</v>
      </c>
    </row>
    <row r="163" spans="2:17" x14ac:dyDescent="0.3">
      <c r="B163" s="50">
        <v>132805</v>
      </c>
      <c r="C163" s="51">
        <v>44921</v>
      </c>
      <c r="D163" s="50">
        <v>2</v>
      </c>
      <c r="E163" s="50">
        <v>91</v>
      </c>
      <c r="F163" s="50">
        <v>9</v>
      </c>
      <c r="G163" s="50">
        <v>30</v>
      </c>
      <c r="H163" s="50">
        <v>5</v>
      </c>
      <c r="I163" s="50">
        <v>2</v>
      </c>
      <c r="J163" s="50">
        <v>0</v>
      </c>
      <c r="K163" s="50">
        <v>84</v>
      </c>
      <c r="L163" s="50">
        <v>32</v>
      </c>
      <c r="M163" s="50">
        <v>35</v>
      </c>
      <c r="N163" s="50">
        <v>29</v>
      </c>
      <c r="O163" s="52"/>
      <c r="P163" s="52"/>
      <c r="Q163" s="50">
        <v>20</v>
      </c>
    </row>
    <row r="164" spans="2:17" x14ac:dyDescent="0.3">
      <c r="B164" s="50">
        <v>132806</v>
      </c>
      <c r="C164" s="51">
        <v>44922</v>
      </c>
      <c r="D164" s="50">
        <v>1</v>
      </c>
      <c r="E164" s="50">
        <v>85</v>
      </c>
      <c r="F164" s="50">
        <v>6</v>
      </c>
      <c r="G164" s="50">
        <v>30</v>
      </c>
      <c r="H164" s="50">
        <v>4</v>
      </c>
      <c r="I164" s="50">
        <v>2</v>
      </c>
      <c r="J164" s="50">
        <v>0</v>
      </c>
      <c r="K164" s="50">
        <v>79</v>
      </c>
      <c r="L164" s="50">
        <v>32</v>
      </c>
      <c r="M164" s="50">
        <v>35</v>
      </c>
      <c r="N164" s="50">
        <v>27</v>
      </c>
      <c r="O164" s="52"/>
      <c r="P164" s="52"/>
      <c r="Q164" s="50">
        <v>17</v>
      </c>
    </row>
    <row r="165" spans="2:17" x14ac:dyDescent="0.3">
      <c r="B165" s="50">
        <v>132807</v>
      </c>
      <c r="C165" s="51">
        <v>44922</v>
      </c>
      <c r="D165" s="50">
        <v>2</v>
      </c>
      <c r="E165" s="50">
        <v>85</v>
      </c>
      <c r="F165" s="50">
        <v>7</v>
      </c>
      <c r="G165" s="50">
        <v>30</v>
      </c>
      <c r="H165" s="50">
        <v>4</v>
      </c>
      <c r="I165" s="50">
        <v>3</v>
      </c>
      <c r="J165" s="50">
        <v>0</v>
      </c>
      <c r="K165" s="50">
        <v>78</v>
      </c>
      <c r="L165" s="50">
        <v>34</v>
      </c>
      <c r="M165" s="50">
        <v>35</v>
      </c>
      <c r="N165" s="50">
        <v>26</v>
      </c>
      <c r="O165" s="52"/>
      <c r="P165" s="52"/>
      <c r="Q165" s="50">
        <v>17</v>
      </c>
    </row>
    <row r="166" spans="2:17" x14ac:dyDescent="0.3">
      <c r="B166" s="50">
        <v>132808</v>
      </c>
      <c r="C166" s="51">
        <v>44923</v>
      </c>
      <c r="D166" s="50">
        <v>1</v>
      </c>
      <c r="E166" s="50">
        <v>84</v>
      </c>
      <c r="F166" s="50">
        <v>6</v>
      </c>
      <c r="G166" s="50">
        <v>30</v>
      </c>
      <c r="H166" s="50">
        <v>4</v>
      </c>
      <c r="I166" s="50">
        <v>2</v>
      </c>
      <c r="J166" s="50">
        <v>0</v>
      </c>
      <c r="K166" s="50">
        <v>78</v>
      </c>
      <c r="L166" s="50">
        <v>33</v>
      </c>
      <c r="M166" s="50">
        <v>37</v>
      </c>
      <c r="N166" s="50">
        <v>24</v>
      </c>
      <c r="O166" s="52"/>
      <c r="P166" s="52"/>
      <c r="Q166" s="50">
        <v>17</v>
      </c>
    </row>
    <row r="167" spans="2:17" x14ac:dyDescent="0.3">
      <c r="B167" s="50">
        <v>132809</v>
      </c>
      <c r="C167" s="51">
        <v>44923</v>
      </c>
      <c r="D167" s="50">
        <v>2</v>
      </c>
      <c r="E167" s="50">
        <v>84</v>
      </c>
      <c r="F167" s="50">
        <v>8</v>
      </c>
      <c r="G167" s="50">
        <v>30</v>
      </c>
      <c r="H167" s="50">
        <v>4</v>
      </c>
      <c r="I167" s="50">
        <v>2</v>
      </c>
      <c r="J167" s="50">
        <v>0</v>
      </c>
      <c r="K167" s="50">
        <v>78</v>
      </c>
      <c r="L167" s="50">
        <v>34</v>
      </c>
      <c r="M167" s="50">
        <v>33</v>
      </c>
      <c r="N167" s="50">
        <v>28</v>
      </c>
      <c r="O167" s="52"/>
      <c r="P167" s="52"/>
      <c r="Q167" s="50">
        <v>17</v>
      </c>
    </row>
    <row r="168" spans="2:17" x14ac:dyDescent="0.3">
      <c r="B168" s="50">
        <v>132810</v>
      </c>
      <c r="C168" s="51">
        <v>44924</v>
      </c>
      <c r="D168" s="50">
        <v>1</v>
      </c>
      <c r="E168" s="50">
        <v>90</v>
      </c>
      <c r="F168" s="50">
        <v>8</v>
      </c>
      <c r="G168" s="50">
        <v>30</v>
      </c>
      <c r="H168" s="50">
        <v>5</v>
      </c>
      <c r="I168" s="50">
        <v>3</v>
      </c>
      <c r="J168" s="50">
        <v>0</v>
      </c>
      <c r="K168" s="50">
        <v>82</v>
      </c>
      <c r="L168" s="50">
        <v>34</v>
      </c>
      <c r="M168" s="50">
        <v>36</v>
      </c>
      <c r="N168" s="50">
        <v>26</v>
      </c>
      <c r="O168" s="52"/>
      <c r="P168" s="52"/>
      <c r="Q168" s="50">
        <v>20</v>
      </c>
    </row>
    <row r="169" spans="2:17" x14ac:dyDescent="0.3">
      <c r="B169" s="50">
        <v>132811</v>
      </c>
      <c r="C169" s="51">
        <v>44924</v>
      </c>
      <c r="D169" s="50">
        <v>2</v>
      </c>
      <c r="E169" s="50">
        <v>88</v>
      </c>
      <c r="F169" s="50">
        <v>7</v>
      </c>
      <c r="G169" s="50">
        <v>30</v>
      </c>
      <c r="H169" s="50">
        <v>5</v>
      </c>
      <c r="I169" s="50">
        <v>2</v>
      </c>
      <c r="J169" s="50">
        <v>0</v>
      </c>
      <c r="K169" s="50">
        <v>81</v>
      </c>
      <c r="L169" s="50">
        <v>31</v>
      </c>
      <c r="M169" s="50">
        <v>36</v>
      </c>
      <c r="N169" s="50">
        <v>28</v>
      </c>
      <c r="O169" s="52"/>
      <c r="P169" s="52"/>
      <c r="Q169" s="50">
        <v>17</v>
      </c>
    </row>
    <row r="170" spans="2:17" x14ac:dyDescent="0.3">
      <c r="B170" s="50">
        <v>132812</v>
      </c>
      <c r="C170" s="51">
        <v>44925</v>
      </c>
      <c r="D170" s="50">
        <v>1</v>
      </c>
      <c r="E170" s="50">
        <v>90</v>
      </c>
      <c r="F170" s="50">
        <v>8</v>
      </c>
      <c r="G170" s="50">
        <v>30</v>
      </c>
      <c r="H170" s="50">
        <v>5</v>
      </c>
      <c r="I170" s="50">
        <v>2</v>
      </c>
      <c r="J170" s="50">
        <v>0</v>
      </c>
      <c r="K170" s="50">
        <v>83</v>
      </c>
      <c r="L170" s="50">
        <v>31</v>
      </c>
      <c r="M170" s="50">
        <v>36</v>
      </c>
      <c r="N170" s="50">
        <v>27</v>
      </c>
      <c r="O170" s="52"/>
      <c r="P170" s="52"/>
      <c r="Q170" s="50">
        <v>20</v>
      </c>
    </row>
    <row r="171" spans="2:17" x14ac:dyDescent="0.3">
      <c r="B171" s="50">
        <v>132813</v>
      </c>
      <c r="C171" s="51">
        <v>44925</v>
      </c>
      <c r="D171" s="50">
        <v>2</v>
      </c>
      <c r="E171" s="50">
        <v>90</v>
      </c>
      <c r="F171" s="50">
        <v>7</v>
      </c>
      <c r="G171" s="50">
        <v>30</v>
      </c>
      <c r="H171" s="50">
        <v>4</v>
      </c>
      <c r="I171" s="50">
        <v>3</v>
      </c>
      <c r="J171" s="50">
        <v>0</v>
      </c>
      <c r="K171" s="50">
        <v>83</v>
      </c>
      <c r="L171" s="50">
        <v>34</v>
      </c>
      <c r="M171" s="50">
        <v>36</v>
      </c>
      <c r="N171" s="50">
        <v>29</v>
      </c>
      <c r="O171" s="52"/>
      <c r="P171" s="52"/>
      <c r="Q171" s="50">
        <v>18</v>
      </c>
    </row>
    <row r="172" spans="2:17" x14ac:dyDescent="0.3">
      <c r="B172" s="50">
        <v>132814</v>
      </c>
      <c r="C172" s="51">
        <v>44926</v>
      </c>
      <c r="D172" s="50">
        <v>1</v>
      </c>
      <c r="E172" s="50">
        <v>88</v>
      </c>
      <c r="F172" s="50">
        <v>8</v>
      </c>
      <c r="G172" s="50">
        <v>30</v>
      </c>
      <c r="H172" s="50">
        <v>4</v>
      </c>
      <c r="I172" s="50">
        <v>2</v>
      </c>
      <c r="J172" s="50">
        <v>0</v>
      </c>
      <c r="K172" s="50">
        <v>82</v>
      </c>
      <c r="L172" s="50">
        <v>32</v>
      </c>
      <c r="M172" s="50">
        <v>35</v>
      </c>
      <c r="N172" s="50">
        <v>27</v>
      </c>
      <c r="O172" s="52"/>
      <c r="P172" s="52"/>
      <c r="Q172" s="50">
        <v>20</v>
      </c>
    </row>
    <row r="173" spans="2:17" x14ac:dyDescent="0.3">
      <c r="B173" s="50">
        <v>132815</v>
      </c>
      <c r="C173" s="51">
        <v>44928</v>
      </c>
      <c r="D173" s="50">
        <v>1</v>
      </c>
      <c r="E173" s="50">
        <v>91</v>
      </c>
      <c r="F173" s="50">
        <v>7</v>
      </c>
      <c r="G173" s="50">
        <v>30</v>
      </c>
      <c r="H173" s="50">
        <v>4</v>
      </c>
      <c r="I173" s="50">
        <v>3</v>
      </c>
      <c r="J173" s="50">
        <v>0</v>
      </c>
      <c r="K173" s="50">
        <v>84</v>
      </c>
      <c r="L173" s="50">
        <v>34</v>
      </c>
      <c r="M173" s="50">
        <v>37</v>
      </c>
      <c r="N173" s="50">
        <v>23</v>
      </c>
      <c r="O173" s="52"/>
      <c r="P173" s="52"/>
      <c r="Q173" s="50">
        <v>24</v>
      </c>
    </row>
    <row r="174" spans="2:17" x14ac:dyDescent="0.3">
      <c r="B174" s="50">
        <v>132816</v>
      </c>
      <c r="C174" s="51">
        <v>44928</v>
      </c>
      <c r="D174" s="50">
        <v>2</v>
      </c>
      <c r="E174" s="50">
        <v>92</v>
      </c>
      <c r="F174" s="50">
        <v>7</v>
      </c>
      <c r="G174" s="50">
        <v>30</v>
      </c>
      <c r="H174" s="50">
        <v>5</v>
      </c>
      <c r="I174" s="50">
        <v>3</v>
      </c>
      <c r="J174" s="50">
        <v>0</v>
      </c>
      <c r="K174" s="50">
        <v>84</v>
      </c>
      <c r="L174" s="50">
        <v>34</v>
      </c>
      <c r="M174" s="50">
        <v>37</v>
      </c>
      <c r="N174" s="50">
        <v>27</v>
      </c>
      <c r="O174" s="52"/>
      <c r="P174" s="52"/>
      <c r="Q174" s="50">
        <v>20</v>
      </c>
    </row>
    <row r="175" spans="2:17" x14ac:dyDescent="0.3">
      <c r="B175" s="50">
        <v>132817</v>
      </c>
      <c r="C175" s="51">
        <v>44929</v>
      </c>
      <c r="D175" s="50">
        <v>1</v>
      </c>
      <c r="E175" s="50">
        <v>90</v>
      </c>
      <c r="F175" s="50">
        <v>9</v>
      </c>
      <c r="G175" s="50">
        <v>30</v>
      </c>
      <c r="H175" s="50">
        <v>5</v>
      </c>
      <c r="I175" s="50">
        <v>2</v>
      </c>
      <c r="J175" s="50">
        <v>0</v>
      </c>
      <c r="K175" s="50">
        <v>83</v>
      </c>
      <c r="L175" s="50">
        <v>35</v>
      </c>
      <c r="M175" s="50">
        <v>36</v>
      </c>
      <c r="N175" s="50">
        <v>25</v>
      </c>
      <c r="O175" s="52"/>
      <c r="P175" s="52"/>
      <c r="Q175" s="50">
        <v>22</v>
      </c>
    </row>
    <row r="176" spans="2:17" x14ac:dyDescent="0.3">
      <c r="B176" s="50">
        <v>132818</v>
      </c>
      <c r="C176" s="51">
        <v>44929</v>
      </c>
      <c r="D176" s="50">
        <v>2</v>
      </c>
      <c r="E176" s="50">
        <v>91</v>
      </c>
      <c r="F176" s="50">
        <v>8</v>
      </c>
      <c r="G176" s="50">
        <v>30</v>
      </c>
      <c r="H176" s="50">
        <v>5</v>
      </c>
      <c r="I176" s="50">
        <v>2</v>
      </c>
      <c r="J176" s="50">
        <v>0</v>
      </c>
      <c r="K176" s="50">
        <v>84</v>
      </c>
      <c r="L176" s="50">
        <v>34</v>
      </c>
      <c r="M176" s="50">
        <v>37</v>
      </c>
      <c r="N176" s="50">
        <v>29</v>
      </c>
      <c r="O176" s="52"/>
      <c r="P176" s="52"/>
      <c r="Q176" s="50">
        <v>18</v>
      </c>
    </row>
    <row r="177" spans="2:17" x14ac:dyDescent="0.3">
      <c r="B177" s="50">
        <v>132819</v>
      </c>
      <c r="C177" s="51">
        <v>44930</v>
      </c>
      <c r="D177" s="50">
        <v>1</v>
      </c>
      <c r="E177" s="50">
        <v>96</v>
      </c>
      <c r="F177" s="50">
        <v>6</v>
      </c>
      <c r="G177" s="50">
        <v>30</v>
      </c>
      <c r="H177" s="50">
        <v>5</v>
      </c>
      <c r="I177" s="50">
        <v>2</v>
      </c>
      <c r="J177" s="50">
        <v>0</v>
      </c>
      <c r="K177" s="50">
        <v>89</v>
      </c>
      <c r="L177" s="50">
        <v>32</v>
      </c>
      <c r="M177" s="50">
        <v>38</v>
      </c>
      <c r="N177" s="50">
        <v>26</v>
      </c>
      <c r="O177" s="52"/>
      <c r="P177" s="52"/>
      <c r="Q177" s="50">
        <v>25</v>
      </c>
    </row>
    <row r="178" spans="2:17" x14ac:dyDescent="0.3">
      <c r="B178" s="50">
        <v>132820</v>
      </c>
      <c r="C178" s="51">
        <v>44930</v>
      </c>
      <c r="D178" s="50">
        <v>2</v>
      </c>
      <c r="E178" s="50">
        <v>93</v>
      </c>
      <c r="F178" s="50">
        <v>5</v>
      </c>
      <c r="G178" s="50">
        <v>30</v>
      </c>
      <c r="H178" s="50">
        <v>4</v>
      </c>
      <c r="I178" s="50">
        <v>2</v>
      </c>
      <c r="J178" s="50">
        <v>0</v>
      </c>
      <c r="K178" s="50">
        <v>87</v>
      </c>
      <c r="L178" s="50">
        <v>35</v>
      </c>
      <c r="M178" s="50">
        <v>35</v>
      </c>
      <c r="N178" s="50">
        <v>30</v>
      </c>
      <c r="O178" s="52"/>
      <c r="P178" s="52"/>
      <c r="Q178" s="50">
        <v>22</v>
      </c>
    </row>
    <row r="179" spans="2:17" x14ac:dyDescent="0.3">
      <c r="B179" s="50">
        <v>132821</v>
      </c>
      <c r="C179" s="51">
        <v>44931</v>
      </c>
      <c r="D179" s="50">
        <v>1</v>
      </c>
      <c r="E179" s="50">
        <v>90</v>
      </c>
      <c r="F179" s="50">
        <v>5</v>
      </c>
      <c r="G179" s="50">
        <v>30</v>
      </c>
      <c r="H179" s="50">
        <v>5</v>
      </c>
      <c r="I179" s="50">
        <v>3</v>
      </c>
      <c r="J179" s="50">
        <v>0</v>
      </c>
      <c r="K179" s="50">
        <v>82</v>
      </c>
      <c r="L179" s="50">
        <v>32</v>
      </c>
      <c r="M179" s="50">
        <v>35</v>
      </c>
      <c r="N179" s="50">
        <v>26</v>
      </c>
      <c r="O179" s="52"/>
      <c r="P179" s="52"/>
      <c r="Q179" s="50">
        <v>21</v>
      </c>
    </row>
    <row r="180" spans="2:17" x14ac:dyDescent="0.3">
      <c r="B180" s="50">
        <v>132822</v>
      </c>
      <c r="C180" s="51">
        <v>44931</v>
      </c>
      <c r="D180" s="50">
        <v>2</v>
      </c>
      <c r="E180" s="50">
        <v>91</v>
      </c>
      <c r="F180" s="50">
        <v>6</v>
      </c>
      <c r="G180" s="50">
        <v>30</v>
      </c>
      <c r="H180" s="50">
        <v>4</v>
      </c>
      <c r="I180" s="50">
        <v>3</v>
      </c>
      <c r="J180" s="50">
        <v>0</v>
      </c>
      <c r="K180" s="50">
        <v>84</v>
      </c>
      <c r="L180" s="50">
        <v>33</v>
      </c>
      <c r="M180" s="50">
        <v>36</v>
      </c>
      <c r="N180" s="50">
        <v>27</v>
      </c>
      <c r="O180" s="52"/>
      <c r="P180" s="52"/>
      <c r="Q180" s="50">
        <v>21</v>
      </c>
    </row>
    <row r="181" spans="2:17" x14ac:dyDescent="0.3">
      <c r="B181" s="50">
        <v>132823</v>
      </c>
      <c r="C181" s="51">
        <v>44932</v>
      </c>
      <c r="D181" s="50">
        <v>1</v>
      </c>
      <c r="E181" s="50">
        <v>87</v>
      </c>
      <c r="F181" s="50">
        <v>8</v>
      </c>
      <c r="G181" s="50">
        <v>30</v>
      </c>
      <c r="H181" s="50">
        <v>4</v>
      </c>
      <c r="I181" s="50">
        <v>2</v>
      </c>
      <c r="J181" s="50">
        <v>0</v>
      </c>
      <c r="K181" s="50">
        <v>81</v>
      </c>
      <c r="L181" s="50">
        <v>32</v>
      </c>
      <c r="M181" s="50">
        <v>35</v>
      </c>
      <c r="N181" s="50">
        <v>23</v>
      </c>
      <c r="O181" s="52"/>
      <c r="P181" s="52"/>
      <c r="Q181" s="50">
        <v>23</v>
      </c>
    </row>
    <row r="182" spans="2:17" x14ac:dyDescent="0.3">
      <c r="B182" s="50">
        <v>132824</v>
      </c>
      <c r="C182" s="51">
        <v>44932</v>
      </c>
      <c r="D182" s="50">
        <v>2</v>
      </c>
      <c r="E182" s="50">
        <v>92</v>
      </c>
      <c r="F182" s="50">
        <v>6</v>
      </c>
      <c r="G182" s="50">
        <v>30</v>
      </c>
      <c r="H182" s="50">
        <v>4</v>
      </c>
      <c r="I182" s="50">
        <v>3</v>
      </c>
      <c r="J182" s="50">
        <v>0</v>
      </c>
      <c r="K182" s="50">
        <v>85</v>
      </c>
      <c r="L182" s="50">
        <v>32</v>
      </c>
      <c r="M182" s="50">
        <v>37</v>
      </c>
      <c r="N182" s="50">
        <v>27</v>
      </c>
      <c r="O182" s="52"/>
      <c r="P182" s="52"/>
      <c r="Q182" s="50">
        <v>21</v>
      </c>
    </row>
    <row r="183" spans="2:17" x14ac:dyDescent="0.3">
      <c r="B183" s="50">
        <v>132825</v>
      </c>
      <c r="C183" s="51">
        <v>44933</v>
      </c>
      <c r="D183" s="50">
        <v>1</v>
      </c>
      <c r="E183" s="50">
        <v>93</v>
      </c>
      <c r="F183" s="50">
        <v>8</v>
      </c>
      <c r="G183" s="50">
        <v>30</v>
      </c>
      <c r="H183" s="50">
        <v>4</v>
      </c>
      <c r="I183" s="50">
        <v>3</v>
      </c>
      <c r="J183" s="50">
        <v>0</v>
      </c>
      <c r="K183" s="50">
        <v>86</v>
      </c>
      <c r="L183" s="50">
        <v>32</v>
      </c>
      <c r="M183" s="50">
        <v>37</v>
      </c>
      <c r="N183" s="50">
        <v>26</v>
      </c>
      <c r="O183" s="52"/>
      <c r="P183" s="52"/>
      <c r="Q183" s="50">
        <v>23</v>
      </c>
    </row>
    <row r="184" spans="2:17" x14ac:dyDescent="0.3">
      <c r="B184" s="50">
        <v>132826</v>
      </c>
      <c r="C184" s="51">
        <v>44935</v>
      </c>
      <c r="D184" s="50">
        <v>1</v>
      </c>
      <c r="E184" s="50">
        <v>90</v>
      </c>
      <c r="F184" s="50">
        <v>8</v>
      </c>
      <c r="G184" s="50">
        <v>30</v>
      </c>
      <c r="H184" s="50">
        <v>5</v>
      </c>
      <c r="I184" s="50">
        <v>3</v>
      </c>
      <c r="J184" s="50">
        <v>0</v>
      </c>
      <c r="K184" s="50">
        <v>82</v>
      </c>
      <c r="L184" s="50">
        <v>34</v>
      </c>
      <c r="M184" s="50">
        <v>35</v>
      </c>
      <c r="N184" s="50">
        <v>26</v>
      </c>
      <c r="O184" s="52"/>
      <c r="P184" s="52"/>
      <c r="Q184" s="50">
        <v>21</v>
      </c>
    </row>
    <row r="185" spans="2:17" x14ac:dyDescent="0.3">
      <c r="B185" s="50">
        <v>132827</v>
      </c>
      <c r="C185" s="51">
        <v>44935</v>
      </c>
      <c r="D185" s="50">
        <v>2</v>
      </c>
      <c r="E185" s="50">
        <v>88</v>
      </c>
      <c r="F185" s="50">
        <v>6</v>
      </c>
      <c r="G185" s="50">
        <v>30</v>
      </c>
      <c r="H185" s="50">
        <v>4</v>
      </c>
      <c r="I185" s="50">
        <v>2</v>
      </c>
      <c r="J185" s="50">
        <v>0</v>
      </c>
      <c r="K185" s="50">
        <v>82</v>
      </c>
      <c r="L185" s="50">
        <v>32</v>
      </c>
      <c r="M185" s="50">
        <v>36</v>
      </c>
      <c r="N185" s="50">
        <v>28</v>
      </c>
      <c r="O185" s="52"/>
      <c r="P185" s="52"/>
      <c r="Q185" s="50">
        <v>18</v>
      </c>
    </row>
    <row r="186" spans="2:17" x14ac:dyDescent="0.3">
      <c r="B186" s="50">
        <v>132828</v>
      </c>
      <c r="C186" s="51">
        <v>44936</v>
      </c>
      <c r="D186" s="50">
        <v>1</v>
      </c>
      <c r="E186" s="50">
        <v>89</v>
      </c>
      <c r="F186" s="50">
        <v>6</v>
      </c>
      <c r="G186" s="50">
        <v>30</v>
      </c>
      <c r="H186" s="50">
        <v>5</v>
      </c>
      <c r="I186" s="50">
        <v>2</v>
      </c>
      <c r="J186" s="50">
        <v>0</v>
      </c>
      <c r="K186" s="50">
        <v>82</v>
      </c>
      <c r="L186" s="50">
        <v>31</v>
      </c>
      <c r="M186" s="50">
        <v>35</v>
      </c>
      <c r="N186" s="50">
        <v>24</v>
      </c>
      <c r="O186" s="52"/>
      <c r="P186" s="52"/>
      <c r="Q186" s="50">
        <v>23</v>
      </c>
    </row>
    <row r="187" spans="2:17" x14ac:dyDescent="0.3">
      <c r="B187" s="50">
        <v>132829</v>
      </c>
      <c r="C187" s="51">
        <v>44936</v>
      </c>
      <c r="D187" s="50">
        <v>2</v>
      </c>
      <c r="E187" s="50">
        <v>89</v>
      </c>
      <c r="F187" s="50">
        <v>6</v>
      </c>
      <c r="G187" s="50">
        <v>30</v>
      </c>
      <c r="H187" s="50">
        <v>5</v>
      </c>
      <c r="I187" s="50">
        <v>2</v>
      </c>
      <c r="J187" s="50">
        <v>0</v>
      </c>
      <c r="K187" s="50">
        <v>82</v>
      </c>
      <c r="L187" s="50">
        <v>32</v>
      </c>
      <c r="M187" s="50">
        <v>36</v>
      </c>
      <c r="N187" s="50">
        <v>28</v>
      </c>
      <c r="O187" s="52"/>
      <c r="P187" s="52"/>
      <c r="Q187" s="50">
        <v>18</v>
      </c>
    </row>
    <row r="188" spans="2:17" x14ac:dyDescent="0.3">
      <c r="B188" s="50">
        <v>132830</v>
      </c>
      <c r="C188" s="51">
        <v>44937</v>
      </c>
      <c r="D188" s="50">
        <v>1</v>
      </c>
      <c r="E188" s="50">
        <v>92</v>
      </c>
      <c r="F188" s="50">
        <v>7</v>
      </c>
      <c r="G188" s="50">
        <v>30</v>
      </c>
      <c r="H188" s="50">
        <v>4</v>
      </c>
      <c r="I188" s="50">
        <v>3</v>
      </c>
      <c r="J188" s="50">
        <v>0</v>
      </c>
      <c r="K188" s="50">
        <v>85</v>
      </c>
      <c r="L188" s="50">
        <v>31</v>
      </c>
      <c r="M188" s="50">
        <v>38</v>
      </c>
      <c r="N188" s="50">
        <v>25</v>
      </c>
      <c r="O188" s="52"/>
      <c r="P188" s="52"/>
      <c r="Q188" s="50">
        <v>22</v>
      </c>
    </row>
    <row r="189" spans="2:17" x14ac:dyDescent="0.3">
      <c r="B189" s="50">
        <v>132831</v>
      </c>
      <c r="C189" s="51">
        <v>44937</v>
      </c>
      <c r="D189" s="50">
        <v>2</v>
      </c>
      <c r="E189" s="50">
        <v>91</v>
      </c>
      <c r="F189" s="50">
        <v>8</v>
      </c>
      <c r="G189" s="50">
        <v>30</v>
      </c>
      <c r="H189" s="50">
        <v>4</v>
      </c>
      <c r="I189" s="50">
        <v>2</v>
      </c>
      <c r="J189" s="50">
        <v>0</v>
      </c>
      <c r="K189" s="50">
        <v>85</v>
      </c>
      <c r="L189" s="50">
        <v>34</v>
      </c>
      <c r="M189" s="50">
        <v>35</v>
      </c>
      <c r="N189" s="50">
        <v>29</v>
      </c>
      <c r="O189" s="52"/>
      <c r="P189" s="52"/>
      <c r="Q189" s="50">
        <v>21</v>
      </c>
    </row>
    <row r="190" spans="2:17" x14ac:dyDescent="0.3">
      <c r="B190" s="50">
        <v>132832</v>
      </c>
      <c r="C190" s="51">
        <v>44938</v>
      </c>
      <c r="D190" s="50">
        <v>1</v>
      </c>
      <c r="E190" s="50">
        <v>90</v>
      </c>
      <c r="F190" s="50">
        <v>8</v>
      </c>
      <c r="G190" s="50">
        <v>30</v>
      </c>
      <c r="H190" s="50">
        <v>4</v>
      </c>
      <c r="I190" s="50">
        <v>2</v>
      </c>
      <c r="J190" s="50">
        <v>0</v>
      </c>
      <c r="K190" s="50">
        <v>84</v>
      </c>
      <c r="L190" s="50">
        <v>31</v>
      </c>
      <c r="M190" s="50">
        <v>38</v>
      </c>
      <c r="N190" s="50">
        <v>25</v>
      </c>
      <c r="O190" s="52"/>
      <c r="P190" s="52"/>
      <c r="Q190" s="50">
        <v>21</v>
      </c>
    </row>
    <row r="191" spans="2:17" x14ac:dyDescent="0.3">
      <c r="B191" s="50">
        <v>132833</v>
      </c>
      <c r="C191" s="51">
        <v>44938</v>
      </c>
      <c r="D191" s="50">
        <v>2</v>
      </c>
      <c r="E191" s="50">
        <v>94</v>
      </c>
      <c r="F191" s="50">
        <v>8</v>
      </c>
      <c r="G191" s="50">
        <v>30</v>
      </c>
      <c r="H191" s="50">
        <v>4</v>
      </c>
      <c r="I191" s="50">
        <v>2</v>
      </c>
      <c r="J191" s="50">
        <v>0</v>
      </c>
      <c r="K191" s="50">
        <v>88</v>
      </c>
      <c r="L191" s="50">
        <v>31</v>
      </c>
      <c r="M191" s="50">
        <v>37</v>
      </c>
      <c r="N191" s="50">
        <v>30</v>
      </c>
      <c r="O191" s="52"/>
      <c r="P191" s="52"/>
      <c r="Q191" s="50">
        <v>21</v>
      </c>
    </row>
    <row r="192" spans="2:17" x14ac:dyDescent="0.3">
      <c r="B192" s="50">
        <v>132834</v>
      </c>
      <c r="C192" s="51">
        <v>44939</v>
      </c>
      <c r="D192" s="50">
        <v>1</v>
      </c>
      <c r="E192" s="50">
        <v>93</v>
      </c>
      <c r="F192" s="50">
        <v>7</v>
      </c>
      <c r="G192" s="50">
        <v>30</v>
      </c>
      <c r="H192" s="50">
        <v>5</v>
      </c>
      <c r="I192" s="50">
        <v>3</v>
      </c>
      <c r="J192" s="50">
        <v>0</v>
      </c>
      <c r="K192" s="50">
        <v>85</v>
      </c>
      <c r="L192" s="50">
        <v>34</v>
      </c>
      <c r="M192" s="50">
        <v>37</v>
      </c>
      <c r="N192" s="50">
        <v>26</v>
      </c>
      <c r="O192" s="52"/>
      <c r="P192" s="52"/>
      <c r="Q192" s="50">
        <v>22</v>
      </c>
    </row>
    <row r="193" spans="2:17" x14ac:dyDescent="0.3">
      <c r="B193" s="50">
        <v>132835</v>
      </c>
      <c r="C193" s="51">
        <v>44939</v>
      </c>
      <c r="D193" s="50">
        <v>2</v>
      </c>
      <c r="E193" s="50">
        <v>91</v>
      </c>
      <c r="F193" s="50">
        <v>8</v>
      </c>
      <c r="G193" s="50">
        <v>30</v>
      </c>
      <c r="H193" s="50">
        <v>4</v>
      </c>
      <c r="I193" s="50">
        <v>2</v>
      </c>
      <c r="J193" s="50">
        <v>0</v>
      </c>
      <c r="K193" s="50">
        <v>85</v>
      </c>
      <c r="L193" s="50">
        <v>32</v>
      </c>
      <c r="M193" s="50">
        <v>36</v>
      </c>
      <c r="N193" s="50">
        <v>28</v>
      </c>
      <c r="O193" s="52"/>
      <c r="P193" s="52"/>
      <c r="Q193" s="50">
        <v>21</v>
      </c>
    </row>
    <row r="194" spans="2:17" x14ac:dyDescent="0.3">
      <c r="B194" s="50">
        <v>132836</v>
      </c>
      <c r="C194" s="51">
        <v>44940</v>
      </c>
      <c r="D194" s="50">
        <v>1</v>
      </c>
      <c r="E194" s="50">
        <v>91</v>
      </c>
      <c r="F194" s="50">
        <v>6</v>
      </c>
      <c r="G194" s="50">
        <v>30</v>
      </c>
      <c r="H194" s="50">
        <v>5</v>
      </c>
      <c r="I194" s="50">
        <v>3</v>
      </c>
      <c r="J194" s="50">
        <v>0</v>
      </c>
      <c r="K194" s="50">
        <v>83</v>
      </c>
      <c r="L194" s="50">
        <v>31</v>
      </c>
      <c r="M194" s="50">
        <v>37</v>
      </c>
      <c r="N194" s="50">
        <v>24</v>
      </c>
      <c r="O194" s="52"/>
      <c r="P194" s="52"/>
      <c r="Q194" s="50">
        <v>22</v>
      </c>
    </row>
    <row r="195" spans="2:17" x14ac:dyDescent="0.3">
      <c r="B195" s="50">
        <v>132837</v>
      </c>
      <c r="C195" s="51">
        <v>44942</v>
      </c>
      <c r="D195" s="50">
        <v>1</v>
      </c>
      <c r="E195" s="50">
        <v>90</v>
      </c>
      <c r="F195" s="50">
        <v>8</v>
      </c>
      <c r="G195" s="50">
        <v>30</v>
      </c>
      <c r="H195" s="50">
        <v>5</v>
      </c>
      <c r="I195" s="50">
        <v>2</v>
      </c>
      <c r="J195" s="50">
        <v>0</v>
      </c>
      <c r="K195" s="50">
        <v>83</v>
      </c>
      <c r="L195" s="50">
        <v>30</v>
      </c>
      <c r="M195" s="50">
        <v>36</v>
      </c>
      <c r="N195" s="50">
        <v>24</v>
      </c>
      <c r="O195" s="52"/>
      <c r="P195" s="52"/>
      <c r="Q195" s="50">
        <v>23</v>
      </c>
    </row>
    <row r="196" spans="2:17" x14ac:dyDescent="0.3">
      <c r="B196" s="50">
        <v>132838</v>
      </c>
      <c r="C196" s="51">
        <v>44942</v>
      </c>
      <c r="D196" s="50">
        <v>2</v>
      </c>
      <c r="E196" s="50">
        <v>92</v>
      </c>
      <c r="F196" s="50">
        <v>7</v>
      </c>
      <c r="G196" s="50">
        <v>30</v>
      </c>
      <c r="H196" s="50">
        <v>4</v>
      </c>
      <c r="I196" s="50">
        <v>3</v>
      </c>
      <c r="J196" s="50">
        <v>0</v>
      </c>
      <c r="K196" s="50">
        <v>85</v>
      </c>
      <c r="L196" s="50">
        <v>34</v>
      </c>
      <c r="M196" s="50">
        <v>36</v>
      </c>
      <c r="N196" s="50">
        <v>29</v>
      </c>
      <c r="O196" s="52"/>
      <c r="P196" s="52"/>
      <c r="Q196" s="50">
        <v>20</v>
      </c>
    </row>
    <row r="197" spans="2:17" x14ac:dyDescent="0.3">
      <c r="B197" s="50">
        <v>132839</v>
      </c>
      <c r="C197" s="51">
        <v>44943</v>
      </c>
      <c r="D197" s="50">
        <v>1</v>
      </c>
      <c r="E197" s="50">
        <v>91</v>
      </c>
      <c r="F197" s="50">
        <v>9</v>
      </c>
      <c r="G197" s="50">
        <v>30</v>
      </c>
      <c r="H197" s="50">
        <v>5</v>
      </c>
      <c r="I197" s="50">
        <v>2</v>
      </c>
      <c r="J197" s="50">
        <v>0</v>
      </c>
      <c r="K197" s="50">
        <v>84</v>
      </c>
      <c r="L197" s="50">
        <v>31</v>
      </c>
      <c r="M197" s="50">
        <v>37</v>
      </c>
      <c r="N197" s="50">
        <v>25</v>
      </c>
      <c r="O197" s="52"/>
      <c r="P197" s="52"/>
      <c r="Q197" s="50">
        <v>22</v>
      </c>
    </row>
    <row r="198" spans="2:17" x14ac:dyDescent="0.3">
      <c r="B198" s="50">
        <v>132840</v>
      </c>
      <c r="C198" s="51">
        <v>44943</v>
      </c>
      <c r="D198" s="50">
        <v>2</v>
      </c>
      <c r="E198" s="50">
        <v>95</v>
      </c>
      <c r="F198" s="50">
        <v>5</v>
      </c>
      <c r="G198" s="50">
        <v>30</v>
      </c>
      <c r="H198" s="50">
        <v>4</v>
      </c>
      <c r="I198" s="50">
        <v>3</v>
      </c>
      <c r="J198" s="50">
        <v>0</v>
      </c>
      <c r="K198" s="50">
        <v>88</v>
      </c>
      <c r="L198" s="50">
        <v>35</v>
      </c>
      <c r="M198" s="50">
        <v>37</v>
      </c>
      <c r="N198" s="50">
        <v>29</v>
      </c>
      <c r="O198" s="52"/>
      <c r="P198" s="52"/>
      <c r="Q198" s="50">
        <v>22</v>
      </c>
    </row>
    <row r="199" spans="2:17" x14ac:dyDescent="0.3">
      <c r="B199" s="50">
        <v>132841</v>
      </c>
      <c r="C199" s="51">
        <v>44944</v>
      </c>
      <c r="D199" s="50">
        <v>1</v>
      </c>
      <c r="E199" s="50">
        <v>91</v>
      </c>
      <c r="F199" s="50">
        <v>9</v>
      </c>
      <c r="G199" s="50">
        <v>30</v>
      </c>
      <c r="H199" s="50">
        <v>4</v>
      </c>
      <c r="I199" s="50">
        <v>2</v>
      </c>
      <c r="J199" s="50">
        <v>0</v>
      </c>
      <c r="K199" s="50">
        <v>85</v>
      </c>
      <c r="L199" s="50">
        <v>30</v>
      </c>
      <c r="M199" s="50">
        <v>37</v>
      </c>
      <c r="N199" s="50">
        <v>26</v>
      </c>
      <c r="O199" s="52"/>
      <c r="P199" s="52"/>
      <c r="Q199" s="50">
        <v>22</v>
      </c>
    </row>
    <row r="200" spans="2:17" x14ac:dyDescent="0.3">
      <c r="B200" s="50">
        <v>132842</v>
      </c>
      <c r="C200" s="51">
        <v>44944</v>
      </c>
      <c r="D200" s="50">
        <v>2</v>
      </c>
      <c r="E200" s="50">
        <v>95</v>
      </c>
      <c r="F200" s="50">
        <v>9</v>
      </c>
      <c r="G200" s="50">
        <v>30</v>
      </c>
      <c r="H200" s="50">
        <v>5</v>
      </c>
      <c r="I200" s="50">
        <v>2</v>
      </c>
      <c r="J200" s="50">
        <v>0</v>
      </c>
      <c r="K200" s="50">
        <v>88</v>
      </c>
      <c r="L200" s="50">
        <v>30</v>
      </c>
      <c r="M200" s="50">
        <v>35</v>
      </c>
      <c r="N200" s="50">
        <v>30</v>
      </c>
      <c r="O200" s="52"/>
      <c r="P200" s="52"/>
      <c r="Q200" s="50">
        <v>23</v>
      </c>
    </row>
    <row r="201" spans="2:17" x14ac:dyDescent="0.3">
      <c r="B201" s="50">
        <v>132843</v>
      </c>
      <c r="C201" s="51">
        <v>44945</v>
      </c>
      <c r="D201" s="50">
        <v>1</v>
      </c>
      <c r="E201" s="50">
        <v>88</v>
      </c>
      <c r="F201" s="50">
        <v>6</v>
      </c>
      <c r="G201" s="50">
        <v>30</v>
      </c>
      <c r="H201" s="50">
        <v>5</v>
      </c>
      <c r="I201" s="50">
        <v>2</v>
      </c>
      <c r="J201" s="50">
        <v>0</v>
      </c>
      <c r="K201" s="50">
        <v>81</v>
      </c>
      <c r="L201" s="50">
        <v>32</v>
      </c>
      <c r="M201" s="50">
        <v>36</v>
      </c>
      <c r="N201" s="50">
        <v>24</v>
      </c>
      <c r="O201" s="52"/>
      <c r="P201" s="52"/>
      <c r="Q201" s="50">
        <v>21</v>
      </c>
    </row>
    <row r="202" spans="2:17" x14ac:dyDescent="0.3">
      <c r="B202" s="50">
        <v>132844</v>
      </c>
      <c r="C202" s="51">
        <v>44945</v>
      </c>
      <c r="D202" s="50">
        <v>2</v>
      </c>
      <c r="E202" s="50">
        <v>96</v>
      </c>
      <c r="F202" s="50">
        <v>6</v>
      </c>
      <c r="G202" s="50">
        <v>30</v>
      </c>
      <c r="H202" s="50">
        <v>5</v>
      </c>
      <c r="I202" s="50">
        <v>3</v>
      </c>
      <c r="J202" s="50">
        <v>0</v>
      </c>
      <c r="K202" s="50">
        <v>88</v>
      </c>
      <c r="L202" s="50">
        <v>34</v>
      </c>
      <c r="M202" s="50">
        <v>38</v>
      </c>
      <c r="N202" s="50">
        <v>28</v>
      </c>
      <c r="O202" s="52"/>
      <c r="P202" s="52"/>
      <c r="Q202" s="50">
        <v>22</v>
      </c>
    </row>
    <row r="203" spans="2:17" x14ac:dyDescent="0.3">
      <c r="B203" s="50">
        <v>132845</v>
      </c>
      <c r="C203" s="51">
        <v>44946</v>
      </c>
      <c r="D203" s="50">
        <v>1</v>
      </c>
      <c r="E203" s="50">
        <v>92</v>
      </c>
      <c r="F203" s="50">
        <v>7</v>
      </c>
      <c r="G203" s="50">
        <v>30</v>
      </c>
      <c r="H203" s="50">
        <v>5</v>
      </c>
      <c r="I203" s="50">
        <v>2</v>
      </c>
      <c r="J203" s="50">
        <v>0</v>
      </c>
      <c r="K203" s="50">
        <v>85</v>
      </c>
      <c r="L203" s="50">
        <v>31</v>
      </c>
      <c r="M203" s="50">
        <v>37</v>
      </c>
      <c r="N203" s="50">
        <v>24</v>
      </c>
      <c r="O203" s="52"/>
      <c r="P203" s="52"/>
      <c r="Q203" s="50">
        <v>24</v>
      </c>
    </row>
    <row r="204" spans="2:17" x14ac:dyDescent="0.3">
      <c r="B204" s="50">
        <v>132846</v>
      </c>
      <c r="C204" s="51">
        <v>44946</v>
      </c>
      <c r="D204" s="50">
        <v>2</v>
      </c>
      <c r="E204" s="50">
        <v>92</v>
      </c>
      <c r="F204" s="50">
        <v>7</v>
      </c>
      <c r="G204" s="50">
        <v>30</v>
      </c>
      <c r="H204" s="50">
        <v>4</v>
      </c>
      <c r="I204" s="50">
        <v>2</v>
      </c>
      <c r="J204" s="50">
        <v>0</v>
      </c>
      <c r="K204" s="50">
        <v>86</v>
      </c>
      <c r="L204" s="50">
        <v>32</v>
      </c>
      <c r="M204" s="50">
        <v>38</v>
      </c>
      <c r="N204" s="50">
        <v>29</v>
      </c>
      <c r="O204" s="52"/>
      <c r="P204" s="52"/>
      <c r="Q204" s="50">
        <v>19</v>
      </c>
    </row>
    <row r="205" spans="2:17" x14ac:dyDescent="0.3">
      <c r="B205" s="50">
        <v>132847</v>
      </c>
      <c r="C205" s="51">
        <v>44947</v>
      </c>
      <c r="D205" s="50">
        <v>1</v>
      </c>
      <c r="E205" s="50">
        <v>91</v>
      </c>
      <c r="F205" s="50">
        <v>8</v>
      </c>
      <c r="G205" s="50">
        <v>30</v>
      </c>
      <c r="H205" s="50">
        <v>4</v>
      </c>
      <c r="I205" s="50">
        <v>2</v>
      </c>
      <c r="J205" s="50">
        <v>0</v>
      </c>
      <c r="K205" s="50">
        <v>85</v>
      </c>
      <c r="L205" s="50">
        <v>34</v>
      </c>
      <c r="M205" s="50">
        <v>37</v>
      </c>
      <c r="N205" s="50">
        <v>25</v>
      </c>
      <c r="O205" s="52"/>
      <c r="P205" s="52"/>
      <c r="Q205" s="50">
        <v>23</v>
      </c>
    </row>
    <row r="206" spans="2:17" x14ac:dyDescent="0.3">
      <c r="B206" s="50">
        <v>132848</v>
      </c>
      <c r="C206" s="51">
        <v>44949</v>
      </c>
      <c r="D206" s="50">
        <v>1</v>
      </c>
      <c r="E206" s="50">
        <v>90</v>
      </c>
      <c r="F206" s="50">
        <v>7</v>
      </c>
      <c r="G206" s="50">
        <v>30</v>
      </c>
      <c r="H206" s="50">
        <v>4</v>
      </c>
      <c r="I206" s="50">
        <v>3</v>
      </c>
      <c r="J206" s="50">
        <v>0</v>
      </c>
      <c r="K206" s="50">
        <v>83</v>
      </c>
      <c r="L206" s="50">
        <v>33</v>
      </c>
      <c r="M206" s="50">
        <v>36</v>
      </c>
      <c r="N206" s="50">
        <v>25</v>
      </c>
      <c r="O206" s="52"/>
      <c r="P206" s="52"/>
      <c r="Q206" s="50">
        <v>22</v>
      </c>
    </row>
    <row r="207" spans="2:17" x14ac:dyDescent="0.3">
      <c r="B207" s="50">
        <v>132849</v>
      </c>
      <c r="C207" s="51">
        <v>44949</v>
      </c>
      <c r="D207" s="50">
        <v>2</v>
      </c>
      <c r="E207" s="50">
        <v>90</v>
      </c>
      <c r="F207" s="50">
        <v>6</v>
      </c>
      <c r="G207" s="50">
        <v>30</v>
      </c>
      <c r="H207" s="50">
        <v>4</v>
      </c>
      <c r="I207" s="50">
        <v>2</v>
      </c>
      <c r="J207" s="50">
        <v>0</v>
      </c>
      <c r="K207" s="50">
        <v>84</v>
      </c>
      <c r="L207" s="50">
        <v>33</v>
      </c>
      <c r="M207" s="50">
        <v>36</v>
      </c>
      <c r="N207" s="50">
        <v>30</v>
      </c>
      <c r="O207" s="52"/>
      <c r="P207" s="52"/>
      <c r="Q207" s="50">
        <v>18</v>
      </c>
    </row>
    <row r="208" spans="2:17" x14ac:dyDescent="0.3">
      <c r="B208" s="50">
        <v>132850</v>
      </c>
      <c r="C208" s="51">
        <v>44950</v>
      </c>
      <c r="D208" s="50">
        <v>1</v>
      </c>
      <c r="E208" s="50">
        <v>90</v>
      </c>
      <c r="F208" s="50">
        <v>7</v>
      </c>
      <c r="G208" s="50">
        <v>30</v>
      </c>
      <c r="H208" s="50">
        <v>5</v>
      </c>
      <c r="I208" s="50">
        <v>2</v>
      </c>
      <c r="J208" s="50">
        <v>0</v>
      </c>
      <c r="K208" s="50">
        <v>83</v>
      </c>
      <c r="L208" s="50">
        <v>35</v>
      </c>
      <c r="M208" s="50">
        <v>36</v>
      </c>
      <c r="N208" s="50">
        <v>26</v>
      </c>
      <c r="O208" s="52"/>
      <c r="P208" s="52"/>
      <c r="Q208" s="50">
        <v>21</v>
      </c>
    </row>
    <row r="209" spans="2:17" x14ac:dyDescent="0.3">
      <c r="B209" s="50">
        <v>132851</v>
      </c>
      <c r="C209" s="51">
        <v>44950</v>
      </c>
      <c r="D209" s="50">
        <v>2</v>
      </c>
      <c r="E209" s="50">
        <v>92</v>
      </c>
      <c r="F209" s="50">
        <v>7</v>
      </c>
      <c r="G209" s="50">
        <v>30</v>
      </c>
      <c r="H209" s="50">
        <v>5</v>
      </c>
      <c r="I209" s="50">
        <v>2</v>
      </c>
      <c r="J209" s="50">
        <v>0</v>
      </c>
      <c r="K209" s="50">
        <v>85</v>
      </c>
      <c r="L209" s="50">
        <v>32</v>
      </c>
      <c r="M209" s="50">
        <v>35</v>
      </c>
      <c r="N209" s="50">
        <v>28</v>
      </c>
      <c r="O209" s="52"/>
      <c r="P209" s="52"/>
      <c r="Q209" s="50">
        <v>22</v>
      </c>
    </row>
    <row r="210" spans="2:17" x14ac:dyDescent="0.3">
      <c r="B210" s="50">
        <v>132852</v>
      </c>
      <c r="C210" s="51">
        <v>44951</v>
      </c>
      <c r="D210" s="50">
        <v>1</v>
      </c>
      <c r="E210" s="50">
        <v>92</v>
      </c>
      <c r="F210" s="50">
        <v>9</v>
      </c>
      <c r="G210" s="50">
        <v>30</v>
      </c>
      <c r="H210" s="50">
        <v>5</v>
      </c>
      <c r="I210" s="50">
        <v>2</v>
      </c>
      <c r="J210" s="50">
        <v>0</v>
      </c>
      <c r="K210" s="50">
        <v>85</v>
      </c>
      <c r="L210" s="50">
        <v>31</v>
      </c>
      <c r="M210" s="50">
        <v>36</v>
      </c>
      <c r="N210" s="50">
        <v>24</v>
      </c>
      <c r="O210" s="52"/>
      <c r="P210" s="52"/>
      <c r="Q210" s="50">
        <v>25</v>
      </c>
    </row>
    <row r="211" spans="2:17" x14ac:dyDescent="0.3">
      <c r="B211" s="50">
        <v>132853</v>
      </c>
      <c r="C211" s="51">
        <v>44951</v>
      </c>
      <c r="D211" s="50">
        <v>2</v>
      </c>
      <c r="E211" s="50">
        <v>90</v>
      </c>
      <c r="F211" s="50">
        <v>6</v>
      </c>
      <c r="G211" s="50">
        <v>30</v>
      </c>
      <c r="H211" s="50">
        <v>5</v>
      </c>
      <c r="I211" s="50">
        <v>3</v>
      </c>
      <c r="J211" s="50">
        <v>0</v>
      </c>
      <c r="K211" s="50">
        <v>82</v>
      </c>
      <c r="L211" s="50">
        <v>32</v>
      </c>
      <c r="M211" s="50">
        <v>35</v>
      </c>
      <c r="N211" s="50">
        <v>28</v>
      </c>
      <c r="O211" s="52"/>
      <c r="P211" s="52"/>
      <c r="Q211" s="50">
        <v>19</v>
      </c>
    </row>
    <row r="212" spans="2:17" x14ac:dyDescent="0.3">
      <c r="B212" s="50">
        <v>132854</v>
      </c>
      <c r="C212" s="51">
        <v>44952</v>
      </c>
      <c r="D212" s="50">
        <v>1</v>
      </c>
      <c r="E212" s="50">
        <v>90</v>
      </c>
      <c r="F212" s="50">
        <v>8</v>
      </c>
      <c r="G212" s="50">
        <v>30</v>
      </c>
      <c r="H212" s="50">
        <v>4</v>
      </c>
      <c r="I212" s="50">
        <v>2</v>
      </c>
      <c r="J212" s="50">
        <v>0</v>
      </c>
      <c r="K212" s="50">
        <v>84</v>
      </c>
      <c r="L212" s="50">
        <v>30</v>
      </c>
      <c r="M212" s="50">
        <v>38</v>
      </c>
      <c r="N212" s="50">
        <v>25</v>
      </c>
      <c r="O212" s="52"/>
      <c r="P212" s="52"/>
      <c r="Q212" s="50">
        <v>21</v>
      </c>
    </row>
    <row r="213" spans="2:17" x14ac:dyDescent="0.3">
      <c r="B213" s="50">
        <v>132855</v>
      </c>
      <c r="C213" s="51">
        <v>44952</v>
      </c>
      <c r="D213" s="50">
        <v>2</v>
      </c>
      <c r="E213" s="50">
        <v>94</v>
      </c>
      <c r="F213" s="50">
        <v>8</v>
      </c>
      <c r="G213" s="50">
        <v>30</v>
      </c>
      <c r="H213" s="50">
        <v>5</v>
      </c>
      <c r="I213" s="50">
        <v>2</v>
      </c>
      <c r="J213" s="50">
        <v>0</v>
      </c>
      <c r="K213" s="50">
        <v>87</v>
      </c>
      <c r="L213" s="50">
        <v>31</v>
      </c>
      <c r="M213" s="50">
        <v>37</v>
      </c>
      <c r="N213" s="50">
        <v>29</v>
      </c>
      <c r="O213" s="52"/>
      <c r="P213" s="52"/>
      <c r="Q213" s="50">
        <v>21</v>
      </c>
    </row>
    <row r="214" spans="2:17" x14ac:dyDescent="0.3">
      <c r="B214" s="50">
        <v>132856</v>
      </c>
      <c r="C214" s="51">
        <v>44953</v>
      </c>
      <c r="D214" s="50">
        <v>1</v>
      </c>
      <c r="E214" s="50">
        <v>90</v>
      </c>
      <c r="F214" s="50">
        <v>8</v>
      </c>
      <c r="G214" s="50">
        <v>30</v>
      </c>
      <c r="H214" s="50">
        <v>5</v>
      </c>
      <c r="I214" s="50">
        <v>2</v>
      </c>
      <c r="J214" s="50">
        <v>0</v>
      </c>
      <c r="K214" s="50">
        <v>83</v>
      </c>
      <c r="L214" s="50">
        <v>34</v>
      </c>
      <c r="M214" s="50">
        <v>37</v>
      </c>
      <c r="N214" s="50">
        <v>25</v>
      </c>
      <c r="O214" s="52"/>
      <c r="P214" s="52"/>
      <c r="Q214" s="50">
        <v>21</v>
      </c>
    </row>
    <row r="215" spans="2:17" x14ac:dyDescent="0.3">
      <c r="B215" s="50">
        <v>132857</v>
      </c>
      <c r="C215" s="51">
        <v>44953</v>
      </c>
      <c r="D215" s="50">
        <v>2</v>
      </c>
      <c r="E215" s="50">
        <v>96</v>
      </c>
      <c r="F215" s="50">
        <v>7</v>
      </c>
      <c r="G215" s="50">
        <v>30</v>
      </c>
      <c r="H215" s="50">
        <v>4</v>
      </c>
      <c r="I215" s="50">
        <v>3</v>
      </c>
      <c r="J215" s="50">
        <v>0</v>
      </c>
      <c r="K215" s="50">
        <v>89</v>
      </c>
      <c r="L215" s="50">
        <v>32</v>
      </c>
      <c r="M215" s="50">
        <v>36</v>
      </c>
      <c r="N215" s="50">
        <v>30</v>
      </c>
      <c r="O215" s="52"/>
      <c r="P215" s="52"/>
      <c r="Q215" s="50">
        <v>23</v>
      </c>
    </row>
    <row r="216" spans="2:17" x14ac:dyDescent="0.3">
      <c r="B216" s="50">
        <v>132858</v>
      </c>
      <c r="C216" s="51">
        <v>44954</v>
      </c>
      <c r="D216" s="50">
        <v>1</v>
      </c>
      <c r="E216" s="50">
        <v>92</v>
      </c>
      <c r="F216" s="50">
        <v>6</v>
      </c>
      <c r="G216" s="50">
        <v>30</v>
      </c>
      <c r="H216" s="50">
        <v>4</v>
      </c>
      <c r="I216" s="50">
        <v>2</v>
      </c>
      <c r="J216" s="50">
        <v>0</v>
      </c>
      <c r="K216" s="50">
        <v>86</v>
      </c>
      <c r="L216" s="50">
        <v>34</v>
      </c>
      <c r="M216" s="50">
        <v>37</v>
      </c>
      <c r="N216" s="50">
        <v>26</v>
      </c>
      <c r="O216" s="52"/>
      <c r="P216" s="52"/>
      <c r="Q216" s="50">
        <v>23</v>
      </c>
    </row>
    <row r="217" spans="2:17" x14ac:dyDescent="0.3">
      <c r="B217" s="50">
        <v>132859</v>
      </c>
      <c r="C217" s="51">
        <v>44956</v>
      </c>
      <c r="D217" s="50">
        <v>1</v>
      </c>
      <c r="E217" s="50">
        <v>89</v>
      </c>
      <c r="F217" s="50">
        <v>9</v>
      </c>
      <c r="G217" s="50">
        <v>30</v>
      </c>
      <c r="H217" s="50">
        <v>5</v>
      </c>
      <c r="I217" s="50">
        <v>2</v>
      </c>
      <c r="J217" s="50">
        <v>0</v>
      </c>
      <c r="K217" s="50">
        <v>82</v>
      </c>
      <c r="L217" s="50">
        <v>32</v>
      </c>
      <c r="M217" s="50">
        <v>36</v>
      </c>
      <c r="N217" s="50">
        <v>24</v>
      </c>
      <c r="O217" s="52"/>
      <c r="P217" s="52"/>
      <c r="Q217" s="50">
        <v>22</v>
      </c>
    </row>
    <row r="218" spans="2:17" x14ac:dyDescent="0.3">
      <c r="B218" s="50">
        <v>132860</v>
      </c>
      <c r="C218" s="51">
        <v>44956</v>
      </c>
      <c r="D218" s="50">
        <v>2</v>
      </c>
      <c r="E218" s="50">
        <v>91</v>
      </c>
      <c r="F218" s="50">
        <v>8</v>
      </c>
      <c r="G218" s="50">
        <v>30</v>
      </c>
      <c r="H218" s="50">
        <v>4</v>
      </c>
      <c r="I218" s="50">
        <v>3</v>
      </c>
      <c r="J218" s="50">
        <v>0</v>
      </c>
      <c r="K218" s="50">
        <v>84</v>
      </c>
      <c r="L218" s="50">
        <v>33</v>
      </c>
      <c r="M218" s="50">
        <v>37</v>
      </c>
      <c r="N218" s="50">
        <v>28</v>
      </c>
      <c r="O218" s="52"/>
      <c r="P218" s="52"/>
      <c r="Q218" s="50">
        <v>19</v>
      </c>
    </row>
    <row r="219" spans="2:17" x14ac:dyDescent="0.3">
      <c r="B219" s="50">
        <v>132861</v>
      </c>
      <c r="C219" s="51">
        <v>44957</v>
      </c>
      <c r="D219" s="50">
        <v>1</v>
      </c>
      <c r="E219" s="50">
        <v>90</v>
      </c>
      <c r="F219" s="50">
        <v>9</v>
      </c>
      <c r="G219" s="50">
        <v>30</v>
      </c>
      <c r="H219" s="50">
        <v>5</v>
      </c>
      <c r="I219" s="50">
        <v>2</v>
      </c>
      <c r="J219" s="50">
        <v>0</v>
      </c>
      <c r="K219" s="50">
        <v>83</v>
      </c>
      <c r="L219" s="50">
        <v>33</v>
      </c>
      <c r="M219" s="50">
        <v>36</v>
      </c>
      <c r="N219" s="50">
        <v>25</v>
      </c>
      <c r="O219" s="52"/>
      <c r="P219" s="52"/>
      <c r="Q219" s="50">
        <v>22</v>
      </c>
    </row>
    <row r="220" spans="2:17" x14ac:dyDescent="0.3">
      <c r="B220" s="50">
        <v>132862</v>
      </c>
      <c r="C220" s="51">
        <v>44957</v>
      </c>
      <c r="D220" s="50">
        <v>2</v>
      </c>
      <c r="E220" s="50">
        <v>91</v>
      </c>
      <c r="F220" s="50">
        <v>8</v>
      </c>
      <c r="G220" s="50">
        <v>30</v>
      </c>
      <c r="H220" s="50">
        <v>4</v>
      </c>
      <c r="I220" s="50">
        <v>2</v>
      </c>
      <c r="J220" s="50">
        <v>0</v>
      </c>
      <c r="K220" s="50">
        <v>85</v>
      </c>
      <c r="L220" s="50">
        <v>33</v>
      </c>
      <c r="M220" s="50">
        <v>37</v>
      </c>
      <c r="N220" s="50">
        <v>30</v>
      </c>
      <c r="O220" s="52"/>
      <c r="P220" s="52"/>
      <c r="Q220" s="50">
        <v>18</v>
      </c>
    </row>
    <row r="221" spans="2:17" x14ac:dyDescent="0.3">
      <c r="B221" s="50">
        <v>132863</v>
      </c>
      <c r="C221" s="51">
        <v>44958</v>
      </c>
      <c r="D221" s="50">
        <v>1</v>
      </c>
      <c r="E221" s="50">
        <v>90</v>
      </c>
      <c r="F221" s="50">
        <v>9</v>
      </c>
      <c r="G221" s="50">
        <v>30</v>
      </c>
      <c r="H221" s="50">
        <v>5</v>
      </c>
      <c r="I221" s="50">
        <v>2</v>
      </c>
      <c r="J221" s="50">
        <v>0</v>
      </c>
      <c r="K221" s="50">
        <v>83</v>
      </c>
      <c r="L221" s="50">
        <v>32</v>
      </c>
      <c r="M221" s="50">
        <v>36</v>
      </c>
      <c r="N221" s="50">
        <v>29</v>
      </c>
      <c r="O221" s="52"/>
      <c r="P221" s="52"/>
      <c r="Q221" s="50">
        <v>18</v>
      </c>
    </row>
    <row r="222" spans="2:17" x14ac:dyDescent="0.3">
      <c r="B222" s="50">
        <v>132864</v>
      </c>
      <c r="C222" s="51">
        <v>44958</v>
      </c>
      <c r="D222" s="50">
        <v>2</v>
      </c>
      <c r="E222" s="50">
        <v>93</v>
      </c>
      <c r="F222" s="50">
        <v>5</v>
      </c>
      <c r="G222" s="50">
        <v>30</v>
      </c>
      <c r="H222" s="50">
        <v>5</v>
      </c>
      <c r="I222" s="50">
        <v>3</v>
      </c>
      <c r="J222" s="50">
        <v>0</v>
      </c>
      <c r="K222" s="50">
        <v>85</v>
      </c>
      <c r="L222" s="50">
        <v>34</v>
      </c>
      <c r="M222" s="50">
        <v>36</v>
      </c>
      <c r="N222" s="50">
        <v>29</v>
      </c>
      <c r="O222" s="52"/>
      <c r="P222" s="52"/>
      <c r="Q222" s="50">
        <v>20</v>
      </c>
    </row>
    <row r="223" spans="2:17" x14ac:dyDescent="0.3">
      <c r="B223" s="50">
        <v>132865</v>
      </c>
      <c r="C223" s="51">
        <v>44959</v>
      </c>
      <c r="D223" s="50">
        <v>1</v>
      </c>
      <c r="E223" s="50">
        <v>92</v>
      </c>
      <c r="F223" s="50">
        <v>7</v>
      </c>
      <c r="G223" s="50">
        <v>30</v>
      </c>
      <c r="H223" s="50">
        <v>5</v>
      </c>
      <c r="I223" s="50">
        <v>2</v>
      </c>
      <c r="J223" s="50">
        <v>0</v>
      </c>
      <c r="K223" s="50">
        <v>85</v>
      </c>
      <c r="L223" s="50">
        <v>35</v>
      </c>
      <c r="M223" s="50">
        <v>35</v>
      </c>
      <c r="N223" s="50">
        <v>30</v>
      </c>
      <c r="O223" s="52"/>
      <c r="P223" s="52"/>
      <c r="Q223" s="50">
        <v>20</v>
      </c>
    </row>
    <row r="224" spans="2:17" x14ac:dyDescent="0.3">
      <c r="B224" s="50">
        <v>132866</v>
      </c>
      <c r="C224" s="51">
        <v>44959</v>
      </c>
      <c r="D224" s="50">
        <v>2</v>
      </c>
      <c r="E224" s="50">
        <v>92</v>
      </c>
      <c r="F224" s="50">
        <v>6</v>
      </c>
      <c r="G224" s="50">
        <v>30</v>
      </c>
      <c r="H224" s="50">
        <v>4</v>
      </c>
      <c r="I224" s="50">
        <v>3</v>
      </c>
      <c r="J224" s="50">
        <v>0</v>
      </c>
      <c r="K224" s="50">
        <v>85</v>
      </c>
      <c r="L224" s="50">
        <v>31</v>
      </c>
      <c r="M224" s="50">
        <v>36</v>
      </c>
      <c r="N224" s="50">
        <v>30</v>
      </c>
      <c r="O224" s="52"/>
      <c r="P224" s="52"/>
      <c r="Q224" s="50">
        <v>19</v>
      </c>
    </row>
    <row r="225" spans="2:17" x14ac:dyDescent="0.3">
      <c r="B225" s="50">
        <v>132867</v>
      </c>
      <c r="C225" s="51">
        <v>44960</v>
      </c>
      <c r="D225" s="50">
        <v>1</v>
      </c>
      <c r="E225" s="50">
        <v>90</v>
      </c>
      <c r="F225" s="50">
        <v>8</v>
      </c>
      <c r="G225" s="50">
        <v>30</v>
      </c>
      <c r="H225" s="50">
        <v>4</v>
      </c>
      <c r="I225" s="50">
        <v>2</v>
      </c>
      <c r="J225" s="50">
        <v>0</v>
      </c>
      <c r="K225" s="50">
        <v>84</v>
      </c>
      <c r="L225" s="50">
        <v>34</v>
      </c>
      <c r="M225" s="50">
        <v>34</v>
      </c>
      <c r="N225" s="50">
        <v>31</v>
      </c>
      <c r="O225" s="52"/>
      <c r="P225" s="52"/>
      <c r="Q225" s="50">
        <v>19</v>
      </c>
    </row>
    <row r="226" spans="2:17" x14ac:dyDescent="0.3">
      <c r="B226" s="50">
        <v>132868</v>
      </c>
      <c r="C226" s="51">
        <v>44960</v>
      </c>
      <c r="D226" s="50">
        <v>2</v>
      </c>
      <c r="E226" s="50">
        <v>85</v>
      </c>
      <c r="F226" s="50">
        <v>7</v>
      </c>
      <c r="G226" s="50">
        <v>30</v>
      </c>
      <c r="H226" s="50">
        <v>5</v>
      </c>
      <c r="I226" s="50">
        <v>2</v>
      </c>
      <c r="J226" s="50">
        <v>0</v>
      </c>
      <c r="K226" s="50">
        <v>78</v>
      </c>
      <c r="L226" s="50">
        <v>32</v>
      </c>
      <c r="M226" s="50">
        <v>34</v>
      </c>
      <c r="N226" s="50">
        <v>26</v>
      </c>
      <c r="O226" s="52"/>
      <c r="P226" s="52"/>
      <c r="Q226" s="50">
        <v>18</v>
      </c>
    </row>
    <row r="227" spans="2:17" x14ac:dyDescent="0.3">
      <c r="B227" s="50">
        <v>132869</v>
      </c>
      <c r="C227" s="51">
        <v>44961</v>
      </c>
      <c r="D227" s="50">
        <v>1</v>
      </c>
      <c r="E227" s="50">
        <v>88</v>
      </c>
      <c r="F227" s="50">
        <v>7</v>
      </c>
      <c r="G227" s="50">
        <v>30</v>
      </c>
      <c r="H227" s="50">
        <v>4</v>
      </c>
      <c r="I227" s="50">
        <v>3</v>
      </c>
      <c r="J227" s="50">
        <v>0</v>
      </c>
      <c r="K227" s="50">
        <v>81</v>
      </c>
      <c r="L227" s="50">
        <v>34</v>
      </c>
      <c r="M227" s="50">
        <v>33</v>
      </c>
      <c r="N227" s="50">
        <v>28</v>
      </c>
      <c r="O227" s="52"/>
      <c r="P227" s="52"/>
      <c r="Q227" s="50">
        <v>20</v>
      </c>
    </row>
    <row r="228" spans="2:17" x14ac:dyDescent="0.3">
      <c r="B228" s="50">
        <v>132870</v>
      </c>
      <c r="C228" s="51">
        <v>44963</v>
      </c>
      <c r="D228" s="50">
        <v>1</v>
      </c>
      <c r="E228" s="50">
        <v>87</v>
      </c>
      <c r="F228" s="50">
        <v>7</v>
      </c>
      <c r="G228" s="50">
        <v>30</v>
      </c>
      <c r="H228" s="50">
        <v>5</v>
      </c>
      <c r="I228" s="50">
        <v>2</v>
      </c>
      <c r="J228" s="50">
        <v>0</v>
      </c>
      <c r="K228" s="50">
        <v>80</v>
      </c>
      <c r="L228" s="50">
        <v>34</v>
      </c>
      <c r="M228" s="50">
        <v>35</v>
      </c>
      <c r="N228" s="50">
        <v>28</v>
      </c>
      <c r="O228" s="52"/>
      <c r="P228" s="52"/>
      <c r="Q228" s="50">
        <v>17</v>
      </c>
    </row>
    <row r="229" spans="2:17" x14ac:dyDescent="0.3">
      <c r="B229" s="50">
        <v>132871</v>
      </c>
      <c r="C229" s="51">
        <v>44963</v>
      </c>
      <c r="D229" s="50">
        <v>2</v>
      </c>
      <c r="E229" s="50">
        <v>88</v>
      </c>
      <c r="F229" s="50">
        <v>9</v>
      </c>
      <c r="G229" s="50">
        <v>30</v>
      </c>
      <c r="H229" s="50">
        <v>5</v>
      </c>
      <c r="I229" s="50">
        <v>2</v>
      </c>
      <c r="J229" s="50">
        <v>0</v>
      </c>
      <c r="K229" s="50">
        <v>81</v>
      </c>
      <c r="L229" s="50">
        <v>33</v>
      </c>
      <c r="M229" s="50">
        <v>35</v>
      </c>
      <c r="N229" s="50">
        <v>28</v>
      </c>
      <c r="O229" s="52"/>
      <c r="P229" s="52"/>
      <c r="Q229" s="50">
        <v>18</v>
      </c>
    </row>
    <row r="230" spans="2:17" x14ac:dyDescent="0.3">
      <c r="B230" s="50">
        <v>132872</v>
      </c>
      <c r="C230" s="51">
        <v>44964</v>
      </c>
      <c r="D230" s="50">
        <v>1</v>
      </c>
      <c r="E230" s="50">
        <v>92</v>
      </c>
      <c r="F230" s="50">
        <v>6</v>
      </c>
      <c r="G230" s="50">
        <v>30</v>
      </c>
      <c r="H230" s="50">
        <v>4</v>
      </c>
      <c r="I230" s="50">
        <v>3</v>
      </c>
      <c r="J230" s="50">
        <v>0</v>
      </c>
      <c r="K230" s="50">
        <v>85</v>
      </c>
      <c r="L230" s="50">
        <v>30</v>
      </c>
      <c r="M230" s="50">
        <v>36</v>
      </c>
      <c r="N230" s="50">
        <v>30</v>
      </c>
      <c r="O230" s="52"/>
      <c r="P230" s="52"/>
      <c r="Q230" s="50">
        <v>19</v>
      </c>
    </row>
    <row r="231" spans="2:17" x14ac:dyDescent="0.3">
      <c r="B231" s="50">
        <v>132873</v>
      </c>
      <c r="C231" s="51">
        <v>44964</v>
      </c>
      <c r="D231" s="50">
        <v>2</v>
      </c>
      <c r="E231" s="50">
        <v>93</v>
      </c>
      <c r="F231" s="50">
        <v>8</v>
      </c>
      <c r="G231" s="50">
        <v>30</v>
      </c>
      <c r="H231" s="50">
        <v>5</v>
      </c>
      <c r="I231" s="50">
        <v>3</v>
      </c>
      <c r="J231" s="50">
        <v>0</v>
      </c>
      <c r="K231" s="50">
        <v>85</v>
      </c>
      <c r="L231" s="50">
        <v>34</v>
      </c>
      <c r="M231" s="50">
        <v>37</v>
      </c>
      <c r="N231" s="50">
        <v>29</v>
      </c>
      <c r="O231" s="52"/>
      <c r="P231" s="52"/>
      <c r="Q231" s="50">
        <v>19</v>
      </c>
    </row>
    <row r="232" spans="2:17" x14ac:dyDescent="0.3">
      <c r="B232" s="50">
        <v>132874</v>
      </c>
      <c r="C232" s="51">
        <v>44965</v>
      </c>
      <c r="D232" s="50">
        <v>1</v>
      </c>
      <c r="E232" s="50">
        <v>91</v>
      </c>
      <c r="F232" s="50">
        <v>9</v>
      </c>
      <c r="G232" s="50">
        <v>30</v>
      </c>
      <c r="H232" s="50">
        <v>4</v>
      </c>
      <c r="I232" s="50">
        <v>3</v>
      </c>
      <c r="J232" s="50">
        <v>0</v>
      </c>
      <c r="K232" s="50">
        <v>84</v>
      </c>
      <c r="L232" s="50">
        <v>30</v>
      </c>
      <c r="M232" s="50">
        <v>33</v>
      </c>
      <c r="N232" s="50">
        <v>31</v>
      </c>
      <c r="O232" s="52"/>
      <c r="P232" s="52"/>
      <c r="Q232" s="50">
        <v>20</v>
      </c>
    </row>
    <row r="233" spans="2:17" x14ac:dyDescent="0.3">
      <c r="B233" s="50">
        <v>132875</v>
      </c>
      <c r="C233" s="51">
        <v>44965</v>
      </c>
      <c r="D233" s="50">
        <v>2</v>
      </c>
      <c r="E233" s="50">
        <v>92</v>
      </c>
      <c r="F233" s="50">
        <v>6</v>
      </c>
      <c r="G233" s="50">
        <v>30</v>
      </c>
      <c r="H233" s="50">
        <v>4</v>
      </c>
      <c r="I233" s="50">
        <v>2</v>
      </c>
      <c r="J233" s="50">
        <v>0</v>
      </c>
      <c r="K233" s="50">
        <v>86</v>
      </c>
      <c r="L233" s="50">
        <v>35</v>
      </c>
      <c r="M233" s="50">
        <v>35</v>
      </c>
      <c r="N233" s="50">
        <v>30</v>
      </c>
      <c r="O233" s="52"/>
      <c r="P233" s="52"/>
      <c r="Q233" s="50">
        <v>21</v>
      </c>
    </row>
    <row r="234" spans="2:17" x14ac:dyDescent="0.3">
      <c r="B234" s="50">
        <v>132876</v>
      </c>
      <c r="C234" s="51">
        <v>44966</v>
      </c>
      <c r="D234" s="50">
        <v>1</v>
      </c>
      <c r="E234" s="50">
        <v>84</v>
      </c>
      <c r="F234" s="50">
        <v>7</v>
      </c>
      <c r="G234" s="50">
        <v>30</v>
      </c>
      <c r="H234" s="50">
        <v>4</v>
      </c>
      <c r="I234" s="50">
        <v>2</v>
      </c>
      <c r="J234" s="50">
        <v>0</v>
      </c>
      <c r="K234" s="50">
        <v>78</v>
      </c>
      <c r="L234" s="50">
        <v>32</v>
      </c>
      <c r="M234" s="50">
        <v>34</v>
      </c>
      <c r="N234" s="50">
        <v>27</v>
      </c>
      <c r="O234" s="52"/>
      <c r="P234" s="52"/>
      <c r="Q234" s="50">
        <v>17</v>
      </c>
    </row>
    <row r="235" spans="2:17" x14ac:dyDescent="0.3">
      <c r="B235" s="50">
        <v>132877</v>
      </c>
      <c r="C235" s="51">
        <v>44966</v>
      </c>
      <c r="D235" s="50">
        <v>2</v>
      </c>
      <c r="E235" s="50">
        <v>88</v>
      </c>
      <c r="F235" s="50">
        <v>6</v>
      </c>
      <c r="G235" s="50">
        <v>30</v>
      </c>
      <c r="H235" s="50">
        <v>4</v>
      </c>
      <c r="I235" s="50">
        <v>2</v>
      </c>
      <c r="J235" s="50">
        <v>0</v>
      </c>
      <c r="K235" s="50">
        <v>82</v>
      </c>
      <c r="L235" s="50">
        <v>30</v>
      </c>
      <c r="M235" s="50">
        <v>34</v>
      </c>
      <c r="N235" s="50">
        <v>27</v>
      </c>
      <c r="O235" s="52"/>
      <c r="P235" s="52"/>
      <c r="Q235" s="50">
        <v>21</v>
      </c>
    </row>
    <row r="236" spans="2:17" x14ac:dyDescent="0.3">
      <c r="B236" s="50">
        <v>132878</v>
      </c>
      <c r="C236" s="51">
        <v>44967</v>
      </c>
      <c r="D236" s="50">
        <v>1</v>
      </c>
      <c r="E236" s="50">
        <v>93</v>
      </c>
      <c r="F236" s="50">
        <v>6</v>
      </c>
      <c r="G236" s="50">
        <v>30</v>
      </c>
      <c r="H236" s="50">
        <v>4</v>
      </c>
      <c r="I236" s="50">
        <v>3</v>
      </c>
      <c r="J236" s="50">
        <v>0</v>
      </c>
      <c r="K236" s="50">
        <v>86</v>
      </c>
      <c r="L236" s="50">
        <v>31</v>
      </c>
      <c r="M236" s="50">
        <v>36</v>
      </c>
      <c r="N236" s="50">
        <v>30</v>
      </c>
      <c r="O236" s="52"/>
      <c r="P236" s="52"/>
      <c r="Q236" s="50">
        <v>20</v>
      </c>
    </row>
    <row r="237" spans="2:17" x14ac:dyDescent="0.3">
      <c r="B237" s="50">
        <v>132879</v>
      </c>
      <c r="C237" s="51">
        <v>44967</v>
      </c>
      <c r="D237" s="50">
        <v>2</v>
      </c>
      <c r="E237" s="50">
        <v>91</v>
      </c>
      <c r="F237" s="50">
        <v>6</v>
      </c>
      <c r="G237" s="50">
        <v>30</v>
      </c>
      <c r="H237" s="50">
        <v>5</v>
      </c>
      <c r="I237" s="50">
        <v>3</v>
      </c>
      <c r="J237" s="50">
        <v>0</v>
      </c>
      <c r="K237" s="50">
        <v>83</v>
      </c>
      <c r="L237" s="50">
        <v>31</v>
      </c>
      <c r="M237" s="50">
        <v>36</v>
      </c>
      <c r="N237" s="50">
        <v>26</v>
      </c>
      <c r="O237" s="52"/>
      <c r="P237" s="52"/>
      <c r="Q237" s="50">
        <v>21</v>
      </c>
    </row>
    <row r="238" spans="2:17" x14ac:dyDescent="0.3">
      <c r="B238" s="50">
        <v>132880</v>
      </c>
      <c r="C238" s="51">
        <v>44968</v>
      </c>
      <c r="D238" s="50">
        <v>1</v>
      </c>
      <c r="E238" s="50">
        <v>89</v>
      </c>
      <c r="F238" s="50">
        <v>5</v>
      </c>
      <c r="G238" s="50">
        <v>30</v>
      </c>
      <c r="H238" s="50">
        <v>5</v>
      </c>
      <c r="I238" s="50">
        <v>3</v>
      </c>
      <c r="J238" s="50">
        <v>0</v>
      </c>
      <c r="K238" s="50">
        <v>81</v>
      </c>
      <c r="L238" s="50">
        <v>33</v>
      </c>
      <c r="M238" s="50">
        <v>34</v>
      </c>
      <c r="N238" s="50">
        <v>27</v>
      </c>
      <c r="O238" s="52"/>
      <c r="P238" s="52"/>
      <c r="Q238" s="50">
        <v>20</v>
      </c>
    </row>
    <row r="239" spans="2:17" x14ac:dyDescent="0.3">
      <c r="B239" s="50">
        <v>132881</v>
      </c>
      <c r="C239" s="51">
        <v>44970</v>
      </c>
      <c r="D239" s="50">
        <v>1</v>
      </c>
      <c r="E239" s="50">
        <v>91</v>
      </c>
      <c r="F239" s="50">
        <v>6</v>
      </c>
      <c r="G239" s="50">
        <v>30</v>
      </c>
      <c r="H239" s="50">
        <v>5</v>
      </c>
      <c r="I239" s="50">
        <v>3</v>
      </c>
      <c r="J239" s="50">
        <v>0</v>
      </c>
      <c r="K239" s="50">
        <v>83</v>
      </c>
      <c r="L239" s="50">
        <v>33</v>
      </c>
      <c r="M239" s="50">
        <v>34</v>
      </c>
      <c r="N239" s="50">
        <v>28</v>
      </c>
      <c r="O239" s="52"/>
      <c r="P239" s="52"/>
      <c r="Q239" s="50">
        <v>21</v>
      </c>
    </row>
    <row r="240" spans="2:17" x14ac:dyDescent="0.3">
      <c r="B240" s="50">
        <v>132882</v>
      </c>
      <c r="C240" s="51">
        <v>44970</v>
      </c>
      <c r="D240" s="50">
        <v>2</v>
      </c>
      <c r="E240" s="50">
        <v>89</v>
      </c>
      <c r="F240" s="50">
        <v>9</v>
      </c>
      <c r="G240" s="50">
        <v>30</v>
      </c>
      <c r="H240" s="50">
        <v>4</v>
      </c>
      <c r="I240" s="50">
        <v>2</v>
      </c>
      <c r="J240" s="50">
        <v>0</v>
      </c>
      <c r="K240" s="50">
        <v>83</v>
      </c>
      <c r="L240" s="50">
        <v>31</v>
      </c>
      <c r="M240" s="50">
        <v>34</v>
      </c>
      <c r="N240" s="50">
        <v>28</v>
      </c>
      <c r="O240" s="52"/>
      <c r="P240" s="52"/>
      <c r="Q240" s="50">
        <v>21</v>
      </c>
    </row>
    <row r="241" spans="2:17" x14ac:dyDescent="0.3">
      <c r="B241" s="50">
        <v>132883</v>
      </c>
      <c r="C241" s="51">
        <v>44971</v>
      </c>
      <c r="D241" s="50">
        <v>1</v>
      </c>
      <c r="E241" s="50">
        <v>87</v>
      </c>
      <c r="F241" s="50">
        <v>6</v>
      </c>
      <c r="G241" s="50">
        <v>30</v>
      </c>
      <c r="H241" s="50">
        <v>4</v>
      </c>
      <c r="I241" s="50">
        <v>3</v>
      </c>
      <c r="J241" s="50">
        <v>0</v>
      </c>
      <c r="K241" s="50">
        <v>80</v>
      </c>
      <c r="L241" s="50">
        <v>34</v>
      </c>
      <c r="M241" s="50">
        <v>34</v>
      </c>
      <c r="N241" s="50">
        <v>29</v>
      </c>
      <c r="O241" s="52"/>
      <c r="P241" s="52"/>
      <c r="Q241" s="50">
        <v>17</v>
      </c>
    </row>
    <row r="242" spans="2:17" x14ac:dyDescent="0.3">
      <c r="B242" s="50">
        <v>132884</v>
      </c>
      <c r="C242" s="51">
        <v>44971</v>
      </c>
      <c r="D242" s="50">
        <v>2</v>
      </c>
      <c r="E242" s="50">
        <v>90</v>
      </c>
      <c r="F242" s="50">
        <v>8</v>
      </c>
      <c r="G242" s="50">
        <v>30</v>
      </c>
      <c r="H242" s="50">
        <v>4</v>
      </c>
      <c r="I242" s="50">
        <v>2</v>
      </c>
      <c r="J242" s="50">
        <v>0</v>
      </c>
      <c r="K242" s="50">
        <v>84</v>
      </c>
      <c r="L242" s="50">
        <v>34</v>
      </c>
      <c r="M242" s="50">
        <v>35</v>
      </c>
      <c r="N242" s="50">
        <v>28</v>
      </c>
      <c r="O242" s="52"/>
      <c r="P242" s="52"/>
      <c r="Q242" s="50">
        <v>21</v>
      </c>
    </row>
    <row r="243" spans="2:17" x14ac:dyDescent="0.3">
      <c r="B243" s="50">
        <v>132885</v>
      </c>
      <c r="C243" s="51">
        <v>44972</v>
      </c>
      <c r="D243" s="50">
        <v>1</v>
      </c>
      <c r="E243" s="50">
        <v>90</v>
      </c>
      <c r="F243" s="50">
        <v>7</v>
      </c>
      <c r="G243" s="50">
        <v>30</v>
      </c>
      <c r="H243" s="50">
        <v>4</v>
      </c>
      <c r="I243" s="50">
        <v>2</v>
      </c>
      <c r="J243" s="50">
        <v>0</v>
      </c>
      <c r="K243" s="50">
        <v>84</v>
      </c>
      <c r="L243" s="50">
        <v>30</v>
      </c>
      <c r="M243" s="50">
        <v>34</v>
      </c>
      <c r="N243" s="50">
        <v>30</v>
      </c>
      <c r="O243" s="52"/>
      <c r="P243" s="52"/>
      <c r="Q243" s="50">
        <v>20</v>
      </c>
    </row>
    <row r="244" spans="2:17" x14ac:dyDescent="0.3">
      <c r="B244" s="50">
        <v>132886</v>
      </c>
      <c r="C244" s="51">
        <v>44972</v>
      </c>
      <c r="D244" s="50">
        <v>2</v>
      </c>
      <c r="E244" s="50">
        <v>89</v>
      </c>
      <c r="F244" s="50">
        <v>6</v>
      </c>
      <c r="G244" s="50">
        <v>30</v>
      </c>
      <c r="H244" s="50">
        <v>4</v>
      </c>
      <c r="I244" s="50">
        <v>2</v>
      </c>
      <c r="J244" s="50">
        <v>0</v>
      </c>
      <c r="K244" s="50">
        <v>83</v>
      </c>
      <c r="L244" s="50">
        <v>34</v>
      </c>
      <c r="M244" s="50">
        <v>35</v>
      </c>
      <c r="N244" s="50">
        <v>29</v>
      </c>
      <c r="O244" s="52"/>
      <c r="P244" s="52"/>
      <c r="Q244" s="50">
        <v>19</v>
      </c>
    </row>
    <row r="245" spans="2:17" x14ac:dyDescent="0.3">
      <c r="B245" s="50">
        <v>132887</v>
      </c>
      <c r="C245" s="51">
        <v>44973</v>
      </c>
      <c r="D245" s="50">
        <v>1</v>
      </c>
      <c r="E245" s="50">
        <v>87</v>
      </c>
      <c r="F245" s="50">
        <v>6</v>
      </c>
      <c r="G245" s="50">
        <v>30</v>
      </c>
      <c r="H245" s="50">
        <v>4</v>
      </c>
      <c r="I245" s="50">
        <v>2</v>
      </c>
      <c r="J245" s="50">
        <v>0</v>
      </c>
      <c r="K245" s="50">
        <v>81</v>
      </c>
      <c r="L245" s="50">
        <v>33</v>
      </c>
      <c r="M245" s="50">
        <v>33</v>
      </c>
      <c r="N245" s="50">
        <v>27</v>
      </c>
      <c r="O245" s="52"/>
      <c r="P245" s="52"/>
      <c r="Q245" s="50">
        <v>21</v>
      </c>
    </row>
    <row r="246" spans="2:17" x14ac:dyDescent="0.3">
      <c r="B246" s="50">
        <v>132888</v>
      </c>
      <c r="C246" s="51">
        <v>44973</v>
      </c>
      <c r="D246" s="50">
        <v>2</v>
      </c>
      <c r="E246" s="50">
        <v>86</v>
      </c>
      <c r="F246" s="50">
        <v>7</v>
      </c>
      <c r="G246" s="50">
        <v>30</v>
      </c>
      <c r="H246" s="50">
        <v>5</v>
      </c>
      <c r="I246" s="50">
        <v>2</v>
      </c>
      <c r="J246" s="50">
        <v>0</v>
      </c>
      <c r="K246" s="50">
        <v>79</v>
      </c>
      <c r="L246" s="50">
        <v>32</v>
      </c>
      <c r="M246" s="50">
        <v>35</v>
      </c>
      <c r="N246" s="50">
        <v>26</v>
      </c>
      <c r="O246" s="52"/>
      <c r="P246" s="52"/>
      <c r="Q246" s="50">
        <v>18</v>
      </c>
    </row>
    <row r="247" spans="2:17" x14ac:dyDescent="0.3">
      <c r="B247" s="50">
        <v>132889</v>
      </c>
      <c r="C247" s="51">
        <v>44974</v>
      </c>
      <c r="D247" s="50">
        <v>1</v>
      </c>
      <c r="E247" s="50">
        <v>89</v>
      </c>
      <c r="F247" s="50">
        <v>8</v>
      </c>
      <c r="G247" s="50">
        <v>30</v>
      </c>
      <c r="H247" s="50">
        <v>5</v>
      </c>
      <c r="I247" s="50">
        <v>2</v>
      </c>
      <c r="J247" s="50">
        <v>0</v>
      </c>
      <c r="K247" s="50">
        <v>82</v>
      </c>
      <c r="L247" s="50">
        <v>30</v>
      </c>
      <c r="M247" s="50">
        <v>35</v>
      </c>
      <c r="N247" s="50">
        <v>28</v>
      </c>
      <c r="O247" s="52"/>
      <c r="P247" s="52"/>
      <c r="Q247" s="50">
        <v>19</v>
      </c>
    </row>
    <row r="248" spans="2:17" x14ac:dyDescent="0.3">
      <c r="B248" s="50">
        <v>132890</v>
      </c>
      <c r="C248" s="51">
        <v>44974</v>
      </c>
      <c r="D248" s="50">
        <v>2</v>
      </c>
      <c r="E248" s="50">
        <v>86</v>
      </c>
      <c r="F248" s="50">
        <v>7</v>
      </c>
      <c r="G248" s="50">
        <v>30</v>
      </c>
      <c r="H248" s="50">
        <v>5</v>
      </c>
      <c r="I248" s="50">
        <v>2</v>
      </c>
      <c r="J248" s="50">
        <v>0</v>
      </c>
      <c r="K248" s="50">
        <v>79</v>
      </c>
      <c r="L248" s="50">
        <v>30</v>
      </c>
      <c r="M248" s="50">
        <v>34</v>
      </c>
      <c r="N248" s="50">
        <v>28</v>
      </c>
      <c r="O248" s="52"/>
      <c r="P248" s="52"/>
      <c r="Q248" s="50">
        <v>17</v>
      </c>
    </row>
    <row r="249" spans="2:17" x14ac:dyDescent="0.3">
      <c r="B249" s="50">
        <v>132891</v>
      </c>
      <c r="C249" s="51">
        <v>44975</v>
      </c>
      <c r="D249" s="50">
        <v>1</v>
      </c>
      <c r="E249" s="50">
        <v>90</v>
      </c>
      <c r="F249" s="50">
        <v>7</v>
      </c>
      <c r="G249" s="50">
        <v>30</v>
      </c>
      <c r="H249" s="50">
        <v>4</v>
      </c>
      <c r="I249" s="50">
        <v>3</v>
      </c>
      <c r="J249" s="50">
        <v>0</v>
      </c>
      <c r="K249" s="50">
        <v>83</v>
      </c>
      <c r="L249" s="50">
        <v>34</v>
      </c>
      <c r="M249" s="50">
        <v>34</v>
      </c>
      <c r="N249" s="50">
        <v>29</v>
      </c>
      <c r="O249" s="52"/>
      <c r="P249" s="52"/>
      <c r="Q249" s="50">
        <v>20</v>
      </c>
    </row>
    <row r="250" spans="2:17" x14ac:dyDescent="0.3">
      <c r="B250" s="50">
        <v>132892</v>
      </c>
      <c r="C250" s="51">
        <v>44977</v>
      </c>
      <c r="D250" s="50">
        <v>1</v>
      </c>
      <c r="E250" s="50">
        <v>87</v>
      </c>
      <c r="F250" s="50">
        <v>7</v>
      </c>
      <c r="G250" s="50">
        <v>30</v>
      </c>
      <c r="H250" s="50">
        <v>4</v>
      </c>
      <c r="I250" s="50">
        <v>3</v>
      </c>
      <c r="J250" s="50">
        <v>0</v>
      </c>
      <c r="K250" s="50">
        <v>80</v>
      </c>
      <c r="L250" s="50">
        <v>31</v>
      </c>
      <c r="M250" s="50">
        <v>34</v>
      </c>
      <c r="N250" s="50">
        <v>29</v>
      </c>
      <c r="O250" s="52"/>
      <c r="P250" s="52"/>
      <c r="Q250" s="50">
        <v>17</v>
      </c>
    </row>
    <row r="251" spans="2:17" x14ac:dyDescent="0.3">
      <c r="B251" s="50">
        <v>132893</v>
      </c>
      <c r="C251" s="51">
        <v>44977</v>
      </c>
      <c r="D251" s="50">
        <v>2</v>
      </c>
      <c r="E251" s="50">
        <v>95</v>
      </c>
      <c r="F251" s="50">
        <v>6</v>
      </c>
      <c r="G251" s="50">
        <v>30</v>
      </c>
      <c r="H251" s="50">
        <v>4</v>
      </c>
      <c r="I251" s="50">
        <v>3</v>
      </c>
      <c r="J251" s="50">
        <v>0</v>
      </c>
      <c r="K251" s="50">
        <v>88</v>
      </c>
      <c r="L251" s="50">
        <v>31</v>
      </c>
      <c r="M251" s="50">
        <v>37</v>
      </c>
      <c r="N251" s="50">
        <v>29</v>
      </c>
      <c r="O251" s="52"/>
      <c r="P251" s="52"/>
      <c r="Q251" s="50">
        <v>22</v>
      </c>
    </row>
    <row r="252" spans="2:17" x14ac:dyDescent="0.3">
      <c r="B252" s="50">
        <v>132894</v>
      </c>
      <c r="C252" s="51">
        <v>44978</v>
      </c>
      <c r="D252" s="50">
        <v>1</v>
      </c>
      <c r="E252" s="50">
        <v>91</v>
      </c>
      <c r="F252" s="50">
        <v>6</v>
      </c>
      <c r="G252" s="50">
        <v>30</v>
      </c>
      <c r="H252" s="50">
        <v>4</v>
      </c>
      <c r="I252" s="50">
        <v>2</v>
      </c>
      <c r="J252" s="50">
        <v>0</v>
      </c>
      <c r="K252" s="50">
        <v>85</v>
      </c>
      <c r="L252" s="50">
        <v>32</v>
      </c>
      <c r="M252" s="50">
        <v>36</v>
      </c>
      <c r="N252" s="50">
        <v>30</v>
      </c>
      <c r="O252" s="52"/>
      <c r="P252" s="52"/>
      <c r="Q252" s="50">
        <v>19</v>
      </c>
    </row>
    <row r="253" spans="2:17" x14ac:dyDescent="0.3">
      <c r="B253" s="50">
        <v>132895</v>
      </c>
      <c r="C253" s="51">
        <v>44978</v>
      </c>
      <c r="D253" s="50">
        <v>2</v>
      </c>
      <c r="E253" s="50">
        <v>88</v>
      </c>
      <c r="F253" s="50">
        <v>7</v>
      </c>
      <c r="G253" s="50">
        <v>30</v>
      </c>
      <c r="H253" s="50">
        <v>4</v>
      </c>
      <c r="I253" s="50">
        <v>2</v>
      </c>
      <c r="J253" s="50">
        <v>0</v>
      </c>
      <c r="K253" s="50">
        <v>82</v>
      </c>
      <c r="L253" s="50">
        <v>34</v>
      </c>
      <c r="M253" s="50">
        <v>35</v>
      </c>
      <c r="N253" s="50">
        <v>26</v>
      </c>
      <c r="O253" s="52"/>
      <c r="P253" s="52"/>
      <c r="Q253" s="50">
        <v>21</v>
      </c>
    </row>
    <row r="254" spans="2:17" x14ac:dyDescent="0.3">
      <c r="B254" s="50">
        <v>132896</v>
      </c>
      <c r="C254" s="51">
        <v>44979</v>
      </c>
      <c r="D254" s="50">
        <v>1</v>
      </c>
      <c r="E254" s="50">
        <v>90</v>
      </c>
      <c r="F254" s="50">
        <v>9</v>
      </c>
      <c r="G254" s="50">
        <v>30</v>
      </c>
      <c r="H254" s="50">
        <v>5</v>
      </c>
      <c r="I254" s="50">
        <v>3</v>
      </c>
      <c r="J254" s="50">
        <v>0</v>
      </c>
      <c r="K254" s="50">
        <v>82</v>
      </c>
      <c r="L254" s="50">
        <v>31</v>
      </c>
      <c r="M254" s="50">
        <v>34</v>
      </c>
      <c r="N254" s="50">
        <v>27</v>
      </c>
      <c r="O254" s="52"/>
      <c r="P254" s="52"/>
      <c r="Q254" s="50">
        <v>21</v>
      </c>
    </row>
    <row r="255" spans="2:17" x14ac:dyDescent="0.3">
      <c r="B255" s="50">
        <v>132897</v>
      </c>
      <c r="C255" s="51">
        <v>44979</v>
      </c>
      <c r="D255" s="50">
        <v>2</v>
      </c>
      <c r="E255" s="50">
        <v>90</v>
      </c>
      <c r="F255" s="50">
        <v>8</v>
      </c>
      <c r="G255" s="50">
        <v>30</v>
      </c>
      <c r="H255" s="50">
        <v>5</v>
      </c>
      <c r="I255" s="50">
        <v>3</v>
      </c>
      <c r="J255" s="50">
        <v>0</v>
      </c>
      <c r="K255" s="50">
        <v>82</v>
      </c>
      <c r="L255" s="50">
        <v>35</v>
      </c>
      <c r="M255" s="50">
        <v>36</v>
      </c>
      <c r="N255" s="50">
        <v>27</v>
      </c>
      <c r="O255" s="52"/>
      <c r="P255" s="52"/>
      <c r="Q255" s="50">
        <v>19</v>
      </c>
    </row>
    <row r="256" spans="2:17" x14ac:dyDescent="0.3">
      <c r="B256" s="50">
        <v>132898</v>
      </c>
      <c r="C256" s="51">
        <v>44980</v>
      </c>
      <c r="D256" s="50">
        <v>1</v>
      </c>
      <c r="E256" s="50">
        <v>89</v>
      </c>
      <c r="F256" s="50">
        <v>5</v>
      </c>
      <c r="G256" s="50">
        <v>30</v>
      </c>
      <c r="H256" s="50">
        <v>4</v>
      </c>
      <c r="I256" s="50">
        <v>3</v>
      </c>
      <c r="J256" s="50">
        <v>0</v>
      </c>
      <c r="K256" s="50">
        <v>82</v>
      </c>
      <c r="L256" s="50">
        <v>32</v>
      </c>
      <c r="M256" s="50">
        <v>33</v>
      </c>
      <c r="N256" s="50">
        <v>29</v>
      </c>
      <c r="O256" s="52"/>
      <c r="P256" s="52"/>
      <c r="Q256" s="50">
        <v>20</v>
      </c>
    </row>
    <row r="257" spans="2:17" x14ac:dyDescent="0.3">
      <c r="B257" s="50">
        <v>132899</v>
      </c>
      <c r="C257" s="51">
        <v>44980</v>
      </c>
      <c r="D257" s="50">
        <v>2</v>
      </c>
      <c r="E257" s="50">
        <v>91</v>
      </c>
      <c r="F257" s="50">
        <v>6</v>
      </c>
      <c r="G257" s="50">
        <v>30</v>
      </c>
      <c r="H257" s="50">
        <v>5</v>
      </c>
      <c r="I257" s="50">
        <v>2</v>
      </c>
      <c r="J257" s="50">
        <v>0</v>
      </c>
      <c r="K257" s="50">
        <v>84</v>
      </c>
      <c r="L257" s="50">
        <v>32</v>
      </c>
      <c r="M257" s="50">
        <v>35</v>
      </c>
      <c r="N257" s="50">
        <v>28</v>
      </c>
      <c r="O257" s="52"/>
      <c r="P257" s="52"/>
      <c r="Q257" s="50">
        <v>21</v>
      </c>
    </row>
    <row r="258" spans="2:17" x14ac:dyDescent="0.3">
      <c r="B258" s="50">
        <v>132900</v>
      </c>
      <c r="C258" s="51">
        <v>44981</v>
      </c>
      <c r="D258" s="50">
        <v>1</v>
      </c>
      <c r="E258" s="50">
        <v>89</v>
      </c>
      <c r="F258" s="50">
        <v>6</v>
      </c>
      <c r="G258" s="50">
        <v>30</v>
      </c>
      <c r="H258" s="50">
        <v>4</v>
      </c>
      <c r="I258" s="50">
        <v>3</v>
      </c>
      <c r="J258" s="50">
        <v>0</v>
      </c>
      <c r="K258" s="50">
        <v>82</v>
      </c>
      <c r="L258" s="50">
        <v>33</v>
      </c>
      <c r="M258" s="50">
        <v>34</v>
      </c>
      <c r="N258" s="50">
        <v>29</v>
      </c>
      <c r="O258" s="52"/>
      <c r="P258" s="52"/>
      <c r="Q258" s="50">
        <v>19</v>
      </c>
    </row>
    <row r="259" spans="2:17" x14ac:dyDescent="0.3">
      <c r="B259" s="50">
        <v>132901</v>
      </c>
      <c r="C259" s="51">
        <v>44981</v>
      </c>
      <c r="D259" s="50">
        <v>2</v>
      </c>
      <c r="E259" s="50">
        <v>89</v>
      </c>
      <c r="F259" s="50">
        <v>8</v>
      </c>
      <c r="G259" s="50">
        <v>30</v>
      </c>
      <c r="H259" s="50">
        <v>4</v>
      </c>
      <c r="I259" s="50">
        <v>2</v>
      </c>
      <c r="J259" s="50">
        <v>0</v>
      </c>
      <c r="K259" s="50">
        <v>83</v>
      </c>
      <c r="L259" s="50">
        <v>34</v>
      </c>
      <c r="M259" s="50">
        <v>35</v>
      </c>
      <c r="N259" s="50">
        <v>29</v>
      </c>
      <c r="O259" s="52"/>
      <c r="P259" s="52"/>
      <c r="Q259" s="50">
        <v>19</v>
      </c>
    </row>
    <row r="260" spans="2:17" x14ac:dyDescent="0.3">
      <c r="B260" s="50">
        <v>132902</v>
      </c>
      <c r="C260" s="51">
        <v>44982</v>
      </c>
      <c r="D260" s="50">
        <v>1</v>
      </c>
      <c r="E260" s="50">
        <v>88</v>
      </c>
      <c r="F260" s="50">
        <v>7</v>
      </c>
      <c r="G260" s="50">
        <v>30</v>
      </c>
      <c r="H260" s="50">
        <v>4</v>
      </c>
      <c r="I260" s="50">
        <v>2</v>
      </c>
      <c r="J260" s="50">
        <v>0</v>
      </c>
      <c r="K260" s="50">
        <v>82</v>
      </c>
      <c r="L260" s="50">
        <v>30</v>
      </c>
      <c r="M260" s="50">
        <v>34</v>
      </c>
      <c r="N260" s="50">
        <v>30</v>
      </c>
      <c r="O260" s="52"/>
      <c r="P260" s="52"/>
      <c r="Q260" s="50">
        <v>18</v>
      </c>
    </row>
    <row r="261" spans="2:17" x14ac:dyDescent="0.3">
      <c r="B261" s="50">
        <v>132903</v>
      </c>
      <c r="C261" s="51">
        <v>44984</v>
      </c>
      <c r="D261" s="50">
        <v>1</v>
      </c>
      <c r="E261" s="50">
        <v>91</v>
      </c>
      <c r="F261" s="50">
        <v>6</v>
      </c>
      <c r="G261" s="50">
        <v>30</v>
      </c>
      <c r="H261" s="50">
        <v>5</v>
      </c>
      <c r="I261" s="50">
        <v>2</v>
      </c>
      <c r="J261" s="50">
        <v>0</v>
      </c>
      <c r="K261" s="50">
        <v>84</v>
      </c>
      <c r="L261" s="50">
        <v>33</v>
      </c>
      <c r="M261" s="50">
        <v>35</v>
      </c>
      <c r="N261" s="50">
        <v>27</v>
      </c>
      <c r="O261" s="52"/>
      <c r="P261" s="52"/>
      <c r="Q261" s="50">
        <v>22</v>
      </c>
    </row>
    <row r="262" spans="2:17" x14ac:dyDescent="0.3">
      <c r="B262" s="50">
        <v>132904</v>
      </c>
      <c r="C262" s="51">
        <v>44984</v>
      </c>
      <c r="D262" s="50">
        <v>2</v>
      </c>
      <c r="E262" s="50">
        <v>89</v>
      </c>
      <c r="F262" s="50">
        <v>6</v>
      </c>
      <c r="G262" s="50">
        <v>30</v>
      </c>
      <c r="H262" s="50">
        <v>5</v>
      </c>
      <c r="I262" s="50">
        <v>3</v>
      </c>
      <c r="J262" s="50">
        <v>0</v>
      </c>
      <c r="K262" s="50">
        <v>81</v>
      </c>
      <c r="L262" s="50">
        <v>34</v>
      </c>
      <c r="M262" s="50">
        <v>36</v>
      </c>
      <c r="N262" s="50">
        <v>26</v>
      </c>
      <c r="O262" s="52"/>
      <c r="P262" s="52"/>
      <c r="Q262" s="50">
        <v>19</v>
      </c>
    </row>
    <row r="263" spans="2:17" x14ac:dyDescent="0.3">
      <c r="B263" s="50">
        <v>132905</v>
      </c>
      <c r="C263" s="51">
        <v>44985</v>
      </c>
      <c r="D263" s="50">
        <v>1</v>
      </c>
      <c r="E263" s="50">
        <v>94</v>
      </c>
      <c r="F263" s="50">
        <v>6</v>
      </c>
      <c r="G263" s="50">
        <v>30</v>
      </c>
      <c r="H263" s="50">
        <v>5</v>
      </c>
      <c r="I263" s="50">
        <v>3</v>
      </c>
      <c r="J263" s="50">
        <v>0</v>
      </c>
      <c r="K263" s="50">
        <v>86</v>
      </c>
      <c r="L263" s="50">
        <v>32</v>
      </c>
      <c r="M263" s="50">
        <v>36</v>
      </c>
      <c r="N263" s="50">
        <v>28</v>
      </c>
      <c r="O263" s="52"/>
      <c r="P263" s="52"/>
      <c r="Q263" s="50">
        <v>22</v>
      </c>
    </row>
    <row r="264" spans="2:17" x14ac:dyDescent="0.3">
      <c r="B264" s="50">
        <v>132906</v>
      </c>
      <c r="C264" s="51">
        <v>44985</v>
      </c>
      <c r="D264" s="50">
        <v>2</v>
      </c>
      <c r="E264" s="50">
        <v>92</v>
      </c>
      <c r="F264" s="50">
        <v>8</v>
      </c>
      <c r="G264" s="50">
        <v>30</v>
      </c>
      <c r="H264" s="50">
        <v>4</v>
      </c>
      <c r="I264" s="50">
        <v>3</v>
      </c>
      <c r="J264" s="50">
        <v>0</v>
      </c>
      <c r="K264" s="50">
        <v>85</v>
      </c>
      <c r="L264" s="50">
        <v>32</v>
      </c>
      <c r="M264" s="50">
        <v>36</v>
      </c>
      <c r="N264" s="50">
        <v>28</v>
      </c>
      <c r="O264" s="52"/>
      <c r="P264" s="52"/>
      <c r="Q264" s="50">
        <v>21</v>
      </c>
    </row>
    <row r="265" spans="2:17" x14ac:dyDescent="0.3">
      <c r="B265" s="50">
        <v>132907</v>
      </c>
      <c r="C265" s="51">
        <v>44986</v>
      </c>
      <c r="D265" s="50">
        <v>1</v>
      </c>
      <c r="E265" s="50">
        <v>89</v>
      </c>
      <c r="F265" s="50">
        <v>8</v>
      </c>
      <c r="G265" s="50">
        <v>30</v>
      </c>
      <c r="H265" s="50">
        <v>4</v>
      </c>
      <c r="I265" s="50">
        <v>2</v>
      </c>
      <c r="J265" s="50">
        <v>0</v>
      </c>
      <c r="K265" s="50">
        <v>83</v>
      </c>
      <c r="L265" s="50">
        <v>32</v>
      </c>
      <c r="M265" s="50">
        <v>33</v>
      </c>
      <c r="N265" s="50">
        <v>28</v>
      </c>
      <c r="O265" s="52"/>
      <c r="P265" s="52"/>
      <c r="Q265" s="50">
        <v>22</v>
      </c>
    </row>
    <row r="266" spans="2:17" x14ac:dyDescent="0.3">
      <c r="B266" s="50">
        <v>132908</v>
      </c>
      <c r="C266" s="51">
        <v>44986</v>
      </c>
      <c r="D266" s="50">
        <v>2</v>
      </c>
      <c r="E266" s="50">
        <v>92</v>
      </c>
      <c r="F266" s="50">
        <v>8</v>
      </c>
      <c r="G266" s="50">
        <v>30</v>
      </c>
      <c r="H266" s="50">
        <v>5</v>
      </c>
      <c r="I266" s="50">
        <v>2</v>
      </c>
      <c r="J266" s="50">
        <v>0</v>
      </c>
      <c r="K266" s="50">
        <v>85</v>
      </c>
      <c r="L266" s="50">
        <v>34</v>
      </c>
      <c r="M266" s="50">
        <v>36</v>
      </c>
      <c r="N266" s="50">
        <v>24</v>
      </c>
      <c r="O266" s="52"/>
      <c r="P266" s="52"/>
      <c r="Q266" s="50">
        <v>25</v>
      </c>
    </row>
    <row r="267" spans="2:17" x14ac:dyDescent="0.3">
      <c r="B267" s="50">
        <v>132909</v>
      </c>
      <c r="C267" s="51">
        <v>44987</v>
      </c>
      <c r="D267" s="50">
        <v>1</v>
      </c>
      <c r="E267" s="50">
        <v>87</v>
      </c>
      <c r="F267" s="50">
        <v>9</v>
      </c>
      <c r="G267" s="50">
        <v>30</v>
      </c>
      <c r="H267" s="50">
        <v>4</v>
      </c>
      <c r="I267" s="50">
        <v>3</v>
      </c>
      <c r="J267" s="50">
        <v>0</v>
      </c>
      <c r="K267" s="50">
        <v>80</v>
      </c>
      <c r="L267" s="50">
        <v>34</v>
      </c>
      <c r="M267" s="50">
        <v>33</v>
      </c>
      <c r="N267" s="50">
        <v>25</v>
      </c>
      <c r="O267" s="52"/>
      <c r="P267" s="52"/>
      <c r="Q267" s="50">
        <v>22</v>
      </c>
    </row>
    <row r="268" spans="2:17" x14ac:dyDescent="0.3">
      <c r="B268" s="50">
        <v>132910</v>
      </c>
      <c r="C268" s="51">
        <v>44987</v>
      </c>
      <c r="D268" s="50">
        <v>2</v>
      </c>
      <c r="E268" s="50">
        <v>87</v>
      </c>
      <c r="F268" s="50">
        <v>7</v>
      </c>
      <c r="G268" s="50">
        <v>30</v>
      </c>
      <c r="H268" s="50">
        <v>5</v>
      </c>
      <c r="I268" s="50">
        <v>2</v>
      </c>
      <c r="J268" s="50">
        <v>0</v>
      </c>
      <c r="K268" s="50">
        <v>80</v>
      </c>
      <c r="L268" s="50">
        <v>31</v>
      </c>
      <c r="M268" s="50">
        <v>35</v>
      </c>
      <c r="N268" s="50">
        <v>24</v>
      </c>
      <c r="O268" s="52"/>
      <c r="P268" s="52"/>
      <c r="Q268" s="50">
        <v>21</v>
      </c>
    </row>
    <row r="269" spans="2:17" x14ac:dyDescent="0.3">
      <c r="B269" s="50">
        <v>132911</v>
      </c>
      <c r="C269" s="51">
        <v>44988</v>
      </c>
      <c r="D269" s="50">
        <v>1</v>
      </c>
      <c r="E269" s="50">
        <v>89</v>
      </c>
      <c r="F269" s="50">
        <v>8</v>
      </c>
      <c r="G269" s="50">
        <v>30</v>
      </c>
      <c r="H269" s="50">
        <v>5</v>
      </c>
      <c r="I269" s="50">
        <v>3</v>
      </c>
      <c r="J269" s="50">
        <v>0</v>
      </c>
      <c r="K269" s="50">
        <v>81</v>
      </c>
      <c r="L269" s="50">
        <v>35</v>
      </c>
      <c r="M269" s="50">
        <v>33</v>
      </c>
      <c r="N269" s="50">
        <v>26</v>
      </c>
      <c r="O269" s="52"/>
      <c r="P269" s="52"/>
      <c r="Q269" s="50">
        <v>22</v>
      </c>
    </row>
    <row r="270" spans="2:17" x14ac:dyDescent="0.3">
      <c r="B270" s="50">
        <v>132912</v>
      </c>
      <c r="C270" s="51">
        <v>44988</v>
      </c>
      <c r="D270" s="50">
        <v>2</v>
      </c>
      <c r="E270" s="50">
        <v>91</v>
      </c>
      <c r="F270" s="50">
        <v>7</v>
      </c>
      <c r="G270" s="50">
        <v>30</v>
      </c>
      <c r="H270" s="50">
        <v>5</v>
      </c>
      <c r="I270" s="50">
        <v>3</v>
      </c>
      <c r="J270" s="50">
        <v>0</v>
      </c>
      <c r="K270" s="50">
        <v>83</v>
      </c>
      <c r="L270" s="50">
        <v>34</v>
      </c>
      <c r="M270" s="50">
        <v>35</v>
      </c>
      <c r="N270" s="50">
        <v>26</v>
      </c>
      <c r="O270" s="52"/>
      <c r="P270" s="52"/>
      <c r="Q270" s="50">
        <v>22</v>
      </c>
    </row>
    <row r="271" spans="2:17" x14ac:dyDescent="0.3">
      <c r="B271" s="50">
        <v>132913</v>
      </c>
      <c r="C271" s="51">
        <v>44989</v>
      </c>
      <c r="D271" s="50">
        <v>1</v>
      </c>
      <c r="E271" s="50">
        <v>88</v>
      </c>
      <c r="F271" s="50">
        <v>8</v>
      </c>
      <c r="G271" s="50">
        <v>30</v>
      </c>
      <c r="H271" s="50">
        <v>4</v>
      </c>
      <c r="I271" s="50">
        <v>2</v>
      </c>
      <c r="J271" s="50">
        <v>0</v>
      </c>
      <c r="K271" s="50">
        <v>82</v>
      </c>
      <c r="L271" s="50">
        <v>33</v>
      </c>
      <c r="M271" s="50">
        <v>33</v>
      </c>
      <c r="N271" s="50">
        <v>27</v>
      </c>
      <c r="O271" s="52"/>
      <c r="P271" s="52"/>
      <c r="Q271" s="50">
        <v>22</v>
      </c>
    </row>
    <row r="272" spans="2:17" x14ac:dyDescent="0.3">
      <c r="B272" s="50">
        <v>132914</v>
      </c>
      <c r="C272" s="51">
        <v>44991</v>
      </c>
      <c r="D272" s="50">
        <v>1</v>
      </c>
      <c r="E272" s="50">
        <v>89</v>
      </c>
      <c r="F272" s="50">
        <v>7</v>
      </c>
      <c r="G272" s="50">
        <v>30</v>
      </c>
      <c r="H272" s="50">
        <v>4</v>
      </c>
      <c r="I272" s="50">
        <v>2</v>
      </c>
      <c r="J272" s="50">
        <v>0</v>
      </c>
      <c r="K272" s="50">
        <v>83</v>
      </c>
      <c r="L272" s="50">
        <v>32</v>
      </c>
      <c r="M272" s="50">
        <v>34</v>
      </c>
      <c r="N272" s="50">
        <v>28</v>
      </c>
      <c r="O272" s="52"/>
      <c r="P272" s="52"/>
      <c r="Q272" s="50">
        <v>21</v>
      </c>
    </row>
    <row r="273" spans="2:17" x14ac:dyDescent="0.3">
      <c r="B273" s="50">
        <v>132915</v>
      </c>
      <c r="C273" s="51">
        <v>44991</v>
      </c>
      <c r="D273" s="50">
        <v>2</v>
      </c>
      <c r="E273" s="50">
        <v>88</v>
      </c>
      <c r="F273" s="50">
        <v>9</v>
      </c>
      <c r="G273" s="50">
        <v>30</v>
      </c>
      <c r="H273" s="50">
        <v>4</v>
      </c>
      <c r="I273" s="50">
        <v>2</v>
      </c>
      <c r="J273" s="50">
        <v>0</v>
      </c>
      <c r="K273" s="50">
        <v>82</v>
      </c>
      <c r="L273" s="50">
        <v>33</v>
      </c>
      <c r="M273" s="50">
        <v>34</v>
      </c>
      <c r="N273" s="50">
        <v>27</v>
      </c>
      <c r="O273" s="52"/>
      <c r="P273" s="52"/>
      <c r="Q273" s="50">
        <v>21</v>
      </c>
    </row>
    <row r="274" spans="2:17" x14ac:dyDescent="0.3">
      <c r="B274" s="50">
        <v>132916</v>
      </c>
      <c r="C274" s="51">
        <v>44992</v>
      </c>
      <c r="D274" s="50">
        <v>1</v>
      </c>
      <c r="E274" s="50">
        <v>87</v>
      </c>
      <c r="F274" s="50">
        <v>5</v>
      </c>
      <c r="G274" s="50">
        <v>30</v>
      </c>
      <c r="H274" s="50">
        <v>4</v>
      </c>
      <c r="I274" s="50">
        <v>2</v>
      </c>
      <c r="J274" s="50">
        <v>0</v>
      </c>
      <c r="K274" s="50">
        <v>81</v>
      </c>
      <c r="L274" s="50">
        <v>32</v>
      </c>
      <c r="M274" s="50">
        <v>33</v>
      </c>
      <c r="N274" s="50">
        <v>25</v>
      </c>
      <c r="O274" s="52"/>
      <c r="P274" s="52"/>
      <c r="Q274" s="50">
        <v>23</v>
      </c>
    </row>
    <row r="275" spans="2:17" x14ac:dyDescent="0.3">
      <c r="B275" s="50">
        <v>132917</v>
      </c>
      <c r="C275" s="51">
        <v>44992</v>
      </c>
      <c r="D275" s="50">
        <v>2</v>
      </c>
      <c r="E275" s="50">
        <v>87</v>
      </c>
      <c r="F275" s="50">
        <v>9</v>
      </c>
      <c r="G275" s="50">
        <v>30</v>
      </c>
      <c r="H275" s="50">
        <v>5</v>
      </c>
      <c r="I275" s="50">
        <v>2</v>
      </c>
      <c r="J275" s="50">
        <v>0</v>
      </c>
      <c r="K275" s="50">
        <v>80</v>
      </c>
      <c r="L275" s="50">
        <v>33</v>
      </c>
      <c r="M275" s="50">
        <v>35</v>
      </c>
      <c r="N275" s="50">
        <v>24</v>
      </c>
      <c r="O275" s="52"/>
      <c r="P275" s="52"/>
      <c r="Q275" s="50">
        <v>21</v>
      </c>
    </row>
    <row r="276" spans="2:17" x14ac:dyDescent="0.3">
      <c r="B276" s="50">
        <v>132918</v>
      </c>
      <c r="C276" s="51">
        <v>44993</v>
      </c>
      <c r="D276" s="50">
        <v>1</v>
      </c>
      <c r="E276" s="50">
        <v>89</v>
      </c>
      <c r="F276" s="50">
        <v>9</v>
      </c>
      <c r="G276" s="50">
        <v>30</v>
      </c>
      <c r="H276" s="50">
        <v>5</v>
      </c>
      <c r="I276" s="50">
        <v>2</v>
      </c>
      <c r="J276" s="50">
        <v>0</v>
      </c>
      <c r="K276" s="50">
        <v>82</v>
      </c>
      <c r="L276" s="50">
        <v>33</v>
      </c>
      <c r="M276" s="50">
        <v>33</v>
      </c>
      <c r="N276" s="50">
        <v>25</v>
      </c>
      <c r="O276" s="52"/>
      <c r="P276" s="52"/>
      <c r="Q276" s="50">
        <v>24</v>
      </c>
    </row>
    <row r="277" spans="2:17" x14ac:dyDescent="0.3">
      <c r="B277" s="50">
        <v>132919</v>
      </c>
      <c r="C277" s="51">
        <v>44993</v>
      </c>
      <c r="D277" s="50">
        <v>2</v>
      </c>
      <c r="E277" s="50">
        <v>87</v>
      </c>
      <c r="F277" s="50">
        <v>6</v>
      </c>
      <c r="G277" s="50">
        <v>30</v>
      </c>
      <c r="H277" s="50">
        <v>5</v>
      </c>
      <c r="I277" s="50">
        <v>3</v>
      </c>
      <c r="J277" s="50">
        <v>0</v>
      </c>
      <c r="K277" s="50">
        <v>79</v>
      </c>
      <c r="L277" s="50">
        <v>35</v>
      </c>
      <c r="M277" s="50">
        <v>34</v>
      </c>
      <c r="N277" s="50">
        <v>25</v>
      </c>
      <c r="O277" s="52"/>
      <c r="P277" s="52"/>
      <c r="Q277" s="50">
        <v>20</v>
      </c>
    </row>
    <row r="278" spans="2:17" x14ac:dyDescent="0.3">
      <c r="B278" s="50">
        <v>132920</v>
      </c>
      <c r="C278" s="51">
        <v>44994</v>
      </c>
      <c r="D278" s="50">
        <v>1</v>
      </c>
      <c r="E278" s="50">
        <v>90</v>
      </c>
      <c r="F278" s="50">
        <v>6</v>
      </c>
      <c r="G278" s="50">
        <v>30</v>
      </c>
      <c r="H278" s="50">
        <v>5</v>
      </c>
      <c r="I278" s="50">
        <v>3</v>
      </c>
      <c r="J278" s="50">
        <v>0</v>
      </c>
      <c r="K278" s="50">
        <v>82</v>
      </c>
      <c r="L278" s="50">
        <v>31</v>
      </c>
      <c r="M278" s="50">
        <v>32</v>
      </c>
      <c r="N278" s="50">
        <v>27</v>
      </c>
      <c r="O278" s="52"/>
      <c r="P278" s="52"/>
      <c r="Q278" s="50">
        <v>23</v>
      </c>
    </row>
    <row r="279" spans="2:17" x14ac:dyDescent="0.3">
      <c r="B279" s="50">
        <v>132921</v>
      </c>
      <c r="C279" s="51">
        <v>44994</v>
      </c>
      <c r="D279" s="50">
        <v>2</v>
      </c>
      <c r="E279" s="50">
        <v>91</v>
      </c>
      <c r="F279" s="50">
        <v>7</v>
      </c>
      <c r="G279" s="50">
        <v>30</v>
      </c>
      <c r="H279" s="50">
        <v>4</v>
      </c>
      <c r="I279" s="50">
        <v>3</v>
      </c>
      <c r="J279" s="50">
        <v>0</v>
      </c>
      <c r="K279" s="50">
        <v>84</v>
      </c>
      <c r="L279" s="50">
        <v>34</v>
      </c>
      <c r="M279" s="50">
        <v>35</v>
      </c>
      <c r="N279" s="50">
        <v>26</v>
      </c>
      <c r="O279" s="52"/>
      <c r="P279" s="52"/>
      <c r="Q279" s="50">
        <v>23</v>
      </c>
    </row>
    <row r="280" spans="2:17" x14ac:dyDescent="0.3">
      <c r="B280" s="50">
        <v>132922</v>
      </c>
      <c r="C280" s="51">
        <v>44995</v>
      </c>
      <c r="D280" s="50">
        <v>1</v>
      </c>
      <c r="E280" s="50">
        <v>87</v>
      </c>
      <c r="F280" s="50">
        <v>8</v>
      </c>
      <c r="G280" s="50">
        <v>30</v>
      </c>
      <c r="H280" s="50">
        <v>4</v>
      </c>
      <c r="I280" s="50">
        <v>2</v>
      </c>
      <c r="J280" s="50">
        <v>0</v>
      </c>
      <c r="K280" s="50">
        <v>81</v>
      </c>
      <c r="L280" s="50">
        <v>35</v>
      </c>
      <c r="M280" s="50">
        <v>33</v>
      </c>
      <c r="N280" s="50">
        <v>28</v>
      </c>
      <c r="O280" s="52"/>
      <c r="P280" s="52"/>
      <c r="Q280" s="50">
        <v>20</v>
      </c>
    </row>
    <row r="281" spans="2:17" x14ac:dyDescent="0.3">
      <c r="B281" s="50">
        <v>132923</v>
      </c>
      <c r="C281" s="51">
        <v>44995</v>
      </c>
      <c r="D281" s="50">
        <v>2</v>
      </c>
      <c r="E281" s="50">
        <v>90</v>
      </c>
      <c r="F281" s="50">
        <v>8</v>
      </c>
      <c r="G281" s="50">
        <v>30</v>
      </c>
      <c r="H281" s="50">
        <v>4</v>
      </c>
      <c r="I281" s="50">
        <v>2</v>
      </c>
      <c r="J281" s="50">
        <v>0</v>
      </c>
      <c r="K281" s="50">
        <v>84</v>
      </c>
      <c r="L281" s="50">
        <v>32</v>
      </c>
      <c r="M281" s="50">
        <v>35</v>
      </c>
      <c r="N281" s="50">
        <v>27</v>
      </c>
      <c r="O281" s="52"/>
      <c r="P281" s="52"/>
      <c r="Q281" s="50">
        <v>22</v>
      </c>
    </row>
    <row r="282" spans="2:17" x14ac:dyDescent="0.3">
      <c r="B282" s="50">
        <v>132924</v>
      </c>
      <c r="C282" s="51">
        <v>44996</v>
      </c>
      <c r="D282" s="50">
        <v>1</v>
      </c>
      <c r="E282" s="50">
        <v>89</v>
      </c>
      <c r="F282" s="50">
        <v>7</v>
      </c>
      <c r="G282" s="50">
        <v>30</v>
      </c>
      <c r="H282" s="50">
        <v>4</v>
      </c>
      <c r="I282" s="50">
        <v>3</v>
      </c>
      <c r="J282" s="50">
        <v>0</v>
      </c>
      <c r="K282" s="50">
        <v>82</v>
      </c>
      <c r="L282" s="50">
        <v>31</v>
      </c>
      <c r="M282" s="50">
        <v>34</v>
      </c>
      <c r="N282" s="50">
        <v>27</v>
      </c>
      <c r="O282" s="52"/>
      <c r="P282" s="52"/>
      <c r="Q282" s="50">
        <v>21</v>
      </c>
    </row>
    <row r="283" spans="2:17" x14ac:dyDescent="0.3">
      <c r="B283" s="50">
        <v>132925</v>
      </c>
      <c r="C283" s="51">
        <v>44998</v>
      </c>
      <c r="D283" s="50">
        <v>1</v>
      </c>
      <c r="E283" s="50">
        <v>90</v>
      </c>
      <c r="F283" s="50">
        <v>6</v>
      </c>
      <c r="G283" s="50">
        <v>30</v>
      </c>
      <c r="H283" s="50">
        <v>4</v>
      </c>
      <c r="I283" s="50">
        <v>3</v>
      </c>
      <c r="J283" s="50">
        <v>0</v>
      </c>
      <c r="K283" s="50">
        <v>83</v>
      </c>
      <c r="L283" s="50">
        <v>30</v>
      </c>
      <c r="M283" s="50">
        <v>32</v>
      </c>
      <c r="N283" s="50">
        <v>27</v>
      </c>
      <c r="O283" s="52"/>
      <c r="P283" s="52"/>
      <c r="Q283" s="50">
        <v>24</v>
      </c>
    </row>
    <row r="284" spans="2:17" x14ac:dyDescent="0.3">
      <c r="B284" s="50">
        <v>132926</v>
      </c>
      <c r="C284" s="51">
        <v>44998</v>
      </c>
      <c r="D284" s="50">
        <v>2</v>
      </c>
      <c r="E284" s="50">
        <v>89</v>
      </c>
      <c r="F284" s="50">
        <v>8</v>
      </c>
      <c r="G284" s="50">
        <v>30</v>
      </c>
      <c r="H284" s="50">
        <v>5</v>
      </c>
      <c r="I284" s="50">
        <v>3</v>
      </c>
      <c r="J284" s="50">
        <v>0</v>
      </c>
      <c r="K284" s="50">
        <v>81</v>
      </c>
      <c r="L284" s="50">
        <v>33</v>
      </c>
      <c r="M284" s="50">
        <v>35</v>
      </c>
      <c r="N284" s="50">
        <v>26</v>
      </c>
      <c r="O284" s="52"/>
      <c r="P284" s="52"/>
      <c r="Q284" s="50">
        <v>20</v>
      </c>
    </row>
    <row r="285" spans="2:17" x14ac:dyDescent="0.3">
      <c r="B285" s="50">
        <v>132927</v>
      </c>
      <c r="C285" s="51">
        <v>44999</v>
      </c>
      <c r="D285" s="50">
        <v>1</v>
      </c>
      <c r="E285" s="50">
        <v>89</v>
      </c>
      <c r="F285" s="50">
        <v>7</v>
      </c>
      <c r="G285" s="50">
        <v>30</v>
      </c>
      <c r="H285" s="50">
        <v>5</v>
      </c>
      <c r="I285" s="50">
        <v>3</v>
      </c>
      <c r="J285" s="50">
        <v>0</v>
      </c>
      <c r="K285" s="50">
        <v>81</v>
      </c>
      <c r="L285" s="50">
        <v>35</v>
      </c>
      <c r="M285" s="50">
        <v>34</v>
      </c>
      <c r="N285" s="50">
        <v>24</v>
      </c>
      <c r="O285" s="52"/>
      <c r="P285" s="52"/>
      <c r="Q285" s="50">
        <v>23</v>
      </c>
    </row>
    <row r="286" spans="2:17" x14ac:dyDescent="0.3">
      <c r="B286" s="50">
        <v>132928</v>
      </c>
      <c r="C286" s="51">
        <v>44999</v>
      </c>
      <c r="D286" s="50">
        <v>2</v>
      </c>
      <c r="E286" s="50">
        <v>88</v>
      </c>
      <c r="F286" s="50">
        <v>9</v>
      </c>
      <c r="G286" s="50">
        <v>30</v>
      </c>
      <c r="H286" s="50">
        <v>4</v>
      </c>
      <c r="I286" s="50">
        <v>2</v>
      </c>
      <c r="J286" s="50">
        <v>0</v>
      </c>
      <c r="K286" s="50">
        <v>82</v>
      </c>
      <c r="L286" s="50">
        <v>34</v>
      </c>
      <c r="M286" s="50">
        <v>35</v>
      </c>
      <c r="N286" s="50">
        <v>23</v>
      </c>
      <c r="O286" s="52"/>
      <c r="P286" s="52"/>
      <c r="Q286" s="50">
        <v>24</v>
      </c>
    </row>
    <row r="287" spans="2:17" x14ac:dyDescent="0.3">
      <c r="B287" s="50">
        <v>132929</v>
      </c>
      <c r="C287" s="51">
        <v>45000</v>
      </c>
      <c r="D287" s="50">
        <v>1</v>
      </c>
      <c r="E287" s="50">
        <v>89</v>
      </c>
      <c r="F287" s="50">
        <v>6</v>
      </c>
      <c r="G287" s="50">
        <v>30</v>
      </c>
      <c r="H287" s="50">
        <v>4</v>
      </c>
      <c r="I287" s="50">
        <v>2</v>
      </c>
      <c r="J287" s="50">
        <v>0</v>
      </c>
      <c r="K287" s="50">
        <v>83</v>
      </c>
      <c r="L287" s="50">
        <v>35</v>
      </c>
      <c r="M287" s="50">
        <v>33</v>
      </c>
      <c r="N287" s="50">
        <v>25</v>
      </c>
      <c r="O287" s="52"/>
      <c r="P287" s="52"/>
      <c r="Q287" s="50">
        <v>25</v>
      </c>
    </row>
    <row r="288" spans="2:17" x14ac:dyDescent="0.3">
      <c r="B288" s="50">
        <v>132930</v>
      </c>
      <c r="C288" s="51">
        <v>45000</v>
      </c>
      <c r="D288" s="50">
        <v>2</v>
      </c>
      <c r="E288" s="50">
        <v>90</v>
      </c>
      <c r="F288" s="50">
        <v>8</v>
      </c>
      <c r="G288" s="50">
        <v>30</v>
      </c>
      <c r="H288" s="50">
        <v>4</v>
      </c>
      <c r="I288" s="50">
        <v>2</v>
      </c>
      <c r="J288" s="50">
        <v>0</v>
      </c>
      <c r="K288" s="50">
        <v>84</v>
      </c>
      <c r="L288" s="50">
        <v>33</v>
      </c>
      <c r="M288" s="50">
        <v>34</v>
      </c>
      <c r="N288" s="50">
        <v>25</v>
      </c>
      <c r="O288" s="52"/>
      <c r="P288" s="52"/>
      <c r="Q288" s="50">
        <v>25</v>
      </c>
    </row>
    <row r="289" spans="2:17" x14ac:dyDescent="0.3">
      <c r="B289" s="50">
        <v>132931</v>
      </c>
      <c r="C289" s="51">
        <v>45001</v>
      </c>
      <c r="D289" s="50">
        <v>1</v>
      </c>
      <c r="E289" s="50">
        <v>86</v>
      </c>
      <c r="F289" s="50">
        <v>8</v>
      </c>
      <c r="G289" s="50">
        <v>30</v>
      </c>
      <c r="H289" s="50">
        <v>4</v>
      </c>
      <c r="I289" s="50">
        <v>2</v>
      </c>
      <c r="J289" s="50">
        <v>0</v>
      </c>
      <c r="K289" s="50">
        <v>80</v>
      </c>
      <c r="L289" s="50">
        <v>34</v>
      </c>
      <c r="M289" s="50">
        <v>32</v>
      </c>
      <c r="N289" s="50">
        <v>26</v>
      </c>
      <c r="O289" s="52"/>
      <c r="P289" s="52"/>
      <c r="Q289" s="50">
        <v>22</v>
      </c>
    </row>
    <row r="290" spans="2:17" x14ac:dyDescent="0.3">
      <c r="B290" s="50">
        <v>132932</v>
      </c>
      <c r="C290" s="51">
        <v>45001</v>
      </c>
      <c r="D290" s="50">
        <v>2</v>
      </c>
      <c r="E290" s="50">
        <v>87</v>
      </c>
      <c r="F290" s="50">
        <v>8</v>
      </c>
      <c r="G290" s="50">
        <v>30</v>
      </c>
      <c r="H290" s="50">
        <v>5</v>
      </c>
      <c r="I290" s="50">
        <v>3</v>
      </c>
      <c r="J290" s="50">
        <v>0</v>
      </c>
      <c r="K290" s="50">
        <v>79</v>
      </c>
      <c r="L290" s="50">
        <v>32</v>
      </c>
      <c r="M290" s="50">
        <v>33</v>
      </c>
      <c r="N290" s="50">
        <v>26</v>
      </c>
      <c r="O290" s="52"/>
      <c r="P290" s="52"/>
      <c r="Q290" s="50">
        <v>20</v>
      </c>
    </row>
    <row r="291" spans="2:17" x14ac:dyDescent="0.3">
      <c r="B291" s="50">
        <v>132933</v>
      </c>
      <c r="C291" s="51">
        <v>45002</v>
      </c>
      <c r="D291" s="50">
        <v>1</v>
      </c>
      <c r="E291" s="50">
        <v>90</v>
      </c>
      <c r="F291" s="50">
        <v>7</v>
      </c>
      <c r="G291" s="50">
        <v>30</v>
      </c>
      <c r="H291" s="50">
        <v>5</v>
      </c>
      <c r="I291" s="50">
        <v>2</v>
      </c>
      <c r="J291" s="50">
        <v>0</v>
      </c>
      <c r="K291" s="50">
        <v>83</v>
      </c>
      <c r="L291" s="50">
        <v>35</v>
      </c>
      <c r="M291" s="50">
        <v>32</v>
      </c>
      <c r="N291" s="50">
        <v>27</v>
      </c>
      <c r="O291" s="52"/>
      <c r="P291" s="52"/>
      <c r="Q291" s="50">
        <v>24</v>
      </c>
    </row>
    <row r="292" spans="2:17" x14ac:dyDescent="0.3">
      <c r="B292" s="50">
        <v>132934</v>
      </c>
      <c r="C292" s="51">
        <v>45002</v>
      </c>
      <c r="D292" s="50">
        <v>2</v>
      </c>
      <c r="E292" s="50">
        <v>90</v>
      </c>
      <c r="F292" s="50">
        <v>6</v>
      </c>
      <c r="G292" s="50">
        <v>30</v>
      </c>
      <c r="H292" s="50">
        <v>5</v>
      </c>
      <c r="I292" s="50">
        <v>3</v>
      </c>
      <c r="J292" s="50">
        <v>0</v>
      </c>
      <c r="K292" s="50">
        <v>82</v>
      </c>
      <c r="L292" s="50">
        <v>32</v>
      </c>
      <c r="M292" s="50">
        <v>34</v>
      </c>
      <c r="N292" s="50">
        <v>26</v>
      </c>
      <c r="O292" s="52"/>
      <c r="P292" s="52"/>
      <c r="Q292" s="50">
        <v>22</v>
      </c>
    </row>
    <row r="293" spans="2:17" x14ac:dyDescent="0.3">
      <c r="B293" s="50">
        <v>132935</v>
      </c>
      <c r="C293" s="51">
        <v>45003</v>
      </c>
      <c r="D293" s="50">
        <v>1</v>
      </c>
      <c r="E293" s="50">
        <v>86</v>
      </c>
      <c r="F293" s="50">
        <v>5</v>
      </c>
      <c r="G293" s="50">
        <v>30</v>
      </c>
      <c r="H293" s="50">
        <v>5</v>
      </c>
      <c r="I293" s="50">
        <v>2</v>
      </c>
      <c r="J293" s="50">
        <v>0</v>
      </c>
      <c r="K293" s="50">
        <v>79</v>
      </c>
      <c r="L293" s="50">
        <v>30</v>
      </c>
      <c r="M293" s="50">
        <v>34</v>
      </c>
      <c r="N293" s="50">
        <v>24</v>
      </c>
      <c r="O293" s="52"/>
      <c r="P293" s="52"/>
      <c r="Q293" s="50">
        <v>21</v>
      </c>
    </row>
    <row r="294" spans="2:17" x14ac:dyDescent="0.3">
      <c r="B294" s="50">
        <v>132936</v>
      </c>
      <c r="C294" s="51">
        <v>45005</v>
      </c>
      <c r="D294" s="50">
        <v>1</v>
      </c>
      <c r="E294" s="50">
        <v>82</v>
      </c>
      <c r="F294" s="50">
        <v>8</v>
      </c>
      <c r="G294" s="50">
        <v>30</v>
      </c>
      <c r="H294" s="50">
        <v>4</v>
      </c>
      <c r="I294" s="50">
        <v>2</v>
      </c>
      <c r="J294" s="50">
        <v>0</v>
      </c>
      <c r="K294" s="50">
        <v>76</v>
      </c>
      <c r="L294" s="50">
        <v>31</v>
      </c>
      <c r="M294" s="50">
        <v>32</v>
      </c>
      <c r="N294" s="50">
        <v>24</v>
      </c>
      <c r="O294" s="52"/>
      <c r="P294" s="52"/>
      <c r="Q294" s="50">
        <v>20</v>
      </c>
    </row>
    <row r="295" spans="2:17" x14ac:dyDescent="0.3">
      <c r="B295" s="50">
        <v>132937</v>
      </c>
      <c r="C295" s="51">
        <v>45005</v>
      </c>
      <c r="D295" s="50">
        <v>2</v>
      </c>
      <c r="E295" s="50">
        <v>88</v>
      </c>
      <c r="F295" s="50">
        <v>5</v>
      </c>
      <c r="G295" s="50">
        <v>30</v>
      </c>
      <c r="H295" s="50">
        <v>5</v>
      </c>
      <c r="I295" s="50">
        <v>2</v>
      </c>
      <c r="J295" s="50">
        <v>0</v>
      </c>
      <c r="K295" s="50">
        <v>81</v>
      </c>
      <c r="L295" s="50">
        <v>31</v>
      </c>
      <c r="M295" s="50">
        <v>36</v>
      </c>
      <c r="N295" s="50">
        <v>24</v>
      </c>
      <c r="O295" s="52"/>
      <c r="P295" s="52"/>
      <c r="Q295" s="50">
        <v>21</v>
      </c>
    </row>
    <row r="296" spans="2:17" x14ac:dyDescent="0.3">
      <c r="B296" s="50">
        <v>132938</v>
      </c>
      <c r="C296" s="51">
        <v>45006</v>
      </c>
      <c r="D296" s="50">
        <v>1</v>
      </c>
      <c r="E296" s="50">
        <v>89</v>
      </c>
      <c r="F296" s="50">
        <v>8</v>
      </c>
      <c r="G296" s="50">
        <v>30</v>
      </c>
      <c r="H296" s="50">
        <v>4</v>
      </c>
      <c r="I296" s="50">
        <v>3</v>
      </c>
      <c r="J296" s="50">
        <v>0</v>
      </c>
      <c r="K296" s="50">
        <v>82</v>
      </c>
      <c r="L296" s="50">
        <v>31</v>
      </c>
      <c r="M296" s="50">
        <v>32</v>
      </c>
      <c r="N296" s="50">
        <v>26</v>
      </c>
      <c r="O296" s="52"/>
      <c r="P296" s="52"/>
      <c r="Q296" s="50">
        <v>24</v>
      </c>
    </row>
    <row r="297" spans="2:17" x14ac:dyDescent="0.3">
      <c r="B297" s="50">
        <v>132939</v>
      </c>
      <c r="C297" s="51">
        <v>45006</v>
      </c>
      <c r="D297" s="50">
        <v>2</v>
      </c>
      <c r="E297" s="50">
        <v>91</v>
      </c>
      <c r="F297" s="50">
        <v>6</v>
      </c>
      <c r="G297" s="50">
        <v>30</v>
      </c>
      <c r="H297" s="50">
        <v>5</v>
      </c>
      <c r="I297" s="50">
        <v>2</v>
      </c>
      <c r="J297" s="50">
        <v>0</v>
      </c>
      <c r="K297" s="50">
        <v>84</v>
      </c>
      <c r="L297" s="50">
        <v>34</v>
      </c>
      <c r="M297" s="50">
        <v>34</v>
      </c>
      <c r="N297" s="50">
        <v>25</v>
      </c>
      <c r="O297" s="52"/>
      <c r="P297" s="52"/>
      <c r="Q297" s="50">
        <v>25</v>
      </c>
    </row>
    <row r="298" spans="2:17" x14ac:dyDescent="0.3">
      <c r="B298" s="50">
        <v>132940</v>
      </c>
      <c r="C298" s="51">
        <v>45007</v>
      </c>
      <c r="D298" s="50">
        <v>1</v>
      </c>
      <c r="E298" s="50">
        <v>89</v>
      </c>
      <c r="F298" s="50">
        <v>7</v>
      </c>
      <c r="G298" s="50">
        <v>30</v>
      </c>
      <c r="H298" s="50">
        <v>4</v>
      </c>
      <c r="I298" s="50">
        <v>3</v>
      </c>
      <c r="J298" s="50">
        <v>0</v>
      </c>
      <c r="K298" s="50">
        <v>82</v>
      </c>
      <c r="L298" s="50">
        <v>35</v>
      </c>
      <c r="M298" s="50">
        <v>34</v>
      </c>
      <c r="N298" s="50">
        <v>27</v>
      </c>
      <c r="O298" s="52"/>
      <c r="P298" s="52"/>
      <c r="Q298" s="50">
        <v>21</v>
      </c>
    </row>
    <row r="299" spans="2:17" x14ac:dyDescent="0.3">
      <c r="B299" s="50">
        <v>132941</v>
      </c>
      <c r="C299" s="51">
        <v>45007</v>
      </c>
      <c r="D299" s="50">
        <v>2</v>
      </c>
      <c r="E299" s="50">
        <v>92</v>
      </c>
      <c r="F299" s="50">
        <v>6</v>
      </c>
      <c r="G299" s="50">
        <v>30</v>
      </c>
      <c r="H299" s="50">
        <v>4</v>
      </c>
      <c r="I299" s="50">
        <v>3</v>
      </c>
      <c r="J299" s="50">
        <v>0</v>
      </c>
      <c r="K299" s="50">
        <v>85</v>
      </c>
      <c r="L299" s="50">
        <v>31</v>
      </c>
      <c r="M299" s="50">
        <v>35</v>
      </c>
      <c r="N299" s="50">
        <v>26</v>
      </c>
      <c r="O299" s="52"/>
      <c r="P299" s="52"/>
      <c r="Q299" s="50">
        <v>24</v>
      </c>
    </row>
    <row r="300" spans="2:17" x14ac:dyDescent="0.3">
      <c r="B300" s="50">
        <v>132942</v>
      </c>
      <c r="C300" s="51">
        <v>45008</v>
      </c>
      <c r="D300" s="50">
        <v>1</v>
      </c>
      <c r="E300" s="50">
        <v>89</v>
      </c>
      <c r="F300" s="50">
        <v>6</v>
      </c>
      <c r="G300" s="50">
        <v>30</v>
      </c>
      <c r="H300" s="50">
        <v>5</v>
      </c>
      <c r="I300" s="50">
        <v>2</v>
      </c>
      <c r="J300" s="50">
        <v>0</v>
      </c>
      <c r="K300" s="50">
        <v>82</v>
      </c>
      <c r="L300" s="50">
        <v>33</v>
      </c>
      <c r="M300" s="50">
        <v>33</v>
      </c>
      <c r="N300" s="50">
        <v>27</v>
      </c>
      <c r="O300" s="52"/>
      <c r="P300" s="52"/>
      <c r="Q300" s="50">
        <v>22</v>
      </c>
    </row>
    <row r="301" spans="2:17" x14ac:dyDescent="0.3">
      <c r="B301" s="50">
        <v>132943</v>
      </c>
      <c r="C301" s="51">
        <v>45008</v>
      </c>
      <c r="D301" s="50">
        <v>2</v>
      </c>
      <c r="E301" s="50">
        <v>85</v>
      </c>
      <c r="F301" s="50">
        <v>6</v>
      </c>
      <c r="G301" s="50">
        <v>30</v>
      </c>
      <c r="H301" s="50">
        <v>4</v>
      </c>
      <c r="I301" s="50">
        <v>3</v>
      </c>
      <c r="J301" s="50">
        <v>0</v>
      </c>
      <c r="K301" s="50">
        <v>78</v>
      </c>
      <c r="L301" s="50">
        <v>32</v>
      </c>
      <c r="M301" s="50">
        <v>35</v>
      </c>
      <c r="N301" s="50">
        <v>23</v>
      </c>
      <c r="O301" s="52"/>
      <c r="P301" s="52"/>
      <c r="Q301" s="50">
        <v>20</v>
      </c>
    </row>
    <row r="302" spans="2:17" x14ac:dyDescent="0.3">
      <c r="B302" s="50">
        <v>132944</v>
      </c>
      <c r="C302" s="51">
        <v>45009</v>
      </c>
      <c r="D302" s="50">
        <v>1</v>
      </c>
      <c r="E302" s="50">
        <v>87</v>
      </c>
      <c r="F302" s="50">
        <v>6</v>
      </c>
      <c r="G302" s="50">
        <v>30</v>
      </c>
      <c r="H302" s="50">
        <v>5</v>
      </c>
      <c r="I302" s="50">
        <v>2</v>
      </c>
      <c r="J302" s="50">
        <v>0</v>
      </c>
      <c r="K302" s="50">
        <v>80</v>
      </c>
      <c r="L302" s="50">
        <v>30</v>
      </c>
      <c r="M302" s="50">
        <v>33</v>
      </c>
      <c r="N302" s="50">
        <v>24</v>
      </c>
      <c r="O302" s="52"/>
      <c r="P302" s="52"/>
      <c r="Q302" s="50">
        <v>23</v>
      </c>
    </row>
    <row r="303" spans="2:17" x14ac:dyDescent="0.3">
      <c r="B303" s="50">
        <v>132945</v>
      </c>
      <c r="C303" s="51">
        <v>45009</v>
      </c>
      <c r="D303" s="50">
        <v>2</v>
      </c>
      <c r="E303" s="50">
        <v>90</v>
      </c>
      <c r="F303" s="50">
        <v>6</v>
      </c>
      <c r="G303" s="50">
        <v>30</v>
      </c>
      <c r="H303" s="50">
        <v>5</v>
      </c>
      <c r="I303" s="50">
        <v>2</v>
      </c>
      <c r="J303" s="50">
        <v>0</v>
      </c>
      <c r="K303" s="50">
        <v>83</v>
      </c>
      <c r="L303" s="50">
        <v>31</v>
      </c>
      <c r="M303" s="50">
        <v>34</v>
      </c>
      <c r="N303" s="50">
        <v>24</v>
      </c>
      <c r="O303" s="52"/>
      <c r="P303" s="52"/>
      <c r="Q303" s="50">
        <v>25</v>
      </c>
    </row>
    <row r="304" spans="2:17" x14ac:dyDescent="0.3">
      <c r="B304" s="50">
        <v>132946</v>
      </c>
      <c r="C304" s="51">
        <v>45010</v>
      </c>
      <c r="D304" s="50">
        <v>1</v>
      </c>
      <c r="E304" s="50">
        <v>87</v>
      </c>
      <c r="F304" s="50">
        <v>6</v>
      </c>
      <c r="G304" s="50">
        <v>30</v>
      </c>
      <c r="H304" s="50">
        <v>4</v>
      </c>
      <c r="I304" s="50">
        <v>2</v>
      </c>
      <c r="J304" s="50">
        <v>0</v>
      </c>
      <c r="K304" s="50">
        <v>81</v>
      </c>
      <c r="L304" s="50">
        <v>33</v>
      </c>
      <c r="M304" s="50">
        <v>33</v>
      </c>
      <c r="N304" s="50">
        <v>26</v>
      </c>
      <c r="O304" s="52"/>
      <c r="P304" s="52"/>
      <c r="Q304" s="50">
        <v>22</v>
      </c>
    </row>
    <row r="305" spans="2:17" x14ac:dyDescent="0.3">
      <c r="B305" s="50">
        <v>132947</v>
      </c>
      <c r="C305" s="51">
        <v>45012</v>
      </c>
      <c r="D305" s="50">
        <v>1</v>
      </c>
      <c r="E305" s="50">
        <v>87</v>
      </c>
      <c r="F305" s="50">
        <v>5</v>
      </c>
      <c r="G305" s="50">
        <v>30</v>
      </c>
      <c r="H305" s="50">
        <v>4</v>
      </c>
      <c r="I305" s="50">
        <v>2</v>
      </c>
      <c r="J305" s="50">
        <v>0</v>
      </c>
      <c r="K305" s="50">
        <v>81</v>
      </c>
      <c r="L305" s="50">
        <v>33</v>
      </c>
      <c r="M305" s="50">
        <v>34</v>
      </c>
      <c r="N305" s="50">
        <v>26</v>
      </c>
      <c r="O305" s="52"/>
      <c r="P305" s="52"/>
      <c r="Q305" s="50">
        <v>21</v>
      </c>
    </row>
    <row r="306" spans="2:17" x14ac:dyDescent="0.3">
      <c r="B306" s="50">
        <v>132948</v>
      </c>
      <c r="C306" s="51">
        <v>45012</v>
      </c>
      <c r="D306" s="50">
        <v>2</v>
      </c>
      <c r="E306" s="50">
        <v>91</v>
      </c>
      <c r="F306" s="50">
        <v>9</v>
      </c>
      <c r="G306" s="50">
        <v>30</v>
      </c>
      <c r="H306" s="50">
        <v>4</v>
      </c>
      <c r="I306" s="50">
        <v>2</v>
      </c>
      <c r="J306" s="50">
        <v>0</v>
      </c>
      <c r="K306" s="50">
        <v>85</v>
      </c>
      <c r="L306" s="50">
        <v>34</v>
      </c>
      <c r="M306" s="50">
        <v>35</v>
      </c>
      <c r="N306" s="50">
        <v>26</v>
      </c>
      <c r="O306" s="52"/>
      <c r="P306" s="52"/>
      <c r="Q306" s="50">
        <v>24</v>
      </c>
    </row>
    <row r="307" spans="2:17" x14ac:dyDescent="0.3">
      <c r="B307" s="50">
        <v>132949</v>
      </c>
      <c r="C307" s="51">
        <v>45013</v>
      </c>
      <c r="D307" s="50">
        <v>1</v>
      </c>
      <c r="E307" s="50">
        <v>89</v>
      </c>
      <c r="F307" s="50">
        <v>7</v>
      </c>
      <c r="G307" s="50">
        <v>30</v>
      </c>
      <c r="H307" s="50">
        <v>4</v>
      </c>
      <c r="I307" s="50">
        <v>2</v>
      </c>
      <c r="J307" s="50">
        <v>0</v>
      </c>
      <c r="K307" s="50">
        <v>83</v>
      </c>
      <c r="L307" s="50">
        <v>31</v>
      </c>
      <c r="M307" s="50">
        <v>32</v>
      </c>
      <c r="N307" s="50">
        <v>27</v>
      </c>
      <c r="O307" s="52"/>
      <c r="P307" s="52"/>
      <c r="Q307" s="50">
        <v>24</v>
      </c>
    </row>
    <row r="308" spans="2:17" x14ac:dyDescent="0.3">
      <c r="B308" s="50">
        <v>132950</v>
      </c>
      <c r="C308" s="51">
        <v>45013</v>
      </c>
      <c r="D308" s="50">
        <v>2</v>
      </c>
      <c r="E308" s="50">
        <v>90</v>
      </c>
      <c r="F308" s="50">
        <v>5</v>
      </c>
      <c r="G308" s="50">
        <v>30</v>
      </c>
      <c r="H308" s="50">
        <v>4</v>
      </c>
      <c r="I308" s="50">
        <v>2</v>
      </c>
      <c r="J308" s="50">
        <v>0</v>
      </c>
      <c r="K308" s="50">
        <v>84</v>
      </c>
      <c r="L308" s="50">
        <v>32</v>
      </c>
      <c r="M308" s="50">
        <v>35</v>
      </c>
      <c r="N308" s="50">
        <v>26</v>
      </c>
      <c r="O308" s="52"/>
      <c r="P308" s="52"/>
      <c r="Q308" s="50">
        <v>23</v>
      </c>
    </row>
    <row r="309" spans="2:17" x14ac:dyDescent="0.3">
      <c r="B309" s="50">
        <v>132951</v>
      </c>
      <c r="C309" s="51">
        <v>45014</v>
      </c>
      <c r="D309" s="50">
        <v>1</v>
      </c>
      <c r="E309" s="50">
        <v>87</v>
      </c>
      <c r="F309" s="50">
        <v>7</v>
      </c>
      <c r="G309" s="50">
        <v>30</v>
      </c>
      <c r="H309" s="50">
        <v>4</v>
      </c>
      <c r="I309" s="50">
        <v>3</v>
      </c>
      <c r="J309" s="50">
        <v>0</v>
      </c>
      <c r="K309" s="50">
        <v>80</v>
      </c>
      <c r="L309" s="50">
        <v>33</v>
      </c>
      <c r="M309" s="50">
        <v>33</v>
      </c>
      <c r="N309" s="50">
        <v>24</v>
      </c>
      <c r="O309" s="52"/>
      <c r="P309" s="52"/>
      <c r="Q309" s="50">
        <v>23</v>
      </c>
    </row>
    <row r="310" spans="2:17" x14ac:dyDescent="0.3">
      <c r="B310" s="50">
        <v>132952</v>
      </c>
      <c r="C310" s="51">
        <v>45014</v>
      </c>
      <c r="D310" s="50">
        <v>2</v>
      </c>
      <c r="E310" s="50">
        <v>88</v>
      </c>
      <c r="F310" s="50">
        <v>9</v>
      </c>
      <c r="G310" s="50">
        <v>30</v>
      </c>
      <c r="H310" s="50">
        <v>5</v>
      </c>
      <c r="I310" s="50">
        <v>3</v>
      </c>
      <c r="J310" s="50">
        <v>0</v>
      </c>
      <c r="K310" s="50">
        <v>80</v>
      </c>
      <c r="L310" s="50">
        <v>33</v>
      </c>
      <c r="M310" s="50">
        <v>33</v>
      </c>
      <c r="N310" s="50">
        <v>23</v>
      </c>
      <c r="O310" s="52"/>
      <c r="P310" s="52"/>
      <c r="Q310" s="50">
        <v>24</v>
      </c>
    </row>
    <row r="311" spans="2:17" x14ac:dyDescent="0.3">
      <c r="B311" s="50">
        <v>132953</v>
      </c>
      <c r="C311" s="51">
        <v>45015</v>
      </c>
      <c r="D311" s="50">
        <v>1</v>
      </c>
      <c r="E311" s="50">
        <v>86</v>
      </c>
      <c r="F311" s="50">
        <v>9</v>
      </c>
      <c r="G311" s="50">
        <v>30</v>
      </c>
      <c r="H311" s="50">
        <v>5</v>
      </c>
      <c r="I311" s="50">
        <v>3</v>
      </c>
      <c r="J311" s="50">
        <v>0</v>
      </c>
      <c r="K311" s="50">
        <v>78</v>
      </c>
      <c r="L311" s="50">
        <v>32</v>
      </c>
      <c r="M311" s="50">
        <v>32</v>
      </c>
      <c r="N311" s="50">
        <v>25</v>
      </c>
      <c r="O311" s="52"/>
      <c r="P311" s="52"/>
      <c r="Q311" s="50">
        <v>21</v>
      </c>
    </row>
    <row r="312" spans="2:17" x14ac:dyDescent="0.3">
      <c r="B312" s="50">
        <v>132954</v>
      </c>
      <c r="C312" s="51">
        <v>45015</v>
      </c>
      <c r="D312" s="50">
        <v>2</v>
      </c>
      <c r="E312" s="50">
        <v>87</v>
      </c>
      <c r="F312" s="50">
        <v>7</v>
      </c>
      <c r="G312" s="50">
        <v>30</v>
      </c>
      <c r="H312" s="50">
        <v>4</v>
      </c>
      <c r="I312" s="50">
        <v>2</v>
      </c>
      <c r="J312" s="50">
        <v>0</v>
      </c>
      <c r="K312" s="50">
        <v>81</v>
      </c>
      <c r="L312" s="50">
        <v>31</v>
      </c>
      <c r="M312" s="50">
        <v>35</v>
      </c>
      <c r="N312" s="50">
        <v>25</v>
      </c>
      <c r="O312" s="52"/>
      <c r="P312" s="52"/>
      <c r="Q312" s="50">
        <v>21</v>
      </c>
    </row>
    <row r="313" spans="2:17" x14ac:dyDescent="0.3">
      <c r="B313" s="50">
        <v>132955</v>
      </c>
      <c r="C313" s="51">
        <v>45016</v>
      </c>
      <c r="D313" s="50">
        <v>1</v>
      </c>
      <c r="E313" s="50">
        <v>85</v>
      </c>
      <c r="F313" s="50">
        <v>6</v>
      </c>
      <c r="G313" s="50">
        <v>30</v>
      </c>
      <c r="H313" s="50">
        <v>5</v>
      </c>
      <c r="I313" s="50">
        <v>2</v>
      </c>
      <c r="J313" s="50">
        <v>0</v>
      </c>
      <c r="K313" s="50">
        <v>78</v>
      </c>
      <c r="L313" s="50">
        <v>35</v>
      </c>
      <c r="M313" s="50">
        <v>32</v>
      </c>
      <c r="N313" s="50">
        <v>26</v>
      </c>
      <c r="O313" s="52"/>
      <c r="P313" s="52"/>
      <c r="Q313" s="50">
        <v>20</v>
      </c>
    </row>
    <row r="314" spans="2:17" x14ac:dyDescent="0.3">
      <c r="B314" s="50">
        <v>132956</v>
      </c>
      <c r="C314" s="51">
        <v>45016</v>
      </c>
      <c r="D314" s="50">
        <v>2</v>
      </c>
      <c r="E314" s="50">
        <v>89</v>
      </c>
      <c r="F314" s="50">
        <v>6</v>
      </c>
      <c r="G314" s="50">
        <v>30</v>
      </c>
      <c r="H314" s="50">
        <v>4</v>
      </c>
      <c r="I314" s="50">
        <v>3</v>
      </c>
      <c r="J314" s="50">
        <v>0</v>
      </c>
      <c r="K314" s="50">
        <v>82</v>
      </c>
      <c r="L314" s="50">
        <v>32</v>
      </c>
      <c r="M314" s="50">
        <v>34</v>
      </c>
      <c r="N314" s="50">
        <v>26</v>
      </c>
      <c r="O314" s="52"/>
      <c r="P314" s="52"/>
      <c r="Q314" s="50">
        <v>22</v>
      </c>
    </row>
    <row r="315" spans="2:17" x14ac:dyDescent="0.3">
      <c r="B315" s="50">
        <v>132957</v>
      </c>
      <c r="C315" s="51">
        <v>45017</v>
      </c>
      <c r="D315" s="50">
        <v>1</v>
      </c>
      <c r="E315" s="50">
        <v>90</v>
      </c>
      <c r="F315" s="50">
        <v>6</v>
      </c>
      <c r="G315" s="50">
        <v>30</v>
      </c>
      <c r="H315" s="50">
        <v>5</v>
      </c>
      <c r="I315" s="50">
        <v>2</v>
      </c>
      <c r="J315" s="50">
        <v>0</v>
      </c>
      <c r="K315" s="50">
        <v>83</v>
      </c>
      <c r="L315" s="50">
        <v>34</v>
      </c>
      <c r="M315" s="50">
        <v>34</v>
      </c>
      <c r="N315" s="50">
        <v>27</v>
      </c>
      <c r="O315" s="52"/>
      <c r="P315" s="52"/>
      <c r="Q315" s="50">
        <v>22</v>
      </c>
    </row>
    <row r="316" spans="2:17" x14ac:dyDescent="0.3">
      <c r="B316" s="50">
        <v>132958</v>
      </c>
      <c r="C316" s="51">
        <v>45019</v>
      </c>
      <c r="D316" s="50">
        <v>1</v>
      </c>
      <c r="E316" s="50">
        <v>87</v>
      </c>
      <c r="F316" s="50">
        <v>8</v>
      </c>
      <c r="G316" s="50">
        <v>30</v>
      </c>
      <c r="H316" s="50">
        <v>5</v>
      </c>
      <c r="I316" s="50">
        <v>2</v>
      </c>
      <c r="J316" s="50">
        <v>0</v>
      </c>
      <c r="K316" s="50">
        <v>80</v>
      </c>
      <c r="L316" s="50">
        <v>34</v>
      </c>
      <c r="M316" s="50">
        <v>35</v>
      </c>
      <c r="N316" s="50">
        <v>23</v>
      </c>
      <c r="O316" s="52"/>
      <c r="P316" s="52"/>
      <c r="Q316" s="50">
        <v>22</v>
      </c>
    </row>
    <row r="317" spans="2:17" x14ac:dyDescent="0.3">
      <c r="B317" s="50">
        <v>132959</v>
      </c>
      <c r="C317" s="51">
        <v>45019</v>
      </c>
      <c r="D317" s="50">
        <v>2</v>
      </c>
      <c r="E317" s="50">
        <v>85</v>
      </c>
      <c r="F317" s="50">
        <v>9</v>
      </c>
      <c r="G317" s="50">
        <v>30</v>
      </c>
      <c r="H317" s="50">
        <v>5</v>
      </c>
      <c r="I317" s="50">
        <v>2</v>
      </c>
      <c r="J317" s="50">
        <v>0</v>
      </c>
      <c r="K317" s="50">
        <v>78</v>
      </c>
      <c r="L317" s="50">
        <v>31</v>
      </c>
      <c r="M317" s="50">
        <v>34</v>
      </c>
      <c r="N317" s="50">
        <v>24</v>
      </c>
      <c r="O317" s="52"/>
      <c r="P317" s="52"/>
      <c r="Q317" s="50">
        <v>20</v>
      </c>
    </row>
    <row r="318" spans="2:17" x14ac:dyDescent="0.3">
      <c r="B318" s="50">
        <v>132960</v>
      </c>
      <c r="C318" s="51">
        <v>45020</v>
      </c>
      <c r="D318" s="50">
        <v>1</v>
      </c>
      <c r="E318" s="50">
        <v>85</v>
      </c>
      <c r="F318" s="50">
        <v>6</v>
      </c>
      <c r="G318" s="50">
        <v>30</v>
      </c>
      <c r="H318" s="50">
        <v>4</v>
      </c>
      <c r="I318" s="50">
        <v>3</v>
      </c>
      <c r="J318" s="50">
        <v>0</v>
      </c>
      <c r="K318" s="50">
        <v>78</v>
      </c>
      <c r="L318" s="50">
        <v>31</v>
      </c>
      <c r="M318" s="50">
        <v>34</v>
      </c>
      <c r="N318" s="50">
        <v>24</v>
      </c>
      <c r="O318" s="52"/>
      <c r="P318" s="52"/>
      <c r="Q318" s="50">
        <v>20</v>
      </c>
    </row>
    <row r="319" spans="2:17" x14ac:dyDescent="0.3">
      <c r="B319" s="50">
        <v>132961</v>
      </c>
      <c r="C319" s="51">
        <v>45020</v>
      </c>
      <c r="D319" s="50">
        <v>2</v>
      </c>
      <c r="E319" s="50">
        <v>87</v>
      </c>
      <c r="F319" s="50">
        <v>7</v>
      </c>
      <c r="G319" s="50">
        <v>30</v>
      </c>
      <c r="H319" s="50">
        <v>4</v>
      </c>
      <c r="I319" s="50">
        <v>2</v>
      </c>
      <c r="J319" s="50">
        <v>0</v>
      </c>
      <c r="K319" s="50">
        <v>81</v>
      </c>
      <c r="L319" s="50">
        <v>31</v>
      </c>
      <c r="M319" s="50">
        <v>34</v>
      </c>
      <c r="N319" s="50">
        <v>25</v>
      </c>
      <c r="O319" s="52"/>
      <c r="P319" s="52"/>
      <c r="Q319" s="50">
        <v>22</v>
      </c>
    </row>
    <row r="320" spans="2:17" x14ac:dyDescent="0.3">
      <c r="B320" s="50">
        <v>132962</v>
      </c>
      <c r="C320" s="51">
        <v>45021</v>
      </c>
      <c r="D320" s="50">
        <v>1</v>
      </c>
      <c r="E320" s="50">
        <v>88</v>
      </c>
      <c r="F320" s="50">
        <v>8</v>
      </c>
      <c r="G320" s="50">
        <v>30</v>
      </c>
      <c r="H320" s="50">
        <v>4</v>
      </c>
      <c r="I320" s="50">
        <v>2</v>
      </c>
      <c r="J320" s="50">
        <v>0</v>
      </c>
      <c r="K320" s="50">
        <v>82</v>
      </c>
      <c r="L320" s="50">
        <v>33</v>
      </c>
      <c r="M320" s="50">
        <v>35</v>
      </c>
      <c r="N320" s="50">
        <v>25</v>
      </c>
      <c r="O320" s="52"/>
      <c r="P320" s="52"/>
      <c r="Q320" s="50">
        <v>22</v>
      </c>
    </row>
    <row r="321" spans="2:17" x14ac:dyDescent="0.3">
      <c r="B321" s="50">
        <v>132963</v>
      </c>
      <c r="C321" s="51">
        <v>45021</v>
      </c>
      <c r="D321" s="50">
        <v>2</v>
      </c>
      <c r="E321" s="50">
        <v>89</v>
      </c>
      <c r="F321" s="50">
        <v>7</v>
      </c>
      <c r="G321" s="50">
        <v>30</v>
      </c>
      <c r="H321" s="50">
        <v>4</v>
      </c>
      <c r="I321" s="50">
        <v>2</v>
      </c>
      <c r="J321" s="50">
        <v>0</v>
      </c>
      <c r="K321" s="50">
        <v>83</v>
      </c>
      <c r="L321" s="50">
        <v>31</v>
      </c>
      <c r="M321" s="50">
        <v>34</v>
      </c>
      <c r="N321" s="50">
        <v>27</v>
      </c>
      <c r="O321" s="52"/>
      <c r="P321" s="52"/>
      <c r="Q321" s="50">
        <v>22</v>
      </c>
    </row>
    <row r="322" spans="2:17" x14ac:dyDescent="0.3">
      <c r="B322" s="50">
        <v>132964</v>
      </c>
      <c r="C322" s="51">
        <v>45022</v>
      </c>
      <c r="D322" s="50">
        <v>1</v>
      </c>
      <c r="E322" s="50">
        <v>90</v>
      </c>
      <c r="F322" s="50">
        <v>8</v>
      </c>
      <c r="G322" s="50">
        <v>30</v>
      </c>
      <c r="H322" s="50">
        <v>5</v>
      </c>
      <c r="I322" s="50">
        <v>3</v>
      </c>
      <c r="J322" s="50">
        <v>0</v>
      </c>
      <c r="K322" s="50">
        <v>82</v>
      </c>
      <c r="L322" s="50">
        <v>33</v>
      </c>
      <c r="M322" s="50">
        <v>35</v>
      </c>
      <c r="N322" s="50">
        <v>26</v>
      </c>
      <c r="O322" s="52"/>
      <c r="P322" s="52"/>
      <c r="Q322" s="50">
        <v>21</v>
      </c>
    </row>
    <row r="323" spans="2:17" x14ac:dyDescent="0.3">
      <c r="B323" s="50">
        <v>132965</v>
      </c>
      <c r="C323" s="51">
        <v>45022</v>
      </c>
      <c r="D323" s="50">
        <v>2</v>
      </c>
      <c r="E323" s="50">
        <v>91</v>
      </c>
      <c r="F323" s="50">
        <v>6</v>
      </c>
      <c r="G323" s="50">
        <v>30</v>
      </c>
      <c r="H323" s="50">
        <v>4</v>
      </c>
      <c r="I323" s="50">
        <v>2</v>
      </c>
      <c r="J323" s="50">
        <v>0</v>
      </c>
      <c r="K323" s="50">
        <v>85</v>
      </c>
      <c r="L323" s="50">
        <v>31</v>
      </c>
      <c r="M323" s="50">
        <v>34</v>
      </c>
      <c r="N323" s="50">
        <v>28</v>
      </c>
      <c r="O323" s="52"/>
      <c r="P323" s="52"/>
      <c r="Q323" s="50">
        <v>23</v>
      </c>
    </row>
    <row r="324" spans="2:17" x14ac:dyDescent="0.3">
      <c r="B324" s="50">
        <v>132966</v>
      </c>
      <c r="C324" s="51">
        <v>45023</v>
      </c>
      <c r="D324" s="50">
        <v>1</v>
      </c>
      <c r="E324" s="50">
        <v>84</v>
      </c>
      <c r="F324" s="50">
        <v>5</v>
      </c>
      <c r="G324" s="50">
        <v>30</v>
      </c>
      <c r="H324" s="50">
        <v>5</v>
      </c>
      <c r="I324" s="50">
        <v>2</v>
      </c>
      <c r="J324" s="50">
        <v>0</v>
      </c>
      <c r="K324" s="50">
        <v>77</v>
      </c>
      <c r="L324" s="50">
        <v>33</v>
      </c>
      <c r="M324" s="50">
        <v>34</v>
      </c>
      <c r="N324" s="50">
        <v>23</v>
      </c>
      <c r="O324" s="52"/>
      <c r="P324" s="52"/>
      <c r="Q324" s="50">
        <v>20</v>
      </c>
    </row>
    <row r="325" spans="2:17" x14ac:dyDescent="0.3">
      <c r="B325" s="50">
        <v>132967</v>
      </c>
      <c r="C325" s="51">
        <v>45023</v>
      </c>
      <c r="D325" s="50">
        <v>2</v>
      </c>
      <c r="E325" s="50">
        <v>88</v>
      </c>
      <c r="F325" s="50">
        <v>6</v>
      </c>
      <c r="G325" s="50">
        <v>30</v>
      </c>
      <c r="H325" s="50">
        <v>5</v>
      </c>
      <c r="I325" s="50">
        <v>2</v>
      </c>
      <c r="J325" s="50">
        <v>0</v>
      </c>
      <c r="K325" s="50">
        <v>81</v>
      </c>
      <c r="L325" s="50">
        <v>33</v>
      </c>
      <c r="M325" s="50">
        <v>34</v>
      </c>
      <c r="N325" s="50">
        <v>24</v>
      </c>
      <c r="O325" s="52"/>
      <c r="P325" s="52"/>
      <c r="Q325" s="50">
        <v>23</v>
      </c>
    </row>
    <row r="326" spans="2:17" x14ac:dyDescent="0.3">
      <c r="B326" s="50">
        <v>132968</v>
      </c>
      <c r="C326" s="51">
        <v>45024</v>
      </c>
      <c r="D326" s="50">
        <v>1</v>
      </c>
      <c r="E326" s="50">
        <v>87</v>
      </c>
      <c r="F326" s="50">
        <v>7</v>
      </c>
      <c r="G326" s="50">
        <v>30</v>
      </c>
      <c r="H326" s="50">
        <v>4</v>
      </c>
      <c r="I326" s="50">
        <v>2</v>
      </c>
      <c r="J326" s="50">
        <v>0</v>
      </c>
      <c r="K326" s="50">
        <v>81</v>
      </c>
      <c r="L326" s="50">
        <v>33</v>
      </c>
      <c r="M326" s="50">
        <v>35</v>
      </c>
      <c r="N326" s="50">
        <v>24</v>
      </c>
      <c r="O326" s="52"/>
      <c r="P326" s="52"/>
      <c r="Q326" s="50">
        <v>22</v>
      </c>
    </row>
    <row r="327" spans="2:17" x14ac:dyDescent="0.3">
      <c r="B327" s="50">
        <v>132969</v>
      </c>
      <c r="C327" s="51">
        <v>45026</v>
      </c>
      <c r="D327" s="50">
        <v>1</v>
      </c>
      <c r="E327" s="50">
        <v>88</v>
      </c>
      <c r="F327" s="50">
        <v>5</v>
      </c>
      <c r="G327" s="50">
        <v>30</v>
      </c>
      <c r="H327" s="50">
        <v>5</v>
      </c>
      <c r="I327" s="50">
        <v>2</v>
      </c>
      <c r="J327" s="50">
        <v>0</v>
      </c>
      <c r="K327" s="50">
        <v>81</v>
      </c>
      <c r="L327" s="50">
        <v>34</v>
      </c>
      <c r="M327" s="50">
        <v>35</v>
      </c>
      <c r="N327" s="50">
        <v>24</v>
      </c>
      <c r="O327" s="52"/>
      <c r="P327" s="52"/>
      <c r="Q327" s="50">
        <v>22</v>
      </c>
    </row>
    <row r="328" spans="2:17" x14ac:dyDescent="0.3">
      <c r="B328" s="50">
        <v>132970</v>
      </c>
      <c r="C328" s="51">
        <v>45026</v>
      </c>
      <c r="D328" s="50">
        <v>2</v>
      </c>
      <c r="E328" s="50">
        <v>93</v>
      </c>
      <c r="F328" s="50">
        <v>7</v>
      </c>
      <c r="G328" s="50">
        <v>30</v>
      </c>
      <c r="H328" s="50">
        <v>5</v>
      </c>
      <c r="I328" s="50">
        <v>3</v>
      </c>
      <c r="J328" s="50">
        <v>0</v>
      </c>
      <c r="K328" s="50">
        <v>85</v>
      </c>
      <c r="L328" s="50">
        <v>30</v>
      </c>
      <c r="M328" s="50">
        <v>35</v>
      </c>
      <c r="N328" s="50">
        <v>26</v>
      </c>
      <c r="O328" s="52"/>
      <c r="P328" s="52"/>
      <c r="Q328" s="50">
        <v>24</v>
      </c>
    </row>
    <row r="329" spans="2:17" x14ac:dyDescent="0.3">
      <c r="B329" s="50">
        <v>132971</v>
      </c>
      <c r="C329" s="51">
        <v>45027</v>
      </c>
      <c r="D329" s="50">
        <v>1</v>
      </c>
      <c r="E329" s="50">
        <v>90</v>
      </c>
      <c r="F329" s="50">
        <v>6</v>
      </c>
      <c r="G329" s="50">
        <v>30</v>
      </c>
      <c r="H329" s="50">
        <v>4</v>
      </c>
      <c r="I329" s="50">
        <v>3</v>
      </c>
      <c r="J329" s="50">
        <v>0</v>
      </c>
      <c r="K329" s="50">
        <v>83</v>
      </c>
      <c r="L329" s="50">
        <v>32</v>
      </c>
      <c r="M329" s="50">
        <v>35</v>
      </c>
      <c r="N329" s="50">
        <v>26</v>
      </c>
      <c r="O329" s="52"/>
      <c r="P329" s="52"/>
      <c r="Q329" s="50">
        <v>22</v>
      </c>
    </row>
    <row r="330" spans="2:17" x14ac:dyDescent="0.3">
      <c r="B330" s="50">
        <v>132972</v>
      </c>
      <c r="C330" s="51">
        <v>45027</v>
      </c>
      <c r="D330" s="50">
        <v>2</v>
      </c>
      <c r="E330" s="50">
        <v>92</v>
      </c>
      <c r="F330" s="50">
        <v>9</v>
      </c>
      <c r="G330" s="50">
        <v>30</v>
      </c>
      <c r="H330" s="50">
        <v>5</v>
      </c>
      <c r="I330" s="50">
        <v>3</v>
      </c>
      <c r="J330" s="50">
        <v>0</v>
      </c>
      <c r="K330" s="50">
        <v>84</v>
      </c>
      <c r="L330" s="50">
        <v>31</v>
      </c>
      <c r="M330" s="50">
        <v>35</v>
      </c>
      <c r="N330" s="50">
        <v>27</v>
      </c>
      <c r="O330" s="52"/>
      <c r="P330" s="52"/>
      <c r="Q330" s="50">
        <v>22</v>
      </c>
    </row>
    <row r="331" spans="2:17" x14ac:dyDescent="0.3">
      <c r="B331" s="50">
        <v>132973</v>
      </c>
      <c r="C331" s="51">
        <v>45028</v>
      </c>
      <c r="D331" s="50">
        <v>1</v>
      </c>
      <c r="E331" s="50">
        <v>91</v>
      </c>
      <c r="F331" s="50">
        <v>5</v>
      </c>
      <c r="G331" s="50">
        <v>30</v>
      </c>
      <c r="H331" s="50">
        <v>5</v>
      </c>
      <c r="I331" s="50">
        <v>2</v>
      </c>
      <c r="J331" s="50">
        <v>0</v>
      </c>
      <c r="K331" s="50">
        <v>84</v>
      </c>
      <c r="L331" s="50">
        <v>35</v>
      </c>
      <c r="M331" s="50">
        <v>34</v>
      </c>
      <c r="N331" s="50">
        <v>27</v>
      </c>
      <c r="O331" s="52"/>
      <c r="P331" s="52"/>
      <c r="Q331" s="50">
        <v>23</v>
      </c>
    </row>
    <row r="332" spans="2:17" x14ac:dyDescent="0.3">
      <c r="B332" s="50">
        <v>132974</v>
      </c>
      <c r="C332" s="51">
        <v>45028</v>
      </c>
      <c r="D332" s="50">
        <v>2</v>
      </c>
      <c r="E332" s="50">
        <v>86</v>
      </c>
      <c r="F332" s="50">
        <v>6</v>
      </c>
      <c r="G332" s="50">
        <v>30</v>
      </c>
      <c r="H332" s="50">
        <v>4</v>
      </c>
      <c r="I332" s="50">
        <v>3</v>
      </c>
      <c r="J332" s="50">
        <v>0</v>
      </c>
      <c r="K332" s="50">
        <v>79</v>
      </c>
      <c r="L332" s="50">
        <v>34</v>
      </c>
      <c r="M332" s="50">
        <v>35</v>
      </c>
      <c r="N332" s="50">
        <v>24</v>
      </c>
      <c r="O332" s="52"/>
      <c r="P332" s="52"/>
      <c r="Q332" s="50">
        <v>20</v>
      </c>
    </row>
    <row r="333" spans="2:17" x14ac:dyDescent="0.3">
      <c r="B333" s="50">
        <v>132975</v>
      </c>
      <c r="C333" s="51">
        <v>45029</v>
      </c>
      <c r="D333" s="50">
        <v>1</v>
      </c>
      <c r="E333" s="50">
        <v>87</v>
      </c>
      <c r="F333" s="50">
        <v>6</v>
      </c>
      <c r="G333" s="50">
        <v>30</v>
      </c>
      <c r="H333" s="50">
        <v>5</v>
      </c>
      <c r="I333" s="50">
        <v>3</v>
      </c>
      <c r="J333" s="50">
        <v>0</v>
      </c>
      <c r="K333" s="50">
        <v>79</v>
      </c>
      <c r="L333" s="50">
        <v>32</v>
      </c>
      <c r="M333" s="50">
        <v>33</v>
      </c>
      <c r="N333" s="50">
        <v>25</v>
      </c>
      <c r="O333" s="52"/>
      <c r="P333" s="52"/>
      <c r="Q333" s="50">
        <v>21</v>
      </c>
    </row>
    <row r="334" spans="2:17" x14ac:dyDescent="0.3">
      <c r="B334" s="50">
        <v>132976</v>
      </c>
      <c r="C334" s="51">
        <v>45029</v>
      </c>
      <c r="D334" s="50">
        <v>2</v>
      </c>
      <c r="E334" s="50">
        <v>91</v>
      </c>
      <c r="F334" s="50">
        <v>8</v>
      </c>
      <c r="G334" s="50">
        <v>30</v>
      </c>
      <c r="H334" s="50">
        <v>4</v>
      </c>
      <c r="I334" s="50">
        <v>2</v>
      </c>
      <c r="J334" s="50">
        <v>0</v>
      </c>
      <c r="K334" s="50">
        <v>85</v>
      </c>
      <c r="L334" s="50">
        <v>32</v>
      </c>
      <c r="M334" s="50">
        <v>35</v>
      </c>
      <c r="N334" s="50">
        <v>27</v>
      </c>
      <c r="O334" s="52"/>
      <c r="P334" s="52"/>
      <c r="Q334" s="50">
        <v>23</v>
      </c>
    </row>
    <row r="335" spans="2:17" x14ac:dyDescent="0.3">
      <c r="B335" s="50">
        <v>132977</v>
      </c>
      <c r="C335" s="51">
        <v>45030</v>
      </c>
      <c r="D335" s="50">
        <v>1</v>
      </c>
      <c r="E335" s="50">
        <v>91</v>
      </c>
      <c r="F335" s="50">
        <v>5</v>
      </c>
      <c r="G335" s="50">
        <v>30</v>
      </c>
      <c r="H335" s="50">
        <v>5</v>
      </c>
      <c r="I335" s="50">
        <v>3</v>
      </c>
      <c r="J335" s="50">
        <v>0</v>
      </c>
      <c r="K335" s="50">
        <v>83</v>
      </c>
      <c r="L335" s="50">
        <v>33</v>
      </c>
      <c r="M335" s="50">
        <v>34</v>
      </c>
      <c r="N335" s="50">
        <v>26</v>
      </c>
      <c r="O335" s="52"/>
      <c r="P335" s="52"/>
      <c r="Q335" s="50">
        <v>23</v>
      </c>
    </row>
    <row r="336" spans="2:17" x14ac:dyDescent="0.3">
      <c r="B336" s="50">
        <v>132978</v>
      </c>
      <c r="C336" s="51">
        <v>45030</v>
      </c>
      <c r="D336" s="50">
        <v>2</v>
      </c>
      <c r="E336" s="50">
        <v>91</v>
      </c>
      <c r="F336" s="50">
        <v>8</v>
      </c>
      <c r="G336" s="50">
        <v>30</v>
      </c>
      <c r="H336" s="50">
        <v>4</v>
      </c>
      <c r="I336" s="50">
        <v>3</v>
      </c>
      <c r="J336" s="50">
        <v>0</v>
      </c>
      <c r="K336" s="50">
        <v>84</v>
      </c>
      <c r="L336" s="50">
        <v>32</v>
      </c>
      <c r="M336" s="50">
        <v>34</v>
      </c>
      <c r="N336" s="50">
        <v>27</v>
      </c>
      <c r="O336" s="52"/>
      <c r="P336" s="52"/>
      <c r="Q336" s="50">
        <v>23</v>
      </c>
    </row>
    <row r="337" spans="2:17" x14ac:dyDescent="0.3">
      <c r="B337" s="50">
        <v>132979</v>
      </c>
      <c r="C337" s="51">
        <v>45031</v>
      </c>
      <c r="D337" s="50">
        <v>1</v>
      </c>
      <c r="E337" s="50">
        <v>87</v>
      </c>
      <c r="F337" s="50">
        <v>6</v>
      </c>
      <c r="G337" s="50">
        <v>30</v>
      </c>
      <c r="H337" s="50">
        <v>4</v>
      </c>
      <c r="I337" s="50">
        <v>3</v>
      </c>
      <c r="J337" s="50">
        <v>0</v>
      </c>
      <c r="K337" s="50">
        <v>80</v>
      </c>
      <c r="L337" s="50">
        <v>32</v>
      </c>
      <c r="M337" s="50">
        <v>35</v>
      </c>
      <c r="N337" s="50">
        <v>24</v>
      </c>
      <c r="O337" s="52"/>
      <c r="P337" s="52"/>
      <c r="Q337" s="50">
        <v>21</v>
      </c>
    </row>
    <row r="338" spans="2:17" x14ac:dyDescent="0.3">
      <c r="B338" s="50">
        <v>132980</v>
      </c>
      <c r="C338" s="51">
        <v>45033</v>
      </c>
      <c r="D338" s="50">
        <v>1</v>
      </c>
      <c r="E338" s="50">
        <v>85</v>
      </c>
      <c r="F338" s="50">
        <v>7</v>
      </c>
      <c r="G338" s="50">
        <v>30</v>
      </c>
      <c r="H338" s="50">
        <v>5</v>
      </c>
      <c r="I338" s="50">
        <v>2</v>
      </c>
      <c r="J338" s="50">
        <v>0</v>
      </c>
      <c r="K338" s="50">
        <v>78</v>
      </c>
      <c r="L338" s="50">
        <v>34</v>
      </c>
      <c r="M338" s="50">
        <v>36</v>
      </c>
      <c r="N338" s="50">
        <v>24</v>
      </c>
      <c r="O338" s="52"/>
      <c r="P338" s="52"/>
      <c r="Q338" s="50">
        <v>18</v>
      </c>
    </row>
    <row r="339" spans="2:17" x14ac:dyDescent="0.3">
      <c r="B339" s="50">
        <v>132981</v>
      </c>
      <c r="C339" s="51">
        <v>45033</v>
      </c>
      <c r="D339" s="50">
        <v>2</v>
      </c>
      <c r="E339" s="50">
        <v>86</v>
      </c>
      <c r="F339" s="50">
        <v>7</v>
      </c>
      <c r="G339" s="50">
        <v>30</v>
      </c>
      <c r="H339" s="50">
        <v>4</v>
      </c>
      <c r="I339" s="50">
        <v>2</v>
      </c>
      <c r="J339" s="50">
        <v>0</v>
      </c>
      <c r="K339" s="50">
        <v>80</v>
      </c>
      <c r="L339" s="50">
        <v>31</v>
      </c>
      <c r="M339" s="50">
        <v>33</v>
      </c>
      <c r="N339" s="50">
        <v>26</v>
      </c>
      <c r="O339" s="52"/>
      <c r="P339" s="52"/>
      <c r="Q339" s="50">
        <v>21</v>
      </c>
    </row>
    <row r="340" spans="2:17" x14ac:dyDescent="0.3">
      <c r="B340" s="50">
        <v>132982</v>
      </c>
      <c r="C340" s="51">
        <v>45034</v>
      </c>
      <c r="D340" s="50">
        <v>1</v>
      </c>
      <c r="E340" s="50">
        <v>88</v>
      </c>
      <c r="F340" s="50">
        <v>5</v>
      </c>
      <c r="G340" s="50">
        <v>30</v>
      </c>
      <c r="H340" s="50">
        <v>5</v>
      </c>
      <c r="I340" s="50">
        <v>3</v>
      </c>
      <c r="J340" s="50">
        <v>0</v>
      </c>
      <c r="K340" s="50">
        <v>80</v>
      </c>
      <c r="L340" s="50">
        <v>32</v>
      </c>
      <c r="M340" s="50">
        <v>35</v>
      </c>
      <c r="N340" s="50">
        <v>25</v>
      </c>
      <c r="O340" s="52"/>
      <c r="P340" s="52"/>
      <c r="Q340" s="50">
        <v>20</v>
      </c>
    </row>
    <row r="341" spans="2:17" x14ac:dyDescent="0.3">
      <c r="B341" s="50">
        <v>132983</v>
      </c>
      <c r="C341" s="51">
        <v>45034</v>
      </c>
      <c r="D341" s="50">
        <v>2</v>
      </c>
      <c r="E341" s="50">
        <v>87</v>
      </c>
      <c r="F341" s="50">
        <v>9</v>
      </c>
      <c r="G341" s="50">
        <v>30</v>
      </c>
      <c r="H341" s="50">
        <v>5</v>
      </c>
      <c r="I341" s="50">
        <v>3</v>
      </c>
      <c r="J341" s="50">
        <v>0</v>
      </c>
      <c r="K341" s="50">
        <v>79</v>
      </c>
      <c r="L341" s="50">
        <v>31</v>
      </c>
      <c r="M341" s="50">
        <v>34</v>
      </c>
      <c r="N341" s="50">
        <v>26</v>
      </c>
      <c r="O341" s="52"/>
      <c r="P341" s="52"/>
      <c r="Q341" s="50">
        <v>19</v>
      </c>
    </row>
    <row r="342" spans="2:17" x14ac:dyDescent="0.3">
      <c r="B342" s="50">
        <v>132984</v>
      </c>
      <c r="C342" s="51">
        <v>45035</v>
      </c>
      <c r="D342" s="50">
        <v>1</v>
      </c>
      <c r="E342" s="50">
        <v>86</v>
      </c>
      <c r="F342" s="50">
        <v>6</v>
      </c>
      <c r="G342" s="50">
        <v>30</v>
      </c>
      <c r="H342" s="50">
        <v>4</v>
      </c>
      <c r="I342" s="50">
        <v>3</v>
      </c>
      <c r="J342" s="50">
        <v>0</v>
      </c>
      <c r="K342" s="50">
        <v>79</v>
      </c>
      <c r="L342" s="50">
        <v>33</v>
      </c>
      <c r="M342" s="50">
        <v>34</v>
      </c>
      <c r="N342" s="50">
        <v>26</v>
      </c>
      <c r="O342" s="52"/>
      <c r="P342" s="52"/>
      <c r="Q342" s="50">
        <v>19</v>
      </c>
    </row>
    <row r="343" spans="2:17" x14ac:dyDescent="0.3">
      <c r="B343" s="50">
        <v>132985</v>
      </c>
      <c r="C343" s="51">
        <v>45035</v>
      </c>
      <c r="D343" s="50">
        <v>2</v>
      </c>
      <c r="E343" s="50">
        <v>92</v>
      </c>
      <c r="F343" s="50">
        <v>7</v>
      </c>
      <c r="G343" s="50">
        <v>30</v>
      </c>
      <c r="H343" s="50">
        <v>5</v>
      </c>
      <c r="I343" s="50">
        <v>3</v>
      </c>
      <c r="J343" s="50">
        <v>0</v>
      </c>
      <c r="K343" s="50">
        <v>84</v>
      </c>
      <c r="L343" s="50">
        <v>33</v>
      </c>
      <c r="M343" s="50">
        <v>35</v>
      </c>
      <c r="N343" s="50">
        <v>27</v>
      </c>
      <c r="O343" s="52"/>
      <c r="P343" s="52"/>
      <c r="Q343" s="50">
        <v>22</v>
      </c>
    </row>
    <row r="344" spans="2:17" x14ac:dyDescent="0.3">
      <c r="B344" s="50">
        <v>132986</v>
      </c>
      <c r="C344" s="51">
        <v>45036</v>
      </c>
      <c r="D344" s="50">
        <v>1</v>
      </c>
      <c r="E344" s="50">
        <v>90</v>
      </c>
      <c r="F344" s="50">
        <v>8</v>
      </c>
      <c r="G344" s="50">
        <v>30</v>
      </c>
      <c r="H344" s="50">
        <v>4</v>
      </c>
      <c r="I344" s="50">
        <v>2</v>
      </c>
      <c r="J344" s="50">
        <v>0</v>
      </c>
      <c r="K344" s="50">
        <v>84</v>
      </c>
      <c r="L344" s="50">
        <v>32</v>
      </c>
      <c r="M344" s="50">
        <v>36</v>
      </c>
      <c r="N344" s="50">
        <v>26</v>
      </c>
      <c r="O344" s="52"/>
      <c r="P344" s="52"/>
      <c r="Q344" s="50">
        <v>22</v>
      </c>
    </row>
    <row r="345" spans="2:17" x14ac:dyDescent="0.3">
      <c r="B345" s="50">
        <v>132987</v>
      </c>
      <c r="C345" s="51">
        <v>45036</v>
      </c>
      <c r="D345" s="50">
        <v>2</v>
      </c>
      <c r="E345" s="50">
        <v>87</v>
      </c>
      <c r="F345" s="50">
        <v>5</v>
      </c>
      <c r="G345" s="50">
        <v>30</v>
      </c>
      <c r="H345" s="50">
        <v>4</v>
      </c>
      <c r="I345" s="50">
        <v>2</v>
      </c>
      <c r="J345" s="50">
        <v>0</v>
      </c>
      <c r="K345" s="50">
        <v>81</v>
      </c>
      <c r="L345" s="50">
        <v>33</v>
      </c>
      <c r="M345" s="50">
        <v>33</v>
      </c>
      <c r="N345" s="50">
        <v>25</v>
      </c>
      <c r="O345" s="52"/>
      <c r="P345" s="52"/>
      <c r="Q345" s="50">
        <v>23</v>
      </c>
    </row>
    <row r="346" spans="2:17" x14ac:dyDescent="0.3">
      <c r="B346" s="50">
        <v>132988</v>
      </c>
      <c r="C346" s="51">
        <v>45037</v>
      </c>
      <c r="D346" s="50">
        <v>1</v>
      </c>
      <c r="E346" s="50">
        <v>88</v>
      </c>
      <c r="F346" s="50">
        <v>7</v>
      </c>
      <c r="G346" s="50">
        <v>30</v>
      </c>
      <c r="H346" s="50">
        <v>5</v>
      </c>
      <c r="I346" s="50">
        <v>2</v>
      </c>
      <c r="J346" s="50">
        <v>0</v>
      </c>
      <c r="K346" s="50">
        <v>81</v>
      </c>
      <c r="L346" s="50">
        <v>32</v>
      </c>
      <c r="M346" s="50">
        <v>34</v>
      </c>
      <c r="N346" s="50">
        <v>24</v>
      </c>
      <c r="O346" s="52"/>
      <c r="P346" s="52"/>
      <c r="Q346" s="50">
        <v>23</v>
      </c>
    </row>
    <row r="347" spans="2:17" x14ac:dyDescent="0.3">
      <c r="B347" s="50">
        <v>132989</v>
      </c>
      <c r="C347" s="51">
        <v>45037</v>
      </c>
      <c r="D347" s="50">
        <v>2</v>
      </c>
      <c r="E347" s="50">
        <v>87</v>
      </c>
      <c r="F347" s="50">
        <v>7</v>
      </c>
      <c r="G347" s="50">
        <v>30</v>
      </c>
      <c r="H347" s="50">
        <v>4</v>
      </c>
      <c r="I347" s="50">
        <v>2</v>
      </c>
      <c r="J347" s="50">
        <v>0</v>
      </c>
      <c r="K347" s="50">
        <v>81</v>
      </c>
      <c r="L347" s="50">
        <v>32</v>
      </c>
      <c r="M347" s="50">
        <v>34</v>
      </c>
      <c r="N347" s="50">
        <v>26</v>
      </c>
      <c r="O347" s="52"/>
      <c r="P347" s="52"/>
      <c r="Q347" s="50">
        <v>21</v>
      </c>
    </row>
    <row r="348" spans="2:17" x14ac:dyDescent="0.3">
      <c r="B348" s="50">
        <v>132990</v>
      </c>
      <c r="C348" s="51">
        <v>45038</v>
      </c>
      <c r="D348" s="50">
        <v>1</v>
      </c>
      <c r="E348" s="50">
        <v>91</v>
      </c>
      <c r="F348" s="50">
        <v>7</v>
      </c>
      <c r="G348" s="50">
        <v>30</v>
      </c>
      <c r="H348" s="50">
        <v>5</v>
      </c>
      <c r="I348" s="50">
        <v>3</v>
      </c>
      <c r="J348" s="50">
        <v>0</v>
      </c>
      <c r="K348" s="50">
        <v>83</v>
      </c>
      <c r="L348" s="50">
        <v>31</v>
      </c>
      <c r="M348" s="50">
        <v>35</v>
      </c>
      <c r="N348" s="50">
        <v>25</v>
      </c>
      <c r="O348" s="52"/>
      <c r="P348" s="52"/>
      <c r="Q348" s="50">
        <v>23</v>
      </c>
    </row>
    <row r="349" spans="2:17" x14ac:dyDescent="0.3">
      <c r="B349" s="50">
        <v>132991</v>
      </c>
      <c r="C349" s="51">
        <v>45040</v>
      </c>
      <c r="D349" s="50">
        <v>1</v>
      </c>
      <c r="E349" s="50">
        <v>88</v>
      </c>
      <c r="F349" s="50">
        <v>6</v>
      </c>
      <c r="G349" s="50">
        <v>30</v>
      </c>
      <c r="H349" s="50">
        <v>5</v>
      </c>
      <c r="I349" s="50">
        <v>2</v>
      </c>
      <c r="J349" s="50">
        <v>0</v>
      </c>
      <c r="K349" s="50">
        <v>81</v>
      </c>
      <c r="L349" s="50">
        <v>33</v>
      </c>
      <c r="M349" s="50">
        <v>35</v>
      </c>
      <c r="N349" s="50">
        <v>25</v>
      </c>
      <c r="O349" s="52"/>
      <c r="P349" s="52"/>
      <c r="Q349" s="50">
        <v>21</v>
      </c>
    </row>
    <row r="350" spans="2:17" x14ac:dyDescent="0.3">
      <c r="B350" s="50">
        <v>132992</v>
      </c>
      <c r="C350" s="51">
        <v>45040</v>
      </c>
      <c r="D350" s="50">
        <v>2</v>
      </c>
      <c r="E350" s="50">
        <v>90</v>
      </c>
      <c r="F350" s="50">
        <v>9</v>
      </c>
      <c r="G350" s="50">
        <v>30</v>
      </c>
      <c r="H350" s="50">
        <v>4</v>
      </c>
      <c r="I350" s="50">
        <v>3</v>
      </c>
      <c r="J350" s="50">
        <v>0</v>
      </c>
      <c r="K350" s="50">
        <v>83</v>
      </c>
      <c r="L350" s="50">
        <v>33</v>
      </c>
      <c r="M350" s="50">
        <v>34</v>
      </c>
      <c r="N350" s="50">
        <v>27</v>
      </c>
      <c r="O350" s="52"/>
      <c r="P350" s="52"/>
      <c r="Q350" s="50">
        <v>22</v>
      </c>
    </row>
    <row r="351" spans="2:17" x14ac:dyDescent="0.3">
      <c r="B351" s="50">
        <v>132993</v>
      </c>
      <c r="C351" s="51">
        <v>45041</v>
      </c>
      <c r="D351" s="50">
        <v>1</v>
      </c>
      <c r="E351" s="50">
        <v>87</v>
      </c>
      <c r="F351" s="50">
        <v>8</v>
      </c>
      <c r="G351" s="50">
        <v>30</v>
      </c>
      <c r="H351" s="50">
        <v>5</v>
      </c>
      <c r="I351" s="50">
        <v>2</v>
      </c>
      <c r="J351" s="50">
        <v>0</v>
      </c>
      <c r="K351" s="50">
        <v>80</v>
      </c>
      <c r="L351" s="50">
        <v>34</v>
      </c>
      <c r="M351" s="50">
        <v>35</v>
      </c>
      <c r="N351" s="50">
        <v>26</v>
      </c>
      <c r="O351" s="52"/>
      <c r="P351" s="52"/>
      <c r="Q351" s="50">
        <v>19</v>
      </c>
    </row>
    <row r="352" spans="2:17" x14ac:dyDescent="0.3">
      <c r="B352" s="50">
        <v>132994</v>
      </c>
      <c r="C352" s="51">
        <v>45041</v>
      </c>
      <c r="D352" s="50">
        <v>2</v>
      </c>
      <c r="E352" s="50">
        <v>92</v>
      </c>
      <c r="F352" s="50">
        <v>7</v>
      </c>
      <c r="G352" s="50">
        <v>30</v>
      </c>
      <c r="H352" s="50">
        <v>4</v>
      </c>
      <c r="I352" s="50">
        <v>2</v>
      </c>
      <c r="J352" s="50">
        <v>0</v>
      </c>
      <c r="K352" s="50">
        <v>86</v>
      </c>
      <c r="L352" s="50">
        <v>35</v>
      </c>
      <c r="M352" s="50">
        <v>35</v>
      </c>
      <c r="N352" s="50">
        <v>27</v>
      </c>
      <c r="O352" s="52"/>
      <c r="P352" s="52"/>
      <c r="Q352" s="50">
        <v>24</v>
      </c>
    </row>
    <row r="353" spans="2:17" x14ac:dyDescent="0.3">
      <c r="B353" s="50">
        <v>132995</v>
      </c>
      <c r="C353" s="51">
        <v>45042</v>
      </c>
      <c r="D353" s="50">
        <v>1</v>
      </c>
      <c r="E353" s="50">
        <v>82</v>
      </c>
      <c r="F353" s="50">
        <v>8</v>
      </c>
      <c r="G353" s="50">
        <v>30</v>
      </c>
      <c r="H353" s="50">
        <v>4</v>
      </c>
      <c r="I353" s="50">
        <v>2</v>
      </c>
      <c r="J353" s="50">
        <v>0</v>
      </c>
      <c r="K353" s="50">
        <v>76</v>
      </c>
      <c r="L353" s="50">
        <v>34</v>
      </c>
      <c r="M353" s="50">
        <v>33</v>
      </c>
      <c r="N353" s="50">
        <v>24</v>
      </c>
      <c r="O353" s="52"/>
      <c r="P353" s="52"/>
      <c r="Q353" s="50">
        <v>19</v>
      </c>
    </row>
    <row r="354" spans="2:17" x14ac:dyDescent="0.3">
      <c r="B354" s="50">
        <v>132996</v>
      </c>
      <c r="C354" s="51">
        <v>45042</v>
      </c>
      <c r="D354" s="50">
        <v>2</v>
      </c>
      <c r="E354" s="50">
        <v>90</v>
      </c>
      <c r="F354" s="50">
        <v>8</v>
      </c>
      <c r="G354" s="50">
        <v>30</v>
      </c>
      <c r="H354" s="50">
        <v>5</v>
      </c>
      <c r="I354" s="50">
        <v>3</v>
      </c>
      <c r="J354" s="50">
        <v>0</v>
      </c>
      <c r="K354" s="50">
        <v>82</v>
      </c>
      <c r="L354" s="50">
        <v>35</v>
      </c>
      <c r="M354" s="50">
        <v>34</v>
      </c>
      <c r="N354" s="50">
        <v>25</v>
      </c>
      <c r="O354" s="52"/>
      <c r="P354" s="52"/>
      <c r="Q354" s="50">
        <v>23</v>
      </c>
    </row>
    <row r="355" spans="2:17" x14ac:dyDescent="0.3">
      <c r="B355" s="50">
        <v>132997</v>
      </c>
      <c r="C355" s="51">
        <v>45043</v>
      </c>
      <c r="D355" s="50">
        <v>1</v>
      </c>
      <c r="E355" s="50">
        <v>86</v>
      </c>
      <c r="F355" s="50">
        <v>7</v>
      </c>
      <c r="G355" s="50">
        <v>30</v>
      </c>
      <c r="H355" s="50">
        <v>5</v>
      </c>
      <c r="I355" s="50">
        <v>2</v>
      </c>
      <c r="J355" s="50">
        <v>0</v>
      </c>
      <c r="K355" s="50">
        <v>79</v>
      </c>
      <c r="L355" s="50">
        <v>31</v>
      </c>
      <c r="M355" s="50">
        <v>33</v>
      </c>
      <c r="N355" s="50">
        <v>25</v>
      </c>
      <c r="O355" s="52"/>
      <c r="P355" s="52"/>
      <c r="Q355" s="50">
        <v>21</v>
      </c>
    </row>
    <row r="356" spans="2:17" x14ac:dyDescent="0.3">
      <c r="B356" s="50">
        <v>132998</v>
      </c>
      <c r="C356" s="51">
        <v>45043</v>
      </c>
      <c r="D356" s="50">
        <v>2</v>
      </c>
      <c r="E356" s="50">
        <v>90</v>
      </c>
      <c r="F356" s="50">
        <v>9</v>
      </c>
      <c r="G356" s="50">
        <v>30</v>
      </c>
      <c r="H356" s="50">
        <v>5</v>
      </c>
      <c r="I356" s="50">
        <v>2</v>
      </c>
      <c r="J356" s="50">
        <v>0</v>
      </c>
      <c r="K356" s="50">
        <v>83</v>
      </c>
      <c r="L356" s="50">
        <v>34</v>
      </c>
      <c r="M356" s="50">
        <v>35</v>
      </c>
      <c r="N356" s="50">
        <v>26</v>
      </c>
      <c r="O356" s="52"/>
      <c r="P356" s="52"/>
      <c r="Q356" s="50">
        <v>22</v>
      </c>
    </row>
    <row r="357" spans="2:17" x14ac:dyDescent="0.3">
      <c r="B357" s="50">
        <v>132999</v>
      </c>
      <c r="C357" s="51">
        <v>45044</v>
      </c>
      <c r="D357" s="50">
        <v>1</v>
      </c>
      <c r="E357" s="50">
        <v>87</v>
      </c>
      <c r="F357" s="50">
        <v>7</v>
      </c>
      <c r="G357" s="50">
        <v>30</v>
      </c>
      <c r="H357" s="50">
        <v>5</v>
      </c>
      <c r="I357" s="50">
        <v>3</v>
      </c>
      <c r="J357" s="50">
        <v>0</v>
      </c>
      <c r="K357" s="50">
        <v>79</v>
      </c>
      <c r="L357" s="50">
        <v>33</v>
      </c>
      <c r="M357" s="50">
        <v>33</v>
      </c>
      <c r="N357" s="50">
        <v>25</v>
      </c>
      <c r="O357" s="52"/>
      <c r="P357" s="52"/>
      <c r="Q357" s="50">
        <v>21</v>
      </c>
    </row>
    <row r="358" spans="2:17" x14ac:dyDescent="0.3">
      <c r="B358" s="50">
        <v>133000</v>
      </c>
      <c r="C358" s="51">
        <v>45044</v>
      </c>
      <c r="D358" s="50">
        <v>2</v>
      </c>
      <c r="E358" s="50">
        <v>91</v>
      </c>
      <c r="F358" s="50">
        <v>8</v>
      </c>
      <c r="G358" s="50">
        <v>30</v>
      </c>
      <c r="H358" s="50">
        <v>5</v>
      </c>
      <c r="I358" s="50">
        <v>3</v>
      </c>
      <c r="J358" s="50">
        <v>0</v>
      </c>
      <c r="K358" s="50">
        <v>83</v>
      </c>
      <c r="L358" s="50">
        <v>32</v>
      </c>
      <c r="M358" s="50">
        <v>33</v>
      </c>
      <c r="N358" s="50">
        <v>27</v>
      </c>
      <c r="O358" s="52"/>
      <c r="P358" s="52"/>
      <c r="Q358" s="50">
        <v>23</v>
      </c>
    </row>
    <row r="359" spans="2:17" x14ac:dyDescent="0.3">
      <c r="B359" s="50">
        <v>133001</v>
      </c>
      <c r="C359" s="51">
        <v>45045</v>
      </c>
      <c r="D359" s="50">
        <v>1</v>
      </c>
      <c r="E359" s="50">
        <v>89</v>
      </c>
      <c r="F359" s="50">
        <v>6</v>
      </c>
      <c r="G359" s="50">
        <v>30</v>
      </c>
      <c r="H359" s="50">
        <v>4</v>
      </c>
      <c r="I359" s="50">
        <v>2</v>
      </c>
      <c r="J359" s="50">
        <v>0</v>
      </c>
      <c r="K359" s="50">
        <v>83</v>
      </c>
      <c r="L359" s="50">
        <v>34</v>
      </c>
      <c r="M359" s="50">
        <v>35</v>
      </c>
      <c r="N359" s="50">
        <v>26</v>
      </c>
      <c r="O359" s="52"/>
      <c r="P359" s="52"/>
      <c r="Q359" s="50">
        <v>22</v>
      </c>
    </row>
    <row r="360" spans="2:17" x14ac:dyDescent="0.3">
      <c r="B360" s="50">
        <v>133002</v>
      </c>
      <c r="C360" s="51">
        <v>45047</v>
      </c>
      <c r="D360" s="50">
        <v>1</v>
      </c>
      <c r="E360" s="50">
        <v>78</v>
      </c>
      <c r="F360" s="50">
        <v>15</v>
      </c>
      <c r="G360" s="50">
        <v>30</v>
      </c>
      <c r="H360" s="50">
        <v>5</v>
      </c>
      <c r="I360" s="50">
        <v>3</v>
      </c>
      <c r="J360" s="50">
        <v>0</v>
      </c>
      <c r="K360" s="50">
        <v>70</v>
      </c>
      <c r="L360" s="50">
        <v>32</v>
      </c>
      <c r="M360" s="50">
        <v>35</v>
      </c>
      <c r="N360" s="50">
        <v>25</v>
      </c>
      <c r="O360" s="52"/>
      <c r="P360" s="52"/>
      <c r="Q360" s="50">
        <v>10</v>
      </c>
    </row>
    <row r="361" spans="2:17" x14ac:dyDescent="0.3">
      <c r="B361" s="50">
        <v>133003</v>
      </c>
      <c r="C361" s="51">
        <v>45047</v>
      </c>
      <c r="D361" s="50">
        <v>2</v>
      </c>
      <c r="E361" s="50">
        <v>88</v>
      </c>
      <c r="F361" s="50">
        <v>15</v>
      </c>
      <c r="G361" s="50">
        <v>30</v>
      </c>
      <c r="H361" s="50">
        <v>4</v>
      </c>
      <c r="I361" s="50">
        <v>2</v>
      </c>
      <c r="J361" s="50">
        <v>0</v>
      </c>
      <c r="K361" s="50">
        <v>82</v>
      </c>
      <c r="L361" s="50">
        <v>30</v>
      </c>
      <c r="M361" s="50">
        <v>34</v>
      </c>
      <c r="N361" s="50">
        <v>26</v>
      </c>
      <c r="O361" s="52"/>
      <c r="P361" s="52"/>
      <c r="Q361" s="50">
        <v>22</v>
      </c>
    </row>
    <row r="362" spans="2:17" x14ac:dyDescent="0.3">
      <c r="B362" s="50">
        <v>133004</v>
      </c>
      <c r="C362" s="51">
        <v>45048</v>
      </c>
      <c r="D362" s="50">
        <v>1</v>
      </c>
      <c r="E362" s="50">
        <v>73</v>
      </c>
      <c r="F362" s="50">
        <v>6</v>
      </c>
      <c r="G362" s="50">
        <v>30</v>
      </c>
      <c r="H362" s="50">
        <v>5</v>
      </c>
      <c r="I362" s="50">
        <v>2</v>
      </c>
      <c r="J362" s="50">
        <v>0</v>
      </c>
      <c r="K362" s="50">
        <v>66</v>
      </c>
      <c r="L362" s="50">
        <v>33</v>
      </c>
      <c r="M362" s="50">
        <v>34</v>
      </c>
      <c r="N362" s="50">
        <v>26</v>
      </c>
      <c r="O362" s="52"/>
      <c r="P362" s="52"/>
      <c r="Q362" s="50">
        <v>6</v>
      </c>
    </row>
    <row r="363" spans="2:17" x14ac:dyDescent="0.3">
      <c r="B363" s="50">
        <v>133005</v>
      </c>
      <c r="C363" s="51">
        <v>45048</v>
      </c>
      <c r="D363" s="50">
        <v>2</v>
      </c>
      <c r="E363" s="50">
        <v>92</v>
      </c>
      <c r="F363" s="50">
        <v>8</v>
      </c>
      <c r="G363" s="50">
        <v>30</v>
      </c>
      <c r="H363" s="50">
        <v>4</v>
      </c>
      <c r="I363" s="50">
        <v>2</v>
      </c>
      <c r="J363" s="50">
        <v>0</v>
      </c>
      <c r="K363" s="50">
        <v>86</v>
      </c>
      <c r="L363" s="50">
        <v>31</v>
      </c>
      <c r="M363" s="50">
        <v>36</v>
      </c>
      <c r="N363" s="50">
        <v>29</v>
      </c>
      <c r="O363" s="52"/>
      <c r="P363" s="52"/>
      <c r="Q363" s="50">
        <v>21</v>
      </c>
    </row>
    <row r="364" spans="2:17" x14ac:dyDescent="0.3">
      <c r="B364" s="50">
        <v>133006</v>
      </c>
      <c r="C364" s="51">
        <v>45049</v>
      </c>
      <c r="D364" s="50">
        <v>1</v>
      </c>
      <c r="E364" s="50">
        <v>76</v>
      </c>
      <c r="F364" s="50">
        <v>17</v>
      </c>
      <c r="G364" s="50">
        <v>30</v>
      </c>
      <c r="H364" s="50">
        <v>4</v>
      </c>
      <c r="I364" s="50">
        <v>2</v>
      </c>
      <c r="J364" s="50">
        <v>0</v>
      </c>
      <c r="K364" s="50">
        <v>70</v>
      </c>
      <c r="L364" s="50">
        <v>31</v>
      </c>
      <c r="M364" s="50">
        <v>34</v>
      </c>
      <c r="N364" s="50">
        <v>28</v>
      </c>
      <c r="O364" s="52"/>
      <c r="P364" s="52"/>
      <c r="Q364" s="50">
        <v>8</v>
      </c>
    </row>
    <row r="365" spans="2:17" x14ac:dyDescent="0.3">
      <c r="B365" s="50">
        <v>133007</v>
      </c>
      <c r="C365" s="51">
        <v>45049</v>
      </c>
      <c r="D365" s="50">
        <v>2</v>
      </c>
      <c r="E365" s="50">
        <v>90</v>
      </c>
      <c r="F365" s="50">
        <v>15</v>
      </c>
      <c r="G365" s="50">
        <v>30</v>
      </c>
      <c r="H365" s="50">
        <v>4</v>
      </c>
      <c r="I365" s="50">
        <v>2</v>
      </c>
      <c r="J365" s="50">
        <v>0</v>
      </c>
      <c r="K365" s="50">
        <v>84</v>
      </c>
      <c r="L365" s="50">
        <v>31</v>
      </c>
      <c r="M365" s="50">
        <v>35</v>
      </c>
      <c r="N365" s="50">
        <v>27</v>
      </c>
      <c r="O365" s="52"/>
      <c r="P365" s="52"/>
      <c r="Q365" s="50">
        <v>22</v>
      </c>
    </row>
    <row r="366" spans="2:17" x14ac:dyDescent="0.3">
      <c r="B366" s="50">
        <v>133008</v>
      </c>
      <c r="C366" s="51">
        <v>45050</v>
      </c>
      <c r="D366" s="50">
        <v>1</v>
      </c>
      <c r="E366" s="50">
        <v>84</v>
      </c>
      <c r="F366" s="50">
        <v>9</v>
      </c>
      <c r="G366" s="50">
        <v>30</v>
      </c>
      <c r="H366" s="50">
        <v>4</v>
      </c>
      <c r="I366" s="50">
        <v>2</v>
      </c>
      <c r="J366" s="50">
        <v>0</v>
      </c>
      <c r="K366" s="50">
        <v>78</v>
      </c>
      <c r="L366" s="50">
        <v>34</v>
      </c>
      <c r="M366" s="50">
        <v>36</v>
      </c>
      <c r="N366" s="50">
        <v>26</v>
      </c>
      <c r="O366" s="52"/>
      <c r="P366" s="52"/>
      <c r="Q366" s="50">
        <v>16</v>
      </c>
    </row>
    <row r="367" spans="2:17" x14ac:dyDescent="0.3">
      <c r="B367" s="50">
        <v>133009</v>
      </c>
      <c r="C367" s="51">
        <v>45050</v>
      </c>
      <c r="D367" s="50">
        <v>2</v>
      </c>
      <c r="E367" s="50">
        <v>91</v>
      </c>
      <c r="F367" s="50">
        <v>13</v>
      </c>
      <c r="G367" s="50">
        <v>30</v>
      </c>
      <c r="H367" s="50">
        <v>5</v>
      </c>
      <c r="I367" s="50">
        <v>3</v>
      </c>
      <c r="J367" s="50">
        <v>0</v>
      </c>
      <c r="K367" s="50">
        <v>83</v>
      </c>
      <c r="L367" s="50">
        <v>32</v>
      </c>
      <c r="M367" s="50">
        <v>36</v>
      </c>
      <c r="N367" s="50">
        <v>28</v>
      </c>
      <c r="O367" s="52"/>
      <c r="P367" s="52"/>
      <c r="Q367" s="50">
        <v>19</v>
      </c>
    </row>
    <row r="368" spans="2:17" x14ac:dyDescent="0.3">
      <c r="B368" s="50">
        <v>133010</v>
      </c>
      <c r="C368" s="51">
        <v>45051</v>
      </c>
      <c r="D368" s="50">
        <v>1</v>
      </c>
      <c r="E368" s="50">
        <v>83</v>
      </c>
      <c r="F368" s="50">
        <v>11</v>
      </c>
      <c r="G368" s="50">
        <v>30</v>
      </c>
      <c r="H368" s="50">
        <v>4</v>
      </c>
      <c r="I368" s="50">
        <v>3</v>
      </c>
      <c r="J368" s="50">
        <v>0</v>
      </c>
      <c r="K368" s="50">
        <v>76</v>
      </c>
      <c r="L368" s="50">
        <v>30</v>
      </c>
      <c r="M368" s="50">
        <v>35</v>
      </c>
      <c r="N368" s="50">
        <v>27</v>
      </c>
      <c r="O368" s="52"/>
      <c r="P368" s="52"/>
      <c r="Q368" s="50">
        <v>14</v>
      </c>
    </row>
    <row r="369" spans="2:17" x14ac:dyDescent="0.3">
      <c r="B369" s="50">
        <v>133011</v>
      </c>
      <c r="C369" s="51">
        <v>45051</v>
      </c>
      <c r="D369" s="50">
        <v>2</v>
      </c>
      <c r="E369" s="50">
        <v>93</v>
      </c>
      <c r="F369" s="50">
        <v>15</v>
      </c>
      <c r="G369" s="50">
        <v>30</v>
      </c>
      <c r="H369" s="50">
        <v>5</v>
      </c>
      <c r="I369" s="50">
        <v>3</v>
      </c>
      <c r="J369" s="50">
        <v>0</v>
      </c>
      <c r="K369" s="50">
        <v>85</v>
      </c>
      <c r="L369" s="50">
        <v>30</v>
      </c>
      <c r="M369" s="50">
        <v>35</v>
      </c>
      <c r="N369" s="50">
        <v>28</v>
      </c>
      <c r="O369" s="52"/>
      <c r="P369" s="52"/>
      <c r="Q369" s="50">
        <v>22</v>
      </c>
    </row>
    <row r="370" spans="2:17" x14ac:dyDescent="0.3">
      <c r="B370" s="50">
        <v>133012</v>
      </c>
      <c r="C370" s="51">
        <v>45052</v>
      </c>
      <c r="D370" s="50">
        <v>1</v>
      </c>
      <c r="E370" s="50">
        <v>80</v>
      </c>
      <c r="F370" s="50">
        <v>15</v>
      </c>
      <c r="G370" s="50">
        <v>30</v>
      </c>
      <c r="H370" s="50">
        <v>5</v>
      </c>
      <c r="I370" s="50">
        <v>3</v>
      </c>
      <c r="J370" s="50">
        <v>0</v>
      </c>
      <c r="K370" s="50">
        <v>72</v>
      </c>
      <c r="L370" s="50">
        <v>34</v>
      </c>
      <c r="M370" s="50">
        <v>35</v>
      </c>
      <c r="N370" s="50">
        <v>28</v>
      </c>
      <c r="O370" s="52"/>
      <c r="P370" s="52"/>
      <c r="Q370" s="50">
        <v>9</v>
      </c>
    </row>
    <row r="371" spans="2:17" x14ac:dyDescent="0.3">
      <c r="B371" s="50">
        <v>133013</v>
      </c>
      <c r="C371" s="51">
        <v>45054</v>
      </c>
      <c r="D371" s="50">
        <v>1</v>
      </c>
      <c r="E371" s="50">
        <v>78</v>
      </c>
      <c r="F371" s="50">
        <v>9</v>
      </c>
      <c r="G371" s="50">
        <v>30</v>
      </c>
      <c r="H371" s="50">
        <v>4</v>
      </c>
      <c r="I371" s="50">
        <v>2</v>
      </c>
      <c r="J371" s="50">
        <v>0</v>
      </c>
      <c r="K371" s="50">
        <v>72</v>
      </c>
      <c r="L371" s="50">
        <v>34</v>
      </c>
      <c r="M371" s="50">
        <v>34</v>
      </c>
      <c r="N371" s="50">
        <v>28</v>
      </c>
      <c r="O371" s="52"/>
      <c r="P371" s="52"/>
      <c r="Q371" s="50">
        <v>10</v>
      </c>
    </row>
    <row r="372" spans="2:17" x14ac:dyDescent="0.3">
      <c r="B372" s="50">
        <v>133014</v>
      </c>
      <c r="C372" s="51">
        <v>45054</v>
      </c>
      <c r="D372" s="50">
        <v>2</v>
      </c>
      <c r="E372" s="50">
        <v>90</v>
      </c>
      <c r="F372" s="50">
        <v>18</v>
      </c>
      <c r="G372" s="50">
        <v>30</v>
      </c>
      <c r="H372" s="50">
        <v>5</v>
      </c>
      <c r="I372" s="50">
        <v>2</v>
      </c>
      <c r="J372" s="50">
        <v>0</v>
      </c>
      <c r="K372" s="50">
        <v>83</v>
      </c>
      <c r="L372" s="50">
        <v>32</v>
      </c>
      <c r="M372" s="50">
        <v>35</v>
      </c>
      <c r="N372" s="50">
        <v>29</v>
      </c>
      <c r="O372" s="52"/>
      <c r="P372" s="52"/>
      <c r="Q372" s="50">
        <v>19</v>
      </c>
    </row>
    <row r="373" spans="2:17" x14ac:dyDescent="0.3">
      <c r="B373" s="50">
        <v>133015</v>
      </c>
      <c r="C373" s="51">
        <v>45055</v>
      </c>
      <c r="D373" s="50">
        <v>1</v>
      </c>
      <c r="E373" s="50">
        <v>83</v>
      </c>
      <c r="F373" s="50">
        <v>17</v>
      </c>
      <c r="G373" s="50">
        <v>30</v>
      </c>
      <c r="H373" s="50">
        <v>5</v>
      </c>
      <c r="I373" s="50">
        <v>3</v>
      </c>
      <c r="J373" s="50">
        <v>0</v>
      </c>
      <c r="K373" s="50">
        <v>75</v>
      </c>
      <c r="L373" s="50">
        <v>32</v>
      </c>
      <c r="M373" s="50">
        <v>35</v>
      </c>
      <c r="N373" s="50">
        <v>26</v>
      </c>
      <c r="O373" s="52"/>
      <c r="P373" s="52"/>
      <c r="Q373" s="50">
        <v>14</v>
      </c>
    </row>
    <row r="374" spans="2:17" x14ac:dyDescent="0.3">
      <c r="B374" s="50">
        <v>133016</v>
      </c>
      <c r="C374" s="51">
        <v>45055</v>
      </c>
      <c r="D374" s="50">
        <v>2</v>
      </c>
      <c r="E374" s="50">
        <v>90</v>
      </c>
      <c r="F374" s="50">
        <v>10</v>
      </c>
      <c r="G374" s="50">
        <v>30</v>
      </c>
      <c r="H374" s="50">
        <v>4</v>
      </c>
      <c r="I374" s="50">
        <v>3</v>
      </c>
      <c r="J374" s="50">
        <v>0</v>
      </c>
      <c r="K374" s="50">
        <v>83</v>
      </c>
      <c r="L374" s="50">
        <v>33</v>
      </c>
      <c r="M374" s="50">
        <v>34</v>
      </c>
      <c r="N374" s="50">
        <v>27</v>
      </c>
      <c r="O374" s="52"/>
      <c r="P374" s="52"/>
      <c r="Q374" s="50">
        <v>22</v>
      </c>
    </row>
    <row r="375" spans="2:17" x14ac:dyDescent="0.3">
      <c r="B375" s="50">
        <v>133017</v>
      </c>
      <c r="C375" s="51">
        <v>45056</v>
      </c>
      <c r="D375" s="50">
        <v>1</v>
      </c>
      <c r="E375" s="50">
        <v>79</v>
      </c>
      <c r="F375" s="50">
        <v>9</v>
      </c>
      <c r="G375" s="50">
        <v>30</v>
      </c>
      <c r="H375" s="50">
        <v>5</v>
      </c>
      <c r="I375" s="50">
        <v>3</v>
      </c>
      <c r="J375" s="50">
        <v>0</v>
      </c>
      <c r="K375" s="50">
        <v>71</v>
      </c>
      <c r="L375" s="50">
        <v>32</v>
      </c>
      <c r="M375" s="50">
        <v>35</v>
      </c>
      <c r="N375" s="50">
        <v>27</v>
      </c>
      <c r="O375" s="52"/>
      <c r="P375" s="52"/>
      <c r="Q375" s="50">
        <v>9</v>
      </c>
    </row>
    <row r="376" spans="2:17" x14ac:dyDescent="0.3">
      <c r="B376" s="50">
        <v>133018</v>
      </c>
      <c r="C376" s="51">
        <v>45056</v>
      </c>
      <c r="D376" s="50">
        <v>2</v>
      </c>
      <c r="E376" s="50">
        <v>90</v>
      </c>
      <c r="F376" s="50">
        <v>16</v>
      </c>
      <c r="G376" s="50">
        <v>30</v>
      </c>
      <c r="H376" s="50">
        <v>4</v>
      </c>
      <c r="I376" s="50">
        <v>3</v>
      </c>
      <c r="J376" s="50">
        <v>0</v>
      </c>
      <c r="K376" s="50">
        <v>83</v>
      </c>
      <c r="L376" s="50">
        <v>30</v>
      </c>
      <c r="M376" s="50">
        <v>35</v>
      </c>
      <c r="N376" s="50">
        <v>28</v>
      </c>
      <c r="O376" s="52"/>
      <c r="P376" s="52"/>
      <c r="Q376" s="50">
        <v>20</v>
      </c>
    </row>
    <row r="377" spans="2:17" x14ac:dyDescent="0.3">
      <c r="B377" s="50">
        <v>133019</v>
      </c>
      <c r="C377" s="51">
        <v>45057</v>
      </c>
      <c r="D377" s="50">
        <v>1</v>
      </c>
      <c r="E377" s="50">
        <v>74</v>
      </c>
      <c r="F377" s="50">
        <v>13</v>
      </c>
      <c r="G377" s="50">
        <v>30</v>
      </c>
      <c r="H377" s="50">
        <v>5</v>
      </c>
      <c r="I377" s="50">
        <v>2</v>
      </c>
      <c r="J377" s="50">
        <v>0</v>
      </c>
      <c r="K377" s="50">
        <v>67</v>
      </c>
      <c r="L377" s="50">
        <v>33</v>
      </c>
      <c r="M377" s="50">
        <v>34</v>
      </c>
      <c r="N377" s="50">
        <v>27</v>
      </c>
      <c r="O377" s="52"/>
      <c r="P377" s="52"/>
      <c r="Q377" s="50">
        <v>6</v>
      </c>
    </row>
    <row r="378" spans="2:17" x14ac:dyDescent="0.3">
      <c r="B378" s="50">
        <v>133020</v>
      </c>
      <c r="C378" s="51">
        <v>45057</v>
      </c>
      <c r="D378" s="50">
        <v>2</v>
      </c>
      <c r="E378" s="50">
        <v>91</v>
      </c>
      <c r="F378" s="50">
        <v>12</v>
      </c>
      <c r="G378" s="50">
        <v>30</v>
      </c>
      <c r="H378" s="50">
        <v>5</v>
      </c>
      <c r="I378" s="50">
        <v>2</v>
      </c>
      <c r="J378" s="50">
        <v>0</v>
      </c>
      <c r="K378" s="50">
        <v>84</v>
      </c>
      <c r="L378" s="50">
        <v>30</v>
      </c>
      <c r="M378" s="50">
        <v>34</v>
      </c>
      <c r="N378" s="50">
        <v>29</v>
      </c>
      <c r="O378" s="52"/>
      <c r="P378" s="52"/>
      <c r="Q378" s="50">
        <v>21</v>
      </c>
    </row>
    <row r="379" spans="2:17" x14ac:dyDescent="0.3">
      <c r="B379" s="50">
        <v>133021</v>
      </c>
      <c r="C379" s="51">
        <v>45058</v>
      </c>
      <c r="D379" s="50">
        <v>1</v>
      </c>
      <c r="E379" s="50">
        <v>77</v>
      </c>
      <c r="F379" s="50">
        <v>10</v>
      </c>
      <c r="G379" s="50">
        <v>30</v>
      </c>
      <c r="H379" s="50">
        <v>4</v>
      </c>
      <c r="I379" s="50">
        <v>3</v>
      </c>
      <c r="J379" s="50">
        <v>0</v>
      </c>
      <c r="K379" s="50">
        <v>70</v>
      </c>
      <c r="L379" s="50">
        <v>32</v>
      </c>
      <c r="M379" s="50">
        <v>33</v>
      </c>
      <c r="N379" s="50">
        <v>28</v>
      </c>
      <c r="O379" s="52"/>
      <c r="P379" s="52"/>
      <c r="Q379" s="50">
        <v>9</v>
      </c>
    </row>
    <row r="380" spans="2:17" x14ac:dyDescent="0.3">
      <c r="B380" s="50">
        <v>133022</v>
      </c>
      <c r="C380" s="51">
        <v>45058</v>
      </c>
      <c r="D380" s="50">
        <v>2</v>
      </c>
      <c r="E380" s="50">
        <v>89</v>
      </c>
      <c r="F380" s="50">
        <v>15</v>
      </c>
      <c r="G380" s="50">
        <v>30</v>
      </c>
      <c r="H380" s="50">
        <v>4</v>
      </c>
      <c r="I380" s="50">
        <v>2</v>
      </c>
      <c r="J380" s="50">
        <v>0</v>
      </c>
      <c r="K380" s="50">
        <v>83</v>
      </c>
      <c r="L380" s="50">
        <v>31</v>
      </c>
      <c r="M380" s="50">
        <v>34</v>
      </c>
      <c r="N380" s="50">
        <v>29</v>
      </c>
      <c r="O380" s="52"/>
      <c r="P380" s="52"/>
      <c r="Q380" s="50">
        <v>20</v>
      </c>
    </row>
    <row r="381" spans="2:17" x14ac:dyDescent="0.3">
      <c r="B381" s="50">
        <v>133023</v>
      </c>
      <c r="C381" s="51">
        <v>45059</v>
      </c>
      <c r="D381" s="50">
        <v>1</v>
      </c>
      <c r="E381" s="50">
        <v>77</v>
      </c>
      <c r="F381" s="50">
        <v>9</v>
      </c>
      <c r="G381" s="50">
        <v>30</v>
      </c>
      <c r="H381" s="50">
        <v>4</v>
      </c>
      <c r="I381" s="50">
        <v>3</v>
      </c>
      <c r="J381" s="50">
        <v>0</v>
      </c>
      <c r="K381" s="50">
        <v>70</v>
      </c>
      <c r="L381" s="50">
        <v>31</v>
      </c>
      <c r="M381" s="50">
        <v>35</v>
      </c>
      <c r="N381" s="50">
        <v>26</v>
      </c>
      <c r="O381" s="52"/>
      <c r="P381" s="52"/>
      <c r="Q381" s="50">
        <v>9</v>
      </c>
    </row>
    <row r="382" spans="2:17" x14ac:dyDescent="0.3">
      <c r="B382" s="50">
        <v>133024</v>
      </c>
      <c r="C382" s="51">
        <v>45061</v>
      </c>
      <c r="D382" s="50">
        <v>1</v>
      </c>
      <c r="E382" s="50">
        <v>78</v>
      </c>
      <c r="F382" s="50">
        <v>15</v>
      </c>
      <c r="G382" s="50">
        <v>30</v>
      </c>
      <c r="H382" s="50">
        <v>4</v>
      </c>
      <c r="I382" s="50">
        <v>2</v>
      </c>
      <c r="J382" s="50">
        <v>0</v>
      </c>
      <c r="K382" s="50">
        <v>72</v>
      </c>
      <c r="L382" s="50">
        <v>30</v>
      </c>
      <c r="M382" s="50">
        <v>36</v>
      </c>
      <c r="N382" s="50">
        <v>26</v>
      </c>
      <c r="O382" s="52"/>
      <c r="P382" s="52"/>
      <c r="Q382" s="50">
        <v>10</v>
      </c>
    </row>
    <row r="383" spans="2:17" x14ac:dyDescent="0.3">
      <c r="B383" s="50">
        <v>133025</v>
      </c>
      <c r="C383" s="51">
        <v>45061</v>
      </c>
      <c r="D383" s="50">
        <v>2</v>
      </c>
      <c r="E383" s="50">
        <v>92</v>
      </c>
      <c r="F383" s="50">
        <v>15</v>
      </c>
      <c r="G383" s="50">
        <v>30</v>
      </c>
      <c r="H383" s="50">
        <v>5</v>
      </c>
      <c r="I383" s="50">
        <v>3</v>
      </c>
      <c r="J383" s="50">
        <v>0</v>
      </c>
      <c r="K383" s="50">
        <v>84</v>
      </c>
      <c r="L383" s="50">
        <v>33</v>
      </c>
      <c r="M383" s="50">
        <v>34</v>
      </c>
      <c r="N383" s="50">
        <v>28</v>
      </c>
      <c r="O383" s="52"/>
      <c r="P383" s="52"/>
      <c r="Q383" s="50">
        <v>22</v>
      </c>
    </row>
    <row r="384" spans="2:17" x14ac:dyDescent="0.3">
      <c r="B384" s="50">
        <v>133026</v>
      </c>
      <c r="C384" s="51">
        <v>45062</v>
      </c>
      <c r="D384" s="50">
        <v>1</v>
      </c>
      <c r="E384" s="50">
        <v>83</v>
      </c>
      <c r="F384" s="50">
        <v>9</v>
      </c>
      <c r="G384" s="50">
        <v>30</v>
      </c>
      <c r="H384" s="50">
        <v>4</v>
      </c>
      <c r="I384" s="50">
        <v>2</v>
      </c>
      <c r="J384" s="50">
        <v>0</v>
      </c>
      <c r="K384" s="50">
        <v>77</v>
      </c>
      <c r="L384" s="50">
        <v>31</v>
      </c>
      <c r="M384" s="50">
        <v>34</v>
      </c>
      <c r="N384" s="50">
        <v>27</v>
      </c>
      <c r="O384" s="52"/>
      <c r="P384" s="52"/>
      <c r="Q384" s="50">
        <v>16</v>
      </c>
    </row>
    <row r="385" spans="2:17" x14ac:dyDescent="0.3">
      <c r="B385" s="50">
        <v>133027</v>
      </c>
      <c r="C385" s="51">
        <v>45062</v>
      </c>
      <c r="D385" s="50">
        <v>2</v>
      </c>
      <c r="E385" s="50">
        <v>90</v>
      </c>
      <c r="F385" s="50">
        <v>10</v>
      </c>
      <c r="G385" s="50">
        <v>30</v>
      </c>
      <c r="H385" s="50">
        <v>5</v>
      </c>
      <c r="I385" s="50">
        <v>2</v>
      </c>
      <c r="J385" s="50">
        <v>0</v>
      </c>
      <c r="K385" s="50">
        <v>83</v>
      </c>
      <c r="L385" s="50">
        <v>30</v>
      </c>
      <c r="M385" s="50">
        <v>35</v>
      </c>
      <c r="N385" s="50">
        <v>28</v>
      </c>
      <c r="O385" s="52"/>
      <c r="P385" s="52"/>
      <c r="Q385" s="50">
        <v>20</v>
      </c>
    </row>
    <row r="386" spans="2:17" x14ac:dyDescent="0.3">
      <c r="B386" s="50">
        <v>133028</v>
      </c>
      <c r="C386" s="51">
        <v>45063</v>
      </c>
      <c r="D386" s="50">
        <v>1</v>
      </c>
      <c r="E386" s="50">
        <v>84</v>
      </c>
      <c r="F386" s="50">
        <v>9</v>
      </c>
      <c r="G386" s="50">
        <v>30</v>
      </c>
      <c r="H386" s="50">
        <v>5</v>
      </c>
      <c r="I386" s="50">
        <v>2</v>
      </c>
      <c r="J386" s="50">
        <v>0</v>
      </c>
      <c r="K386" s="50">
        <v>77</v>
      </c>
      <c r="L386" s="50">
        <v>31</v>
      </c>
      <c r="M386" s="50">
        <v>33</v>
      </c>
      <c r="N386" s="50">
        <v>28</v>
      </c>
      <c r="O386" s="52"/>
      <c r="P386" s="52"/>
      <c r="Q386" s="50">
        <v>16</v>
      </c>
    </row>
    <row r="387" spans="2:17" x14ac:dyDescent="0.3">
      <c r="B387" s="50">
        <v>133029</v>
      </c>
      <c r="C387" s="51">
        <v>45063</v>
      </c>
      <c r="D387" s="50">
        <v>2</v>
      </c>
      <c r="E387" s="50">
        <v>90</v>
      </c>
      <c r="F387" s="50">
        <v>11</v>
      </c>
      <c r="G387" s="50">
        <v>30</v>
      </c>
      <c r="H387" s="50">
        <v>4</v>
      </c>
      <c r="I387" s="50">
        <v>3</v>
      </c>
      <c r="J387" s="50">
        <v>0</v>
      </c>
      <c r="K387" s="50">
        <v>83</v>
      </c>
      <c r="L387" s="50">
        <v>30</v>
      </c>
      <c r="M387" s="50">
        <v>34</v>
      </c>
      <c r="N387" s="50">
        <v>29</v>
      </c>
      <c r="O387" s="52"/>
      <c r="P387" s="52"/>
      <c r="Q387" s="50">
        <v>20</v>
      </c>
    </row>
    <row r="388" spans="2:17" x14ac:dyDescent="0.3">
      <c r="B388" s="50">
        <v>133030</v>
      </c>
      <c r="C388" s="51">
        <v>45064</v>
      </c>
      <c r="D388" s="50">
        <v>1</v>
      </c>
      <c r="E388" s="50">
        <v>78</v>
      </c>
      <c r="F388" s="50">
        <v>16</v>
      </c>
      <c r="G388" s="50">
        <v>30</v>
      </c>
      <c r="H388" s="50">
        <v>5</v>
      </c>
      <c r="I388" s="50">
        <v>2</v>
      </c>
      <c r="J388" s="50">
        <v>0</v>
      </c>
      <c r="K388" s="50">
        <v>71</v>
      </c>
      <c r="L388" s="50">
        <v>33</v>
      </c>
      <c r="M388" s="50">
        <v>34</v>
      </c>
      <c r="N388" s="50">
        <v>28</v>
      </c>
      <c r="O388" s="52"/>
      <c r="P388" s="52"/>
      <c r="Q388" s="50">
        <v>9</v>
      </c>
    </row>
    <row r="389" spans="2:17" x14ac:dyDescent="0.3">
      <c r="B389" s="50">
        <v>133031</v>
      </c>
      <c r="C389" s="51">
        <v>45064</v>
      </c>
      <c r="D389" s="50">
        <v>2</v>
      </c>
      <c r="E389" s="50">
        <v>91</v>
      </c>
      <c r="F389" s="50">
        <v>14</v>
      </c>
      <c r="G389" s="50">
        <v>30</v>
      </c>
      <c r="H389" s="50">
        <v>4</v>
      </c>
      <c r="I389" s="50">
        <v>2</v>
      </c>
      <c r="J389" s="50">
        <v>0</v>
      </c>
      <c r="K389" s="50">
        <v>85</v>
      </c>
      <c r="L389" s="50">
        <v>35</v>
      </c>
      <c r="M389" s="50">
        <v>35</v>
      </c>
      <c r="N389" s="50">
        <v>27</v>
      </c>
      <c r="O389" s="52"/>
      <c r="P389" s="52"/>
      <c r="Q389" s="50">
        <v>23</v>
      </c>
    </row>
    <row r="390" spans="2:17" x14ac:dyDescent="0.3">
      <c r="B390" s="50">
        <v>133032</v>
      </c>
      <c r="C390" s="51">
        <v>45065</v>
      </c>
      <c r="D390" s="50">
        <v>1</v>
      </c>
      <c r="E390" s="50">
        <v>76</v>
      </c>
      <c r="F390" s="50">
        <v>16</v>
      </c>
      <c r="G390" s="50">
        <v>30</v>
      </c>
      <c r="H390" s="50">
        <v>4</v>
      </c>
      <c r="I390" s="50">
        <v>3</v>
      </c>
      <c r="J390" s="50">
        <v>0</v>
      </c>
      <c r="K390" s="50">
        <v>69</v>
      </c>
      <c r="L390" s="50">
        <v>35</v>
      </c>
      <c r="M390" s="50">
        <v>34</v>
      </c>
      <c r="N390" s="50">
        <v>26</v>
      </c>
      <c r="O390" s="52"/>
      <c r="P390" s="52"/>
      <c r="Q390" s="50">
        <v>9</v>
      </c>
    </row>
    <row r="391" spans="2:17" x14ac:dyDescent="0.3">
      <c r="B391" s="50">
        <v>133033</v>
      </c>
      <c r="C391" s="51">
        <v>45065</v>
      </c>
      <c r="D391" s="50">
        <v>2</v>
      </c>
      <c r="E391" s="50">
        <v>90</v>
      </c>
      <c r="F391" s="50">
        <v>11</v>
      </c>
      <c r="G391" s="50">
        <v>30</v>
      </c>
      <c r="H391" s="50">
        <v>5</v>
      </c>
      <c r="I391" s="50">
        <v>2</v>
      </c>
      <c r="J391" s="50">
        <v>0</v>
      </c>
      <c r="K391" s="50">
        <v>83</v>
      </c>
      <c r="L391" s="50">
        <v>33</v>
      </c>
      <c r="M391" s="50">
        <v>36</v>
      </c>
      <c r="N391" s="50">
        <v>28</v>
      </c>
      <c r="O391" s="52"/>
      <c r="P391" s="52"/>
      <c r="Q391" s="50">
        <v>19</v>
      </c>
    </row>
    <row r="392" spans="2:17" x14ac:dyDescent="0.3">
      <c r="B392" s="50">
        <v>133034</v>
      </c>
      <c r="C392" s="51">
        <v>45066</v>
      </c>
      <c r="D392" s="50">
        <v>1</v>
      </c>
      <c r="E392" s="50">
        <v>79</v>
      </c>
      <c r="F392" s="50">
        <v>14</v>
      </c>
      <c r="G392" s="50">
        <v>30</v>
      </c>
      <c r="H392" s="50">
        <v>4</v>
      </c>
      <c r="I392" s="50">
        <v>2</v>
      </c>
      <c r="J392" s="50">
        <v>0</v>
      </c>
      <c r="K392" s="50">
        <v>73</v>
      </c>
      <c r="L392" s="50">
        <v>31</v>
      </c>
      <c r="M392" s="50">
        <v>36</v>
      </c>
      <c r="N392" s="50">
        <v>27</v>
      </c>
      <c r="O392" s="52"/>
      <c r="P392" s="52"/>
      <c r="Q392" s="50">
        <v>10</v>
      </c>
    </row>
    <row r="393" spans="2:17" x14ac:dyDescent="0.3">
      <c r="B393" s="50">
        <v>133035</v>
      </c>
      <c r="C393" s="51">
        <v>45068</v>
      </c>
      <c r="D393" s="50">
        <v>1</v>
      </c>
      <c r="E393" s="50">
        <v>76</v>
      </c>
      <c r="F393" s="50">
        <v>10</v>
      </c>
      <c r="G393" s="50">
        <v>30</v>
      </c>
      <c r="H393" s="50">
        <v>5</v>
      </c>
      <c r="I393" s="50">
        <v>3</v>
      </c>
      <c r="J393" s="50">
        <v>0</v>
      </c>
      <c r="K393" s="50">
        <v>68</v>
      </c>
      <c r="L393" s="50">
        <v>30</v>
      </c>
      <c r="M393" s="50">
        <v>33</v>
      </c>
      <c r="N393" s="50">
        <v>27</v>
      </c>
      <c r="O393" s="52"/>
      <c r="P393" s="52"/>
      <c r="Q393" s="50">
        <v>8</v>
      </c>
    </row>
    <row r="394" spans="2:17" x14ac:dyDescent="0.3">
      <c r="B394" s="50">
        <v>133036</v>
      </c>
      <c r="C394" s="51">
        <v>45068</v>
      </c>
      <c r="D394" s="50">
        <v>2</v>
      </c>
      <c r="E394" s="50">
        <v>91</v>
      </c>
      <c r="F394" s="50">
        <v>15</v>
      </c>
      <c r="G394" s="50">
        <v>30</v>
      </c>
      <c r="H394" s="50">
        <v>5</v>
      </c>
      <c r="I394" s="50">
        <v>2</v>
      </c>
      <c r="J394" s="50">
        <v>0</v>
      </c>
      <c r="K394" s="50">
        <v>84</v>
      </c>
      <c r="L394" s="50">
        <v>34</v>
      </c>
      <c r="M394" s="50">
        <v>35</v>
      </c>
      <c r="N394" s="50">
        <v>29</v>
      </c>
      <c r="O394" s="52"/>
      <c r="P394" s="52"/>
      <c r="Q394" s="50">
        <v>20</v>
      </c>
    </row>
    <row r="395" spans="2:17" x14ac:dyDescent="0.3">
      <c r="B395" s="50">
        <v>133037</v>
      </c>
      <c r="C395" s="51">
        <v>45069</v>
      </c>
      <c r="D395" s="50">
        <v>1</v>
      </c>
      <c r="E395" s="50">
        <v>77</v>
      </c>
      <c r="F395" s="50">
        <v>12</v>
      </c>
      <c r="G395" s="50">
        <v>30</v>
      </c>
      <c r="H395" s="50">
        <v>4</v>
      </c>
      <c r="I395" s="50">
        <v>3</v>
      </c>
      <c r="J395" s="50">
        <v>0</v>
      </c>
      <c r="K395" s="50">
        <v>70</v>
      </c>
      <c r="L395" s="50">
        <v>33</v>
      </c>
      <c r="M395" s="50">
        <v>35</v>
      </c>
      <c r="N395" s="50">
        <v>28</v>
      </c>
      <c r="O395" s="52"/>
      <c r="P395" s="52"/>
      <c r="Q395" s="50">
        <v>7</v>
      </c>
    </row>
    <row r="396" spans="2:17" x14ac:dyDescent="0.3">
      <c r="B396" s="50">
        <v>133038</v>
      </c>
      <c r="C396" s="51">
        <v>45069</v>
      </c>
      <c r="D396" s="50">
        <v>2</v>
      </c>
      <c r="E396" s="50">
        <v>91</v>
      </c>
      <c r="F396" s="50">
        <v>17</v>
      </c>
      <c r="G396" s="50">
        <v>30</v>
      </c>
      <c r="H396" s="50">
        <v>5</v>
      </c>
      <c r="I396" s="50">
        <v>2</v>
      </c>
      <c r="J396" s="50">
        <v>0</v>
      </c>
      <c r="K396" s="50">
        <v>84</v>
      </c>
      <c r="L396" s="50">
        <v>34</v>
      </c>
      <c r="M396" s="50">
        <v>35</v>
      </c>
      <c r="N396" s="50">
        <v>29</v>
      </c>
      <c r="O396" s="52"/>
      <c r="P396" s="52"/>
      <c r="Q396" s="50">
        <v>20</v>
      </c>
    </row>
    <row r="397" spans="2:17" x14ac:dyDescent="0.3">
      <c r="B397" s="50">
        <v>133039</v>
      </c>
      <c r="C397" s="51">
        <v>45070</v>
      </c>
      <c r="D397" s="50">
        <v>1</v>
      </c>
      <c r="E397" s="50">
        <v>80</v>
      </c>
      <c r="F397" s="50">
        <v>7</v>
      </c>
      <c r="G397" s="50">
        <v>30</v>
      </c>
      <c r="H397" s="50">
        <v>4</v>
      </c>
      <c r="I397" s="50">
        <v>3</v>
      </c>
      <c r="J397" s="50">
        <v>0</v>
      </c>
      <c r="K397" s="50">
        <v>73</v>
      </c>
      <c r="L397" s="50">
        <v>33</v>
      </c>
      <c r="M397" s="50">
        <v>35</v>
      </c>
      <c r="N397" s="50">
        <v>26</v>
      </c>
      <c r="O397" s="52"/>
      <c r="P397" s="52"/>
      <c r="Q397" s="50">
        <v>12</v>
      </c>
    </row>
    <row r="398" spans="2:17" x14ac:dyDescent="0.3">
      <c r="B398" s="50">
        <v>133040</v>
      </c>
      <c r="C398" s="51">
        <v>45070</v>
      </c>
      <c r="D398" s="50">
        <v>2</v>
      </c>
      <c r="E398" s="50">
        <v>87</v>
      </c>
      <c r="F398" s="50">
        <v>17</v>
      </c>
      <c r="G398" s="50">
        <v>30</v>
      </c>
      <c r="H398" s="50">
        <v>4</v>
      </c>
      <c r="I398" s="50">
        <v>2</v>
      </c>
      <c r="J398" s="50">
        <v>0</v>
      </c>
      <c r="K398" s="50">
        <v>81</v>
      </c>
      <c r="L398" s="50">
        <v>34</v>
      </c>
      <c r="M398" s="50">
        <v>34</v>
      </c>
      <c r="N398" s="50">
        <v>28</v>
      </c>
      <c r="O398" s="52"/>
      <c r="P398" s="52"/>
      <c r="Q398" s="50">
        <v>19</v>
      </c>
    </row>
    <row r="399" spans="2:17" x14ac:dyDescent="0.3">
      <c r="B399" s="50">
        <v>133041</v>
      </c>
      <c r="C399" s="51">
        <v>45071</v>
      </c>
      <c r="D399" s="50">
        <v>1</v>
      </c>
      <c r="E399" s="50">
        <v>84</v>
      </c>
      <c r="F399" s="50">
        <v>17</v>
      </c>
      <c r="G399" s="50">
        <v>30</v>
      </c>
      <c r="H399" s="50">
        <v>5</v>
      </c>
      <c r="I399" s="50">
        <v>2</v>
      </c>
      <c r="J399" s="50">
        <v>0</v>
      </c>
      <c r="K399" s="50">
        <v>77</v>
      </c>
      <c r="L399" s="50">
        <v>34</v>
      </c>
      <c r="M399" s="50">
        <v>35</v>
      </c>
      <c r="N399" s="50">
        <v>28</v>
      </c>
      <c r="O399" s="52"/>
      <c r="P399" s="52"/>
      <c r="Q399" s="50">
        <v>14</v>
      </c>
    </row>
    <row r="400" spans="2:17" x14ac:dyDescent="0.3">
      <c r="B400" s="50">
        <v>133042</v>
      </c>
      <c r="C400" s="51">
        <v>45071</v>
      </c>
      <c r="D400" s="50">
        <v>2</v>
      </c>
      <c r="E400" s="50">
        <v>93</v>
      </c>
      <c r="F400" s="50">
        <v>7</v>
      </c>
      <c r="G400" s="50">
        <v>30</v>
      </c>
      <c r="H400" s="50">
        <v>5</v>
      </c>
      <c r="I400" s="50">
        <v>2</v>
      </c>
      <c r="J400" s="50">
        <v>0</v>
      </c>
      <c r="K400" s="50">
        <v>86</v>
      </c>
      <c r="L400" s="50">
        <v>31</v>
      </c>
      <c r="M400" s="50">
        <v>34</v>
      </c>
      <c r="N400" s="50">
        <v>29</v>
      </c>
      <c r="O400" s="52"/>
      <c r="P400" s="52"/>
      <c r="Q400" s="50">
        <v>23</v>
      </c>
    </row>
    <row r="401" spans="2:17" x14ac:dyDescent="0.3">
      <c r="B401" s="50">
        <v>133043</v>
      </c>
      <c r="C401" s="51">
        <v>45072</v>
      </c>
      <c r="D401" s="50">
        <v>1</v>
      </c>
      <c r="E401" s="50">
        <v>81</v>
      </c>
      <c r="F401" s="50">
        <v>8</v>
      </c>
      <c r="G401" s="50">
        <v>30</v>
      </c>
      <c r="H401" s="50">
        <v>5</v>
      </c>
      <c r="I401" s="50">
        <v>3</v>
      </c>
      <c r="J401" s="50">
        <v>0</v>
      </c>
      <c r="K401" s="50">
        <v>73</v>
      </c>
      <c r="L401" s="50">
        <v>33</v>
      </c>
      <c r="M401" s="50">
        <v>34</v>
      </c>
      <c r="N401" s="50">
        <v>28</v>
      </c>
      <c r="O401" s="52"/>
      <c r="P401" s="52"/>
      <c r="Q401" s="50">
        <v>11</v>
      </c>
    </row>
    <row r="402" spans="2:17" x14ac:dyDescent="0.3">
      <c r="B402" s="50">
        <v>133044</v>
      </c>
      <c r="C402" s="51">
        <v>45072</v>
      </c>
      <c r="D402" s="50">
        <v>2</v>
      </c>
      <c r="E402" s="50">
        <v>88</v>
      </c>
      <c r="F402" s="50">
        <v>12</v>
      </c>
      <c r="G402" s="50">
        <v>30</v>
      </c>
      <c r="H402" s="50">
        <v>5</v>
      </c>
      <c r="I402" s="50">
        <v>2</v>
      </c>
      <c r="J402" s="50">
        <v>0</v>
      </c>
      <c r="K402" s="50">
        <v>81</v>
      </c>
      <c r="L402" s="50">
        <v>30</v>
      </c>
      <c r="M402" s="50">
        <v>33</v>
      </c>
      <c r="N402" s="50">
        <v>27</v>
      </c>
      <c r="O402" s="52"/>
      <c r="P402" s="52"/>
      <c r="Q402" s="50">
        <v>21</v>
      </c>
    </row>
    <row r="403" spans="2:17" x14ac:dyDescent="0.3">
      <c r="B403" s="50">
        <v>133045</v>
      </c>
      <c r="C403" s="51">
        <v>45073</v>
      </c>
      <c r="D403" s="50">
        <v>1</v>
      </c>
      <c r="E403" s="50">
        <v>85</v>
      </c>
      <c r="F403" s="50">
        <v>13</v>
      </c>
      <c r="G403" s="50">
        <v>30</v>
      </c>
      <c r="H403" s="50">
        <v>4</v>
      </c>
      <c r="I403" s="50">
        <v>2</v>
      </c>
      <c r="J403" s="50">
        <v>0</v>
      </c>
      <c r="K403" s="50">
        <v>79</v>
      </c>
      <c r="L403" s="50">
        <v>31</v>
      </c>
      <c r="M403" s="50">
        <v>35</v>
      </c>
      <c r="N403" s="50">
        <v>26</v>
      </c>
      <c r="O403" s="52"/>
      <c r="P403" s="52"/>
      <c r="Q403" s="50">
        <v>18</v>
      </c>
    </row>
    <row r="404" spans="2:17" x14ac:dyDescent="0.3">
      <c r="B404" s="50">
        <v>133046</v>
      </c>
      <c r="C404" s="51">
        <v>45075</v>
      </c>
      <c r="D404" s="50">
        <v>1</v>
      </c>
      <c r="E404" s="50">
        <v>76</v>
      </c>
      <c r="F404" s="50">
        <v>14</v>
      </c>
      <c r="G404" s="50">
        <v>30</v>
      </c>
      <c r="H404" s="50">
        <v>4</v>
      </c>
      <c r="I404" s="50">
        <v>2</v>
      </c>
      <c r="J404" s="50">
        <v>0</v>
      </c>
      <c r="K404" s="50">
        <v>70</v>
      </c>
      <c r="L404" s="50">
        <v>33</v>
      </c>
      <c r="M404" s="50">
        <v>33</v>
      </c>
      <c r="N404" s="50">
        <v>26</v>
      </c>
      <c r="O404" s="52"/>
      <c r="P404" s="52"/>
      <c r="Q404" s="50">
        <v>11</v>
      </c>
    </row>
    <row r="405" spans="2:17" x14ac:dyDescent="0.3">
      <c r="B405" s="50">
        <v>133047</v>
      </c>
      <c r="C405" s="51">
        <v>45075</v>
      </c>
      <c r="D405" s="50">
        <v>2</v>
      </c>
      <c r="E405" s="50">
        <v>88</v>
      </c>
      <c r="F405" s="50">
        <v>12</v>
      </c>
      <c r="G405" s="50">
        <v>30</v>
      </c>
      <c r="H405" s="50">
        <v>4</v>
      </c>
      <c r="I405" s="50">
        <v>3</v>
      </c>
      <c r="J405" s="50">
        <v>0</v>
      </c>
      <c r="K405" s="50">
        <v>81</v>
      </c>
      <c r="L405" s="50">
        <v>32</v>
      </c>
      <c r="M405" s="50">
        <v>34</v>
      </c>
      <c r="N405" s="50">
        <v>28</v>
      </c>
      <c r="O405" s="52"/>
      <c r="P405" s="52"/>
      <c r="Q405" s="50">
        <v>19</v>
      </c>
    </row>
    <row r="406" spans="2:17" x14ac:dyDescent="0.3">
      <c r="B406" s="50">
        <v>133048</v>
      </c>
      <c r="C406" s="51">
        <v>45076</v>
      </c>
      <c r="D406" s="50">
        <v>1</v>
      </c>
      <c r="E406" s="50">
        <v>82</v>
      </c>
      <c r="F406" s="50">
        <v>10</v>
      </c>
      <c r="G406" s="50">
        <v>30</v>
      </c>
      <c r="H406" s="50">
        <v>4</v>
      </c>
      <c r="I406" s="50">
        <v>2</v>
      </c>
      <c r="J406" s="50">
        <v>0</v>
      </c>
      <c r="K406" s="50">
        <v>76</v>
      </c>
      <c r="L406" s="50">
        <v>32</v>
      </c>
      <c r="M406" s="50">
        <v>34</v>
      </c>
      <c r="N406" s="50">
        <v>27</v>
      </c>
      <c r="O406" s="52"/>
      <c r="P406" s="52"/>
      <c r="Q406" s="50">
        <v>15</v>
      </c>
    </row>
    <row r="407" spans="2:17" x14ac:dyDescent="0.3">
      <c r="B407" s="50">
        <v>133049</v>
      </c>
      <c r="C407" s="51">
        <v>45076</v>
      </c>
      <c r="D407" s="50">
        <v>2</v>
      </c>
      <c r="E407" s="50">
        <v>92</v>
      </c>
      <c r="F407" s="50">
        <v>13</v>
      </c>
      <c r="G407" s="50">
        <v>30</v>
      </c>
      <c r="H407" s="50">
        <v>5</v>
      </c>
      <c r="I407" s="50">
        <v>2</v>
      </c>
      <c r="J407" s="50">
        <v>0</v>
      </c>
      <c r="K407" s="50">
        <v>85</v>
      </c>
      <c r="L407" s="50">
        <v>34</v>
      </c>
      <c r="M407" s="50">
        <v>33</v>
      </c>
      <c r="N407" s="50">
        <v>29</v>
      </c>
      <c r="O407" s="52"/>
      <c r="P407" s="52"/>
      <c r="Q407" s="50">
        <v>23</v>
      </c>
    </row>
    <row r="408" spans="2:17" x14ac:dyDescent="0.3">
      <c r="B408" s="50">
        <v>133050</v>
      </c>
      <c r="C408" s="51">
        <v>45077</v>
      </c>
      <c r="D408" s="50">
        <v>1</v>
      </c>
      <c r="E408" s="50">
        <v>82</v>
      </c>
      <c r="F408" s="50">
        <v>13</v>
      </c>
      <c r="G408" s="50">
        <v>30</v>
      </c>
      <c r="H408" s="50">
        <v>5</v>
      </c>
      <c r="I408" s="50">
        <v>2</v>
      </c>
      <c r="J408" s="50">
        <v>0</v>
      </c>
      <c r="K408" s="50">
        <v>75</v>
      </c>
      <c r="L408" s="50">
        <v>31</v>
      </c>
      <c r="M408" s="50">
        <v>35</v>
      </c>
      <c r="N408" s="50">
        <v>28</v>
      </c>
      <c r="O408" s="52"/>
      <c r="P408" s="52"/>
      <c r="Q408" s="50">
        <v>12</v>
      </c>
    </row>
    <row r="409" spans="2:17" x14ac:dyDescent="0.3">
      <c r="B409" s="50">
        <v>133051</v>
      </c>
      <c r="C409" s="51">
        <v>45077</v>
      </c>
      <c r="D409" s="50">
        <v>2</v>
      </c>
      <c r="E409" s="50">
        <v>93</v>
      </c>
      <c r="F409" s="50">
        <v>17</v>
      </c>
      <c r="G409" s="50">
        <v>30</v>
      </c>
      <c r="H409" s="50">
        <v>5</v>
      </c>
      <c r="I409" s="50">
        <v>2</v>
      </c>
      <c r="J409" s="50">
        <v>0</v>
      </c>
      <c r="K409" s="50">
        <v>86</v>
      </c>
      <c r="L409" s="50">
        <v>35</v>
      </c>
      <c r="M409" s="50">
        <v>35</v>
      </c>
      <c r="N409" s="50">
        <v>29</v>
      </c>
      <c r="O409" s="52"/>
      <c r="P409" s="52"/>
      <c r="Q409" s="50">
        <v>22</v>
      </c>
    </row>
    <row r="410" spans="2:17" x14ac:dyDescent="0.3">
      <c r="B410" s="50">
        <v>133052</v>
      </c>
      <c r="C410" s="51">
        <v>45078</v>
      </c>
      <c r="D410" s="50">
        <v>1</v>
      </c>
      <c r="E410" s="50">
        <v>105</v>
      </c>
      <c r="F410" s="50">
        <v>14</v>
      </c>
      <c r="G410" s="50">
        <v>30</v>
      </c>
      <c r="H410" s="50">
        <v>5</v>
      </c>
      <c r="I410" s="50">
        <v>2</v>
      </c>
      <c r="J410" s="50">
        <v>0</v>
      </c>
      <c r="K410" s="50">
        <v>98</v>
      </c>
      <c r="L410" s="50">
        <v>31</v>
      </c>
      <c r="M410" s="50">
        <v>37</v>
      </c>
      <c r="N410" s="50">
        <v>24</v>
      </c>
      <c r="O410" s="50">
        <v>1</v>
      </c>
      <c r="P410" s="50">
        <v>28</v>
      </c>
      <c r="Q410" s="50">
        <v>8</v>
      </c>
    </row>
    <row r="411" spans="2:17" x14ac:dyDescent="0.3">
      <c r="B411" s="50">
        <v>133053</v>
      </c>
      <c r="C411" s="51">
        <v>45078</v>
      </c>
      <c r="D411" s="50">
        <v>2</v>
      </c>
      <c r="E411" s="50">
        <v>114</v>
      </c>
      <c r="F411" s="50">
        <v>10</v>
      </c>
      <c r="G411" s="50">
        <v>30</v>
      </c>
      <c r="H411" s="50">
        <v>4</v>
      </c>
      <c r="I411" s="50">
        <v>2</v>
      </c>
      <c r="J411" s="50">
        <v>0</v>
      </c>
      <c r="K411" s="50">
        <v>108</v>
      </c>
      <c r="L411" s="50">
        <v>32</v>
      </c>
      <c r="M411" s="50">
        <v>33</v>
      </c>
      <c r="N411" s="50">
        <v>25</v>
      </c>
      <c r="O411" s="50">
        <v>3</v>
      </c>
      <c r="P411" s="50">
        <v>25</v>
      </c>
      <c r="Q411" s="50">
        <v>22</v>
      </c>
    </row>
    <row r="412" spans="2:17" x14ac:dyDescent="0.3">
      <c r="B412" s="50">
        <v>133054</v>
      </c>
      <c r="C412" s="51">
        <v>45079</v>
      </c>
      <c r="D412" s="50">
        <v>1</v>
      </c>
      <c r="E412" s="50">
        <v>112</v>
      </c>
      <c r="F412" s="50">
        <v>11</v>
      </c>
      <c r="G412" s="50">
        <v>30</v>
      </c>
      <c r="H412" s="50">
        <v>4</v>
      </c>
      <c r="I412" s="50">
        <v>3</v>
      </c>
      <c r="J412" s="50">
        <v>0</v>
      </c>
      <c r="K412" s="50">
        <v>105</v>
      </c>
      <c r="L412" s="50">
        <v>34</v>
      </c>
      <c r="M412" s="50">
        <v>37</v>
      </c>
      <c r="N412" s="50">
        <v>25</v>
      </c>
      <c r="O412" s="50">
        <v>2</v>
      </c>
      <c r="P412" s="50">
        <v>30</v>
      </c>
      <c r="Q412" s="50">
        <v>11</v>
      </c>
    </row>
    <row r="413" spans="2:17" x14ac:dyDescent="0.3">
      <c r="B413" s="50">
        <v>133055</v>
      </c>
      <c r="C413" s="51">
        <v>45079</v>
      </c>
      <c r="D413" s="50">
        <v>2</v>
      </c>
      <c r="E413" s="50">
        <v>117</v>
      </c>
      <c r="F413" s="50">
        <v>12</v>
      </c>
      <c r="G413" s="50">
        <v>30</v>
      </c>
      <c r="H413" s="50">
        <v>4</v>
      </c>
      <c r="I413" s="50">
        <v>3</v>
      </c>
      <c r="J413" s="50">
        <v>0</v>
      </c>
      <c r="K413" s="50">
        <v>110</v>
      </c>
      <c r="L413" s="50">
        <v>32</v>
      </c>
      <c r="M413" s="50">
        <v>35</v>
      </c>
      <c r="N413" s="50">
        <v>26</v>
      </c>
      <c r="O413" s="50">
        <v>2</v>
      </c>
      <c r="P413" s="50">
        <v>26</v>
      </c>
      <c r="Q413" s="50">
        <v>21</v>
      </c>
    </row>
    <row r="414" spans="2:17" x14ac:dyDescent="0.3">
      <c r="B414" s="50">
        <v>133056</v>
      </c>
      <c r="C414" s="51">
        <v>45080</v>
      </c>
      <c r="D414" s="50">
        <v>1</v>
      </c>
      <c r="E414" s="50">
        <v>110</v>
      </c>
      <c r="F414" s="50">
        <v>9</v>
      </c>
      <c r="G414" s="50">
        <v>30</v>
      </c>
      <c r="H414" s="50">
        <v>4</v>
      </c>
      <c r="I414" s="50">
        <v>2</v>
      </c>
      <c r="J414" s="50">
        <v>0</v>
      </c>
      <c r="K414" s="50">
        <v>104</v>
      </c>
      <c r="L414" s="50">
        <v>34</v>
      </c>
      <c r="M414" s="50">
        <v>34</v>
      </c>
      <c r="N414" s="50">
        <v>25</v>
      </c>
      <c r="O414" s="50">
        <v>1</v>
      </c>
      <c r="P414" s="50">
        <v>31</v>
      </c>
      <c r="Q414" s="50">
        <v>13</v>
      </c>
    </row>
    <row r="415" spans="2:17" x14ac:dyDescent="0.3">
      <c r="B415" s="50">
        <v>133057</v>
      </c>
      <c r="C415" s="51">
        <v>45082</v>
      </c>
      <c r="D415" s="50">
        <v>1</v>
      </c>
      <c r="E415" s="50">
        <v>118</v>
      </c>
      <c r="F415" s="50">
        <v>11</v>
      </c>
      <c r="G415" s="50">
        <v>30</v>
      </c>
      <c r="H415" s="50">
        <v>5</v>
      </c>
      <c r="I415" s="50">
        <v>2</v>
      </c>
      <c r="J415" s="50">
        <v>0</v>
      </c>
      <c r="K415" s="50">
        <v>111</v>
      </c>
      <c r="L415" s="50">
        <v>34</v>
      </c>
      <c r="M415" s="50">
        <v>34</v>
      </c>
      <c r="N415" s="50">
        <v>27</v>
      </c>
      <c r="O415" s="50">
        <v>2</v>
      </c>
      <c r="P415" s="50">
        <v>31</v>
      </c>
      <c r="Q415" s="50">
        <v>17</v>
      </c>
    </row>
    <row r="416" spans="2:17" x14ac:dyDescent="0.3">
      <c r="B416" s="50">
        <v>133058</v>
      </c>
      <c r="C416" s="51">
        <v>45082</v>
      </c>
      <c r="D416" s="50">
        <v>2</v>
      </c>
      <c r="E416" s="50">
        <v>119</v>
      </c>
      <c r="F416" s="50">
        <v>9</v>
      </c>
      <c r="G416" s="50">
        <v>30</v>
      </c>
      <c r="H416" s="50">
        <v>5</v>
      </c>
      <c r="I416" s="50">
        <v>3</v>
      </c>
      <c r="J416" s="50">
        <v>0</v>
      </c>
      <c r="K416" s="50">
        <v>111</v>
      </c>
      <c r="L416" s="50">
        <v>31</v>
      </c>
      <c r="M416" s="50">
        <v>36</v>
      </c>
      <c r="N416" s="50">
        <v>28</v>
      </c>
      <c r="O416" s="50">
        <v>3</v>
      </c>
      <c r="P416" s="50">
        <v>24</v>
      </c>
      <c r="Q416" s="50">
        <v>20</v>
      </c>
    </row>
    <row r="417" spans="2:17" x14ac:dyDescent="0.3">
      <c r="B417" s="50">
        <v>133059</v>
      </c>
      <c r="C417" s="51">
        <v>45083</v>
      </c>
      <c r="D417" s="50">
        <v>1</v>
      </c>
      <c r="E417" s="50">
        <v>104</v>
      </c>
      <c r="F417" s="50">
        <v>9</v>
      </c>
      <c r="G417" s="50">
        <v>30</v>
      </c>
      <c r="H417" s="50">
        <v>4</v>
      </c>
      <c r="I417" s="50">
        <v>2</v>
      </c>
      <c r="J417" s="50">
        <v>0</v>
      </c>
      <c r="K417" s="50">
        <v>98</v>
      </c>
      <c r="L417" s="50">
        <v>32</v>
      </c>
      <c r="M417" s="50">
        <v>37</v>
      </c>
      <c r="N417" s="50">
        <v>24</v>
      </c>
      <c r="O417" s="50">
        <v>2</v>
      </c>
      <c r="P417" s="50">
        <v>28</v>
      </c>
      <c r="Q417" s="50">
        <v>7</v>
      </c>
    </row>
    <row r="418" spans="2:17" x14ac:dyDescent="0.3">
      <c r="B418" s="50">
        <v>133060</v>
      </c>
      <c r="C418" s="51">
        <v>45083</v>
      </c>
      <c r="D418" s="50">
        <v>2</v>
      </c>
      <c r="E418" s="50">
        <v>115</v>
      </c>
      <c r="F418" s="50">
        <v>7</v>
      </c>
      <c r="G418" s="50">
        <v>30</v>
      </c>
      <c r="H418" s="50">
        <v>5</v>
      </c>
      <c r="I418" s="50">
        <v>2</v>
      </c>
      <c r="J418" s="50">
        <v>0</v>
      </c>
      <c r="K418" s="50">
        <v>108</v>
      </c>
      <c r="L418" s="50">
        <v>31</v>
      </c>
      <c r="M418" s="50">
        <v>35</v>
      </c>
      <c r="N418" s="50">
        <v>25</v>
      </c>
      <c r="O418" s="50">
        <v>3</v>
      </c>
      <c r="P418" s="50">
        <v>24</v>
      </c>
      <c r="Q418" s="50">
        <v>21</v>
      </c>
    </row>
    <row r="419" spans="2:17" x14ac:dyDescent="0.3">
      <c r="B419" s="50">
        <v>133061</v>
      </c>
      <c r="C419" s="51">
        <v>45084</v>
      </c>
      <c r="D419" s="50">
        <v>1</v>
      </c>
      <c r="E419" s="50">
        <v>107</v>
      </c>
      <c r="F419" s="50">
        <v>8</v>
      </c>
      <c r="G419" s="50">
        <v>30</v>
      </c>
      <c r="H419" s="50">
        <v>4</v>
      </c>
      <c r="I419" s="50">
        <v>3</v>
      </c>
      <c r="J419" s="50">
        <v>0</v>
      </c>
      <c r="K419" s="50">
        <v>100</v>
      </c>
      <c r="L419" s="50">
        <v>34</v>
      </c>
      <c r="M419" s="50">
        <v>37</v>
      </c>
      <c r="N419" s="50">
        <v>24</v>
      </c>
      <c r="O419" s="50">
        <v>1</v>
      </c>
      <c r="P419" s="50">
        <v>29</v>
      </c>
      <c r="Q419" s="50">
        <v>9</v>
      </c>
    </row>
    <row r="420" spans="2:17" x14ac:dyDescent="0.3">
      <c r="B420" s="50">
        <v>133062</v>
      </c>
      <c r="C420" s="51">
        <v>45084</v>
      </c>
      <c r="D420" s="50">
        <v>2</v>
      </c>
      <c r="E420" s="50">
        <v>115</v>
      </c>
      <c r="F420" s="50">
        <v>8</v>
      </c>
      <c r="G420" s="50">
        <v>30</v>
      </c>
      <c r="H420" s="50">
        <v>4</v>
      </c>
      <c r="I420" s="50">
        <v>2</v>
      </c>
      <c r="J420" s="50">
        <v>0</v>
      </c>
      <c r="K420" s="50">
        <v>109</v>
      </c>
      <c r="L420" s="50">
        <v>35</v>
      </c>
      <c r="M420" s="50">
        <v>34</v>
      </c>
      <c r="N420" s="50">
        <v>26</v>
      </c>
      <c r="O420" s="50">
        <v>2</v>
      </c>
      <c r="P420" s="50">
        <v>26</v>
      </c>
      <c r="Q420" s="50">
        <v>21</v>
      </c>
    </row>
    <row r="421" spans="2:17" x14ac:dyDescent="0.3">
      <c r="B421" s="50">
        <v>133063</v>
      </c>
      <c r="C421" s="51">
        <v>45085</v>
      </c>
      <c r="D421" s="50">
        <v>1</v>
      </c>
      <c r="E421" s="50">
        <v>114</v>
      </c>
      <c r="F421" s="50">
        <v>13</v>
      </c>
      <c r="G421" s="50">
        <v>30</v>
      </c>
      <c r="H421" s="50">
        <v>4</v>
      </c>
      <c r="I421" s="50">
        <v>3</v>
      </c>
      <c r="J421" s="50">
        <v>0</v>
      </c>
      <c r="K421" s="50">
        <v>107</v>
      </c>
      <c r="L421" s="50">
        <v>30</v>
      </c>
      <c r="M421" s="50">
        <v>36</v>
      </c>
      <c r="N421" s="50">
        <v>25</v>
      </c>
      <c r="O421" s="50">
        <v>1</v>
      </c>
      <c r="P421" s="50">
        <v>30</v>
      </c>
      <c r="Q421" s="50">
        <v>15</v>
      </c>
    </row>
    <row r="422" spans="2:17" x14ac:dyDescent="0.3">
      <c r="B422" s="50">
        <v>133064</v>
      </c>
      <c r="C422" s="51">
        <v>45085</v>
      </c>
      <c r="D422" s="50">
        <v>2</v>
      </c>
      <c r="E422" s="50">
        <v>114</v>
      </c>
      <c r="F422" s="50">
        <v>9</v>
      </c>
      <c r="G422" s="50">
        <v>30</v>
      </c>
      <c r="H422" s="50">
        <v>4</v>
      </c>
      <c r="I422" s="50">
        <v>2</v>
      </c>
      <c r="J422" s="50">
        <v>0</v>
      </c>
      <c r="K422" s="50">
        <v>108</v>
      </c>
      <c r="L422" s="50">
        <v>30</v>
      </c>
      <c r="M422" s="50">
        <v>33</v>
      </c>
      <c r="N422" s="50">
        <v>26</v>
      </c>
      <c r="O422" s="50">
        <v>2</v>
      </c>
      <c r="P422" s="50">
        <v>27</v>
      </c>
      <c r="Q422" s="50">
        <v>20</v>
      </c>
    </row>
    <row r="423" spans="2:17" x14ac:dyDescent="0.3">
      <c r="B423" s="50">
        <v>133065</v>
      </c>
      <c r="C423" s="51">
        <v>45086</v>
      </c>
      <c r="D423" s="50">
        <v>1</v>
      </c>
      <c r="E423" s="50">
        <v>114</v>
      </c>
      <c r="F423" s="50">
        <v>16</v>
      </c>
      <c r="G423" s="50">
        <v>30</v>
      </c>
      <c r="H423" s="50">
        <v>5</v>
      </c>
      <c r="I423" s="50">
        <v>2</v>
      </c>
      <c r="J423" s="50">
        <v>0</v>
      </c>
      <c r="K423" s="50">
        <v>107</v>
      </c>
      <c r="L423" s="50">
        <v>33</v>
      </c>
      <c r="M423" s="50">
        <v>35</v>
      </c>
      <c r="N423" s="50">
        <v>27</v>
      </c>
      <c r="O423" s="50">
        <v>2</v>
      </c>
      <c r="P423" s="50">
        <v>31</v>
      </c>
      <c r="Q423" s="50">
        <v>12</v>
      </c>
    </row>
    <row r="424" spans="2:17" x14ac:dyDescent="0.3">
      <c r="B424" s="50">
        <v>133066</v>
      </c>
      <c r="C424" s="51">
        <v>45086</v>
      </c>
      <c r="D424" s="50">
        <v>2</v>
      </c>
      <c r="E424" s="50">
        <v>116</v>
      </c>
      <c r="F424" s="50">
        <v>10</v>
      </c>
      <c r="G424" s="50">
        <v>30</v>
      </c>
      <c r="H424" s="50">
        <v>5</v>
      </c>
      <c r="I424" s="50">
        <v>2</v>
      </c>
      <c r="J424" s="50">
        <v>0</v>
      </c>
      <c r="K424" s="50">
        <v>109</v>
      </c>
      <c r="L424" s="50">
        <v>35</v>
      </c>
      <c r="M424" s="50">
        <v>34</v>
      </c>
      <c r="N424" s="50">
        <v>28</v>
      </c>
      <c r="O424" s="50">
        <v>3</v>
      </c>
      <c r="P424" s="50">
        <v>24</v>
      </c>
      <c r="Q424" s="50">
        <v>20</v>
      </c>
    </row>
    <row r="425" spans="2:17" x14ac:dyDescent="0.3">
      <c r="B425" s="50">
        <v>133067</v>
      </c>
      <c r="C425" s="51">
        <v>45087</v>
      </c>
      <c r="D425" s="50">
        <v>1</v>
      </c>
      <c r="E425" s="50">
        <v>108</v>
      </c>
      <c r="F425" s="50">
        <v>17</v>
      </c>
      <c r="G425" s="50">
        <v>30</v>
      </c>
      <c r="H425" s="50">
        <v>4</v>
      </c>
      <c r="I425" s="50">
        <v>2</v>
      </c>
      <c r="J425" s="50">
        <v>0</v>
      </c>
      <c r="K425" s="50">
        <v>102</v>
      </c>
      <c r="L425" s="50">
        <v>31</v>
      </c>
      <c r="M425" s="50">
        <v>36</v>
      </c>
      <c r="N425" s="50">
        <v>25</v>
      </c>
      <c r="O425" s="50">
        <v>2</v>
      </c>
      <c r="P425" s="50">
        <v>28</v>
      </c>
      <c r="Q425" s="50">
        <v>11</v>
      </c>
    </row>
    <row r="426" spans="2:17" x14ac:dyDescent="0.3">
      <c r="B426" s="50">
        <v>133068</v>
      </c>
      <c r="C426" s="51">
        <v>45089</v>
      </c>
      <c r="D426" s="50">
        <v>1</v>
      </c>
      <c r="E426" s="50">
        <v>108</v>
      </c>
      <c r="F426" s="50">
        <v>12</v>
      </c>
      <c r="G426" s="50">
        <v>30</v>
      </c>
      <c r="H426" s="50">
        <v>5</v>
      </c>
      <c r="I426" s="50">
        <v>2</v>
      </c>
      <c r="J426" s="50">
        <v>0</v>
      </c>
      <c r="K426" s="50">
        <v>101</v>
      </c>
      <c r="L426" s="50">
        <v>32</v>
      </c>
      <c r="M426" s="50">
        <v>36</v>
      </c>
      <c r="N426" s="50">
        <v>25</v>
      </c>
      <c r="O426" s="50">
        <v>2</v>
      </c>
      <c r="P426" s="50">
        <v>28</v>
      </c>
      <c r="Q426" s="50">
        <v>10</v>
      </c>
    </row>
    <row r="427" spans="2:17" x14ac:dyDescent="0.3">
      <c r="B427" s="50">
        <v>133069</v>
      </c>
      <c r="C427" s="51">
        <v>45089</v>
      </c>
      <c r="D427" s="50">
        <v>2</v>
      </c>
      <c r="E427" s="50">
        <v>114</v>
      </c>
      <c r="F427" s="50">
        <v>17</v>
      </c>
      <c r="G427" s="50">
        <v>30</v>
      </c>
      <c r="H427" s="50">
        <v>4</v>
      </c>
      <c r="I427" s="50">
        <v>3</v>
      </c>
      <c r="J427" s="50">
        <v>0</v>
      </c>
      <c r="K427" s="50">
        <v>107</v>
      </c>
      <c r="L427" s="50">
        <v>32</v>
      </c>
      <c r="M427" s="50">
        <v>34</v>
      </c>
      <c r="N427" s="50">
        <v>26</v>
      </c>
      <c r="O427" s="50">
        <v>2</v>
      </c>
      <c r="P427" s="50">
        <v>25</v>
      </c>
      <c r="Q427" s="50">
        <v>20</v>
      </c>
    </row>
    <row r="428" spans="2:17" x14ac:dyDescent="0.3">
      <c r="B428" s="50">
        <v>133070</v>
      </c>
      <c r="C428" s="51">
        <v>45090</v>
      </c>
      <c r="D428" s="50">
        <v>1</v>
      </c>
      <c r="E428" s="50">
        <v>117</v>
      </c>
      <c r="F428" s="50">
        <v>17</v>
      </c>
      <c r="G428" s="50">
        <v>30</v>
      </c>
      <c r="H428" s="50">
        <v>4</v>
      </c>
      <c r="I428" s="50">
        <v>2</v>
      </c>
      <c r="J428" s="50">
        <v>0</v>
      </c>
      <c r="K428" s="50">
        <v>111</v>
      </c>
      <c r="L428" s="50">
        <v>31</v>
      </c>
      <c r="M428" s="50">
        <v>36</v>
      </c>
      <c r="N428" s="50">
        <v>27</v>
      </c>
      <c r="O428" s="50">
        <v>1</v>
      </c>
      <c r="P428" s="50">
        <v>30</v>
      </c>
      <c r="Q428" s="50">
        <v>17</v>
      </c>
    </row>
    <row r="429" spans="2:17" x14ac:dyDescent="0.3">
      <c r="B429" s="50">
        <v>133071</v>
      </c>
      <c r="C429" s="51">
        <v>45090</v>
      </c>
      <c r="D429" s="50">
        <v>2</v>
      </c>
      <c r="E429" s="50">
        <v>118</v>
      </c>
      <c r="F429" s="50">
        <v>14</v>
      </c>
      <c r="G429" s="50">
        <v>30</v>
      </c>
      <c r="H429" s="50">
        <v>4</v>
      </c>
      <c r="I429" s="50">
        <v>2</v>
      </c>
      <c r="J429" s="50">
        <v>0</v>
      </c>
      <c r="K429" s="50">
        <v>112</v>
      </c>
      <c r="L429" s="50">
        <v>33</v>
      </c>
      <c r="M429" s="50">
        <v>34</v>
      </c>
      <c r="N429" s="50">
        <v>28</v>
      </c>
      <c r="O429" s="50">
        <v>3</v>
      </c>
      <c r="P429" s="50">
        <v>26</v>
      </c>
      <c r="Q429" s="50">
        <v>21</v>
      </c>
    </row>
    <row r="430" spans="2:17" x14ac:dyDescent="0.3">
      <c r="B430" s="50">
        <v>133072</v>
      </c>
      <c r="C430" s="51">
        <v>45091</v>
      </c>
      <c r="D430" s="50">
        <v>1</v>
      </c>
      <c r="E430" s="50">
        <v>117</v>
      </c>
      <c r="F430" s="50">
        <v>7</v>
      </c>
      <c r="G430" s="50">
        <v>30</v>
      </c>
      <c r="H430" s="50">
        <v>5</v>
      </c>
      <c r="I430" s="50">
        <v>2</v>
      </c>
      <c r="J430" s="50">
        <v>0</v>
      </c>
      <c r="K430" s="50">
        <v>110</v>
      </c>
      <c r="L430" s="50">
        <v>34</v>
      </c>
      <c r="M430" s="50">
        <v>36</v>
      </c>
      <c r="N430" s="50">
        <v>27</v>
      </c>
      <c r="O430" s="50">
        <v>1</v>
      </c>
      <c r="P430" s="50">
        <v>31</v>
      </c>
      <c r="Q430" s="50">
        <v>15</v>
      </c>
    </row>
    <row r="431" spans="2:17" x14ac:dyDescent="0.3">
      <c r="B431" s="50">
        <v>133073</v>
      </c>
      <c r="C431" s="51">
        <v>45091</v>
      </c>
      <c r="D431" s="50">
        <v>2</v>
      </c>
      <c r="E431" s="50">
        <v>118</v>
      </c>
      <c r="F431" s="50">
        <v>13</v>
      </c>
      <c r="G431" s="50">
        <v>30</v>
      </c>
      <c r="H431" s="50">
        <v>5</v>
      </c>
      <c r="I431" s="50">
        <v>2</v>
      </c>
      <c r="J431" s="50">
        <v>0</v>
      </c>
      <c r="K431" s="50">
        <v>111</v>
      </c>
      <c r="L431" s="50">
        <v>33</v>
      </c>
      <c r="M431" s="50">
        <v>35</v>
      </c>
      <c r="N431" s="50">
        <v>25</v>
      </c>
      <c r="O431" s="50">
        <v>3</v>
      </c>
      <c r="P431" s="50">
        <v>27</v>
      </c>
      <c r="Q431" s="50">
        <v>21</v>
      </c>
    </row>
    <row r="432" spans="2:17" x14ac:dyDescent="0.3">
      <c r="B432" s="50">
        <v>133074</v>
      </c>
      <c r="C432" s="51">
        <v>45092</v>
      </c>
      <c r="D432" s="50">
        <v>1</v>
      </c>
      <c r="E432" s="50">
        <v>112</v>
      </c>
      <c r="F432" s="50">
        <v>7</v>
      </c>
      <c r="G432" s="50">
        <v>30</v>
      </c>
      <c r="H432" s="50">
        <v>5</v>
      </c>
      <c r="I432" s="50">
        <v>2</v>
      </c>
      <c r="J432" s="50">
        <v>0</v>
      </c>
      <c r="K432" s="50">
        <v>105</v>
      </c>
      <c r="L432" s="50">
        <v>34</v>
      </c>
      <c r="M432" s="50">
        <v>36</v>
      </c>
      <c r="N432" s="50">
        <v>24</v>
      </c>
      <c r="O432" s="50">
        <v>1</v>
      </c>
      <c r="P432" s="50">
        <v>28</v>
      </c>
      <c r="Q432" s="50">
        <v>16</v>
      </c>
    </row>
    <row r="433" spans="2:17" x14ac:dyDescent="0.3">
      <c r="B433" s="50">
        <v>133075</v>
      </c>
      <c r="C433" s="51">
        <v>45092</v>
      </c>
      <c r="D433" s="50">
        <v>2</v>
      </c>
      <c r="E433" s="50">
        <v>116</v>
      </c>
      <c r="F433" s="50">
        <v>15</v>
      </c>
      <c r="G433" s="50">
        <v>30</v>
      </c>
      <c r="H433" s="50">
        <v>4</v>
      </c>
      <c r="I433" s="50">
        <v>2</v>
      </c>
      <c r="J433" s="50">
        <v>0</v>
      </c>
      <c r="K433" s="50">
        <v>110</v>
      </c>
      <c r="L433" s="50">
        <v>34</v>
      </c>
      <c r="M433" s="50">
        <v>36</v>
      </c>
      <c r="N433" s="50">
        <v>26</v>
      </c>
      <c r="O433" s="50">
        <v>3</v>
      </c>
      <c r="P433" s="50">
        <v>24</v>
      </c>
      <c r="Q433" s="50">
        <v>21</v>
      </c>
    </row>
    <row r="434" spans="2:17" x14ac:dyDescent="0.3">
      <c r="B434" s="50">
        <v>133076</v>
      </c>
      <c r="C434" s="51">
        <v>45093</v>
      </c>
      <c r="D434" s="50">
        <v>1</v>
      </c>
      <c r="E434" s="50">
        <v>109</v>
      </c>
      <c r="F434" s="50">
        <v>10</v>
      </c>
      <c r="G434" s="50">
        <v>30</v>
      </c>
      <c r="H434" s="50">
        <v>4</v>
      </c>
      <c r="I434" s="50">
        <v>2</v>
      </c>
      <c r="J434" s="50">
        <v>0</v>
      </c>
      <c r="K434" s="50">
        <v>103</v>
      </c>
      <c r="L434" s="50">
        <v>33</v>
      </c>
      <c r="M434" s="50">
        <v>35</v>
      </c>
      <c r="N434" s="50">
        <v>25</v>
      </c>
      <c r="O434" s="50">
        <v>2</v>
      </c>
      <c r="P434" s="50">
        <v>28</v>
      </c>
      <c r="Q434" s="50">
        <v>13</v>
      </c>
    </row>
    <row r="435" spans="2:17" x14ac:dyDescent="0.3">
      <c r="B435" s="50">
        <v>133077</v>
      </c>
      <c r="C435" s="51">
        <v>45093</v>
      </c>
      <c r="D435" s="50">
        <v>2</v>
      </c>
      <c r="E435" s="50">
        <v>112</v>
      </c>
      <c r="F435" s="50">
        <v>6</v>
      </c>
      <c r="G435" s="50">
        <v>30</v>
      </c>
      <c r="H435" s="50">
        <v>5</v>
      </c>
      <c r="I435" s="50">
        <v>2</v>
      </c>
      <c r="J435" s="50">
        <v>0</v>
      </c>
      <c r="K435" s="50">
        <v>105</v>
      </c>
      <c r="L435" s="50">
        <v>30</v>
      </c>
      <c r="M435" s="50">
        <v>34</v>
      </c>
      <c r="N435" s="50">
        <v>26</v>
      </c>
      <c r="O435" s="50">
        <v>2</v>
      </c>
      <c r="P435" s="50">
        <v>23</v>
      </c>
      <c r="Q435" s="50">
        <v>20</v>
      </c>
    </row>
    <row r="436" spans="2:17" x14ac:dyDescent="0.3">
      <c r="B436" s="50">
        <v>133078</v>
      </c>
      <c r="C436" s="51">
        <v>45094</v>
      </c>
      <c r="D436" s="50">
        <v>1</v>
      </c>
      <c r="E436" s="50">
        <v>115</v>
      </c>
      <c r="F436" s="50">
        <v>18</v>
      </c>
      <c r="G436" s="50">
        <v>30</v>
      </c>
      <c r="H436" s="50">
        <v>4</v>
      </c>
      <c r="I436" s="50">
        <v>3</v>
      </c>
      <c r="J436" s="50">
        <v>0</v>
      </c>
      <c r="K436" s="50">
        <v>108</v>
      </c>
      <c r="L436" s="50">
        <v>33</v>
      </c>
      <c r="M436" s="50">
        <v>36</v>
      </c>
      <c r="N436" s="50">
        <v>27</v>
      </c>
      <c r="O436" s="50">
        <v>1</v>
      </c>
      <c r="P436" s="50">
        <v>27</v>
      </c>
      <c r="Q436" s="50">
        <v>17</v>
      </c>
    </row>
    <row r="437" spans="2:17" x14ac:dyDescent="0.3">
      <c r="B437" s="50">
        <v>133079</v>
      </c>
      <c r="C437" s="51">
        <v>45096</v>
      </c>
      <c r="D437" s="50">
        <v>1</v>
      </c>
      <c r="E437" s="50">
        <v>110</v>
      </c>
      <c r="F437" s="50">
        <v>7</v>
      </c>
      <c r="G437" s="50">
        <v>30</v>
      </c>
      <c r="H437" s="50">
        <v>5</v>
      </c>
      <c r="I437" s="50">
        <v>3</v>
      </c>
      <c r="J437" s="50">
        <v>0</v>
      </c>
      <c r="K437" s="50">
        <v>102</v>
      </c>
      <c r="L437" s="50">
        <v>33</v>
      </c>
      <c r="M437" s="50">
        <v>36</v>
      </c>
      <c r="N437" s="50">
        <v>27</v>
      </c>
      <c r="O437" s="50">
        <v>1</v>
      </c>
      <c r="P437" s="50">
        <v>28</v>
      </c>
      <c r="Q437" s="50">
        <v>10</v>
      </c>
    </row>
    <row r="438" spans="2:17" x14ac:dyDescent="0.3">
      <c r="B438" s="50">
        <v>133080</v>
      </c>
      <c r="C438" s="51">
        <v>45096</v>
      </c>
      <c r="D438" s="50">
        <v>2</v>
      </c>
      <c r="E438" s="50">
        <v>118</v>
      </c>
      <c r="F438" s="50">
        <v>12</v>
      </c>
      <c r="G438" s="50">
        <v>30</v>
      </c>
      <c r="H438" s="50">
        <v>4</v>
      </c>
      <c r="I438" s="50">
        <v>3</v>
      </c>
      <c r="J438" s="50">
        <v>0</v>
      </c>
      <c r="K438" s="50">
        <v>111</v>
      </c>
      <c r="L438" s="50">
        <v>32</v>
      </c>
      <c r="M438" s="50">
        <v>36</v>
      </c>
      <c r="N438" s="50">
        <v>28</v>
      </c>
      <c r="O438" s="50">
        <v>2</v>
      </c>
      <c r="P438" s="50">
        <v>25</v>
      </c>
      <c r="Q438" s="50">
        <v>20</v>
      </c>
    </row>
    <row r="439" spans="2:17" x14ac:dyDescent="0.3">
      <c r="B439" s="50">
        <v>133081</v>
      </c>
      <c r="C439" s="51">
        <v>45097</v>
      </c>
      <c r="D439" s="50">
        <v>1</v>
      </c>
      <c r="E439" s="50">
        <v>110</v>
      </c>
      <c r="F439" s="50">
        <v>6</v>
      </c>
      <c r="G439" s="50">
        <v>30</v>
      </c>
      <c r="H439" s="50">
        <v>5</v>
      </c>
      <c r="I439" s="50">
        <v>2</v>
      </c>
      <c r="J439" s="50">
        <v>0</v>
      </c>
      <c r="K439" s="50">
        <v>103</v>
      </c>
      <c r="L439" s="50">
        <v>32</v>
      </c>
      <c r="M439" s="50">
        <v>37</v>
      </c>
      <c r="N439" s="50">
        <v>24</v>
      </c>
      <c r="O439" s="50">
        <v>2</v>
      </c>
      <c r="P439" s="50">
        <v>29</v>
      </c>
      <c r="Q439" s="50">
        <v>11</v>
      </c>
    </row>
    <row r="440" spans="2:17" x14ac:dyDescent="0.3">
      <c r="B440" s="50">
        <v>133082</v>
      </c>
      <c r="C440" s="51">
        <v>45097</v>
      </c>
      <c r="D440" s="50">
        <v>2</v>
      </c>
      <c r="E440" s="50">
        <v>118</v>
      </c>
      <c r="F440" s="50">
        <v>8</v>
      </c>
      <c r="G440" s="50">
        <v>30</v>
      </c>
      <c r="H440" s="50">
        <v>5</v>
      </c>
      <c r="I440" s="50">
        <v>3</v>
      </c>
      <c r="J440" s="50">
        <v>0</v>
      </c>
      <c r="K440" s="50">
        <v>110</v>
      </c>
      <c r="L440" s="50">
        <v>33</v>
      </c>
      <c r="M440" s="50">
        <v>35</v>
      </c>
      <c r="N440" s="50">
        <v>25</v>
      </c>
      <c r="O440" s="50">
        <v>3</v>
      </c>
      <c r="P440" s="50">
        <v>26</v>
      </c>
      <c r="Q440" s="50">
        <v>21</v>
      </c>
    </row>
    <row r="441" spans="2:17" x14ac:dyDescent="0.3">
      <c r="B441" s="50">
        <v>133083</v>
      </c>
      <c r="C441" s="51">
        <v>45098</v>
      </c>
      <c r="D441" s="50">
        <v>1</v>
      </c>
      <c r="E441" s="50">
        <v>114</v>
      </c>
      <c r="F441" s="50">
        <v>11</v>
      </c>
      <c r="G441" s="50">
        <v>30</v>
      </c>
      <c r="H441" s="50">
        <v>4</v>
      </c>
      <c r="I441" s="50">
        <v>2</v>
      </c>
      <c r="J441" s="50">
        <v>0</v>
      </c>
      <c r="K441" s="50">
        <v>108</v>
      </c>
      <c r="L441" s="50">
        <v>34</v>
      </c>
      <c r="M441" s="50">
        <v>34</v>
      </c>
      <c r="N441" s="50">
        <v>25</v>
      </c>
      <c r="O441" s="50">
        <v>2</v>
      </c>
      <c r="P441" s="50">
        <v>30</v>
      </c>
      <c r="Q441" s="50">
        <v>17</v>
      </c>
    </row>
    <row r="442" spans="2:17" x14ac:dyDescent="0.3">
      <c r="B442" s="50">
        <v>133084</v>
      </c>
      <c r="C442" s="51">
        <v>45098</v>
      </c>
      <c r="D442" s="50">
        <v>2</v>
      </c>
      <c r="E442" s="50">
        <v>114</v>
      </c>
      <c r="F442" s="50">
        <v>15</v>
      </c>
      <c r="G442" s="50">
        <v>30</v>
      </c>
      <c r="H442" s="50">
        <v>4</v>
      </c>
      <c r="I442" s="50">
        <v>2</v>
      </c>
      <c r="J442" s="50">
        <v>0</v>
      </c>
      <c r="K442" s="50">
        <v>108</v>
      </c>
      <c r="L442" s="50">
        <v>33</v>
      </c>
      <c r="M442" s="50">
        <v>34</v>
      </c>
      <c r="N442" s="50">
        <v>26</v>
      </c>
      <c r="O442" s="50">
        <v>3</v>
      </c>
      <c r="P442" s="50">
        <v>26</v>
      </c>
      <c r="Q442" s="50">
        <v>19</v>
      </c>
    </row>
    <row r="443" spans="2:17" x14ac:dyDescent="0.3">
      <c r="B443" s="50">
        <v>133085</v>
      </c>
      <c r="C443" s="51">
        <v>45099</v>
      </c>
      <c r="D443" s="50">
        <v>1</v>
      </c>
      <c r="E443" s="50">
        <v>105</v>
      </c>
      <c r="F443" s="50">
        <v>7</v>
      </c>
      <c r="G443" s="50">
        <v>30</v>
      </c>
      <c r="H443" s="50">
        <v>4</v>
      </c>
      <c r="I443" s="50">
        <v>3</v>
      </c>
      <c r="J443" s="50">
        <v>0</v>
      </c>
      <c r="K443" s="50">
        <v>98</v>
      </c>
      <c r="L443" s="50">
        <v>31</v>
      </c>
      <c r="M443" s="50">
        <v>35</v>
      </c>
      <c r="N443" s="50">
        <v>25</v>
      </c>
      <c r="O443" s="50">
        <v>1</v>
      </c>
      <c r="P443" s="50">
        <v>27</v>
      </c>
      <c r="Q443" s="50">
        <v>10</v>
      </c>
    </row>
    <row r="444" spans="2:17" x14ac:dyDescent="0.3">
      <c r="B444" s="50">
        <v>133086</v>
      </c>
      <c r="C444" s="51">
        <v>45099</v>
      </c>
      <c r="D444" s="50">
        <v>2</v>
      </c>
      <c r="E444" s="50">
        <v>112</v>
      </c>
      <c r="F444" s="50">
        <v>15</v>
      </c>
      <c r="G444" s="50">
        <v>30</v>
      </c>
      <c r="H444" s="50">
        <v>4</v>
      </c>
      <c r="I444" s="50">
        <v>2</v>
      </c>
      <c r="J444" s="50">
        <v>0</v>
      </c>
      <c r="K444" s="50">
        <v>106</v>
      </c>
      <c r="L444" s="50">
        <v>34</v>
      </c>
      <c r="M444" s="50">
        <v>34</v>
      </c>
      <c r="N444" s="50">
        <v>28</v>
      </c>
      <c r="O444" s="50">
        <v>2</v>
      </c>
      <c r="P444" s="50">
        <v>23</v>
      </c>
      <c r="Q444" s="50">
        <v>19</v>
      </c>
    </row>
    <row r="445" spans="2:17" x14ac:dyDescent="0.3">
      <c r="B445" s="50">
        <v>133087</v>
      </c>
      <c r="C445" s="51">
        <v>45100</v>
      </c>
      <c r="D445" s="50">
        <v>1</v>
      </c>
      <c r="E445" s="50">
        <v>107</v>
      </c>
      <c r="F445" s="50">
        <v>8</v>
      </c>
      <c r="G445" s="50">
        <v>30</v>
      </c>
      <c r="H445" s="50">
        <v>5</v>
      </c>
      <c r="I445" s="50">
        <v>2</v>
      </c>
      <c r="J445" s="50">
        <v>0</v>
      </c>
      <c r="K445" s="50">
        <v>100</v>
      </c>
      <c r="L445" s="50">
        <v>31</v>
      </c>
      <c r="M445" s="50">
        <v>35</v>
      </c>
      <c r="N445" s="50">
        <v>27</v>
      </c>
      <c r="O445" s="50">
        <v>1</v>
      </c>
      <c r="P445" s="50">
        <v>28</v>
      </c>
      <c r="Q445" s="50">
        <v>9</v>
      </c>
    </row>
    <row r="446" spans="2:17" x14ac:dyDescent="0.3">
      <c r="B446" s="50">
        <v>133088</v>
      </c>
      <c r="C446" s="51">
        <v>45100</v>
      </c>
      <c r="D446" s="50">
        <v>2</v>
      </c>
      <c r="E446" s="50">
        <v>117</v>
      </c>
      <c r="F446" s="50">
        <v>13</v>
      </c>
      <c r="G446" s="50">
        <v>30</v>
      </c>
      <c r="H446" s="50">
        <v>4</v>
      </c>
      <c r="I446" s="50">
        <v>3</v>
      </c>
      <c r="J446" s="50">
        <v>0</v>
      </c>
      <c r="K446" s="50">
        <v>110</v>
      </c>
      <c r="L446" s="50">
        <v>33</v>
      </c>
      <c r="M446" s="50">
        <v>36</v>
      </c>
      <c r="N446" s="50">
        <v>28</v>
      </c>
      <c r="O446" s="50">
        <v>2</v>
      </c>
      <c r="P446" s="50">
        <v>25</v>
      </c>
      <c r="Q446" s="50">
        <v>19</v>
      </c>
    </row>
    <row r="447" spans="2:17" x14ac:dyDescent="0.3">
      <c r="B447" s="50">
        <v>133089</v>
      </c>
      <c r="C447" s="51">
        <v>45101</v>
      </c>
      <c r="D447" s="50">
        <v>1</v>
      </c>
      <c r="E447" s="50">
        <v>117</v>
      </c>
      <c r="F447" s="50">
        <v>11</v>
      </c>
      <c r="G447" s="50">
        <v>30</v>
      </c>
      <c r="H447" s="50">
        <v>5</v>
      </c>
      <c r="I447" s="50">
        <v>3</v>
      </c>
      <c r="J447" s="50">
        <v>0</v>
      </c>
      <c r="K447" s="50">
        <v>109</v>
      </c>
      <c r="L447" s="50">
        <v>30</v>
      </c>
      <c r="M447" s="50">
        <v>36</v>
      </c>
      <c r="N447" s="50">
        <v>24</v>
      </c>
      <c r="O447" s="50">
        <v>2</v>
      </c>
      <c r="P447" s="50">
        <v>29</v>
      </c>
      <c r="Q447" s="50">
        <v>18</v>
      </c>
    </row>
    <row r="448" spans="2:17" x14ac:dyDescent="0.3">
      <c r="B448" s="50">
        <v>133090</v>
      </c>
      <c r="C448" s="51">
        <v>45103</v>
      </c>
      <c r="D448" s="50">
        <v>1</v>
      </c>
      <c r="E448" s="50">
        <v>109</v>
      </c>
      <c r="F448" s="50">
        <v>13</v>
      </c>
      <c r="G448" s="50">
        <v>30</v>
      </c>
      <c r="H448" s="50">
        <v>5</v>
      </c>
      <c r="I448" s="50">
        <v>3</v>
      </c>
      <c r="J448" s="50">
        <v>0</v>
      </c>
      <c r="K448" s="50">
        <v>101</v>
      </c>
      <c r="L448" s="50">
        <v>30</v>
      </c>
      <c r="M448" s="50">
        <v>35</v>
      </c>
      <c r="N448" s="50">
        <v>24</v>
      </c>
      <c r="O448" s="50">
        <v>2</v>
      </c>
      <c r="P448" s="50">
        <v>30</v>
      </c>
      <c r="Q448" s="50">
        <v>10</v>
      </c>
    </row>
    <row r="449" spans="2:17" x14ac:dyDescent="0.3">
      <c r="B449" s="50">
        <v>133091</v>
      </c>
      <c r="C449" s="51">
        <v>45103</v>
      </c>
      <c r="D449" s="50">
        <v>2</v>
      </c>
      <c r="E449" s="50">
        <v>115</v>
      </c>
      <c r="F449" s="50">
        <v>17</v>
      </c>
      <c r="G449" s="50">
        <v>30</v>
      </c>
      <c r="H449" s="50">
        <v>4</v>
      </c>
      <c r="I449" s="50">
        <v>3</v>
      </c>
      <c r="J449" s="50">
        <v>0</v>
      </c>
      <c r="K449" s="50">
        <v>108</v>
      </c>
      <c r="L449" s="50">
        <v>30</v>
      </c>
      <c r="M449" s="50">
        <v>34</v>
      </c>
      <c r="N449" s="50">
        <v>26</v>
      </c>
      <c r="O449" s="50">
        <v>2</v>
      </c>
      <c r="P449" s="50">
        <v>26</v>
      </c>
      <c r="Q449" s="50">
        <v>20</v>
      </c>
    </row>
    <row r="450" spans="2:17" x14ac:dyDescent="0.3">
      <c r="B450" s="50">
        <v>133092</v>
      </c>
      <c r="C450" s="51">
        <v>45104</v>
      </c>
      <c r="D450" s="50">
        <v>1</v>
      </c>
      <c r="E450" s="50">
        <v>111</v>
      </c>
      <c r="F450" s="50">
        <v>11</v>
      </c>
      <c r="G450" s="50">
        <v>30</v>
      </c>
      <c r="H450" s="50">
        <v>5</v>
      </c>
      <c r="I450" s="50">
        <v>3</v>
      </c>
      <c r="J450" s="50">
        <v>0</v>
      </c>
      <c r="K450" s="50">
        <v>103</v>
      </c>
      <c r="L450" s="50">
        <v>31</v>
      </c>
      <c r="M450" s="50">
        <v>34</v>
      </c>
      <c r="N450" s="50">
        <v>25</v>
      </c>
      <c r="O450" s="50">
        <v>2</v>
      </c>
      <c r="P450" s="50">
        <v>30</v>
      </c>
      <c r="Q450" s="50">
        <v>12</v>
      </c>
    </row>
    <row r="451" spans="2:17" x14ac:dyDescent="0.3">
      <c r="B451" s="50">
        <v>133093</v>
      </c>
      <c r="C451" s="51">
        <v>45104</v>
      </c>
      <c r="D451" s="50">
        <v>2</v>
      </c>
      <c r="E451" s="50">
        <v>112</v>
      </c>
      <c r="F451" s="50">
        <v>16</v>
      </c>
      <c r="G451" s="50">
        <v>30</v>
      </c>
      <c r="H451" s="50">
        <v>4</v>
      </c>
      <c r="I451" s="50">
        <v>2</v>
      </c>
      <c r="J451" s="50">
        <v>0</v>
      </c>
      <c r="K451" s="50">
        <v>106</v>
      </c>
      <c r="L451" s="50">
        <v>33</v>
      </c>
      <c r="M451" s="50">
        <v>35</v>
      </c>
      <c r="N451" s="50">
        <v>26</v>
      </c>
      <c r="O451" s="50">
        <v>2</v>
      </c>
      <c r="P451" s="50">
        <v>23</v>
      </c>
      <c r="Q451" s="50">
        <v>20</v>
      </c>
    </row>
    <row r="452" spans="2:17" x14ac:dyDescent="0.3">
      <c r="B452" s="50">
        <v>133094</v>
      </c>
      <c r="C452" s="51">
        <v>45105</v>
      </c>
      <c r="D452" s="50">
        <v>1</v>
      </c>
      <c r="E452" s="50">
        <v>108</v>
      </c>
      <c r="F452" s="50">
        <v>12</v>
      </c>
      <c r="G452" s="50">
        <v>30</v>
      </c>
      <c r="H452" s="50">
        <v>4</v>
      </c>
      <c r="I452" s="50">
        <v>2</v>
      </c>
      <c r="J452" s="50">
        <v>0</v>
      </c>
      <c r="K452" s="50">
        <v>102</v>
      </c>
      <c r="L452" s="50">
        <v>35</v>
      </c>
      <c r="M452" s="50">
        <v>36</v>
      </c>
      <c r="N452" s="50">
        <v>27</v>
      </c>
      <c r="O452" s="50">
        <v>1</v>
      </c>
      <c r="P452" s="50">
        <v>27</v>
      </c>
      <c r="Q452" s="50">
        <v>11</v>
      </c>
    </row>
    <row r="453" spans="2:17" x14ac:dyDescent="0.3">
      <c r="B453" s="50">
        <v>133095</v>
      </c>
      <c r="C453" s="51">
        <v>45105</v>
      </c>
      <c r="D453" s="50">
        <v>2</v>
      </c>
      <c r="E453" s="50">
        <v>115</v>
      </c>
      <c r="F453" s="50">
        <v>9</v>
      </c>
      <c r="G453" s="50">
        <v>30</v>
      </c>
      <c r="H453" s="50">
        <v>5</v>
      </c>
      <c r="I453" s="50">
        <v>2</v>
      </c>
      <c r="J453" s="50">
        <v>0</v>
      </c>
      <c r="K453" s="50">
        <v>108</v>
      </c>
      <c r="L453" s="50">
        <v>34</v>
      </c>
      <c r="M453" s="50">
        <v>34</v>
      </c>
      <c r="N453" s="50">
        <v>28</v>
      </c>
      <c r="O453" s="50">
        <v>3</v>
      </c>
      <c r="P453" s="50">
        <v>24</v>
      </c>
      <c r="Q453" s="50">
        <v>19</v>
      </c>
    </row>
    <row r="454" spans="2:17" x14ac:dyDescent="0.3">
      <c r="B454" s="50">
        <v>133096</v>
      </c>
      <c r="C454" s="51">
        <v>45106</v>
      </c>
      <c r="D454" s="50">
        <v>1</v>
      </c>
      <c r="E454" s="50">
        <v>114</v>
      </c>
      <c r="F454" s="50">
        <v>10</v>
      </c>
      <c r="G454" s="50">
        <v>30</v>
      </c>
      <c r="H454" s="50">
        <v>5</v>
      </c>
      <c r="I454" s="50">
        <v>3</v>
      </c>
      <c r="J454" s="50">
        <v>0</v>
      </c>
      <c r="K454" s="50">
        <v>106</v>
      </c>
      <c r="L454" s="50">
        <v>32</v>
      </c>
      <c r="M454" s="50">
        <v>35</v>
      </c>
      <c r="N454" s="50">
        <v>27</v>
      </c>
      <c r="O454" s="50">
        <v>2</v>
      </c>
      <c r="P454" s="50">
        <v>29</v>
      </c>
      <c r="Q454" s="50">
        <v>13</v>
      </c>
    </row>
    <row r="455" spans="2:17" x14ac:dyDescent="0.3">
      <c r="B455" s="50">
        <v>133097</v>
      </c>
      <c r="C455" s="51">
        <v>45106</v>
      </c>
      <c r="D455" s="50">
        <v>2</v>
      </c>
      <c r="E455" s="50">
        <v>114</v>
      </c>
      <c r="F455" s="50">
        <v>13</v>
      </c>
      <c r="G455" s="50">
        <v>30</v>
      </c>
      <c r="H455" s="50">
        <v>4</v>
      </c>
      <c r="I455" s="50">
        <v>3</v>
      </c>
      <c r="J455" s="50">
        <v>0</v>
      </c>
      <c r="K455" s="50">
        <v>107</v>
      </c>
      <c r="L455" s="50">
        <v>31</v>
      </c>
      <c r="M455" s="50">
        <v>33</v>
      </c>
      <c r="N455" s="50">
        <v>25</v>
      </c>
      <c r="O455" s="50">
        <v>3</v>
      </c>
      <c r="P455" s="50">
        <v>25</v>
      </c>
      <c r="Q455" s="50">
        <v>21</v>
      </c>
    </row>
    <row r="456" spans="2:17" x14ac:dyDescent="0.3">
      <c r="B456" s="50">
        <v>133098</v>
      </c>
      <c r="C456" s="51">
        <v>45107</v>
      </c>
      <c r="D456" s="50">
        <v>1</v>
      </c>
      <c r="E456" s="50">
        <v>107</v>
      </c>
      <c r="F456" s="50">
        <v>14</v>
      </c>
      <c r="G456" s="50">
        <v>30</v>
      </c>
      <c r="H456" s="50">
        <v>5</v>
      </c>
      <c r="I456" s="50">
        <v>2</v>
      </c>
      <c r="J456" s="50">
        <v>0</v>
      </c>
      <c r="K456" s="50">
        <v>100</v>
      </c>
      <c r="L456" s="50">
        <v>35</v>
      </c>
      <c r="M456" s="50">
        <v>35</v>
      </c>
      <c r="N456" s="50">
        <v>24</v>
      </c>
      <c r="O456" s="50">
        <v>2</v>
      </c>
      <c r="P456" s="50">
        <v>30</v>
      </c>
      <c r="Q456" s="50">
        <v>9</v>
      </c>
    </row>
    <row r="457" spans="2:17" x14ac:dyDescent="0.3">
      <c r="B457" s="50">
        <v>133099</v>
      </c>
      <c r="C457" s="51">
        <v>45107</v>
      </c>
      <c r="D457" s="50">
        <v>2</v>
      </c>
      <c r="E457" s="50">
        <v>117</v>
      </c>
      <c r="F457" s="50">
        <v>14</v>
      </c>
      <c r="G457" s="50">
        <v>30</v>
      </c>
      <c r="H457" s="50">
        <v>4</v>
      </c>
      <c r="I457" s="50">
        <v>3</v>
      </c>
      <c r="J457" s="50">
        <v>0</v>
      </c>
      <c r="K457" s="50">
        <v>110</v>
      </c>
      <c r="L457" s="50">
        <v>35</v>
      </c>
      <c r="M457" s="50">
        <v>34</v>
      </c>
      <c r="N457" s="50">
        <v>26</v>
      </c>
      <c r="O457" s="50">
        <v>3</v>
      </c>
      <c r="P457" s="50">
        <v>26</v>
      </c>
      <c r="Q457" s="50">
        <v>21</v>
      </c>
    </row>
    <row r="458" spans="2:17" x14ac:dyDescent="0.3">
      <c r="B458" s="50">
        <v>133100</v>
      </c>
      <c r="C458" s="51">
        <v>45108</v>
      </c>
      <c r="D458" s="50">
        <v>1</v>
      </c>
      <c r="E458" s="50">
        <v>129</v>
      </c>
      <c r="F458" s="50">
        <v>16</v>
      </c>
      <c r="G458" s="50">
        <v>30</v>
      </c>
      <c r="H458" s="50">
        <v>5</v>
      </c>
      <c r="I458" s="50">
        <v>3</v>
      </c>
      <c r="J458" s="50">
        <v>0</v>
      </c>
      <c r="K458" s="50">
        <v>121</v>
      </c>
      <c r="L458" s="50">
        <v>31</v>
      </c>
      <c r="M458" s="50">
        <v>35</v>
      </c>
      <c r="N458" s="50">
        <v>30</v>
      </c>
      <c r="O458" s="50">
        <v>8</v>
      </c>
      <c r="P458" s="50">
        <v>30</v>
      </c>
      <c r="Q458" s="50">
        <v>18</v>
      </c>
    </row>
    <row r="459" spans="2:17" x14ac:dyDescent="0.3">
      <c r="B459" s="50">
        <v>133101</v>
      </c>
      <c r="C459" s="51">
        <v>45110</v>
      </c>
      <c r="D459" s="50">
        <v>1</v>
      </c>
      <c r="E459" s="50">
        <v>117</v>
      </c>
      <c r="F459" s="50">
        <v>9</v>
      </c>
      <c r="G459" s="50">
        <v>30</v>
      </c>
      <c r="H459" s="50">
        <v>4</v>
      </c>
      <c r="I459" s="50">
        <v>2</v>
      </c>
      <c r="J459" s="50">
        <v>0</v>
      </c>
      <c r="K459" s="50">
        <v>111</v>
      </c>
      <c r="L459" s="50">
        <v>31</v>
      </c>
      <c r="M459" s="50">
        <v>35</v>
      </c>
      <c r="N459" s="50">
        <v>30</v>
      </c>
      <c r="O459" s="50">
        <v>7</v>
      </c>
      <c r="P459" s="50">
        <v>32</v>
      </c>
      <c r="Q459" s="50">
        <v>7</v>
      </c>
    </row>
    <row r="460" spans="2:17" x14ac:dyDescent="0.3">
      <c r="B460" s="50">
        <v>133102</v>
      </c>
      <c r="C460" s="51">
        <v>45110</v>
      </c>
      <c r="D460" s="50">
        <v>2</v>
      </c>
      <c r="E460" s="50">
        <v>123</v>
      </c>
      <c r="F460" s="50">
        <v>9</v>
      </c>
      <c r="G460" s="50">
        <v>30</v>
      </c>
      <c r="H460" s="50">
        <v>4</v>
      </c>
      <c r="I460" s="50">
        <v>2</v>
      </c>
      <c r="J460" s="50">
        <v>0</v>
      </c>
      <c r="K460" s="50">
        <v>117</v>
      </c>
      <c r="L460" s="50">
        <v>35</v>
      </c>
      <c r="M460" s="50">
        <v>36</v>
      </c>
      <c r="N460" s="50">
        <v>24</v>
      </c>
      <c r="O460" s="50">
        <v>5</v>
      </c>
      <c r="P460" s="50">
        <v>32</v>
      </c>
      <c r="Q460" s="50">
        <v>20</v>
      </c>
    </row>
    <row r="461" spans="2:17" x14ac:dyDescent="0.3">
      <c r="B461" s="50">
        <v>133103</v>
      </c>
      <c r="C461" s="51">
        <v>45111</v>
      </c>
      <c r="D461" s="50">
        <v>1</v>
      </c>
      <c r="E461" s="50">
        <v>116</v>
      </c>
      <c r="F461" s="50">
        <v>18</v>
      </c>
      <c r="G461" s="50">
        <v>30</v>
      </c>
      <c r="H461" s="50">
        <v>4</v>
      </c>
      <c r="I461" s="50">
        <v>3</v>
      </c>
      <c r="J461" s="50">
        <v>0</v>
      </c>
      <c r="K461" s="50">
        <v>109</v>
      </c>
      <c r="L461" s="50">
        <v>32</v>
      </c>
      <c r="M461" s="50">
        <v>34</v>
      </c>
      <c r="N461" s="50">
        <v>27</v>
      </c>
      <c r="O461" s="50">
        <v>8</v>
      </c>
      <c r="P461" s="50">
        <v>30</v>
      </c>
      <c r="Q461" s="50">
        <v>10</v>
      </c>
    </row>
    <row r="462" spans="2:17" x14ac:dyDescent="0.3">
      <c r="B462" s="50">
        <v>133104</v>
      </c>
      <c r="C462" s="51">
        <v>45111</v>
      </c>
      <c r="D462" s="50">
        <v>2</v>
      </c>
      <c r="E462" s="50">
        <v>127</v>
      </c>
      <c r="F462" s="50">
        <v>14</v>
      </c>
      <c r="G462" s="50">
        <v>30</v>
      </c>
      <c r="H462" s="50">
        <v>4</v>
      </c>
      <c r="I462" s="50">
        <v>3</v>
      </c>
      <c r="J462" s="50">
        <v>0</v>
      </c>
      <c r="K462" s="50">
        <v>120</v>
      </c>
      <c r="L462" s="50">
        <v>31</v>
      </c>
      <c r="M462" s="50">
        <v>36</v>
      </c>
      <c r="N462" s="50">
        <v>25</v>
      </c>
      <c r="O462" s="50">
        <v>7</v>
      </c>
      <c r="P462" s="50">
        <v>33</v>
      </c>
      <c r="Q462" s="50">
        <v>19</v>
      </c>
    </row>
    <row r="463" spans="2:17" x14ac:dyDescent="0.3">
      <c r="B463" s="50">
        <v>133105</v>
      </c>
      <c r="C463" s="51">
        <v>45112</v>
      </c>
      <c r="D463" s="50">
        <v>1</v>
      </c>
      <c r="E463" s="50">
        <v>125</v>
      </c>
      <c r="F463" s="50">
        <v>13</v>
      </c>
      <c r="G463" s="50">
        <v>30</v>
      </c>
      <c r="H463" s="50">
        <v>5</v>
      </c>
      <c r="I463" s="50">
        <v>2</v>
      </c>
      <c r="J463" s="50">
        <v>0</v>
      </c>
      <c r="K463" s="50">
        <v>118</v>
      </c>
      <c r="L463" s="50">
        <v>30</v>
      </c>
      <c r="M463" s="50">
        <v>35</v>
      </c>
      <c r="N463" s="50">
        <v>28</v>
      </c>
      <c r="O463" s="50">
        <v>9</v>
      </c>
      <c r="P463" s="50">
        <v>31</v>
      </c>
      <c r="Q463" s="50">
        <v>15</v>
      </c>
    </row>
    <row r="464" spans="2:17" x14ac:dyDescent="0.3">
      <c r="B464" s="50">
        <v>133106</v>
      </c>
      <c r="C464" s="51">
        <v>45112</v>
      </c>
      <c r="D464" s="50">
        <v>2</v>
      </c>
      <c r="E464" s="50">
        <v>131</v>
      </c>
      <c r="F464" s="50">
        <v>7</v>
      </c>
      <c r="G464" s="50">
        <v>30</v>
      </c>
      <c r="H464" s="50">
        <v>4</v>
      </c>
      <c r="I464" s="50">
        <v>3</v>
      </c>
      <c r="J464" s="50">
        <v>0</v>
      </c>
      <c r="K464" s="50">
        <v>124</v>
      </c>
      <c r="L464" s="50">
        <v>31</v>
      </c>
      <c r="M464" s="50">
        <v>38</v>
      </c>
      <c r="N464" s="50">
        <v>25</v>
      </c>
      <c r="O464" s="50">
        <v>6</v>
      </c>
      <c r="P464" s="50">
        <v>34</v>
      </c>
      <c r="Q464" s="50">
        <v>21</v>
      </c>
    </row>
    <row r="465" spans="2:17" x14ac:dyDescent="0.3">
      <c r="B465" s="50">
        <v>133107</v>
      </c>
      <c r="C465" s="51">
        <v>45113</v>
      </c>
      <c r="D465" s="50">
        <v>1</v>
      </c>
      <c r="E465" s="50">
        <v>120</v>
      </c>
      <c r="F465" s="50">
        <v>18</v>
      </c>
      <c r="G465" s="50">
        <v>30</v>
      </c>
      <c r="H465" s="50">
        <v>5</v>
      </c>
      <c r="I465" s="50">
        <v>3</v>
      </c>
      <c r="J465" s="50">
        <v>0</v>
      </c>
      <c r="K465" s="50">
        <v>112</v>
      </c>
      <c r="L465" s="50">
        <v>35</v>
      </c>
      <c r="M465" s="50">
        <v>34</v>
      </c>
      <c r="N465" s="50">
        <v>30</v>
      </c>
      <c r="O465" s="50">
        <v>7</v>
      </c>
      <c r="P465" s="50">
        <v>31</v>
      </c>
      <c r="Q465" s="50">
        <v>10</v>
      </c>
    </row>
    <row r="466" spans="2:17" x14ac:dyDescent="0.3">
      <c r="B466" s="50">
        <v>133108</v>
      </c>
      <c r="C466" s="51">
        <v>45113</v>
      </c>
      <c r="D466" s="50">
        <v>2</v>
      </c>
      <c r="E466" s="50">
        <v>130</v>
      </c>
      <c r="F466" s="50">
        <v>9</v>
      </c>
      <c r="G466" s="50">
        <v>30</v>
      </c>
      <c r="H466" s="50">
        <v>5</v>
      </c>
      <c r="I466" s="50">
        <v>3</v>
      </c>
      <c r="J466" s="50">
        <v>0</v>
      </c>
      <c r="K466" s="50">
        <v>122</v>
      </c>
      <c r="L466" s="50">
        <v>31</v>
      </c>
      <c r="M466" s="50">
        <v>36</v>
      </c>
      <c r="N466" s="50">
        <v>27</v>
      </c>
      <c r="O466" s="50">
        <v>7</v>
      </c>
      <c r="P466" s="50">
        <v>32</v>
      </c>
      <c r="Q466" s="50">
        <v>20</v>
      </c>
    </row>
    <row r="467" spans="2:17" x14ac:dyDescent="0.3">
      <c r="B467" s="50">
        <v>133109</v>
      </c>
      <c r="C467" s="51">
        <v>45114</v>
      </c>
      <c r="D467" s="50">
        <v>1</v>
      </c>
      <c r="E467" s="50">
        <v>116</v>
      </c>
      <c r="F467" s="50">
        <v>9</v>
      </c>
      <c r="G467" s="50">
        <v>30</v>
      </c>
      <c r="H467" s="50">
        <v>4</v>
      </c>
      <c r="I467" s="50">
        <v>3</v>
      </c>
      <c r="J467" s="50">
        <v>0</v>
      </c>
      <c r="K467" s="50">
        <v>109</v>
      </c>
      <c r="L467" s="50">
        <v>31</v>
      </c>
      <c r="M467" s="50">
        <v>35</v>
      </c>
      <c r="N467" s="50">
        <v>30</v>
      </c>
      <c r="O467" s="50">
        <v>7</v>
      </c>
      <c r="P467" s="50">
        <v>30</v>
      </c>
      <c r="Q467" s="50">
        <v>7</v>
      </c>
    </row>
    <row r="468" spans="2:17" x14ac:dyDescent="0.3">
      <c r="B468" s="50">
        <v>133110</v>
      </c>
      <c r="C468" s="51">
        <v>45114</v>
      </c>
      <c r="D468" s="50">
        <v>2</v>
      </c>
      <c r="E468" s="50">
        <v>129</v>
      </c>
      <c r="F468" s="50">
        <v>17</v>
      </c>
      <c r="G468" s="50">
        <v>30</v>
      </c>
      <c r="H468" s="50">
        <v>4</v>
      </c>
      <c r="I468" s="50">
        <v>2</v>
      </c>
      <c r="J468" s="50">
        <v>0</v>
      </c>
      <c r="K468" s="50">
        <v>123</v>
      </c>
      <c r="L468" s="50">
        <v>31</v>
      </c>
      <c r="M468" s="50">
        <v>37</v>
      </c>
      <c r="N468" s="50">
        <v>24</v>
      </c>
      <c r="O468" s="50">
        <v>8</v>
      </c>
      <c r="P468" s="50">
        <v>33</v>
      </c>
      <c r="Q468" s="50">
        <v>21</v>
      </c>
    </row>
    <row r="469" spans="2:17" x14ac:dyDescent="0.3">
      <c r="B469" s="50">
        <v>133111</v>
      </c>
      <c r="C469" s="51">
        <v>45115</v>
      </c>
      <c r="D469" s="50">
        <v>1</v>
      </c>
      <c r="E469" s="50">
        <v>118</v>
      </c>
      <c r="F469" s="50">
        <v>7</v>
      </c>
      <c r="G469" s="50">
        <v>30</v>
      </c>
      <c r="H469" s="50">
        <v>4</v>
      </c>
      <c r="I469" s="50">
        <v>3</v>
      </c>
      <c r="J469" s="50">
        <v>0</v>
      </c>
      <c r="K469" s="50">
        <v>111</v>
      </c>
      <c r="L469" s="50">
        <v>30</v>
      </c>
      <c r="M469" s="50">
        <v>36</v>
      </c>
      <c r="N469" s="50">
        <v>27</v>
      </c>
      <c r="O469" s="50">
        <v>8</v>
      </c>
      <c r="P469" s="50">
        <v>31</v>
      </c>
      <c r="Q469" s="50">
        <v>9</v>
      </c>
    </row>
    <row r="470" spans="2:17" x14ac:dyDescent="0.3">
      <c r="B470" s="50">
        <v>133112</v>
      </c>
      <c r="C470" s="51">
        <v>45117</v>
      </c>
      <c r="D470" s="50">
        <v>1</v>
      </c>
      <c r="E470" s="50">
        <v>118</v>
      </c>
      <c r="F470" s="50">
        <v>12</v>
      </c>
      <c r="G470" s="50">
        <v>30</v>
      </c>
      <c r="H470" s="50">
        <v>4</v>
      </c>
      <c r="I470" s="50">
        <v>3</v>
      </c>
      <c r="J470" s="50">
        <v>0</v>
      </c>
      <c r="K470" s="50">
        <v>111</v>
      </c>
      <c r="L470" s="50">
        <v>34</v>
      </c>
      <c r="M470" s="50">
        <v>35</v>
      </c>
      <c r="N470" s="50">
        <v>28</v>
      </c>
      <c r="O470" s="50">
        <v>8</v>
      </c>
      <c r="P470" s="50">
        <v>30</v>
      </c>
      <c r="Q470" s="50">
        <v>10</v>
      </c>
    </row>
    <row r="471" spans="2:17" x14ac:dyDescent="0.3">
      <c r="B471" s="50">
        <v>133113</v>
      </c>
      <c r="C471" s="51">
        <v>45117</v>
      </c>
      <c r="D471" s="50">
        <v>2</v>
      </c>
      <c r="E471" s="50">
        <v>128</v>
      </c>
      <c r="F471" s="50">
        <v>18</v>
      </c>
      <c r="G471" s="50">
        <v>30</v>
      </c>
      <c r="H471" s="50">
        <v>5</v>
      </c>
      <c r="I471" s="50">
        <v>3</v>
      </c>
      <c r="J471" s="50">
        <v>0</v>
      </c>
      <c r="K471" s="50">
        <v>120</v>
      </c>
      <c r="L471" s="50">
        <v>34</v>
      </c>
      <c r="M471" s="50">
        <v>35</v>
      </c>
      <c r="N471" s="50">
        <v>25</v>
      </c>
      <c r="O471" s="50">
        <v>8</v>
      </c>
      <c r="P471" s="50">
        <v>33</v>
      </c>
      <c r="Q471" s="50">
        <v>19</v>
      </c>
    </row>
    <row r="472" spans="2:17" x14ac:dyDescent="0.3">
      <c r="B472" s="50">
        <v>133114</v>
      </c>
      <c r="C472" s="51">
        <v>45118</v>
      </c>
      <c r="D472" s="50">
        <v>1</v>
      </c>
      <c r="E472" s="50">
        <v>121</v>
      </c>
      <c r="F472" s="50">
        <v>8</v>
      </c>
      <c r="G472" s="50">
        <v>30</v>
      </c>
      <c r="H472" s="50">
        <v>5</v>
      </c>
      <c r="I472" s="50">
        <v>2</v>
      </c>
      <c r="J472" s="50">
        <v>0</v>
      </c>
      <c r="K472" s="50">
        <v>114</v>
      </c>
      <c r="L472" s="50">
        <v>31</v>
      </c>
      <c r="M472" s="50">
        <v>34</v>
      </c>
      <c r="N472" s="50">
        <v>28</v>
      </c>
      <c r="O472" s="50">
        <v>8</v>
      </c>
      <c r="P472" s="50">
        <v>30</v>
      </c>
      <c r="Q472" s="50">
        <v>14</v>
      </c>
    </row>
    <row r="473" spans="2:17" x14ac:dyDescent="0.3">
      <c r="B473" s="50">
        <v>133115</v>
      </c>
      <c r="C473" s="51">
        <v>45118</v>
      </c>
      <c r="D473" s="50">
        <v>2</v>
      </c>
      <c r="E473" s="50">
        <v>133</v>
      </c>
      <c r="F473" s="50">
        <v>11</v>
      </c>
      <c r="G473" s="50">
        <v>30</v>
      </c>
      <c r="H473" s="50">
        <v>5</v>
      </c>
      <c r="I473" s="50">
        <v>2</v>
      </c>
      <c r="J473" s="50">
        <v>0</v>
      </c>
      <c r="K473" s="50">
        <v>126</v>
      </c>
      <c r="L473" s="50">
        <v>31</v>
      </c>
      <c r="M473" s="50">
        <v>37</v>
      </c>
      <c r="N473" s="50">
        <v>27</v>
      </c>
      <c r="O473" s="50">
        <v>6</v>
      </c>
      <c r="P473" s="50">
        <v>34</v>
      </c>
      <c r="Q473" s="50">
        <v>22</v>
      </c>
    </row>
    <row r="474" spans="2:17" x14ac:dyDescent="0.3">
      <c r="B474" s="50">
        <v>133116</v>
      </c>
      <c r="C474" s="51">
        <v>45119</v>
      </c>
      <c r="D474" s="50">
        <v>1</v>
      </c>
      <c r="E474" s="50">
        <v>127</v>
      </c>
      <c r="F474" s="50">
        <v>18</v>
      </c>
      <c r="G474" s="50">
        <v>30</v>
      </c>
      <c r="H474" s="50">
        <v>5</v>
      </c>
      <c r="I474" s="50">
        <v>3</v>
      </c>
      <c r="J474" s="50">
        <v>0</v>
      </c>
      <c r="K474" s="50">
        <v>119</v>
      </c>
      <c r="L474" s="50">
        <v>34</v>
      </c>
      <c r="M474" s="50">
        <v>35</v>
      </c>
      <c r="N474" s="50">
        <v>30</v>
      </c>
      <c r="O474" s="50">
        <v>7</v>
      </c>
      <c r="P474" s="50">
        <v>31</v>
      </c>
      <c r="Q474" s="50">
        <v>16</v>
      </c>
    </row>
    <row r="475" spans="2:17" x14ac:dyDescent="0.3">
      <c r="B475" s="50">
        <v>133117</v>
      </c>
      <c r="C475" s="51">
        <v>45119</v>
      </c>
      <c r="D475" s="50">
        <v>2</v>
      </c>
      <c r="E475" s="50">
        <v>126</v>
      </c>
      <c r="F475" s="50">
        <v>6</v>
      </c>
      <c r="G475" s="50">
        <v>30</v>
      </c>
      <c r="H475" s="50">
        <v>4</v>
      </c>
      <c r="I475" s="50">
        <v>2</v>
      </c>
      <c r="J475" s="50">
        <v>0</v>
      </c>
      <c r="K475" s="50">
        <v>120</v>
      </c>
      <c r="L475" s="50">
        <v>33</v>
      </c>
      <c r="M475" s="50">
        <v>37</v>
      </c>
      <c r="N475" s="50">
        <v>27</v>
      </c>
      <c r="O475" s="50">
        <v>6</v>
      </c>
      <c r="P475" s="50">
        <v>31</v>
      </c>
      <c r="Q475" s="50">
        <v>19</v>
      </c>
    </row>
    <row r="476" spans="2:17" x14ac:dyDescent="0.3">
      <c r="B476" s="50">
        <v>133118</v>
      </c>
      <c r="C476" s="51">
        <v>45120</v>
      </c>
      <c r="D476" s="50">
        <v>1</v>
      </c>
      <c r="E476" s="50">
        <v>115</v>
      </c>
      <c r="F476" s="50">
        <v>14</v>
      </c>
      <c r="G476" s="50">
        <v>30</v>
      </c>
      <c r="H476" s="50">
        <v>4</v>
      </c>
      <c r="I476" s="50">
        <v>3</v>
      </c>
      <c r="J476" s="50">
        <v>0</v>
      </c>
      <c r="K476" s="50">
        <v>108</v>
      </c>
      <c r="L476" s="50">
        <v>31</v>
      </c>
      <c r="M476" s="50">
        <v>34</v>
      </c>
      <c r="N476" s="50">
        <v>27</v>
      </c>
      <c r="O476" s="50">
        <v>7</v>
      </c>
      <c r="P476" s="50">
        <v>32</v>
      </c>
      <c r="Q476" s="50">
        <v>8</v>
      </c>
    </row>
    <row r="477" spans="2:17" x14ac:dyDescent="0.3">
      <c r="B477" s="50">
        <v>133119</v>
      </c>
      <c r="C477" s="51">
        <v>45120</v>
      </c>
      <c r="D477" s="50">
        <v>2</v>
      </c>
      <c r="E477" s="50">
        <v>125</v>
      </c>
      <c r="F477" s="50">
        <v>8</v>
      </c>
      <c r="G477" s="50">
        <v>30</v>
      </c>
      <c r="H477" s="50">
        <v>4</v>
      </c>
      <c r="I477" s="50">
        <v>3</v>
      </c>
      <c r="J477" s="50">
        <v>0</v>
      </c>
      <c r="K477" s="50">
        <v>118</v>
      </c>
      <c r="L477" s="50">
        <v>33</v>
      </c>
      <c r="M477" s="50">
        <v>36</v>
      </c>
      <c r="N477" s="50">
        <v>24</v>
      </c>
      <c r="O477" s="50">
        <v>7</v>
      </c>
      <c r="P477" s="50">
        <v>32</v>
      </c>
      <c r="Q477" s="50">
        <v>19</v>
      </c>
    </row>
    <row r="478" spans="2:17" x14ac:dyDescent="0.3">
      <c r="B478" s="50">
        <v>133120</v>
      </c>
      <c r="C478" s="51">
        <v>45121</v>
      </c>
      <c r="D478" s="50">
        <v>1</v>
      </c>
      <c r="E478" s="50">
        <v>116</v>
      </c>
      <c r="F478" s="50">
        <v>12</v>
      </c>
      <c r="G478" s="50">
        <v>30</v>
      </c>
      <c r="H478" s="50">
        <v>4</v>
      </c>
      <c r="I478" s="50">
        <v>2</v>
      </c>
      <c r="J478" s="50">
        <v>0</v>
      </c>
      <c r="K478" s="50">
        <v>110</v>
      </c>
      <c r="L478" s="50">
        <v>31</v>
      </c>
      <c r="M478" s="50">
        <v>35</v>
      </c>
      <c r="N478" s="50">
        <v>28</v>
      </c>
      <c r="O478" s="50">
        <v>7</v>
      </c>
      <c r="P478" s="50">
        <v>30</v>
      </c>
      <c r="Q478" s="50">
        <v>10</v>
      </c>
    </row>
    <row r="479" spans="2:17" x14ac:dyDescent="0.3">
      <c r="B479" s="50">
        <v>133121</v>
      </c>
      <c r="C479" s="51">
        <v>45121</v>
      </c>
      <c r="D479" s="50">
        <v>2</v>
      </c>
      <c r="E479" s="50">
        <v>131</v>
      </c>
      <c r="F479" s="50">
        <v>11</v>
      </c>
      <c r="G479" s="50">
        <v>30</v>
      </c>
      <c r="H479" s="50">
        <v>5</v>
      </c>
      <c r="I479" s="50">
        <v>3</v>
      </c>
      <c r="J479" s="50">
        <v>0</v>
      </c>
      <c r="K479" s="50">
        <v>123</v>
      </c>
      <c r="L479" s="50">
        <v>33</v>
      </c>
      <c r="M479" s="50">
        <v>36</v>
      </c>
      <c r="N479" s="50">
        <v>25</v>
      </c>
      <c r="O479" s="50">
        <v>7</v>
      </c>
      <c r="P479" s="50">
        <v>33</v>
      </c>
      <c r="Q479" s="50">
        <v>22</v>
      </c>
    </row>
    <row r="480" spans="2:17" x14ac:dyDescent="0.3">
      <c r="B480" s="50">
        <v>133122</v>
      </c>
      <c r="C480" s="51">
        <v>45122</v>
      </c>
      <c r="D480" s="50">
        <v>1</v>
      </c>
      <c r="E480" s="50">
        <v>116</v>
      </c>
      <c r="F480" s="50">
        <v>13</v>
      </c>
      <c r="G480" s="50">
        <v>30</v>
      </c>
      <c r="H480" s="50">
        <v>4</v>
      </c>
      <c r="I480" s="50">
        <v>3</v>
      </c>
      <c r="J480" s="50">
        <v>0</v>
      </c>
      <c r="K480" s="50">
        <v>109</v>
      </c>
      <c r="L480" s="50">
        <v>33</v>
      </c>
      <c r="M480" s="50">
        <v>35</v>
      </c>
      <c r="N480" s="50">
        <v>28</v>
      </c>
      <c r="O480" s="50">
        <v>7</v>
      </c>
      <c r="P480" s="50">
        <v>30</v>
      </c>
      <c r="Q480" s="50">
        <v>9</v>
      </c>
    </row>
    <row r="481" spans="2:17" x14ac:dyDescent="0.3">
      <c r="B481" s="50">
        <v>133123</v>
      </c>
      <c r="C481" s="51">
        <v>45124</v>
      </c>
      <c r="D481" s="50">
        <v>1</v>
      </c>
      <c r="E481" s="50">
        <v>122</v>
      </c>
      <c r="F481" s="50">
        <v>8</v>
      </c>
      <c r="G481" s="50">
        <v>30</v>
      </c>
      <c r="H481" s="50">
        <v>5</v>
      </c>
      <c r="I481" s="50">
        <v>2</v>
      </c>
      <c r="J481" s="50">
        <v>0</v>
      </c>
      <c r="K481" s="50">
        <v>115</v>
      </c>
      <c r="L481" s="50">
        <v>31</v>
      </c>
      <c r="M481" s="50">
        <v>35</v>
      </c>
      <c r="N481" s="50">
        <v>30</v>
      </c>
      <c r="O481" s="50">
        <v>9</v>
      </c>
      <c r="P481" s="50">
        <v>33</v>
      </c>
      <c r="Q481" s="50">
        <v>8</v>
      </c>
    </row>
    <row r="482" spans="2:17" x14ac:dyDescent="0.3">
      <c r="B482" s="50">
        <v>133124</v>
      </c>
      <c r="C482" s="51">
        <v>45124</v>
      </c>
      <c r="D482" s="50">
        <v>2</v>
      </c>
      <c r="E482" s="50">
        <v>132</v>
      </c>
      <c r="F482" s="50">
        <v>11</v>
      </c>
      <c r="G482" s="50">
        <v>30</v>
      </c>
      <c r="H482" s="50">
        <v>5</v>
      </c>
      <c r="I482" s="50">
        <v>3</v>
      </c>
      <c r="J482" s="50">
        <v>0</v>
      </c>
      <c r="K482" s="50">
        <v>124</v>
      </c>
      <c r="L482" s="50">
        <v>34</v>
      </c>
      <c r="M482" s="50">
        <v>38</v>
      </c>
      <c r="N482" s="50">
        <v>27</v>
      </c>
      <c r="O482" s="50">
        <v>7</v>
      </c>
      <c r="P482" s="50">
        <v>32</v>
      </c>
      <c r="Q482" s="50">
        <v>20</v>
      </c>
    </row>
    <row r="483" spans="2:17" x14ac:dyDescent="0.3">
      <c r="B483" s="50">
        <v>133125</v>
      </c>
      <c r="C483" s="51">
        <v>45125</v>
      </c>
      <c r="D483" s="50">
        <v>1</v>
      </c>
      <c r="E483" s="50">
        <v>123</v>
      </c>
      <c r="F483" s="50">
        <v>16</v>
      </c>
      <c r="G483" s="50">
        <v>30</v>
      </c>
      <c r="H483" s="50">
        <v>4</v>
      </c>
      <c r="I483" s="50">
        <v>2</v>
      </c>
      <c r="J483" s="50">
        <v>0</v>
      </c>
      <c r="K483" s="50">
        <v>117</v>
      </c>
      <c r="L483" s="50">
        <v>31</v>
      </c>
      <c r="M483" s="50">
        <v>36</v>
      </c>
      <c r="N483" s="50">
        <v>30</v>
      </c>
      <c r="O483" s="50">
        <v>9</v>
      </c>
      <c r="P483" s="50">
        <v>30</v>
      </c>
      <c r="Q483" s="50">
        <v>12</v>
      </c>
    </row>
    <row r="484" spans="2:17" x14ac:dyDescent="0.3">
      <c r="B484" s="50">
        <v>133126</v>
      </c>
      <c r="C484" s="51">
        <v>45125</v>
      </c>
      <c r="D484" s="50">
        <v>2</v>
      </c>
      <c r="E484" s="50">
        <v>127</v>
      </c>
      <c r="F484" s="50">
        <v>11</v>
      </c>
      <c r="G484" s="50">
        <v>30</v>
      </c>
      <c r="H484" s="50">
        <v>4</v>
      </c>
      <c r="I484" s="50">
        <v>2</v>
      </c>
      <c r="J484" s="50">
        <v>0</v>
      </c>
      <c r="K484" s="50">
        <v>121</v>
      </c>
      <c r="L484" s="50">
        <v>32</v>
      </c>
      <c r="M484" s="50">
        <v>37</v>
      </c>
      <c r="N484" s="50">
        <v>24</v>
      </c>
      <c r="O484" s="50">
        <v>7</v>
      </c>
      <c r="P484" s="50">
        <v>33</v>
      </c>
      <c r="Q484" s="50">
        <v>20</v>
      </c>
    </row>
    <row r="485" spans="2:17" x14ac:dyDescent="0.3">
      <c r="B485" s="50">
        <v>133127</v>
      </c>
      <c r="C485" s="51">
        <v>45126</v>
      </c>
      <c r="D485" s="50">
        <v>1</v>
      </c>
      <c r="E485" s="50">
        <v>113</v>
      </c>
      <c r="F485" s="50">
        <v>9</v>
      </c>
      <c r="G485" s="50">
        <v>30</v>
      </c>
      <c r="H485" s="50">
        <v>4</v>
      </c>
      <c r="I485" s="50">
        <v>2</v>
      </c>
      <c r="J485" s="50">
        <v>0</v>
      </c>
      <c r="K485" s="50">
        <v>107</v>
      </c>
      <c r="L485" s="50">
        <v>31</v>
      </c>
      <c r="M485" s="50">
        <v>36</v>
      </c>
      <c r="N485" s="50">
        <v>27</v>
      </c>
      <c r="O485" s="50">
        <v>6</v>
      </c>
      <c r="P485" s="50">
        <v>31</v>
      </c>
      <c r="Q485" s="50">
        <v>7</v>
      </c>
    </row>
    <row r="486" spans="2:17" x14ac:dyDescent="0.3">
      <c r="B486" s="50">
        <v>133128</v>
      </c>
      <c r="C486" s="51">
        <v>45126</v>
      </c>
      <c r="D486" s="50">
        <v>2</v>
      </c>
      <c r="E486" s="50">
        <v>125</v>
      </c>
      <c r="F486" s="50">
        <v>10</v>
      </c>
      <c r="G486" s="50">
        <v>30</v>
      </c>
      <c r="H486" s="50">
        <v>4</v>
      </c>
      <c r="I486" s="50">
        <v>3</v>
      </c>
      <c r="J486" s="50">
        <v>0</v>
      </c>
      <c r="K486" s="50">
        <v>118</v>
      </c>
      <c r="L486" s="50">
        <v>35</v>
      </c>
      <c r="M486" s="50">
        <v>35</v>
      </c>
      <c r="N486" s="50">
        <v>25</v>
      </c>
      <c r="O486" s="50">
        <v>7</v>
      </c>
      <c r="P486" s="50">
        <v>31</v>
      </c>
      <c r="Q486" s="50">
        <v>20</v>
      </c>
    </row>
    <row r="487" spans="2:17" x14ac:dyDescent="0.3">
      <c r="B487" s="50">
        <v>133129</v>
      </c>
      <c r="C487" s="51">
        <v>45127</v>
      </c>
      <c r="D487" s="50">
        <v>1</v>
      </c>
      <c r="E487" s="50">
        <v>121</v>
      </c>
      <c r="F487" s="50">
        <v>15</v>
      </c>
      <c r="G487" s="50">
        <v>30</v>
      </c>
      <c r="H487" s="50">
        <v>4</v>
      </c>
      <c r="I487" s="50">
        <v>2</v>
      </c>
      <c r="J487" s="50">
        <v>0</v>
      </c>
      <c r="K487" s="50">
        <v>115</v>
      </c>
      <c r="L487" s="50">
        <v>32</v>
      </c>
      <c r="M487" s="50">
        <v>34</v>
      </c>
      <c r="N487" s="50">
        <v>30</v>
      </c>
      <c r="O487" s="50">
        <v>7</v>
      </c>
      <c r="P487" s="50">
        <v>32</v>
      </c>
      <c r="Q487" s="50">
        <v>12</v>
      </c>
    </row>
    <row r="488" spans="2:17" x14ac:dyDescent="0.3">
      <c r="B488" s="50">
        <v>133130</v>
      </c>
      <c r="C488" s="51">
        <v>45127</v>
      </c>
      <c r="D488" s="50">
        <v>2</v>
      </c>
      <c r="E488" s="50">
        <v>125</v>
      </c>
      <c r="F488" s="50">
        <v>14</v>
      </c>
      <c r="G488" s="50">
        <v>30</v>
      </c>
      <c r="H488" s="50">
        <v>5</v>
      </c>
      <c r="I488" s="50">
        <v>2</v>
      </c>
      <c r="J488" s="50">
        <v>0</v>
      </c>
      <c r="K488" s="50">
        <v>118</v>
      </c>
      <c r="L488" s="50">
        <v>32</v>
      </c>
      <c r="M488" s="50">
        <v>35</v>
      </c>
      <c r="N488" s="50">
        <v>27</v>
      </c>
      <c r="O488" s="50">
        <v>6</v>
      </c>
      <c r="P488" s="50">
        <v>31</v>
      </c>
      <c r="Q488" s="50">
        <v>19</v>
      </c>
    </row>
    <row r="489" spans="2:17" x14ac:dyDescent="0.3">
      <c r="B489" s="50">
        <v>133131</v>
      </c>
      <c r="C489" s="51">
        <v>45128</v>
      </c>
      <c r="D489" s="50">
        <v>1</v>
      </c>
      <c r="E489" s="50">
        <v>128</v>
      </c>
      <c r="F489" s="50">
        <v>13</v>
      </c>
      <c r="G489" s="50">
        <v>30</v>
      </c>
      <c r="H489" s="50">
        <v>5</v>
      </c>
      <c r="I489" s="50">
        <v>3</v>
      </c>
      <c r="J489" s="50">
        <v>0</v>
      </c>
      <c r="K489" s="50">
        <v>120</v>
      </c>
      <c r="L489" s="50">
        <v>32</v>
      </c>
      <c r="M489" s="50">
        <v>36</v>
      </c>
      <c r="N489" s="50">
        <v>27</v>
      </c>
      <c r="O489" s="50">
        <v>9</v>
      </c>
      <c r="P489" s="50">
        <v>33</v>
      </c>
      <c r="Q489" s="50">
        <v>15</v>
      </c>
    </row>
    <row r="490" spans="2:17" x14ac:dyDescent="0.3">
      <c r="B490" s="50">
        <v>133132</v>
      </c>
      <c r="C490" s="51">
        <v>45128</v>
      </c>
      <c r="D490" s="50">
        <v>2</v>
      </c>
      <c r="E490" s="50">
        <v>127</v>
      </c>
      <c r="F490" s="50">
        <v>16</v>
      </c>
      <c r="G490" s="50">
        <v>30</v>
      </c>
      <c r="H490" s="50">
        <v>5</v>
      </c>
      <c r="I490" s="50">
        <v>3</v>
      </c>
      <c r="J490" s="50">
        <v>0</v>
      </c>
      <c r="K490" s="50">
        <v>119</v>
      </c>
      <c r="L490" s="50">
        <v>34</v>
      </c>
      <c r="M490" s="50">
        <v>38</v>
      </c>
      <c r="N490" s="50">
        <v>24</v>
      </c>
      <c r="O490" s="50">
        <v>7</v>
      </c>
      <c r="P490" s="50">
        <v>32</v>
      </c>
      <c r="Q490" s="50">
        <v>18</v>
      </c>
    </row>
    <row r="491" spans="2:17" x14ac:dyDescent="0.3">
      <c r="B491" s="50">
        <v>133133</v>
      </c>
      <c r="C491" s="51">
        <v>45129</v>
      </c>
      <c r="D491" s="50">
        <v>1</v>
      </c>
      <c r="E491" s="50">
        <v>120</v>
      </c>
      <c r="F491" s="50">
        <v>16</v>
      </c>
      <c r="G491" s="50">
        <v>30</v>
      </c>
      <c r="H491" s="50">
        <v>5</v>
      </c>
      <c r="I491" s="50">
        <v>3</v>
      </c>
      <c r="J491" s="50">
        <v>0</v>
      </c>
      <c r="K491" s="50">
        <v>112</v>
      </c>
      <c r="L491" s="50">
        <v>31</v>
      </c>
      <c r="M491" s="50">
        <v>35</v>
      </c>
      <c r="N491" s="50">
        <v>27</v>
      </c>
      <c r="O491" s="50">
        <v>8</v>
      </c>
      <c r="P491" s="50">
        <v>30</v>
      </c>
      <c r="Q491" s="50">
        <v>12</v>
      </c>
    </row>
    <row r="492" spans="2:17" x14ac:dyDescent="0.3">
      <c r="B492" s="50">
        <v>133134</v>
      </c>
      <c r="C492" s="51">
        <v>45131</v>
      </c>
      <c r="D492" s="50">
        <v>1</v>
      </c>
      <c r="E492" s="50">
        <v>125</v>
      </c>
      <c r="F492" s="50">
        <v>8</v>
      </c>
      <c r="G492" s="50">
        <v>30</v>
      </c>
      <c r="H492" s="50">
        <v>4</v>
      </c>
      <c r="I492" s="50">
        <v>3</v>
      </c>
      <c r="J492" s="50">
        <v>0</v>
      </c>
      <c r="K492" s="50">
        <v>118</v>
      </c>
      <c r="L492" s="50">
        <v>33</v>
      </c>
      <c r="M492" s="50">
        <v>35</v>
      </c>
      <c r="N492" s="50">
        <v>28</v>
      </c>
      <c r="O492" s="50">
        <v>9</v>
      </c>
      <c r="P492" s="50">
        <v>32</v>
      </c>
      <c r="Q492" s="50">
        <v>14</v>
      </c>
    </row>
    <row r="493" spans="2:17" x14ac:dyDescent="0.3">
      <c r="B493" s="50">
        <v>133135</v>
      </c>
      <c r="C493" s="51">
        <v>45131</v>
      </c>
      <c r="D493" s="50">
        <v>2</v>
      </c>
      <c r="E493" s="50">
        <v>124</v>
      </c>
      <c r="F493" s="50">
        <v>10</v>
      </c>
      <c r="G493" s="50">
        <v>30</v>
      </c>
      <c r="H493" s="50">
        <v>4</v>
      </c>
      <c r="I493" s="50">
        <v>2</v>
      </c>
      <c r="J493" s="50">
        <v>0</v>
      </c>
      <c r="K493" s="50">
        <v>118</v>
      </c>
      <c r="L493" s="50">
        <v>34</v>
      </c>
      <c r="M493" s="50">
        <v>37</v>
      </c>
      <c r="N493" s="50">
        <v>25</v>
      </c>
      <c r="O493" s="50">
        <v>6</v>
      </c>
      <c r="P493" s="50">
        <v>32</v>
      </c>
      <c r="Q493" s="50">
        <v>18</v>
      </c>
    </row>
    <row r="494" spans="2:17" x14ac:dyDescent="0.3">
      <c r="B494" s="50">
        <v>133136</v>
      </c>
      <c r="C494" s="51">
        <v>45132</v>
      </c>
      <c r="D494" s="50">
        <v>1</v>
      </c>
      <c r="E494" s="50">
        <v>118</v>
      </c>
      <c r="F494" s="50">
        <v>11</v>
      </c>
      <c r="G494" s="50">
        <v>30</v>
      </c>
      <c r="H494" s="50">
        <v>4</v>
      </c>
      <c r="I494" s="50">
        <v>2</v>
      </c>
      <c r="J494" s="50">
        <v>0</v>
      </c>
      <c r="K494" s="50">
        <v>112</v>
      </c>
      <c r="L494" s="50">
        <v>31</v>
      </c>
      <c r="M494" s="50">
        <v>35</v>
      </c>
      <c r="N494" s="50">
        <v>30</v>
      </c>
      <c r="O494" s="50">
        <v>6</v>
      </c>
      <c r="P494" s="50">
        <v>30</v>
      </c>
      <c r="Q494" s="50">
        <v>11</v>
      </c>
    </row>
    <row r="495" spans="2:17" x14ac:dyDescent="0.3">
      <c r="B495" s="50">
        <v>133137</v>
      </c>
      <c r="C495" s="51">
        <v>45132</v>
      </c>
      <c r="D495" s="50">
        <v>2</v>
      </c>
      <c r="E495" s="50">
        <v>131</v>
      </c>
      <c r="F495" s="50">
        <v>17</v>
      </c>
      <c r="G495" s="50">
        <v>30</v>
      </c>
      <c r="H495" s="50">
        <v>5</v>
      </c>
      <c r="I495" s="50">
        <v>2</v>
      </c>
      <c r="J495" s="50">
        <v>0</v>
      </c>
      <c r="K495" s="50">
        <v>124</v>
      </c>
      <c r="L495" s="50">
        <v>33</v>
      </c>
      <c r="M495" s="50">
        <v>37</v>
      </c>
      <c r="N495" s="50">
        <v>27</v>
      </c>
      <c r="O495" s="50">
        <v>7</v>
      </c>
      <c r="P495" s="50">
        <v>33</v>
      </c>
      <c r="Q495" s="50">
        <v>20</v>
      </c>
    </row>
    <row r="496" spans="2:17" x14ac:dyDescent="0.3">
      <c r="B496" s="50">
        <v>133138</v>
      </c>
      <c r="C496" s="51">
        <v>45133</v>
      </c>
      <c r="D496" s="50">
        <v>1</v>
      </c>
      <c r="E496" s="50">
        <v>125</v>
      </c>
      <c r="F496" s="50">
        <v>6</v>
      </c>
      <c r="G496" s="50">
        <v>30</v>
      </c>
      <c r="H496" s="50">
        <v>4</v>
      </c>
      <c r="I496" s="50">
        <v>3</v>
      </c>
      <c r="J496" s="50">
        <v>0</v>
      </c>
      <c r="K496" s="50">
        <v>118</v>
      </c>
      <c r="L496" s="50">
        <v>35</v>
      </c>
      <c r="M496" s="50">
        <v>34</v>
      </c>
      <c r="N496" s="50">
        <v>30</v>
      </c>
      <c r="O496" s="50">
        <v>8</v>
      </c>
      <c r="P496" s="50">
        <v>30</v>
      </c>
      <c r="Q496" s="50">
        <v>16</v>
      </c>
    </row>
    <row r="497" spans="2:17" x14ac:dyDescent="0.3">
      <c r="B497" s="50">
        <v>133139</v>
      </c>
      <c r="C497" s="51">
        <v>45133</v>
      </c>
      <c r="D497" s="50">
        <v>2</v>
      </c>
      <c r="E497" s="50">
        <v>128</v>
      </c>
      <c r="F497" s="50">
        <v>10</v>
      </c>
      <c r="G497" s="50">
        <v>30</v>
      </c>
      <c r="H497" s="50">
        <v>5</v>
      </c>
      <c r="I497" s="50">
        <v>3</v>
      </c>
      <c r="J497" s="50">
        <v>0</v>
      </c>
      <c r="K497" s="50">
        <v>120</v>
      </c>
      <c r="L497" s="50">
        <v>32</v>
      </c>
      <c r="M497" s="50">
        <v>36</v>
      </c>
      <c r="N497" s="50">
        <v>24</v>
      </c>
      <c r="O497" s="50">
        <v>8</v>
      </c>
      <c r="P497" s="50">
        <v>34</v>
      </c>
      <c r="Q497" s="50">
        <v>18</v>
      </c>
    </row>
    <row r="498" spans="2:17" x14ac:dyDescent="0.3">
      <c r="B498" s="50">
        <v>133140</v>
      </c>
      <c r="C498" s="51">
        <v>45134</v>
      </c>
      <c r="D498" s="50">
        <v>1</v>
      </c>
      <c r="E498" s="50">
        <v>119</v>
      </c>
      <c r="F498" s="50">
        <v>9</v>
      </c>
      <c r="G498" s="50">
        <v>30</v>
      </c>
      <c r="H498" s="50">
        <v>5</v>
      </c>
      <c r="I498" s="50">
        <v>3</v>
      </c>
      <c r="J498" s="50">
        <v>0</v>
      </c>
      <c r="K498" s="50">
        <v>111</v>
      </c>
      <c r="L498" s="50">
        <v>34</v>
      </c>
      <c r="M498" s="50">
        <v>33</v>
      </c>
      <c r="N498" s="50">
        <v>27</v>
      </c>
      <c r="O498" s="50">
        <v>7</v>
      </c>
      <c r="P498" s="50">
        <v>31</v>
      </c>
      <c r="Q498" s="50">
        <v>13</v>
      </c>
    </row>
    <row r="499" spans="2:17" x14ac:dyDescent="0.3">
      <c r="B499" s="50">
        <v>133141</v>
      </c>
      <c r="C499" s="51">
        <v>45134</v>
      </c>
      <c r="D499" s="50">
        <v>2</v>
      </c>
      <c r="E499" s="50">
        <v>125</v>
      </c>
      <c r="F499" s="50">
        <v>13</v>
      </c>
      <c r="G499" s="50">
        <v>30</v>
      </c>
      <c r="H499" s="50">
        <v>4</v>
      </c>
      <c r="I499" s="50">
        <v>3</v>
      </c>
      <c r="J499" s="50">
        <v>0</v>
      </c>
      <c r="K499" s="50">
        <v>118</v>
      </c>
      <c r="L499" s="50">
        <v>33</v>
      </c>
      <c r="M499" s="50">
        <v>35</v>
      </c>
      <c r="N499" s="50">
        <v>24</v>
      </c>
      <c r="O499" s="50">
        <v>7</v>
      </c>
      <c r="P499" s="50">
        <v>31</v>
      </c>
      <c r="Q499" s="50">
        <v>21</v>
      </c>
    </row>
    <row r="500" spans="2:17" x14ac:dyDescent="0.3">
      <c r="B500" s="50">
        <v>133142</v>
      </c>
      <c r="C500" s="51">
        <v>45135</v>
      </c>
      <c r="D500" s="50">
        <v>1</v>
      </c>
      <c r="E500" s="50">
        <v>125</v>
      </c>
      <c r="F500" s="50">
        <v>17</v>
      </c>
      <c r="G500" s="50">
        <v>30</v>
      </c>
      <c r="H500" s="50">
        <v>5</v>
      </c>
      <c r="I500" s="50">
        <v>2</v>
      </c>
      <c r="J500" s="50">
        <v>0</v>
      </c>
      <c r="K500" s="50">
        <v>118</v>
      </c>
      <c r="L500" s="50">
        <v>34</v>
      </c>
      <c r="M500" s="50">
        <v>35</v>
      </c>
      <c r="N500" s="50">
        <v>28</v>
      </c>
      <c r="O500" s="50">
        <v>8</v>
      </c>
      <c r="P500" s="50">
        <v>30</v>
      </c>
      <c r="Q500" s="50">
        <v>17</v>
      </c>
    </row>
    <row r="501" spans="2:17" x14ac:dyDescent="0.3">
      <c r="B501" s="50">
        <v>133143</v>
      </c>
      <c r="C501" s="51">
        <v>45135</v>
      </c>
      <c r="D501" s="50">
        <v>2</v>
      </c>
      <c r="E501" s="50">
        <v>130</v>
      </c>
      <c r="F501" s="50">
        <v>11</v>
      </c>
      <c r="G501" s="50">
        <v>30</v>
      </c>
      <c r="H501" s="50">
        <v>4</v>
      </c>
      <c r="I501" s="50">
        <v>3</v>
      </c>
      <c r="J501" s="50">
        <v>0</v>
      </c>
      <c r="K501" s="50">
        <v>123</v>
      </c>
      <c r="L501" s="50">
        <v>32</v>
      </c>
      <c r="M501" s="50">
        <v>36</v>
      </c>
      <c r="N501" s="50">
        <v>25</v>
      </c>
      <c r="O501" s="50">
        <v>6</v>
      </c>
      <c r="P501" s="50">
        <v>34</v>
      </c>
      <c r="Q501" s="50">
        <v>22</v>
      </c>
    </row>
    <row r="502" spans="2:17" x14ac:dyDescent="0.3">
      <c r="B502" s="50">
        <v>133144</v>
      </c>
      <c r="C502" s="51">
        <v>45136</v>
      </c>
      <c r="D502" s="50">
        <v>1</v>
      </c>
      <c r="E502" s="50">
        <v>123</v>
      </c>
      <c r="F502" s="50">
        <v>11</v>
      </c>
      <c r="G502" s="50">
        <v>30</v>
      </c>
      <c r="H502" s="50">
        <v>4</v>
      </c>
      <c r="I502" s="50">
        <v>2</v>
      </c>
      <c r="J502" s="50">
        <v>0</v>
      </c>
      <c r="K502" s="50">
        <v>117</v>
      </c>
      <c r="L502" s="50">
        <v>33</v>
      </c>
      <c r="M502" s="50">
        <v>36</v>
      </c>
      <c r="N502" s="50">
        <v>30</v>
      </c>
      <c r="O502" s="50">
        <v>8</v>
      </c>
      <c r="P502" s="50">
        <v>32</v>
      </c>
      <c r="Q502" s="50">
        <v>11</v>
      </c>
    </row>
    <row r="503" spans="2:17" x14ac:dyDescent="0.3">
      <c r="B503" s="50">
        <v>133145</v>
      </c>
      <c r="C503" s="51">
        <v>45138</v>
      </c>
      <c r="D503" s="50">
        <v>1</v>
      </c>
      <c r="E503" s="50">
        <v>114</v>
      </c>
      <c r="F503" s="50">
        <v>10</v>
      </c>
      <c r="G503" s="50">
        <v>30</v>
      </c>
      <c r="H503" s="50">
        <v>5</v>
      </c>
      <c r="I503" s="50">
        <v>3</v>
      </c>
      <c r="J503" s="50">
        <v>0</v>
      </c>
      <c r="K503" s="50">
        <v>106</v>
      </c>
      <c r="L503" s="50">
        <v>31</v>
      </c>
      <c r="M503" s="50">
        <v>34</v>
      </c>
      <c r="N503" s="50">
        <v>30</v>
      </c>
      <c r="O503" s="50">
        <v>6</v>
      </c>
      <c r="P503" s="50">
        <v>30</v>
      </c>
      <c r="Q503" s="50">
        <v>6</v>
      </c>
    </row>
    <row r="504" spans="2:17" x14ac:dyDescent="0.3">
      <c r="B504" s="50">
        <v>133146</v>
      </c>
      <c r="C504" s="51">
        <v>45138</v>
      </c>
      <c r="D504" s="50">
        <v>2</v>
      </c>
      <c r="E504" s="50">
        <v>130</v>
      </c>
      <c r="F504" s="50">
        <v>8</v>
      </c>
      <c r="G504" s="50">
        <v>30</v>
      </c>
      <c r="H504" s="50">
        <v>5</v>
      </c>
      <c r="I504" s="50">
        <v>2</v>
      </c>
      <c r="J504" s="50">
        <v>0</v>
      </c>
      <c r="K504" s="50">
        <v>123</v>
      </c>
      <c r="L504" s="50">
        <v>34</v>
      </c>
      <c r="M504" s="50">
        <v>37</v>
      </c>
      <c r="N504" s="50">
        <v>27</v>
      </c>
      <c r="O504" s="50">
        <v>5</v>
      </c>
      <c r="P504" s="50">
        <v>33</v>
      </c>
      <c r="Q504" s="50">
        <v>21</v>
      </c>
    </row>
    <row r="505" spans="2:17" x14ac:dyDescent="0.3">
      <c r="B505" s="50">
        <v>133147</v>
      </c>
      <c r="C505" s="51">
        <v>45139</v>
      </c>
      <c r="D505" s="50">
        <v>1</v>
      </c>
      <c r="E505" s="50">
        <v>127</v>
      </c>
      <c r="F505" s="50">
        <v>17</v>
      </c>
      <c r="G505" s="50">
        <v>30</v>
      </c>
      <c r="H505" s="50">
        <v>4</v>
      </c>
      <c r="I505" s="50">
        <v>2</v>
      </c>
      <c r="J505" s="50">
        <v>0</v>
      </c>
      <c r="K505" s="50">
        <v>121</v>
      </c>
      <c r="L505" s="50">
        <v>32</v>
      </c>
      <c r="M505" s="50">
        <v>35</v>
      </c>
      <c r="N505" s="50">
        <v>25</v>
      </c>
      <c r="O505" s="50">
        <v>16</v>
      </c>
      <c r="P505" s="50">
        <v>33</v>
      </c>
      <c r="Q505" s="50">
        <v>12</v>
      </c>
    </row>
    <row r="506" spans="2:17" x14ac:dyDescent="0.3">
      <c r="B506" s="50">
        <v>133148</v>
      </c>
      <c r="C506" s="51">
        <v>45139</v>
      </c>
      <c r="D506" s="50">
        <v>2</v>
      </c>
      <c r="E506" s="50">
        <v>131</v>
      </c>
      <c r="F506" s="50">
        <v>13</v>
      </c>
      <c r="G506" s="50">
        <v>30</v>
      </c>
      <c r="H506" s="50">
        <v>5</v>
      </c>
      <c r="I506" s="50">
        <v>2</v>
      </c>
      <c r="J506" s="50">
        <v>0</v>
      </c>
      <c r="K506" s="50">
        <v>124</v>
      </c>
      <c r="L506" s="50">
        <v>34</v>
      </c>
      <c r="M506" s="50">
        <v>36</v>
      </c>
      <c r="N506" s="50">
        <v>25</v>
      </c>
      <c r="O506" s="50">
        <v>14</v>
      </c>
      <c r="P506" s="50">
        <v>30</v>
      </c>
      <c r="Q506" s="50">
        <v>19</v>
      </c>
    </row>
    <row r="507" spans="2:17" x14ac:dyDescent="0.3">
      <c r="B507" s="50">
        <v>133149</v>
      </c>
      <c r="C507" s="51">
        <v>45140</v>
      </c>
      <c r="D507" s="50">
        <v>1</v>
      </c>
      <c r="E507" s="50">
        <v>123</v>
      </c>
      <c r="F507" s="50">
        <v>10</v>
      </c>
      <c r="G507" s="50">
        <v>30</v>
      </c>
      <c r="H507" s="50">
        <v>4</v>
      </c>
      <c r="I507" s="50">
        <v>3</v>
      </c>
      <c r="J507" s="50">
        <v>0</v>
      </c>
      <c r="K507" s="50">
        <v>116</v>
      </c>
      <c r="L507" s="50">
        <v>33</v>
      </c>
      <c r="M507" s="50">
        <v>34</v>
      </c>
      <c r="N507" s="50">
        <v>27</v>
      </c>
      <c r="O507" s="50">
        <v>15</v>
      </c>
      <c r="P507" s="50">
        <v>33</v>
      </c>
      <c r="Q507" s="50">
        <v>7</v>
      </c>
    </row>
    <row r="508" spans="2:17" x14ac:dyDescent="0.3">
      <c r="B508" s="50">
        <v>133150</v>
      </c>
      <c r="C508" s="51">
        <v>45140</v>
      </c>
      <c r="D508" s="50">
        <v>2</v>
      </c>
      <c r="E508" s="50">
        <v>131</v>
      </c>
      <c r="F508" s="50">
        <v>12</v>
      </c>
      <c r="G508" s="50">
        <v>30</v>
      </c>
      <c r="H508" s="50">
        <v>4</v>
      </c>
      <c r="I508" s="50">
        <v>2</v>
      </c>
      <c r="J508" s="50">
        <v>0</v>
      </c>
      <c r="K508" s="50">
        <v>125</v>
      </c>
      <c r="L508" s="50">
        <v>32</v>
      </c>
      <c r="M508" s="50">
        <v>35</v>
      </c>
      <c r="N508" s="50">
        <v>25</v>
      </c>
      <c r="O508" s="50">
        <v>15</v>
      </c>
      <c r="P508" s="50">
        <v>30</v>
      </c>
      <c r="Q508" s="50">
        <v>20</v>
      </c>
    </row>
    <row r="509" spans="2:17" x14ac:dyDescent="0.3">
      <c r="B509" s="50">
        <v>133151</v>
      </c>
      <c r="C509" s="51">
        <v>45141</v>
      </c>
      <c r="D509" s="50">
        <v>1</v>
      </c>
      <c r="E509" s="50">
        <v>134</v>
      </c>
      <c r="F509" s="50">
        <v>17</v>
      </c>
      <c r="G509" s="50">
        <v>30</v>
      </c>
      <c r="H509" s="50">
        <v>4</v>
      </c>
      <c r="I509" s="50">
        <v>3</v>
      </c>
      <c r="J509" s="50">
        <v>0</v>
      </c>
      <c r="K509" s="50">
        <v>127</v>
      </c>
      <c r="L509" s="50">
        <v>34</v>
      </c>
      <c r="M509" s="50">
        <v>37</v>
      </c>
      <c r="N509" s="50">
        <v>27</v>
      </c>
      <c r="O509" s="50">
        <v>16</v>
      </c>
      <c r="P509" s="50">
        <v>35</v>
      </c>
      <c r="Q509" s="50">
        <v>12</v>
      </c>
    </row>
    <row r="510" spans="2:17" x14ac:dyDescent="0.3">
      <c r="B510" s="50">
        <v>133152</v>
      </c>
      <c r="C510" s="51">
        <v>45141</v>
      </c>
      <c r="D510" s="50">
        <v>2</v>
      </c>
      <c r="E510" s="50">
        <v>135</v>
      </c>
      <c r="F510" s="50">
        <v>16</v>
      </c>
      <c r="G510" s="50">
        <v>30</v>
      </c>
      <c r="H510" s="50">
        <v>5</v>
      </c>
      <c r="I510" s="50">
        <v>2</v>
      </c>
      <c r="J510" s="50">
        <v>0</v>
      </c>
      <c r="K510" s="50">
        <v>128</v>
      </c>
      <c r="L510" s="50">
        <v>34</v>
      </c>
      <c r="M510" s="50">
        <v>36</v>
      </c>
      <c r="N510" s="50">
        <v>27</v>
      </c>
      <c r="O510" s="50">
        <v>16</v>
      </c>
      <c r="P510" s="50">
        <v>31</v>
      </c>
      <c r="Q510" s="50">
        <v>18</v>
      </c>
    </row>
    <row r="511" spans="2:17" x14ac:dyDescent="0.3">
      <c r="B511" s="50">
        <v>133153</v>
      </c>
      <c r="C511" s="51">
        <v>45142</v>
      </c>
      <c r="D511" s="50">
        <v>1</v>
      </c>
      <c r="E511" s="50">
        <v>128</v>
      </c>
      <c r="F511" s="50">
        <v>15</v>
      </c>
      <c r="G511" s="50">
        <v>30</v>
      </c>
      <c r="H511" s="50">
        <v>5</v>
      </c>
      <c r="I511" s="50">
        <v>2</v>
      </c>
      <c r="J511" s="50">
        <v>0</v>
      </c>
      <c r="K511" s="50">
        <v>121</v>
      </c>
      <c r="L511" s="50">
        <v>34</v>
      </c>
      <c r="M511" s="50">
        <v>35</v>
      </c>
      <c r="N511" s="50">
        <v>24</v>
      </c>
      <c r="O511" s="50">
        <v>16</v>
      </c>
      <c r="P511" s="50">
        <v>32</v>
      </c>
      <c r="Q511" s="50">
        <v>14</v>
      </c>
    </row>
    <row r="512" spans="2:17" x14ac:dyDescent="0.3">
      <c r="B512" s="50">
        <v>133154</v>
      </c>
      <c r="C512" s="51">
        <v>45142</v>
      </c>
      <c r="D512" s="50">
        <v>2</v>
      </c>
      <c r="E512" s="50">
        <v>138</v>
      </c>
      <c r="F512" s="50">
        <v>18</v>
      </c>
      <c r="G512" s="50">
        <v>30</v>
      </c>
      <c r="H512" s="50">
        <v>5</v>
      </c>
      <c r="I512" s="50">
        <v>2</v>
      </c>
      <c r="J512" s="50">
        <v>0</v>
      </c>
      <c r="K512" s="50">
        <v>131</v>
      </c>
      <c r="L512" s="50">
        <v>31</v>
      </c>
      <c r="M512" s="50">
        <v>36</v>
      </c>
      <c r="N512" s="50">
        <v>28</v>
      </c>
      <c r="O512" s="50">
        <v>13</v>
      </c>
      <c r="P512" s="50">
        <v>32</v>
      </c>
      <c r="Q512" s="50">
        <v>22</v>
      </c>
    </row>
    <row r="513" spans="2:17" x14ac:dyDescent="0.3">
      <c r="B513" s="50">
        <v>133155</v>
      </c>
      <c r="C513" s="51">
        <v>45143</v>
      </c>
      <c r="D513" s="50">
        <v>1</v>
      </c>
      <c r="E513" s="50">
        <v>127</v>
      </c>
      <c r="F513" s="50">
        <v>18</v>
      </c>
      <c r="G513" s="50">
        <v>30</v>
      </c>
      <c r="H513" s="50">
        <v>5</v>
      </c>
      <c r="I513" s="50">
        <v>3</v>
      </c>
      <c r="J513" s="50">
        <v>0</v>
      </c>
      <c r="K513" s="50">
        <v>119</v>
      </c>
      <c r="L513" s="50">
        <v>33</v>
      </c>
      <c r="M513" s="50">
        <v>35</v>
      </c>
      <c r="N513" s="50">
        <v>25</v>
      </c>
      <c r="O513" s="50">
        <v>15</v>
      </c>
      <c r="P513" s="50">
        <v>33</v>
      </c>
      <c r="Q513" s="50">
        <v>11</v>
      </c>
    </row>
    <row r="514" spans="2:17" x14ac:dyDescent="0.3">
      <c r="B514" s="50">
        <v>133156</v>
      </c>
      <c r="C514" s="51">
        <v>45145</v>
      </c>
      <c r="D514" s="50">
        <v>1</v>
      </c>
      <c r="E514" s="50">
        <v>127</v>
      </c>
      <c r="F514" s="50">
        <v>10</v>
      </c>
      <c r="G514" s="50">
        <v>30</v>
      </c>
      <c r="H514" s="50">
        <v>5</v>
      </c>
      <c r="I514" s="50">
        <v>3</v>
      </c>
      <c r="J514" s="50">
        <v>0</v>
      </c>
      <c r="K514" s="50">
        <v>119</v>
      </c>
      <c r="L514" s="50">
        <v>30</v>
      </c>
      <c r="M514" s="50">
        <v>34</v>
      </c>
      <c r="N514" s="50">
        <v>24</v>
      </c>
      <c r="O514" s="50">
        <v>16</v>
      </c>
      <c r="P514" s="50">
        <v>32</v>
      </c>
      <c r="Q514" s="50">
        <v>13</v>
      </c>
    </row>
    <row r="515" spans="2:17" x14ac:dyDescent="0.3">
      <c r="B515" s="50">
        <v>133157</v>
      </c>
      <c r="C515" s="51">
        <v>45145</v>
      </c>
      <c r="D515" s="50">
        <v>2</v>
      </c>
      <c r="E515" s="50">
        <v>137</v>
      </c>
      <c r="F515" s="50">
        <v>12</v>
      </c>
      <c r="G515" s="50">
        <v>30</v>
      </c>
      <c r="H515" s="50">
        <v>4</v>
      </c>
      <c r="I515" s="50">
        <v>2</v>
      </c>
      <c r="J515" s="50">
        <v>0</v>
      </c>
      <c r="K515" s="50">
        <v>131</v>
      </c>
      <c r="L515" s="50">
        <v>31</v>
      </c>
      <c r="M515" s="50">
        <v>35</v>
      </c>
      <c r="N515" s="50">
        <v>28</v>
      </c>
      <c r="O515" s="50">
        <v>15</v>
      </c>
      <c r="P515" s="50">
        <v>31</v>
      </c>
      <c r="Q515" s="50">
        <v>22</v>
      </c>
    </row>
    <row r="516" spans="2:17" x14ac:dyDescent="0.3">
      <c r="B516" s="50">
        <v>133158</v>
      </c>
      <c r="C516" s="51">
        <v>45146</v>
      </c>
      <c r="D516" s="50">
        <v>1</v>
      </c>
      <c r="E516" s="50">
        <v>124</v>
      </c>
      <c r="F516" s="50">
        <v>12</v>
      </c>
      <c r="G516" s="50">
        <v>30</v>
      </c>
      <c r="H516" s="50">
        <v>4</v>
      </c>
      <c r="I516" s="50">
        <v>2</v>
      </c>
      <c r="J516" s="50">
        <v>0</v>
      </c>
      <c r="K516" s="50">
        <v>118</v>
      </c>
      <c r="L516" s="50">
        <v>33</v>
      </c>
      <c r="M516" s="50">
        <v>35</v>
      </c>
      <c r="N516" s="50">
        <v>24</v>
      </c>
      <c r="O516" s="50">
        <v>16</v>
      </c>
      <c r="P516" s="50">
        <v>32</v>
      </c>
      <c r="Q516" s="50">
        <v>11</v>
      </c>
    </row>
    <row r="517" spans="2:17" x14ac:dyDescent="0.3">
      <c r="B517" s="50">
        <v>133159</v>
      </c>
      <c r="C517" s="51">
        <v>45146</v>
      </c>
      <c r="D517" s="50">
        <v>2</v>
      </c>
      <c r="E517" s="50">
        <v>137</v>
      </c>
      <c r="F517" s="50">
        <v>7</v>
      </c>
      <c r="G517" s="50">
        <v>30</v>
      </c>
      <c r="H517" s="50">
        <v>5</v>
      </c>
      <c r="I517" s="50">
        <v>3</v>
      </c>
      <c r="J517" s="50">
        <v>0</v>
      </c>
      <c r="K517" s="50">
        <v>129</v>
      </c>
      <c r="L517" s="50">
        <v>34</v>
      </c>
      <c r="M517" s="50">
        <v>36</v>
      </c>
      <c r="N517" s="50">
        <v>28</v>
      </c>
      <c r="O517" s="50">
        <v>13</v>
      </c>
      <c r="P517" s="50">
        <v>33</v>
      </c>
      <c r="Q517" s="50">
        <v>19</v>
      </c>
    </row>
    <row r="518" spans="2:17" x14ac:dyDescent="0.3">
      <c r="B518" s="50">
        <v>133160</v>
      </c>
      <c r="C518" s="51">
        <v>45147</v>
      </c>
      <c r="D518" s="50">
        <v>1</v>
      </c>
      <c r="E518" s="50">
        <v>130</v>
      </c>
      <c r="F518" s="50">
        <v>8</v>
      </c>
      <c r="G518" s="50">
        <v>30</v>
      </c>
      <c r="H518" s="50">
        <v>4</v>
      </c>
      <c r="I518" s="50">
        <v>2</v>
      </c>
      <c r="J518" s="50">
        <v>0</v>
      </c>
      <c r="K518" s="50">
        <v>124</v>
      </c>
      <c r="L518" s="50">
        <v>32</v>
      </c>
      <c r="M518" s="50">
        <v>35</v>
      </c>
      <c r="N518" s="50">
        <v>26</v>
      </c>
      <c r="O518" s="50">
        <v>15</v>
      </c>
      <c r="P518" s="50">
        <v>33</v>
      </c>
      <c r="Q518" s="50">
        <v>15</v>
      </c>
    </row>
    <row r="519" spans="2:17" x14ac:dyDescent="0.3">
      <c r="B519" s="50">
        <v>133161</v>
      </c>
      <c r="C519" s="51">
        <v>45147</v>
      </c>
      <c r="D519" s="50">
        <v>2</v>
      </c>
      <c r="E519" s="50">
        <v>134</v>
      </c>
      <c r="F519" s="50">
        <v>12</v>
      </c>
      <c r="G519" s="50">
        <v>30</v>
      </c>
      <c r="H519" s="50">
        <v>5</v>
      </c>
      <c r="I519" s="50">
        <v>2</v>
      </c>
      <c r="J519" s="50">
        <v>0</v>
      </c>
      <c r="K519" s="50">
        <v>127</v>
      </c>
      <c r="L519" s="50">
        <v>34</v>
      </c>
      <c r="M519" s="50">
        <v>35</v>
      </c>
      <c r="N519" s="50">
        <v>27</v>
      </c>
      <c r="O519" s="50">
        <v>13</v>
      </c>
      <c r="P519" s="50">
        <v>30</v>
      </c>
      <c r="Q519" s="50">
        <v>22</v>
      </c>
    </row>
    <row r="520" spans="2:17" x14ac:dyDescent="0.3">
      <c r="B520" s="50">
        <v>133162</v>
      </c>
      <c r="C520" s="51">
        <v>45148</v>
      </c>
      <c r="D520" s="50">
        <v>1</v>
      </c>
      <c r="E520" s="50">
        <v>127</v>
      </c>
      <c r="F520" s="50">
        <v>11</v>
      </c>
      <c r="G520" s="50">
        <v>30</v>
      </c>
      <c r="H520" s="50">
        <v>5</v>
      </c>
      <c r="I520" s="50">
        <v>2</v>
      </c>
      <c r="J520" s="50">
        <v>0</v>
      </c>
      <c r="K520" s="50">
        <v>120</v>
      </c>
      <c r="L520" s="50">
        <v>31</v>
      </c>
      <c r="M520" s="50">
        <v>34</v>
      </c>
      <c r="N520" s="50">
        <v>25</v>
      </c>
      <c r="O520" s="50">
        <v>15</v>
      </c>
      <c r="P520" s="50">
        <v>34</v>
      </c>
      <c r="Q520" s="50">
        <v>12</v>
      </c>
    </row>
    <row r="521" spans="2:17" x14ac:dyDescent="0.3">
      <c r="B521" s="50">
        <v>133163</v>
      </c>
      <c r="C521" s="51">
        <v>45148</v>
      </c>
      <c r="D521" s="50">
        <v>2</v>
      </c>
      <c r="E521" s="50">
        <v>138</v>
      </c>
      <c r="F521" s="50">
        <v>15</v>
      </c>
      <c r="G521" s="50">
        <v>30</v>
      </c>
      <c r="H521" s="50">
        <v>5</v>
      </c>
      <c r="I521" s="50">
        <v>2</v>
      </c>
      <c r="J521" s="50">
        <v>0</v>
      </c>
      <c r="K521" s="50">
        <v>131</v>
      </c>
      <c r="L521" s="50">
        <v>35</v>
      </c>
      <c r="M521" s="50">
        <v>36</v>
      </c>
      <c r="N521" s="50">
        <v>28</v>
      </c>
      <c r="O521" s="50">
        <v>15</v>
      </c>
      <c r="P521" s="50">
        <v>31</v>
      </c>
      <c r="Q521" s="50">
        <v>21</v>
      </c>
    </row>
    <row r="522" spans="2:17" x14ac:dyDescent="0.3">
      <c r="B522" s="50">
        <v>133164</v>
      </c>
      <c r="C522" s="51">
        <v>45149</v>
      </c>
      <c r="D522" s="50">
        <v>1</v>
      </c>
      <c r="E522" s="50">
        <v>133</v>
      </c>
      <c r="F522" s="50">
        <v>7</v>
      </c>
      <c r="G522" s="50">
        <v>30</v>
      </c>
      <c r="H522" s="50">
        <v>5</v>
      </c>
      <c r="I522" s="50">
        <v>3</v>
      </c>
      <c r="J522" s="50">
        <v>0</v>
      </c>
      <c r="K522" s="50">
        <v>125</v>
      </c>
      <c r="L522" s="50">
        <v>31</v>
      </c>
      <c r="M522" s="50">
        <v>35</v>
      </c>
      <c r="N522" s="50">
        <v>26</v>
      </c>
      <c r="O522" s="50">
        <v>16</v>
      </c>
      <c r="P522" s="50">
        <v>32</v>
      </c>
      <c r="Q522" s="50">
        <v>16</v>
      </c>
    </row>
    <row r="523" spans="2:17" x14ac:dyDescent="0.3">
      <c r="B523" s="50">
        <v>133165</v>
      </c>
      <c r="C523" s="51">
        <v>45149</v>
      </c>
      <c r="D523" s="50">
        <v>2</v>
      </c>
      <c r="E523" s="50">
        <v>134</v>
      </c>
      <c r="F523" s="50">
        <v>13</v>
      </c>
      <c r="G523" s="50">
        <v>30</v>
      </c>
      <c r="H523" s="50">
        <v>4</v>
      </c>
      <c r="I523" s="50">
        <v>2</v>
      </c>
      <c r="J523" s="50">
        <v>0</v>
      </c>
      <c r="K523" s="50">
        <v>128</v>
      </c>
      <c r="L523" s="50">
        <v>34</v>
      </c>
      <c r="M523" s="50">
        <v>35</v>
      </c>
      <c r="N523" s="50">
        <v>26</v>
      </c>
      <c r="O523" s="50">
        <v>14</v>
      </c>
      <c r="P523" s="50">
        <v>31</v>
      </c>
      <c r="Q523" s="50">
        <v>22</v>
      </c>
    </row>
    <row r="524" spans="2:17" x14ac:dyDescent="0.3">
      <c r="B524" s="50">
        <v>133166</v>
      </c>
      <c r="C524" s="51">
        <v>45150</v>
      </c>
      <c r="D524" s="50">
        <v>1</v>
      </c>
      <c r="E524" s="50">
        <v>127</v>
      </c>
      <c r="F524" s="50">
        <v>13</v>
      </c>
      <c r="G524" s="50">
        <v>30</v>
      </c>
      <c r="H524" s="50">
        <v>4</v>
      </c>
      <c r="I524" s="50">
        <v>2</v>
      </c>
      <c r="J524" s="50">
        <v>0</v>
      </c>
      <c r="K524" s="50">
        <v>121</v>
      </c>
      <c r="L524" s="50">
        <v>35</v>
      </c>
      <c r="M524" s="50">
        <v>36</v>
      </c>
      <c r="N524" s="50">
        <v>26</v>
      </c>
      <c r="O524" s="50">
        <v>17</v>
      </c>
      <c r="P524" s="50">
        <v>32</v>
      </c>
      <c r="Q524" s="50">
        <v>10</v>
      </c>
    </row>
    <row r="525" spans="2:17" x14ac:dyDescent="0.3">
      <c r="B525" s="50">
        <v>133167</v>
      </c>
      <c r="C525" s="51">
        <v>45152</v>
      </c>
      <c r="D525" s="50">
        <v>1</v>
      </c>
      <c r="E525" s="50">
        <v>137</v>
      </c>
      <c r="F525" s="50">
        <v>12</v>
      </c>
      <c r="G525" s="50">
        <v>30</v>
      </c>
      <c r="H525" s="50">
        <v>5</v>
      </c>
      <c r="I525" s="50">
        <v>2</v>
      </c>
      <c r="J525" s="50">
        <v>0</v>
      </c>
      <c r="K525" s="50">
        <v>130</v>
      </c>
      <c r="L525" s="50">
        <v>33</v>
      </c>
      <c r="M525" s="50">
        <v>37</v>
      </c>
      <c r="N525" s="50">
        <v>25</v>
      </c>
      <c r="O525" s="50">
        <v>16</v>
      </c>
      <c r="P525" s="50">
        <v>35</v>
      </c>
      <c r="Q525" s="50">
        <v>17</v>
      </c>
    </row>
    <row r="526" spans="2:17" x14ac:dyDescent="0.3">
      <c r="B526" s="50">
        <v>133168</v>
      </c>
      <c r="C526" s="51">
        <v>45152</v>
      </c>
      <c r="D526" s="50">
        <v>2</v>
      </c>
      <c r="E526" s="50">
        <v>138</v>
      </c>
      <c r="F526" s="50">
        <v>10</v>
      </c>
      <c r="G526" s="50">
        <v>30</v>
      </c>
      <c r="H526" s="50">
        <v>4</v>
      </c>
      <c r="I526" s="50">
        <v>3</v>
      </c>
      <c r="J526" s="50">
        <v>0</v>
      </c>
      <c r="K526" s="50">
        <v>131</v>
      </c>
      <c r="L526" s="50">
        <v>31</v>
      </c>
      <c r="M526" s="50">
        <v>35</v>
      </c>
      <c r="N526" s="50">
        <v>28</v>
      </c>
      <c r="O526" s="50">
        <v>16</v>
      </c>
      <c r="P526" s="50">
        <v>31</v>
      </c>
      <c r="Q526" s="50">
        <v>21</v>
      </c>
    </row>
    <row r="527" spans="2:17" x14ac:dyDescent="0.3">
      <c r="B527" s="50">
        <v>133169</v>
      </c>
      <c r="C527" s="51">
        <v>45153</v>
      </c>
      <c r="D527" s="50">
        <v>1</v>
      </c>
      <c r="E527" s="50">
        <v>128</v>
      </c>
      <c r="F527" s="50">
        <v>17</v>
      </c>
      <c r="G527" s="50">
        <v>30</v>
      </c>
      <c r="H527" s="50">
        <v>5</v>
      </c>
      <c r="I527" s="50">
        <v>3</v>
      </c>
      <c r="J527" s="50">
        <v>0</v>
      </c>
      <c r="K527" s="50">
        <v>120</v>
      </c>
      <c r="L527" s="50">
        <v>30</v>
      </c>
      <c r="M527" s="50">
        <v>36</v>
      </c>
      <c r="N527" s="50">
        <v>26</v>
      </c>
      <c r="O527" s="50">
        <v>14</v>
      </c>
      <c r="P527" s="50">
        <v>32</v>
      </c>
      <c r="Q527" s="50">
        <v>12</v>
      </c>
    </row>
    <row r="528" spans="2:17" x14ac:dyDescent="0.3">
      <c r="B528" s="50">
        <v>133170</v>
      </c>
      <c r="C528" s="51">
        <v>45153</v>
      </c>
      <c r="D528" s="50">
        <v>2</v>
      </c>
      <c r="E528" s="50">
        <v>137</v>
      </c>
      <c r="F528" s="50">
        <v>10</v>
      </c>
      <c r="G528" s="50">
        <v>30</v>
      </c>
      <c r="H528" s="50">
        <v>5</v>
      </c>
      <c r="I528" s="50">
        <v>3</v>
      </c>
      <c r="J528" s="50">
        <v>0</v>
      </c>
      <c r="K528" s="50">
        <v>129</v>
      </c>
      <c r="L528" s="50">
        <v>31</v>
      </c>
      <c r="M528" s="50">
        <v>35</v>
      </c>
      <c r="N528" s="50">
        <v>26</v>
      </c>
      <c r="O528" s="50">
        <v>15</v>
      </c>
      <c r="P528" s="50">
        <v>32</v>
      </c>
      <c r="Q528" s="50">
        <v>21</v>
      </c>
    </row>
    <row r="529" spans="2:17" x14ac:dyDescent="0.3">
      <c r="B529" s="50">
        <v>133171</v>
      </c>
      <c r="C529" s="51">
        <v>45154</v>
      </c>
      <c r="D529" s="50">
        <v>1</v>
      </c>
      <c r="E529" s="50">
        <v>128</v>
      </c>
      <c r="F529" s="50">
        <v>18</v>
      </c>
      <c r="G529" s="50">
        <v>30</v>
      </c>
      <c r="H529" s="50">
        <v>5</v>
      </c>
      <c r="I529" s="50">
        <v>2</v>
      </c>
      <c r="J529" s="50">
        <v>0</v>
      </c>
      <c r="K529" s="50">
        <v>121</v>
      </c>
      <c r="L529" s="50">
        <v>31</v>
      </c>
      <c r="M529" s="50">
        <v>36</v>
      </c>
      <c r="N529" s="50">
        <v>27</v>
      </c>
      <c r="O529" s="50">
        <v>14</v>
      </c>
      <c r="P529" s="50">
        <v>33</v>
      </c>
      <c r="Q529" s="50">
        <v>11</v>
      </c>
    </row>
    <row r="530" spans="2:17" x14ac:dyDescent="0.3">
      <c r="B530" s="50">
        <v>133172</v>
      </c>
      <c r="C530" s="51">
        <v>45154</v>
      </c>
      <c r="D530" s="50">
        <v>2</v>
      </c>
      <c r="E530" s="50">
        <v>138</v>
      </c>
      <c r="F530" s="50">
        <v>10</v>
      </c>
      <c r="G530" s="50">
        <v>30</v>
      </c>
      <c r="H530" s="50">
        <v>5</v>
      </c>
      <c r="I530" s="50">
        <v>3</v>
      </c>
      <c r="J530" s="50">
        <v>0</v>
      </c>
      <c r="K530" s="50">
        <v>130</v>
      </c>
      <c r="L530" s="50">
        <v>31</v>
      </c>
      <c r="M530" s="50">
        <v>36</v>
      </c>
      <c r="N530" s="50">
        <v>27</v>
      </c>
      <c r="O530" s="50">
        <v>16</v>
      </c>
      <c r="P530" s="50">
        <v>30</v>
      </c>
      <c r="Q530" s="50">
        <v>21</v>
      </c>
    </row>
    <row r="531" spans="2:17" x14ac:dyDescent="0.3">
      <c r="B531" s="50">
        <v>133173</v>
      </c>
      <c r="C531" s="51">
        <v>45155</v>
      </c>
      <c r="D531" s="50">
        <v>1</v>
      </c>
      <c r="E531" s="50">
        <v>129</v>
      </c>
      <c r="F531" s="50">
        <v>7</v>
      </c>
      <c r="G531" s="50">
        <v>30</v>
      </c>
      <c r="H531" s="50">
        <v>4</v>
      </c>
      <c r="I531" s="50">
        <v>3</v>
      </c>
      <c r="J531" s="50">
        <v>0</v>
      </c>
      <c r="K531" s="50">
        <v>122</v>
      </c>
      <c r="L531" s="50">
        <v>31</v>
      </c>
      <c r="M531" s="50">
        <v>35</v>
      </c>
      <c r="N531" s="50">
        <v>25</v>
      </c>
      <c r="O531" s="50">
        <v>17</v>
      </c>
      <c r="P531" s="50">
        <v>35</v>
      </c>
      <c r="Q531" s="50">
        <v>10</v>
      </c>
    </row>
    <row r="532" spans="2:17" x14ac:dyDescent="0.3">
      <c r="B532" s="50">
        <v>133174</v>
      </c>
      <c r="C532" s="51">
        <v>45155</v>
      </c>
      <c r="D532" s="50">
        <v>2</v>
      </c>
      <c r="E532" s="50">
        <v>135</v>
      </c>
      <c r="F532" s="50">
        <v>16</v>
      </c>
      <c r="G532" s="50">
        <v>30</v>
      </c>
      <c r="H532" s="50">
        <v>4</v>
      </c>
      <c r="I532" s="50">
        <v>2</v>
      </c>
      <c r="J532" s="50">
        <v>0</v>
      </c>
      <c r="K532" s="50">
        <v>129</v>
      </c>
      <c r="L532" s="50">
        <v>33</v>
      </c>
      <c r="M532" s="50">
        <v>37</v>
      </c>
      <c r="N532" s="50">
        <v>27</v>
      </c>
      <c r="O532" s="50">
        <v>16</v>
      </c>
      <c r="P532" s="50">
        <v>31</v>
      </c>
      <c r="Q532" s="50">
        <v>18</v>
      </c>
    </row>
    <row r="533" spans="2:17" x14ac:dyDescent="0.3">
      <c r="B533" s="50">
        <v>133175</v>
      </c>
      <c r="C533" s="51">
        <v>45156</v>
      </c>
      <c r="D533" s="50">
        <v>1</v>
      </c>
      <c r="E533" s="50">
        <v>123</v>
      </c>
      <c r="F533" s="50">
        <v>10</v>
      </c>
      <c r="G533" s="50">
        <v>30</v>
      </c>
      <c r="H533" s="50">
        <v>4</v>
      </c>
      <c r="I533" s="50">
        <v>2</v>
      </c>
      <c r="J533" s="50">
        <v>0</v>
      </c>
      <c r="K533" s="50">
        <v>117</v>
      </c>
      <c r="L533" s="50">
        <v>31</v>
      </c>
      <c r="M533" s="50">
        <v>36</v>
      </c>
      <c r="N533" s="50">
        <v>25</v>
      </c>
      <c r="O533" s="50">
        <v>17</v>
      </c>
      <c r="P533" s="50">
        <v>32</v>
      </c>
      <c r="Q533" s="50">
        <v>7</v>
      </c>
    </row>
    <row r="534" spans="2:17" x14ac:dyDescent="0.3">
      <c r="B534" s="50">
        <v>133176</v>
      </c>
      <c r="C534" s="51">
        <v>45156</v>
      </c>
      <c r="D534" s="50">
        <v>2</v>
      </c>
      <c r="E534" s="50">
        <v>136</v>
      </c>
      <c r="F534" s="50">
        <v>17</v>
      </c>
      <c r="G534" s="50">
        <v>30</v>
      </c>
      <c r="H534" s="50">
        <v>4</v>
      </c>
      <c r="I534" s="50">
        <v>3</v>
      </c>
      <c r="J534" s="50">
        <v>0</v>
      </c>
      <c r="K534" s="50">
        <v>129</v>
      </c>
      <c r="L534" s="50">
        <v>35</v>
      </c>
      <c r="M534" s="50">
        <v>35</v>
      </c>
      <c r="N534" s="50">
        <v>28</v>
      </c>
      <c r="O534" s="50">
        <v>15</v>
      </c>
      <c r="P534" s="50">
        <v>33</v>
      </c>
      <c r="Q534" s="50">
        <v>18</v>
      </c>
    </row>
    <row r="535" spans="2:17" x14ac:dyDescent="0.3">
      <c r="B535" s="50">
        <v>133177</v>
      </c>
      <c r="C535" s="51">
        <v>45157</v>
      </c>
      <c r="D535" s="50">
        <v>1</v>
      </c>
      <c r="E535" s="50">
        <v>125</v>
      </c>
      <c r="F535" s="50">
        <v>7</v>
      </c>
      <c r="G535" s="50">
        <v>30</v>
      </c>
      <c r="H535" s="50">
        <v>5</v>
      </c>
      <c r="I535" s="50">
        <v>2</v>
      </c>
      <c r="J535" s="50">
        <v>0</v>
      </c>
      <c r="K535" s="50">
        <v>118</v>
      </c>
      <c r="L535" s="50">
        <v>34</v>
      </c>
      <c r="M535" s="50">
        <v>35</v>
      </c>
      <c r="N535" s="50">
        <v>26</v>
      </c>
      <c r="O535" s="50">
        <v>14</v>
      </c>
      <c r="P535" s="50">
        <v>33</v>
      </c>
      <c r="Q535" s="50">
        <v>10</v>
      </c>
    </row>
    <row r="536" spans="2:17" x14ac:dyDescent="0.3">
      <c r="B536" s="50">
        <v>133178</v>
      </c>
      <c r="C536" s="51">
        <v>45159</v>
      </c>
      <c r="D536" s="50">
        <v>1</v>
      </c>
      <c r="E536" s="50">
        <v>124</v>
      </c>
      <c r="F536" s="50">
        <v>15</v>
      </c>
      <c r="G536" s="50">
        <v>30</v>
      </c>
      <c r="H536" s="50">
        <v>5</v>
      </c>
      <c r="I536" s="50">
        <v>3</v>
      </c>
      <c r="J536" s="50">
        <v>0</v>
      </c>
      <c r="K536" s="50">
        <v>116</v>
      </c>
      <c r="L536" s="50">
        <v>31</v>
      </c>
      <c r="M536" s="50">
        <v>35</v>
      </c>
      <c r="N536" s="50">
        <v>25</v>
      </c>
      <c r="O536" s="50">
        <v>16</v>
      </c>
      <c r="P536" s="50">
        <v>32</v>
      </c>
      <c r="Q536" s="50">
        <v>8</v>
      </c>
    </row>
    <row r="537" spans="2:17" x14ac:dyDescent="0.3">
      <c r="B537" s="50">
        <v>133179</v>
      </c>
      <c r="C537" s="51">
        <v>45159</v>
      </c>
      <c r="D537" s="50">
        <v>2</v>
      </c>
      <c r="E537" s="50">
        <v>137</v>
      </c>
      <c r="F537" s="50">
        <v>15</v>
      </c>
      <c r="G537" s="50">
        <v>30</v>
      </c>
      <c r="H537" s="50">
        <v>4</v>
      </c>
      <c r="I537" s="50">
        <v>2</v>
      </c>
      <c r="J537" s="50">
        <v>0</v>
      </c>
      <c r="K537" s="50">
        <v>131</v>
      </c>
      <c r="L537" s="50">
        <v>34</v>
      </c>
      <c r="M537" s="50">
        <v>36</v>
      </c>
      <c r="N537" s="50">
        <v>28</v>
      </c>
      <c r="O537" s="50">
        <v>14</v>
      </c>
      <c r="P537" s="50">
        <v>32</v>
      </c>
      <c r="Q537" s="50">
        <v>21</v>
      </c>
    </row>
    <row r="538" spans="2:17" x14ac:dyDescent="0.3">
      <c r="B538" s="50">
        <v>133180</v>
      </c>
      <c r="C538" s="51">
        <v>45160</v>
      </c>
      <c r="D538" s="50">
        <v>1</v>
      </c>
      <c r="E538" s="50">
        <v>132</v>
      </c>
      <c r="F538" s="50">
        <v>6</v>
      </c>
      <c r="G538" s="50">
        <v>30</v>
      </c>
      <c r="H538" s="50">
        <v>5</v>
      </c>
      <c r="I538" s="50">
        <v>2</v>
      </c>
      <c r="J538" s="50">
        <v>0</v>
      </c>
      <c r="K538" s="50">
        <v>125</v>
      </c>
      <c r="L538" s="50">
        <v>32</v>
      </c>
      <c r="M538" s="50">
        <v>34</v>
      </c>
      <c r="N538" s="50">
        <v>26</v>
      </c>
      <c r="O538" s="50">
        <v>15</v>
      </c>
      <c r="P538" s="50">
        <v>33</v>
      </c>
      <c r="Q538" s="50">
        <v>17</v>
      </c>
    </row>
    <row r="539" spans="2:17" x14ac:dyDescent="0.3">
      <c r="B539" s="50">
        <v>133181</v>
      </c>
      <c r="C539" s="51">
        <v>45160</v>
      </c>
      <c r="D539" s="50">
        <v>2</v>
      </c>
      <c r="E539" s="50">
        <v>136</v>
      </c>
      <c r="F539" s="50">
        <v>8</v>
      </c>
      <c r="G539" s="50">
        <v>30</v>
      </c>
      <c r="H539" s="50">
        <v>4</v>
      </c>
      <c r="I539" s="50">
        <v>2</v>
      </c>
      <c r="J539" s="50">
        <v>0</v>
      </c>
      <c r="K539" s="50">
        <v>130</v>
      </c>
      <c r="L539" s="50">
        <v>35</v>
      </c>
      <c r="M539" s="50">
        <v>37</v>
      </c>
      <c r="N539" s="50">
        <v>26</v>
      </c>
      <c r="O539" s="50">
        <v>15</v>
      </c>
      <c r="P539" s="50">
        <v>33</v>
      </c>
      <c r="Q539" s="50">
        <v>19</v>
      </c>
    </row>
    <row r="540" spans="2:17" x14ac:dyDescent="0.3">
      <c r="B540" s="50">
        <v>133182</v>
      </c>
      <c r="C540" s="51">
        <v>45161</v>
      </c>
      <c r="D540" s="50">
        <v>1</v>
      </c>
      <c r="E540" s="50">
        <v>123</v>
      </c>
      <c r="F540" s="50">
        <v>17</v>
      </c>
      <c r="G540" s="50">
        <v>30</v>
      </c>
      <c r="H540" s="50">
        <v>4</v>
      </c>
      <c r="I540" s="50">
        <v>2</v>
      </c>
      <c r="J540" s="50">
        <v>0</v>
      </c>
      <c r="K540" s="50">
        <v>117</v>
      </c>
      <c r="L540" s="50">
        <v>34</v>
      </c>
      <c r="M540" s="50">
        <v>36</v>
      </c>
      <c r="N540" s="50">
        <v>26</v>
      </c>
      <c r="O540" s="50">
        <v>16</v>
      </c>
      <c r="P540" s="50">
        <v>33</v>
      </c>
      <c r="Q540" s="50">
        <v>6</v>
      </c>
    </row>
    <row r="541" spans="2:17" x14ac:dyDescent="0.3">
      <c r="B541" s="50">
        <v>133183</v>
      </c>
      <c r="C541" s="51">
        <v>45161</v>
      </c>
      <c r="D541" s="50">
        <v>2</v>
      </c>
      <c r="E541" s="50">
        <v>133</v>
      </c>
      <c r="F541" s="50">
        <v>15</v>
      </c>
      <c r="G541" s="50">
        <v>30</v>
      </c>
      <c r="H541" s="50">
        <v>4</v>
      </c>
      <c r="I541" s="50">
        <v>2</v>
      </c>
      <c r="J541" s="50">
        <v>0</v>
      </c>
      <c r="K541" s="50">
        <v>127</v>
      </c>
      <c r="L541" s="50">
        <v>35</v>
      </c>
      <c r="M541" s="50">
        <v>36</v>
      </c>
      <c r="N541" s="50">
        <v>26</v>
      </c>
      <c r="O541" s="50">
        <v>14</v>
      </c>
      <c r="P541" s="50">
        <v>30</v>
      </c>
      <c r="Q541" s="50">
        <v>21</v>
      </c>
    </row>
    <row r="542" spans="2:17" x14ac:dyDescent="0.3">
      <c r="B542" s="50">
        <v>133184</v>
      </c>
      <c r="C542" s="51">
        <v>45162</v>
      </c>
      <c r="D542" s="50">
        <v>1</v>
      </c>
      <c r="E542" s="50">
        <v>135</v>
      </c>
      <c r="F542" s="50">
        <v>9</v>
      </c>
      <c r="G542" s="50">
        <v>30</v>
      </c>
      <c r="H542" s="50">
        <v>4</v>
      </c>
      <c r="I542" s="50">
        <v>2</v>
      </c>
      <c r="J542" s="50">
        <v>0</v>
      </c>
      <c r="K542" s="50">
        <v>129</v>
      </c>
      <c r="L542" s="50">
        <v>32</v>
      </c>
      <c r="M542" s="50">
        <v>36</v>
      </c>
      <c r="N542" s="50">
        <v>27</v>
      </c>
      <c r="O542" s="50">
        <v>17</v>
      </c>
      <c r="P542" s="50">
        <v>35</v>
      </c>
      <c r="Q542" s="50">
        <v>14</v>
      </c>
    </row>
    <row r="543" spans="2:17" x14ac:dyDescent="0.3">
      <c r="B543" s="50">
        <v>133185</v>
      </c>
      <c r="C543" s="51">
        <v>45162</v>
      </c>
      <c r="D543" s="50">
        <v>2</v>
      </c>
      <c r="E543" s="50">
        <v>135</v>
      </c>
      <c r="F543" s="50">
        <v>13</v>
      </c>
      <c r="G543" s="50">
        <v>30</v>
      </c>
      <c r="H543" s="50">
        <v>5</v>
      </c>
      <c r="I543" s="50">
        <v>2</v>
      </c>
      <c r="J543" s="50">
        <v>0</v>
      </c>
      <c r="K543" s="50">
        <v>128</v>
      </c>
      <c r="L543" s="50">
        <v>31</v>
      </c>
      <c r="M543" s="50">
        <v>36</v>
      </c>
      <c r="N543" s="50">
        <v>27</v>
      </c>
      <c r="O543" s="50">
        <v>13</v>
      </c>
      <c r="P543" s="50">
        <v>31</v>
      </c>
      <c r="Q543" s="50">
        <v>21</v>
      </c>
    </row>
    <row r="544" spans="2:17" x14ac:dyDescent="0.3">
      <c r="B544" s="50">
        <v>133186</v>
      </c>
      <c r="C544" s="51">
        <v>45163</v>
      </c>
      <c r="D544" s="50">
        <v>1</v>
      </c>
      <c r="E544" s="50">
        <v>126</v>
      </c>
      <c r="F544" s="50">
        <v>11</v>
      </c>
      <c r="G544" s="50">
        <v>30</v>
      </c>
      <c r="H544" s="50">
        <v>4</v>
      </c>
      <c r="I544" s="50">
        <v>2</v>
      </c>
      <c r="J544" s="50">
        <v>0</v>
      </c>
      <c r="K544" s="50">
        <v>120</v>
      </c>
      <c r="L544" s="50">
        <v>34</v>
      </c>
      <c r="M544" s="50">
        <v>36</v>
      </c>
      <c r="N544" s="50">
        <v>25</v>
      </c>
      <c r="O544" s="50">
        <v>15</v>
      </c>
      <c r="P544" s="50">
        <v>32</v>
      </c>
      <c r="Q544" s="50">
        <v>12</v>
      </c>
    </row>
    <row r="545" spans="2:17" x14ac:dyDescent="0.3">
      <c r="B545" s="50">
        <v>133187</v>
      </c>
      <c r="C545" s="51">
        <v>45163</v>
      </c>
      <c r="D545" s="50">
        <v>2</v>
      </c>
      <c r="E545" s="50">
        <v>139</v>
      </c>
      <c r="F545" s="50">
        <v>16</v>
      </c>
      <c r="G545" s="50">
        <v>30</v>
      </c>
      <c r="H545" s="50">
        <v>5</v>
      </c>
      <c r="I545" s="50">
        <v>3</v>
      </c>
      <c r="J545" s="50">
        <v>0</v>
      </c>
      <c r="K545" s="50">
        <v>131</v>
      </c>
      <c r="L545" s="50">
        <v>34</v>
      </c>
      <c r="M545" s="50">
        <v>35</v>
      </c>
      <c r="N545" s="50">
        <v>28</v>
      </c>
      <c r="O545" s="50">
        <v>15</v>
      </c>
      <c r="P545" s="50">
        <v>32</v>
      </c>
      <c r="Q545" s="50">
        <v>21</v>
      </c>
    </row>
    <row r="546" spans="2:17" x14ac:dyDescent="0.3">
      <c r="B546" s="50">
        <v>133188</v>
      </c>
      <c r="C546" s="51">
        <v>45164</v>
      </c>
      <c r="D546" s="50">
        <v>1</v>
      </c>
      <c r="E546" s="50">
        <v>126</v>
      </c>
      <c r="F546" s="50">
        <v>15</v>
      </c>
      <c r="G546" s="50">
        <v>30</v>
      </c>
      <c r="H546" s="50">
        <v>5</v>
      </c>
      <c r="I546" s="50">
        <v>3</v>
      </c>
      <c r="J546" s="50">
        <v>0</v>
      </c>
      <c r="K546" s="50">
        <v>118</v>
      </c>
      <c r="L546" s="50">
        <v>33</v>
      </c>
      <c r="M546" s="50">
        <v>35</v>
      </c>
      <c r="N546" s="50">
        <v>26</v>
      </c>
      <c r="O546" s="50">
        <v>16</v>
      </c>
      <c r="P546" s="50">
        <v>33</v>
      </c>
      <c r="Q546" s="50">
        <v>8</v>
      </c>
    </row>
    <row r="547" spans="2:17" x14ac:dyDescent="0.3">
      <c r="B547" s="50">
        <v>133189</v>
      </c>
      <c r="C547" s="51">
        <v>45166</v>
      </c>
      <c r="D547" s="50">
        <v>1</v>
      </c>
      <c r="E547" s="50">
        <v>125</v>
      </c>
      <c r="F547" s="50">
        <v>9</v>
      </c>
      <c r="G547" s="50">
        <v>30</v>
      </c>
      <c r="H547" s="50">
        <v>4</v>
      </c>
      <c r="I547" s="50">
        <v>2</v>
      </c>
      <c r="J547" s="50">
        <v>0</v>
      </c>
      <c r="K547" s="50">
        <v>119</v>
      </c>
      <c r="L547" s="50">
        <v>33</v>
      </c>
      <c r="M547" s="50">
        <v>36</v>
      </c>
      <c r="N547" s="50">
        <v>25</v>
      </c>
      <c r="O547" s="50">
        <v>15</v>
      </c>
      <c r="P547" s="50">
        <v>35</v>
      </c>
      <c r="Q547" s="50">
        <v>8</v>
      </c>
    </row>
    <row r="548" spans="2:17" x14ac:dyDescent="0.3">
      <c r="B548" s="50">
        <v>133190</v>
      </c>
      <c r="C548" s="51">
        <v>45166</v>
      </c>
      <c r="D548" s="50">
        <v>2</v>
      </c>
      <c r="E548" s="50">
        <v>136</v>
      </c>
      <c r="F548" s="50">
        <v>18</v>
      </c>
      <c r="G548" s="50">
        <v>30</v>
      </c>
      <c r="H548" s="50">
        <v>5</v>
      </c>
      <c r="I548" s="50">
        <v>2</v>
      </c>
      <c r="J548" s="50">
        <v>0</v>
      </c>
      <c r="K548" s="50">
        <v>129</v>
      </c>
      <c r="L548" s="50">
        <v>31</v>
      </c>
      <c r="M548" s="50">
        <v>36</v>
      </c>
      <c r="N548" s="50">
        <v>27</v>
      </c>
      <c r="O548" s="50">
        <v>13</v>
      </c>
      <c r="P548" s="50">
        <v>31</v>
      </c>
      <c r="Q548" s="50">
        <v>22</v>
      </c>
    </row>
    <row r="549" spans="2:17" x14ac:dyDescent="0.3">
      <c r="B549" s="50">
        <v>133191</v>
      </c>
      <c r="C549" s="51">
        <v>45167</v>
      </c>
      <c r="D549" s="50">
        <v>1</v>
      </c>
      <c r="E549" s="50">
        <v>128</v>
      </c>
      <c r="F549" s="50">
        <v>17</v>
      </c>
      <c r="G549" s="50">
        <v>30</v>
      </c>
      <c r="H549" s="50">
        <v>5</v>
      </c>
      <c r="I549" s="50">
        <v>3</v>
      </c>
      <c r="J549" s="50">
        <v>0</v>
      </c>
      <c r="K549" s="50">
        <v>120</v>
      </c>
      <c r="L549" s="50">
        <v>31</v>
      </c>
      <c r="M549" s="50">
        <v>35</v>
      </c>
      <c r="N549" s="50">
        <v>25</v>
      </c>
      <c r="O549" s="50">
        <v>15</v>
      </c>
      <c r="P549" s="50">
        <v>32</v>
      </c>
      <c r="Q549" s="50">
        <v>13</v>
      </c>
    </row>
    <row r="550" spans="2:17" x14ac:dyDescent="0.3">
      <c r="B550" s="50">
        <v>133192</v>
      </c>
      <c r="C550" s="51">
        <v>45167</v>
      </c>
      <c r="D550" s="50">
        <v>2</v>
      </c>
      <c r="E550" s="50">
        <v>137</v>
      </c>
      <c r="F550" s="50">
        <v>10</v>
      </c>
      <c r="G550" s="50">
        <v>30</v>
      </c>
      <c r="H550" s="50">
        <v>4</v>
      </c>
      <c r="I550" s="50">
        <v>3</v>
      </c>
      <c r="J550" s="50">
        <v>0</v>
      </c>
      <c r="K550" s="50">
        <v>130</v>
      </c>
      <c r="L550" s="50">
        <v>32</v>
      </c>
      <c r="M550" s="50">
        <v>36</v>
      </c>
      <c r="N550" s="50">
        <v>28</v>
      </c>
      <c r="O550" s="50">
        <v>13</v>
      </c>
      <c r="P550" s="50">
        <v>33</v>
      </c>
      <c r="Q550" s="50">
        <v>20</v>
      </c>
    </row>
    <row r="551" spans="2:17" x14ac:dyDescent="0.3">
      <c r="B551" s="50">
        <v>133193</v>
      </c>
      <c r="C551" s="51">
        <v>45168</v>
      </c>
      <c r="D551" s="50">
        <v>1</v>
      </c>
      <c r="E551" s="50">
        <v>124</v>
      </c>
      <c r="F551" s="50">
        <v>9</v>
      </c>
      <c r="G551" s="50">
        <v>30</v>
      </c>
      <c r="H551" s="50">
        <v>5</v>
      </c>
      <c r="I551" s="50">
        <v>3</v>
      </c>
      <c r="J551" s="50">
        <v>0</v>
      </c>
      <c r="K551" s="50">
        <v>116</v>
      </c>
      <c r="L551" s="50">
        <v>30</v>
      </c>
      <c r="M551" s="50">
        <v>34</v>
      </c>
      <c r="N551" s="50">
        <v>26</v>
      </c>
      <c r="O551" s="50">
        <v>15</v>
      </c>
      <c r="P551" s="50">
        <v>33</v>
      </c>
      <c r="Q551" s="50">
        <v>8</v>
      </c>
    </row>
    <row r="552" spans="2:17" x14ac:dyDescent="0.3">
      <c r="B552" s="50">
        <v>133194</v>
      </c>
      <c r="C552" s="51">
        <v>45168</v>
      </c>
      <c r="D552" s="50">
        <v>2</v>
      </c>
      <c r="E552" s="50">
        <v>130</v>
      </c>
      <c r="F552" s="50">
        <v>16</v>
      </c>
      <c r="G552" s="50">
        <v>30</v>
      </c>
      <c r="H552" s="50">
        <v>4</v>
      </c>
      <c r="I552" s="50">
        <v>2</v>
      </c>
      <c r="J552" s="50">
        <v>0</v>
      </c>
      <c r="K552" s="50">
        <v>124</v>
      </c>
      <c r="L552" s="50">
        <v>34</v>
      </c>
      <c r="M552" s="50">
        <v>35</v>
      </c>
      <c r="N552" s="50">
        <v>26</v>
      </c>
      <c r="O552" s="50">
        <v>15</v>
      </c>
      <c r="P552" s="50">
        <v>30</v>
      </c>
      <c r="Q552" s="50">
        <v>18</v>
      </c>
    </row>
    <row r="553" spans="2:17" x14ac:dyDescent="0.3">
      <c r="B553" s="50">
        <v>133195</v>
      </c>
      <c r="C553" s="51">
        <v>45169</v>
      </c>
      <c r="D553" s="50">
        <v>1</v>
      </c>
      <c r="E553" s="50">
        <v>135</v>
      </c>
      <c r="F553" s="50">
        <v>13</v>
      </c>
      <c r="G553" s="50">
        <v>30</v>
      </c>
      <c r="H553" s="50">
        <v>5</v>
      </c>
      <c r="I553" s="50">
        <v>2</v>
      </c>
      <c r="J553" s="50">
        <v>0</v>
      </c>
      <c r="K553" s="50">
        <v>128</v>
      </c>
      <c r="L553" s="50">
        <v>31</v>
      </c>
      <c r="M553" s="50">
        <v>35</v>
      </c>
      <c r="N553" s="50">
        <v>27</v>
      </c>
      <c r="O553" s="50">
        <v>16</v>
      </c>
      <c r="P553" s="50">
        <v>34</v>
      </c>
      <c r="Q553" s="50">
        <v>16</v>
      </c>
    </row>
    <row r="554" spans="2:17" x14ac:dyDescent="0.3">
      <c r="B554" s="50">
        <v>133196</v>
      </c>
      <c r="C554" s="51">
        <v>45169</v>
      </c>
      <c r="D554" s="50">
        <v>2</v>
      </c>
      <c r="E554" s="50">
        <v>137</v>
      </c>
      <c r="F554" s="50">
        <v>12</v>
      </c>
      <c r="G554" s="50">
        <v>30</v>
      </c>
      <c r="H554" s="50">
        <v>5</v>
      </c>
      <c r="I554" s="50">
        <v>3</v>
      </c>
      <c r="J554" s="50">
        <v>0</v>
      </c>
      <c r="K554" s="50">
        <v>129</v>
      </c>
      <c r="L554" s="50">
        <v>34</v>
      </c>
      <c r="M554" s="50">
        <v>35</v>
      </c>
      <c r="N554" s="50">
        <v>28</v>
      </c>
      <c r="O554" s="50">
        <v>15</v>
      </c>
      <c r="P554" s="50">
        <v>31</v>
      </c>
      <c r="Q554" s="50">
        <v>20</v>
      </c>
    </row>
    <row r="555" spans="2:17" x14ac:dyDescent="0.3">
      <c r="B555" s="50">
        <v>133197</v>
      </c>
      <c r="C555" s="51">
        <v>45170</v>
      </c>
      <c r="D555" s="50">
        <v>1</v>
      </c>
      <c r="E555" s="50">
        <v>133</v>
      </c>
      <c r="F555" s="50">
        <v>18</v>
      </c>
      <c r="G555" s="50">
        <v>30</v>
      </c>
      <c r="H555" s="50">
        <v>5</v>
      </c>
      <c r="I555" s="50">
        <v>3</v>
      </c>
      <c r="J555" s="50">
        <v>0</v>
      </c>
      <c r="K555" s="50">
        <v>125</v>
      </c>
      <c r="L555" s="50">
        <v>30</v>
      </c>
      <c r="M555" s="50">
        <v>36</v>
      </c>
      <c r="N555" s="50">
        <v>26</v>
      </c>
      <c r="O555" s="50">
        <v>23</v>
      </c>
      <c r="P555" s="50">
        <v>31</v>
      </c>
      <c r="Q555" s="50">
        <v>9</v>
      </c>
    </row>
    <row r="556" spans="2:17" x14ac:dyDescent="0.3">
      <c r="B556" s="50">
        <v>133198</v>
      </c>
      <c r="C556" s="51">
        <v>45170</v>
      </c>
      <c r="D556" s="50">
        <v>2</v>
      </c>
      <c r="E556" s="50">
        <v>145</v>
      </c>
      <c r="F556" s="50">
        <v>12</v>
      </c>
      <c r="G556" s="50">
        <v>30</v>
      </c>
      <c r="H556" s="50">
        <v>4</v>
      </c>
      <c r="I556" s="50">
        <v>2</v>
      </c>
      <c r="J556" s="50">
        <v>0</v>
      </c>
      <c r="K556" s="50">
        <v>139</v>
      </c>
      <c r="L556" s="50">
        <v>31</v>
      </c>
      <c r="M556" s="50">
        <v>35</v>
      </c>
      <c r="N556" s="50">
        <v>26</v>
      </c>
      <c r="O556" s="50">
        <v>25</v>
      </c>
      <c r="P556" s="50">
        <v>33</v>
      </c>
      <c r="Q556" s="50">
        <v>20</v>
      </c>
    </row>
    <row r="557" spans="2:17" x14ac:dyDescent="0.3">
      <c r="B557" s="50">
        <v>133199</v>
      </c>
      <c r="C557" s="51">
        <v>45171</v>
      </c>
      <c r="D557" s="50">
        <v>1</v>
      </c>
      <c r="E557" s="50">
        <v>139</v>
      </c>
      <c r="F557" s="50">
        <v>17</v>
      </c>
      <c r="G557" s="50">
        <v>30</v>
      </c>
      <c r="H557" s="50">
        <v>5</v>
      </c>
      <c r="I557" s="50">
        <v>3</v>
      </c>
      <c r="J557" s="50">
        <v>0</v>
      </c>
      <c r="K557" s="50">
        <v>131</v>
      </c>
      <c r="L557" s="50">
        <v>33</v>
      </c>
      <c r="M557" s="50">
        <v>37</v>
      </c>
      <c r="N557" s="50">
        <v>27</v>
      </c>
      <c r="O557" s="50">
        <v>25</v>
      </c>
      <c r="P557" s="50">
        <v>32</v>
      </c>
      <c r="Q557" s="50">
        <v>10</v>
      </c>
    </row>
    <row r="558" spans="2:17" x14ac:dyDescent="0.3">
      <c r="B558" s="50">
        <v>133200</v>
      </c>
      <c r="C558" s="51">
        <v>45173</v>
      </c>
      <c r="D558" s="50">
        <v>1</v>
      </c>
      <c r="E558" s="50">
        <v>135</v>
      </c>
      <c r="F558" s="50">
        <v>12</v>
      </c>
      <c r="G558" s="50">
        <v>30</v>
      </c>
      <c r="H558" s="50">
        <v>5</v>
      </c>
      <c r="I558" s="50">
        <v>3</v>
      </c>
      <c r="J558" s="50">
        <v>0</v>
      </c>
      <c r="K558" s="50">
        <v>127</v>
      </c>
      <c r="L558" s="50">
        <v>35</v>
      </c>
      <c r="M558" s="50">
        <v>35</v>
      </c>
      <c r="N558" s="50">
        <v>26</v>
      </c>
      <c r="O558" s="50">
        <v>25</v>
      </c>
      <c r="P558" s="50">
        <v>33</v>
      </c>
      <c r="Q558" s="50">
        <v>8</v>
      </c>
    </row>
    <row r="559" spans="2:17" x14ac:dyDescent="0.3">
      <c r="B559" s="50">
        <v>133201</v>
      </c>
      <c r="C559" s="51">
        <v>45173</v>
      </c>
      <c r="D559" s="50">
        <v>2</v>
      </c>
      <c r="E559" s="50">
        <v>147</v>
      </c>
      <c r="F559" s="50">
        <v>10</v>
      </c>
      <c r="G559" s="50">
        <v>30</v>
      </c>
      <c r="H559" s="50">
        <v>5</v>
      </c>
      <c r="I559" s="50">
        <v>3</v>
      </c>
      <c r="J559" s="50">
        <v>0</v>
      </c>
      <c r="K559" s="50">
        <v>139</v>
      </c>
      <c r="L559" s="50">
        <v>34</v>
      </c>
      <c r="M559" s="50">
        <v>33</v>
      </c>
      <c r="N559" s="50">
        <v>26</v>
      </c>
      <c r="O559" s="50">
        <v>26</v>
      </c>
      <c r="P559" s="50">
        <v>31</v>
      </c>
      <c r="Q559" s="50">
        <v>23</v>
      </c>
    </row>
    <row r="560" spans="2:17" x14ac:dyDescent="0.3">
      <c r="B560" s="50">
        <v>133202</v>
      </c>
      <c r="C560" s="51">
        <v>45174</v>
      </c>
      <c r="D560" s="50">
        <v>1</v>
      </c>
      <c r="E560" s="50">
        <v>134</v>
      </c>
      <c r="F560" s="50">
        <v>11</v>
      </c>
      <c r="G560" s="50">
        <v>30</v>
      </c>
      <c r="H560" s="50">
        <v>4</v>
      </c>
      <c r="I560" s="50">
        <v>3</v>
      </c>
      <c r="J560" s="50">
        <v>0</v>
      </c>
      <c r="K560" s="50">
        <v>127</v>
      </c>
      <c r="L560" s="50">
        <v>32</v>
      </c>
      <c r="M560" s="50">
        <v>35</v>
      </c>
      <c r="N560" s="50">
        <v>27</v>
      </c>
      <c r="O560" s="50">
        <v>25</v>
      </c>
      <c r="P560" s="50">
        <v>30</v>
      </c>
      <c r="Q560" s="50">
        <v>10</v>
      </c>
    </row>
    <row r="561" spans="2:17" x14ac:dyDescent="0.3">
      <c r="B561" s="50">
        <v>133203</v>
      </c>
      <c r="C561" s="51">
        <v>45174</v>
      </c>
      <c r="D561" s="50">
        <v>2</v>
      </c>
      <c r="E561" s="50">
        <v>149</v>
      </c>
      <c r="F561" s="50">
        <v>13</v>
      </c>
      <c r="G561" s="50">
        <v>30</v>
      </c>
      <c r="H561" s="50">
        <v>4</v>
      </c>
      <c r="I561" s="50">
        <v>3</v>
      </c>
      <c r="J561" s="50">
        <v>0</v>
      </c>
      <c r="K561" s="50">
        <v>142</v>
      </c>
      <c r="L561" s="50">
        <v>31</v>
      </c>
      <c r="M561" s="50">
        <v>35</v>
      </c>
      <c r="N561" s="50">
        <v>27</v>
      </c>
      <c r="O561" s="50">
        <v>26</v>
      </c>
      <c r="P561" s="50">
        <v>32</v>
      </c>
      <c r="Q561" s="50">
        <v>22</v>
      </c>
    </row>
    <row r="562" spans="2:17" x14ac:dyDescent="0.3">
      <c r="B562" s="50">
        <v>133204</v>
      </c>
      <c r="C562" s="51">
        <v>45175</v>
      </c>
      <c r="D562" s="50">
        <v>1</v>
      </c>
      <c r="E562" s="50">
        <v>145</v>
      </c>
      <c r="F562" s="50">
        <v>15</v>
      </c>
      <c r="G562" s="50">
        <v>30</v>
      </c>
      <c r="H562" s="50">
        <v>4</v>
      </c>
      <c r="I562" s="50">
        <v>3</v>
      </c>
      <c r="J562" s="50">
        <v>0</v>
      </c>
      <c r="K562" s="50">
        <v>138</v>
      </c>
      <c r="L562" s="50">
        <v>35</v>
      </c>
      <c r="M562" s="50">
        <v>35</v>
      </c>
      <c r="N562" s="50">
        <v>28</v>
      </c>
      <c r="O562" s="50">
        <v>26</v>
      </c>
      <c r="P562" s="50">
        <v>31</v>
      </c>
      <c r="Q562" s="50">
        <v>18</v>
      </c>
    </row>
    <row r="563" spans="2:17" x14ac:dyDescent="0.3">
      <c r="B563" s="50">
        <v>133205</v>
      </c>
      <c r="C563" s="51">
        <v>45175</v>
      </c>
      <c r="D563" s="50">
        <v>2</v>
      </c>
      <c r="E563" s="50">
        <v>147</v>
      </c>
      <c r="F563" s="50">
        <v>14</v>
      </c>
      <c r="G563" s="50">
        <v>30</v>
      </c>
      <c r="H563" s="50">
        <v>5</v>
      </c>
      <c r="I563" s="50">
        <v>3</v>
      </c>
      <c r="J563" s="50">
        <v>0</v>
      </c>
      <c r="K563" s="50">
        <v>139</v>
      </c>
      <c r="L563" s="50">
        <v>35</v>
      </c>
      <c r="M563" s="50">
        <v>34</v>
      </c>
      <c r="N563" s="50">
        <v>27</v>
      </c>
      <c r="O563" s="50">
        <v>25</v>
      </c>
      <c r="P563" s="50">
        <v>32</v>
      </c>
      <c r="Q563" s="50">
        <v>21</v>
      </c>
    </row>
    <row r="564" spans="2:17" x14ac:dyDescent="0.3">
      <c r="B564" s="50">
        <v>133206</v>
      </c>
      <c r="C564" s="51">
        <v>45176</v>
      </c>
      <c r="D564" s="50">
        <v>1</v>
      </c>
      <c r="E564" s="50">
        <v>140</v>
      </c>
      <c r="F564" s="50">
        <v>17</v>
      </c>
      <c r="G564" s="50">
        <v>30</v>
      </c>
      <c r="H564" s="50">
        <v>4</v>
      </c>
      <c r="I564" s="50">
        <v>2</v>
      </c>
      <c r="J564" s="50">
        <v>0</v>
      </c>
      <c r="K564" s="50">
        <v>134</v>
      </c>
      <c r="L564" s="50">
        <v>32</v>
      </c>
      <c r="M564" s="50">
        <v>36</v>
      </c>
      <c r="N564" s="50">
        <v>25</v>
      </c>
      <c r="O564" s="50">
        <v>25</v>
      </c>
      <c r="P564" s="50">
        <v>32</v>
      </c>
      <c r="Q564" s="50">
        <v>16</v>
      </c>
    </row>
    <row r="565" spans="2:17" x14ac:dyDescent="0.3">
      <c r="B565" s="50">
        <v>133207</v>
      </c>
      <c r="C565" s="51">
        <v>45176</v>
      </c>
      <c r="D565" s="50">
        <v>2</v>
      </c>
      <c r="E565" s="50">
        <v>149</v>
      </c>
      <c r="F565" s="50">
        <v>14</v>
      </c>
      <c r="G565" s="50">
        <v>30</v>
      </c>
      <c r="H565" s="50">
        <v>5</v>
      </c>
      <c r="I565" s="50">
        <v>2</v>
      </c>
      <c r="J565" s="50">
        <v>0</v>
      </c>
      <c r="K565" s="50">
        <v>142</v>
      </c>
      <c r="L565" s="50">
        <v>30</v>
      </c>
      <c r="M565" s="50">
        <v>36</v>
      </c>
      <c r="N565" s="50">
        <v>28</v>
      </c>
      <c r="O565" s="50">
        <v>24</v>
      </c>
      <c r="P565" s="50">
        <v>33</v>
      </c>
      <c r="Q565" s="50">
        <v>21</v>
      </c>
    </row>
    <row r="566" spans="2:17" x14ac:dyDescent="0.3">
      <c r="B566" s="50">
        <v>133208</v>
      </c>
      <c r="C566" s="51">
        <v>45177</v>
      </c>
      <c r="D566" s="50">
        <v>1</v>
      </c>
      <c r="E566" s="50">
        <v>136</v>
      </c>
      <c r="F566" s="50">
        <v>9</v>
      </c>
      <c r="G566" s="50">
        <v>30</v>
      </c>
      <c r="H566" s="50">
        <v>5</v>
      </c>
      <c r="I566" s="50">
        <v>2</v>
      </c>
      <c r="J566" s="50">
        <v>0</v>
      </c>
      <c r="K566" s="50">
        <v>129</v>
      </c>
      <c r="L566" s="50">
        <v>31</v>
      </c>
      <c r="M566" s="50">
        <v>36</v>
      </c>
      <c r="N566" s="50">
        <v>26</v>
      </c>
      <c r="O566" s="50">
        <v>25</v>
      </c>
      <c r="P566" s="50">
        <v>30</v>
      </c>
      <c r="Q566" s="50">
        <v>12</v>
      </c>
    </row>
    <row r="567" spans="2:17" x14ac:dyDescent="0.3">
      <c r="B567" s="50">
        <v>133209</v>
      </c>
      <c r="C567" s="51">
        <v>45177</v>
      </c>
      <c r="D567" s="50">
        <v>2</v>
      </c>
      <c r="E567" s="50">
        <v>151</v>
      </c>
      <c r="F567" s="50">
        <v>11</v>
      </c>
      <c r="G567" s="50">
        <v>30</v>
      </c>
      <c r="H567" s="50">
        <v>5</v>
      </c>
      <c r="I567" s="50">
        <v>3</v>
      </c>
      <c r="J567" s="50">
        <v>0</v>
      </c>
      <c r="K567" s="50">
        <v>143</v>
      </c>
      <c r="L567" s="50">
        <v>32</v>
      </c>
      <c r="M567" s="50">
        <v>35</v>
      </c>
      <c r="N567" s="50">
        <v>26</v>
      </c>
      <c r="O567" s="50">
        <v>27</v>
      </c>
      <c r="P567" s="50">
        <v>33</v>
      </c>
      <c r="Q567" s="50">
        <v>22</v>
      </c>
    </row>
    <row r="568" spans="2:17" x14ac:dyDescent="0.3">
      <c r="B568" s="50">
        <v>133210</v>
      </c>
      <c r="C568" s="51">
        <v>45178</v>
      </c>
      <c r="D568" s="50">
        <v>1</v>
      </c>
      <c r="E568" s="50">
        <v>135</v>
      </c>
      <c r="F568" s="50">
        <v>12</v>
      </c>
      <c r="G568" s="50">
        <v>30</v>
      </c>
      <c r="H568" s="50">
        <v>5</v>
      </c>
      <c r="I568" s="50">
        <v>3</v>
      </c>
      <c r="J568" s="50">
        <v>0</v>
      </c>
      <c r="K568" s="50">
        <v>127</v>
      </c>
      <c r="L568" s="50">
        <v>34</v>
      </c>
      <c r="M568" s="50">
        <v>34</v>
      </c>
      <c r="N568" s="50">
        <v>27</v>
      </c>
      <c r="O568" s="50">
        <v>25</v>
      </c>
      <c r="P568" s="50">
        <v>32</v>
      </c>
      <c r="Q568" s="50">
        <v>9</v>
      </c>
    </row>
    <row r="569" spans="2:17" x14ac:dyDescent="0.3">
      <c r="B569" s="50">
        <v>133211</v>
      </c>
      <c r="C569" s="51">
        <v>45180</v>
      </c>
      <c r="D569" s="50">
        <v>1</v>
      </c>
      <c r="E569" s="50">
        <v>134</v>
      </c>
      <c r="F569" s="50">
        <v>6</v>
      </c>
      <c r="G569" s="50">
        <v>30</v>
      </c>
      <c r="H569" s="50">
        <v>4</v>
      </c>
      <c r="I569" s="50">
        <v>2</v>
      </c>
      <c r="J569" s="50">
        <v>0</v>
      </c>
      <c r="K569" s="50">
        <v>128</v>
      </c>
      <c r="L569" s="50">
        <v>30</v>
      </c>
      <c r="M569" s="50">
        <v>35</v>
      </c>
      <c r="N569" s="50">
        <v>26</v>
      </c>
      <c r="O569" s="50">
        <v>25</v>
      </c>
      <c r="P569" s="50">
        <v>33</v>
      </c>
      <c r="Q569" s="50">
        <v>9</v>
      </c>
    </row>
    <row r="570" spans="2:17" x14ac:dyDescent="0.3">
      <c r="B570" s="50">
        <v>133212</v>
      </c>
      <c r="C570" s="51">
        <v>45180</v>
      </c>
      <c r="D570" s="50">
        <v>2</v>
      </c>
      <c r="E570" s="50">
        <v>153</v>
      </c>
      <c r="F570" s="50">
        <v>16</v>
      </c>
      <c r="G570" s="50">
        <v>30</v>
      </c>
      <c r="H570" s="50">
        <v>4</v>
      </c>
      <c r="I570" s="50">
        <v>2</v>
      </c>
      <c r="J570" s="50">
        <v>0</v>
      </c>
      <c r="K570" s="50">
        <v>147</v>
      </c>
      <c r="L570" s="50">
        <v>34</v>
      </c>
      <c r="M570" s="50">
        <v>35</v>
      </c>
      <c r="N570" s="50">
        <v>29</v>
      </c>
      <c r="O570" s="50">
        <v>26</v>
      </c>
      <c r="P570" s="50">
        <v>34</v>
      </c>
      <c r="Q570" s="50">
        <v>23</v>
      </c>
    </row>
    <row r="571" spans="2:17" x14ac:dyDescent="0.3">
      <c r="B571" s="50">
        <v>133213</v>
      </c>
      <c r="C571" s="51">
        <v>45181</v>
      </c>
      <c r="D571" s="50">
        <v>1</v>
      </c>
      <c r="E571" s="50">
        <v>128</v>
      </c>
      <c r="F571" s="50">
        <v>8</v>
      </c>
      <c r="G571" s="50">
        <v>30</v>
      </c>
      <c r="H571" s="50">
        <v>5</v>
      </c>
      <c r="I571" s="50">
        <v>2</v>
      </c>
      <c r="J571" s="50">
        <v>0</v>
      </c>
      <c r="K571" s="50">
        <v>121</v>
      </c>
      <c r="L571" s="50">
        <v>31</v>
      </c>
      <c r="M571" s="50">
        <v>35</v>
      </c>
      <c r="N571" s="50">
        <v>26</v>
      </c>
      <c r="O571" s="50">
        <v>24</v>
      </c>
      <c r="P571" s="50">
        <v>29</v>
      </c>
      <c r="Q571" s="50">
        <v>7</v>
      </c>
    </row>
    <row r="572" spans="2:17" x14ac:dyDescent="0.3">
      <c r="B572" s="50">
        <v>133214</v>
      </c>
      <c r="C572" s="51">
        <v>45181</v>
      </c>
      <c r="D572" s="50">
        <v>2</v>
      </c>
      <c r="E572" s="50">
        <v>143</v>
      </c>
      <c r="F572" s="50">
        <v>10</v>
      </c>
      <c r="G572" s="50">
        <v>30</v>
      </c>
      <c r="H572" s="50">
        <v>4</v>
      </c>
      <c r="I572" s="50">
        <v>3</v>
      </c>
      <c r="J572" s="50">
        <v>0</v>
      </c>
      <c r="K572" s="50">
        <v>136</v>
      </c>
      <c r="L572" s="50">
        <v>32</v>
      </c>
      <c r="M572" s="50">
        <v>34</v>
      </c>
      <c r="N572" s="50">
        <v>26</v>
      </c>
      <c r="O572" s="50">
        <v>24</v>
      </c>
      <c r="P572" s="50">
        <v>31</v>
      </c>
      <c r="Q572" s="50">
        <v>21</v>
      </c>
    </row>
    <row r="573" spans="2:17" x14ac:dyDescent="0.3">
      <c r="B573" s="50">
        <v>133215</v>
      </c>
      <c r="C573" s="51">
        <v>45182</v>
      </c>
      <c r="D573" s="50">
        <v>1</v>
      </c>
      <c r="E573" s="50">
        <v>140</v>
      </c>
      <c r="F573" s="50">
        <v>14</v>
      </c>
      <c r="G573" s="50">
        <v>30</v>
      </c>
      <c r="H573" s="50">
        <v>5</v>
      </c>
      <c r="I573" s="50">
        <v>3</v>
      </c>
      <c r="J573" s="50">
        <v>0</v>
      </c>
      <c r="K573" s="50">
        <v>132</v>
      </c>
      <c r="L573" s="50">
        <v>30</v>
      </c>
      <c r="M573" s="50">
        <v>37</v>
      </c>
      <c r="N573" s="50">
        <v>27</v>
      </c>
      <c r="O573" s="50">
        <v>25</v>
      </c>
      <c r="P573" s="50">
        <v>30</v>
      </c>
      <c r="Q573" s="50">
        <v>13</v>
      </c>
    </row>
    <row r="574" spans="2:17" x14ac:dyDescent="0.3">
      <c r="B574" s="50">
        <v>133216</v>
      </c>
      <c r="C574" s="51">
        <v>45182</v>
      </c>
      <c r="D574" s="50">
        <v>2</v>
      </c>
      <c r="E574" s="50">
        <v>149</v>
      </c>
      <c r="F574" s="50">
        <v>6</v>
      </c>
      <c r="G574" s="50">
        <v>30</v>
      </c>
      <c r="H574" s="50">
        <v>5</v>
      </c>
      <c r="I574" s="50">
        <v>3</v>
      </c>
      <c r="J574" s="50">
        <v>0</v>
      </c>
      <c r="K574" s="50">
        <v>141</v>
      </c>
      <c r="L574" s="50">
        <v>32</v>
      </c>
      <c r="M574" s="50">
        <v>35</v>
      </c>
      <c r="N574" s="50">
        <v>27</v>
      </c>
      <c r="O574" s="50">
        <v>26</v>
      </c>
      <c r="P574" s="50">
        <v>31</v>
      </c>
      <c r="Q574" s="50">
        <v>22</v>
      </c>
    </row>
    <row r="575" spans="2:17" x14ac:dyDescent="0.3">
      <c r="B575" s="50">
        <v>133217</v>
      </c>
      <c r="C575" s="51">
        <v>45183</v>
      </c>
      <c r="D575" s="50">
        <v>1</v>
      </c>
      <c r="E575" s="50">
        <v>137</v>
      </c>
      <c r="F575" s="50">
        <v>12</v>
      </c>
      <c r="G575" s="50">
        <v>30</v>
      </c>
      <c r="H575" s="50">
        <v>4</v>
      </c>
      <c r="I575" s="50">
        <v>3</v>
      </c>
      <c r="J575" s="50">
        <v>0</v>
      </c>
      <c r="K575" s="50">
        <v>130</v>
      </c>
      <c r="L575" s="50">
        <v>35</v>
      </c>
      <c r="M575" s="50">
        <v>35</v>
      </c>
      <c r="N575" s="50">
        <v>25</v>
      </c>
      <c r="O575" s="50">
        <v>23</v>
      </c>
      <c r="P575" s="50">
        <v>32</v>
      </c>
      <c r="Q575" s="50">
        <v>15</v>
      </c>
    </row>
    <row r="576" spans="2:17" x14ac:dyDescent="0.3">
      <c r="B576" s="50">
        <v>133218</v>
      </c>
      <c r="C576" s="51">
        <v>45183</v>
      </c>
      <c r="D576" s="50">
        <v>2</v>
      </c>
      <c r="E576" s="50">
        <v>149</v>
      </c>
      <c r="F576" s="50">
        <v>12</v>
      </c>
      <c r="G576" s="50">
        <v>30</v>
      </c>
      <c r="H576" s="50">
        <v>5</v>
      </c>
      <c r="I576" s="50">
        <v>3</v>
      </c>
      <c r="J576" s="50">
        <v>0</v>
      </c>
      <c r="K576" s="50">
        <v>141</v>
      </c>
      <c r="L576" s="50">
        <v>30</v>
      </c>
      <c r="M576" s="50">
        <v>34</v>
      </c>
      <c r="N576" s="50">
        <v>28</v>
      </c>
      <c r="O576" s="50">
        <v>26</v>
      </c>
      <c r="P576" s="50">
        <v>33</v>
      </c>
      <c r="Q576" s="50">
        <v>20</v>
      </c>
    </row>
    <row r="577" spans="2:17" x14ac:dyDescent="0.3">
      <c r="B577" s="50">
        <v>133219</v>
      </c>
      <c r="C577" s="51">
        <v>45184</v>
      </c>
      <c r="D577" s="50">
        <v>1</v>
      </c>
      <c r="E577" s="50">
        <v>139</v>
      </c>
      <c r="F577" s="50">
        <v>11</v>
      </c>
      <c r="G577" s="50">
        <v>30</v>
      </c>
      <c r="H577" s="50">
        <v>4</v>
      </c>
      <c r="I577" s="50">
        <v>2</v>
      </c>
      <c r="J577" s="50">
        <v>0</v>
      </c>
      <c r="K577" s="50">
        <v>133</v>
      </c>
      <c r="L577" s="50">
        <v>34</v>
      </c>
      <c r="M577" s="50">
        <v>34</v>
      </c>
      <c r="N577" s="50">
        <v>26</v>
      </c>
      <c r="O577" s="50">
        <v>24</v>
      </c>
      <c r="P577" s="50">
        <v>33</v>
      </c>
      <c r="Q577" s="50">
        <v>16</v>
      </c>
    </row>
    <row r="578" spans="2:17" x14ac:dyDescent="0.3">
      <c r="B578" s="50">
        <v>133220</v>
      </c>
      <c r="C578" s="51">
        <v>45184</v>
      </c>
      <c r="D578" s="50">
        <v>2</v>
      </c>
      <c r="E578" s="50">
        <v>151</v>
      </c>
      <c r="F578" s="50">
        <v>9</v>
      </c>
      <c r="G578" s="50">
        <v>30</v>
      </c>
      <c r="H578" s="50">
        <v>4</v>
      </c>
      <c r="I578" s="50">
        <v>3</v>
      </c>
      <c r="J578" s="50">
        <v>0</v>
      </c>
      <c r="K578" s="50">
        <v>144</v>
      </c>
      <c r="L578" s="50">
        <v>32</v>
      </c>
      <c r="M578" s="50">
        <v>35</v>
      </c>
      <c r="N578" s="50">
        <v>29</v>
      </c>
      <c r="O578" s="50">
        <v>25</v>
      </c>
      <c r="P578" s="50">
        <v>34</v>
      </c>
      <c r="Q578" s="50">
        <v>21</v>
      </c>
    </row>
    <row r="579" spans="2:17" x14ac:dyDescent="0.3">
      <c r="B579" s="50">
        <v>133221</v>
      </c>
      <c r="C579" s="51">
        <v>45185</v>
      </c>
      <c r="D579" s="50">
        <v>1</v>
      </c>
      <c r="E579" s="50">
        <v>135</v>
      </c>
      <c r="F579" s="50">
        <v>16</v>
      </c>
      <c r="G579" s="50">
        <v>30</v>
      </c>
      <c r="H579" s="50">
        <v>5</v>
      </c>
      <c r="I579" s="50">
        <v>2</v>
      </c>
      <c r="J579" s="50">
        <v>0</v>
      </c>
      <c r="K579" s="50">
        <v>128</v>
      </c>
      <c r="L579" s="50">
        <v>31</v>
      </c>
      <c r="M579" s="50">
        <v>36</v>
      </c>
      <c r="N579" s="50">
        <v>26</v>
      </c>
      <c r="O579" s="50">
        <v>26</v>
      </c>
      <c r="P579" s="50">
        <v>29</v>
      </c>
      <c r="Q579" s="50">
        <v>11</v>
      </c>
    </row>
    <row r="580" spans="2:17" x14ac:dyDescent="0.3">
      <c r="B580" s="50">
        <v>133222</v>
      </c>
      <c r="C580" s="51">
        <v>45187</v>
      </c>
      <c r="D580" s="50">
        <v>1</v>
      </c>
      <c r="E580" s="50">
        <v>139</v>
      </c>
      <c r="F580" s="50">
        <v>15</v>
      </c>
      <c r="G580" s="50">
        <v>30</v>
      </c>
      <c r="H580" s="50">
        <v>4</v>
      </c>
      <c r="I580" s="50">
        <v>3</v>
      </c>
      <c r="J580" s="50">
        <v>0</v>
      </c>
      <c r="K580" s="50">
        <v>132</v>
      </c>
      <c r="L580" s="50">
        <v>32</v>
      </c>
      <c r="M580" s="50">
        <v>35</v>
      </c>
      <c r="N580" s="50">
        <v>25</v>
      </c>
      <c r="O580" s="50">
        <v>24</v>
      </c>
      <c r="P580" s="50">
        <v>30</v>
      </c>
      <c r="Q580" s="50">
        <v>18</v>
      </c>
    </row>
    <row r="581" spans="2:17" x14ac:dyDescent="0.3">
      <c r="B581" s="50">
        <v>133223</v>
      </c>
      <c r="C581" s="51">
        <v>45187</v>
      </c>
      <c r="D581" s="50">
        <v>2</v>
      </c>
      <c r="E581" s="50">
        <v>147</v>
      </c>
      <c r="F581" s="50">
        <v>12</v>
      </c>
      <c r="G581" s="50">
        <v>30</v>
      </c>
      <c r="H581" s="50">
        <v>5</v>
      </c>
      <c r="I581" s="50">
        <v>3</v>
      </c>
      <c r="J581" s="50">
        <v>0</v>
      </c>
      <c r="K581" s="50">
        <v>139</v>
      </c>
      <c r="L581" s="50">
        <v>33</v>
      </c>
      <c r="M581" s="50">
        <v>34</v>
      </c>
      <c r="N581" s="50">
        <v>26</v>
      </c>
      <c r="O581" s="50">
        <v>26</v>
      </c>
      <c r="P581" s="50">
        <v>31</v>
      </c>
      <c r="Q581" s="50">
        <v>22</v>
      </c>
    </row>
    <row r="582" spans="2:17" x14ac:dyDescent="0.3">
      <c r="B582" s="50">
        <v>133224</v>
      </c>
      <c r="C582" s="51">
        <v>45188</v>
      </c>
      <c r="D582" s="50">
        <v>1</v>
      </c>
      <c r="E582" s="50">
        <v>141</v>
      </c>
      <c r="F582" s="50">
        <v>15</v>
      </c>
      <c r="G582" s="50">
        <v>30</v>
      </c>
      <c r="H582" s="50">
        <v>5</v>
      </c>
      <c r="I582" s="50">
        <v>3</v>
      </c>
      <c r="J582" s="50">
        <v>0</v>
      </c>
      <c r="K582" s="50">
        <v>133</v>
      </c>
      <c r="L582" s="50">
        <v>32</v>
      </c>
      <c r="M582" s="50">
        <v>34</v>
      </c>
      <c r="N582" s="50">
        <v>28</v>
      </c>
      <c r="O582" s="50">
        <v>23</v>
      </c>
      <c r="P582" s="50">
        <v>30</v>
      </c>
      <c r="Q582" s="50">
        <v>18</v>
      </c>
    </row>
    <row r="583" spans="2:17" x14ac:dyDescent="0.3">
      <c r="B583" s="50">
        <v>133225</v>
      </c>
      <c r="C583" s="51">
        <v>45188</v>
      </c>
      <c r="D583" s="50">
        <v>2</v>
      </c>
      <c r="E583" s="50">
        <v>148</v>
      </c>
      <c r="F583" s="50">
        <v>13</v>
      </c>
      <c r="G583" s="50">
        <v>30</v>
      </c>
      <c r="H583" s="50">
        <v>4</v>
      </c>
      <c r="I583" s="50">
        <v>2</v>
      </c>
      <c r="J583" s="50">
        <v>0</v>
      </c>
      <c r="K583" s="50">
        <v>142</v>
      </c>
      <c r="L583" s="50">
        <v>33</v>
      </c>
      <c r="M583" s="50">
        <v>34</v>
      </c>
      <c r="N583" s="50">
        <v>28</v>
      </c>
      <c r="O583" s="50">
        <v>25</v>
      </c>
      <c r="P583" s="50">
        <v>33</v>
      </c>
      <c r="Q583" s="50">
        <v>22</v>
      </c>
    </row>
    <row r="584" spans="2:17" x14ac:dyDescent="0.3">
      <c r="B584" s="50">
        <v>133226</v>
      </c>
      <c r="C584" s="51">
        <v>45189</v>
      </c>
      <c r="D584" s="50">
        <v>1</v>
      </c>
      <c r="E584" s="50">
        <v>136</v>
      </c>
      <c r="F584" s="50">
        <v>10</v>
      </c>
      <c r="G584" s="50">
        <v>30</v>
      </c>
      <c r="H584" s="50">
        <v>4</v>
      </c>
      <c r="I584" s="50">
        <v>3</v>
      </c>
      <c r="J584" s="50">
        <v>0</v>
      </c>
      <c r="K584" s="50">
        <v>129</v>
      </c>
      <c r="L584" s="50">
        <v>34</v>
      </c>
      <c r="M584" s="50">
        <v>35</v>
      </c>
      <c r="N584" s="50">
        <v>25</v>
      </c>
      <c r="O584" s="50">
        <v>26</v>
      </c>
      <c r="P584" s="50">
        <v>32</v>
      </c>
      <c r="Q584" s="50">
        <v>11</v>
      </c>
    </row>
    <row r="585" spans="2:17" x14ac:dyDescent="0.3">
      <c r="B585" s="50">
        <v>133227</v>
      </c>
      <c r="C585" s="51">
        <v>45189</v>
      </c>
      <c r="D585" s="50">
        <v>2</v>
      </c>
      <c r="E585" s="50">
        <v>151</v>
      </c>
      <c r="F585" s="50">
        <v>16</v>
      </c>
      <c r="G585" s="50">
        <v>30</v>
      </c>
      <c r="H585" s="50">
        <v>4</v>
      </c>
      <c r="I585" s="50">
        <v>3</v>
      </c>
      <c r="J585" s="50">
        <v>0</v>
      </c>
      <c r="K585" s="50">
        <v>144</v>
      </c>
      <c r="L585" s="50">
        <v>33</v>
      </c>
      <c r="M585" s="50">
        <v>34</v>
      </c>
      <c r="N585" s="50">
        <v>29</v>
      </c>
      <c r="O585" s="50">
        <v>26</v>
      </c>
      <c r="P585" s="50">
        <v>34</v>
      </c>
      <c r="Q585" s="50">
        <v>21</v>
      </c>
    </row>
    <row r="586" spans="2:17" x14ac:dyDescent="0.3">
      <c r="B586" s="50">
        <v>133228</v>
      </c>
      <c r="C586" s="51">
        <v>45190</v>
      </c>
      <c r="D586" s="50">
        <v>1</v>
      </c>
      <c r="E586" s="50">
        <v>136</v>
      </c>
      <c r="F586" s="50">
        <v>10</v>
      </c>
      <c r="G586" s="50">
        <v>30</v>
      </c>
      <c r="H586" s="50">
        <v>4</v>
      </c>
      <c r="I586" s="50">
        <v>2</v>
      </c>
      <c r="J586" s="50">
        <v>0</v>
      </c>
      <c r="K586" s="50">
        <v>130</v>
      </c>
      <c r="L586" s="50">
        <v>31</v>
      </c>
      <c r="M586" s="50">
        <v>36</v>
      </c>
      <c r="N586" s="50">
        <v>25</v>
      </c>
      <c r="O586" s="50">
        <v>25</v>
      </c>
      <c r="P586" s="50">
        <v>33</v>
      </c>
      <c r="Q586" s="50">
        <v>11</v>
      </c>
    </row>
    <row r="587" spans="2:17" x14ac:dyDescent="0.3">
      <c r="B587" s="50">
        <v>133229</v>
      </c>
      <c r="C587" s="51">
        <v>45190</v>
      </c>
      <c r="D587" s="50">
        <v>2</v>
      </c>
      <c r="E587" s="50">
        <v>141</v>
      </c>
      <c r="F587" s="50">
        <v>13</v>
      </c>
      <c r="G587" s="50">
        <v>30</v>
      </c>
      <c r="H587" s="50">
        <v>4</v>
      </c>
      <c r="I587" s="50">
        <v>2</v>
      </c>
      <c r="J587" s="50">
        <v>0</v>
      </c>
      <c r="K587" s="50">
        <v>135</v>
      </c>
      <c r="L587" s="50">
        <v>30</v>
      </c>
      <c r="M587" s="50">
        <v>33</v>
      </c>
      <c r="N587" s="50">
        <v>25</v>
      </c>
      <c r="O587" s="50">
        <v>25</v>
      </c>
      <c r="P587" s="50">
        <v>30</v>
      </c>
      <c r="Q587" s="50">
        <v>22</v>
      </c>
    </row>
    <row r="588" spans="2:17" x14ac:dyDescent="0.3">
      <c r="B588" s="50">
        <v>133230</v>
      </c>
      <c r="C588" s="51">
        <v>45191</v>
      </c>
      <c r="D588" s="50">
        <v>1</v>
      </c>
      <c r="E588" s="50">
        <v>137</v>
      </c>
      <c r="F588" s="50">
        <v>8</v>
      </c>
      <c r="G588" s="50">
        <v>30</v>
      </c>
      <c r="H588" s="50">
        <v>4</v>
      </c>
      <c r="I588" s="50">
        <v>3</v>
      </c>
      <c r="J588" s="50">
        <v>0</v>
      </c>
      <c r="K588" s="50">
        <v>130</v>
      </c>
      <c r="L588" s="50">
        <v>32</v>
      </c>
      <c r="M588" s="50">
        <v>35</v>
      </c>
      <c r="N588" s="50">
        <v>27</v>
      </c>
      <c r="O588" s="50">
        <v>25</v>
      </c>
      <c r="P588" s="50">
        <v>30</v>
      </c>
      <c r="Q588" s="50">
        <v>13</v>
      </c>
    </row>
    <row r="589" spans="2:17" x14ac:dyDescent="0.3">
      <c r="B589" s="50">
        <v>133231</v>
      </c>
      <c r="C589" s="51">
        <v>45191</v>
      </c>
      <c r="D589" s="50">
        <v>2</v>
      </c>
      <c r="E589" s="50">
        <v>145</v>
      </c>
      <c r="F589" s="50">
        <v>9</v>
      </c>
      <c r="G589" s="50">
        <v>30</v>
      </c>
      <c r="H589" s="50">
        <v>5</v>
      </c>
      <c r="I589" s="50">
        <v>2</v>
      </c>
      <c r="J589" s="50">
        <v>0</v>
      </c>
      <c r="K589" s="50">
        <v>138</v>
      </c>
      <c r="L589" s="50">
        <v>30</v>
      </c>
      <c r="M589" s="50">
        <v>35</v>
      </c>
      <c r="N589" s="50">
        <v>26</v>
      </c>
      <c r="O589" s="50">
        <v>27</v>
      </c>
      <c r="P589" s="50">
        <v>31</v>
      </c>
      <c r="Q589" s="50">
        <v>19</v>
      </c>
    </row>
    <row r="590" spans="2:17" x14ac:dyDescent="0.3">
      <c r="B590" s="50">
        <v>133232</v>
      </c>
      <c r="C590" s="51">
        <v>45192</v>
      </c>
      <c r="D590" s="50">
        <v>1</v>
      </c>
      <c r="E590" s="50">
        <v>133</v>
      </c>
      <c r="F590" s="50">
        <v>12</v>
      </c>
      <c r="G590" s="50">
        <v>30</v>
      </c>
      <c r="H590" s="50">
        <v>4</v>
      </c>
      <c r="I590" s="50">
        <v>2</v>
      </c>
      <c r="J590" s="50">
        <v>0</v>
      </c>
      <c r="K590" s="50">
        <v>127</v>
      </c>
      <c r="L590" s="50">
        <v>33</v>
      </c>
      <c r="M590" s="50">
        <v>36</v>
      </c>
      <c r="N590" s="50">
        <v>28</v>
      </c>
      <c r="O590" s="50">
        <v>24</v>
      </c>
      <c r="P590" s="50">
        <v>30</v>
      </c>
      <c r="Q590" s="50">
        <v>9</v>
      </c>
    </row>
    <row r="591" spans="2:17" x14ac:dyDescent="0.3">
      <c r="B591" s="50">
        <v>133233</v>
      </c>
      <c r="C591" s="51">
        <v>45194</v>
      </c>
      <c r="D591" s="50">
        <v>1</v>
      </c>
      <c r="E591" s="50">
        <v>136</v>
      </c>
      <c r="F591" s="50">
        <v>14</v>
      </c>
      <c r="G591" s="50">
        <v>30</v>
      </c>
      <c r="H591" s="50">
        <v>4</v>
      </c>
      <c r="I591" s="50">
        <v>2</v>
      </c>
      <c r="J591" s="50">
        <v>0</v>
      </c>
      <c r="K591" s="50">
        <v>130</v>
      </c>
      <c r="L591" s="50">
        <v>31</v>
      </c>
      <c r="M591" s="50">
        <v>34</v>
      </c>
      <c r="N591" s="50">
        <v>27</v>
      </c>
      <c r="O591" s="50">
        <v>24</v>
      </c>
      <c r="P591" s="50">
        <v>32</v>
      </c>
      <c r="Q591" s="50">
        <v>13</v>
      </c>
    </row>
    <row r="592" spans="2:17" x14ac:dyDescent="0.3">
      <c r="B592" s="50">
        <v>133234</v>
      </c>
      <c r="C592" s="51">
        <v>45194</v>
      </c>
      <c r="D592" s="50">
        <v>2</v>
      </c>
      <c r="E592" s="50">
        <v>149</v>
      </c>
      <c r="F592" s="50">
        <v>11</v>
      </c>
      <c r="G592" s="50">
        <v>30</v>
      </c>
      <c r="H592" s="50">
        <v>5</v>
      </c>
      <c r="I592" s="50">
        <v>3</v>
      </c>
      <c r="J592" s="50">
        <v>0</v>
      </c>
      <c r="K592" s="50">
        <v>141</v>
      </c>
      <c r="L592" s="50">
        <v>31</v>
      </c>
      <c r="M592" s="50">
        <v>35</v>
      </c>
      <c r="N592" s="50">
        <v>26</v>
      </c>
      <c r="O592" s="50">
        <v>27</v>
      </c>
      <c r="P592" s="50">
        <v>33</v>
      </c>
      <c r="Q592" s="50">
        <v>20</v>
      </c>
    </row>
    <row r="593" spans="2:17" x14ac:dyDescent="0.3">
      <c r="B593" s="50">
        <v>133235</v>
      </c>
      <c r="C593" s="51">
        <v>45195</v>
      </c>
      <c r="D593" s="50">
        <v>1</v>
      </c>
      <c r="E593" s="50">
        <v>136</v>
      </c>
      <c r="F593" s="50">
        <v>18</v>
      </c>
      <c r="G593" s="50">
        <v>30</v>
      </c>
      <c r="H593" s="50">
        <v>4</v>
      </c>
      <c r="I593" s="50">
        <v>3</v>
      </c>
      <c r="J593" s="50">
        <v>0</v>
      </c>
      <c r="K593" s="50">
        <v>129</v>
      </c>
      <c r="L593" s="50">
        <v>33</v>
      </c>
      <c r="M593" s="50">
        <v>36</v>
      </c>
      <c r="N593" s="50">
        <v>28</v>
      </c>
      <c r="O593" s="50">
        <v>23</v>
      </c>
      <c r="P593" s="50">
        <v>33</v>
      </c>
      <c r="Q593" s="50">
        <v>9</v>
      </c>
    </row>
    <row r="594" spans="2:17" x14ac:dyDescent="0.3">
      <c r="B594" s="50">
        <v>133236</v>
      </c>
      <c r="C594" s="51">
        <v>45195</v>
      </c>
      <c r="D594" s="50">
        <v>2</v>
      </c>
      <c r="E594" s="50">
        <v>144</v>
      </c>
      <c r="F594" s="50">
        <v>15</v>
      </c>
      <c r="G594" s="50">
        <v>30</v>
      </c>
      <c r="H594" s="50">
        <v>4</v>
      </c>
      <c r="I594" s="50">
        <v>2</v>
      </c>
      <c r="J594" s="50">
        <v>0</v>
      </c>
      <c r="K594" s="50">
        <v>138</v>
      </c>
      <c r="L594" s="50">
        <v>33</v>
      </c>
      <c r="M594" s="50">
        <v>34</v>
      </c>
      <c r="N594" s="50">
        <v>26</v>
      </c>
      <c r="O594" s="50">
        <v>25</v>
      </c>
      <c r="P594" s="50">
        <v>34</v>
      </c>
      <c r="Q594" s="50">
        <v>19</v>
      </c>
    </row>
    <row r="595" spans="2:17" x14ac:dyDescent="0.3">
      <c r="B595" s="50">
        <v>133237</v>
      </c>
      <c r="C595" s="51">
        <v>45196</v>
      </c>
      <c r="D595" s="50">
        <v>1</v>
      </c>
      <c r="E595" s="50">
        <v>131</v>
      </c>
      <c r="F595" s="50">
        <v>6</v>
      </c>
      <c r="G595" s="50">
        <v>30</v>
      </c>
      <c r="H595" s="50">
        <v>5</v>
      </c>
      <c r="I595" s="50">
        <v>3</v>
      </c>
      <c r="J595" s="50">
        <v>0</v>
      </c>
      <c r="K595" s="50">
        <v>123</v>
      </c>
      <c r="L595" s="50">
        <v>32</v>
      </c>
      <c r="M595" s="50">
        <v>37</v>
      </c>
      <c r="N595" s="50">
        <v>24</v>
      </c>
      <c r="O595" s="50">
        <v>25</v>
      </c>
      <c r="P595" s="50">
        <v>29</v>
      </c>
      <c r="Q595" s="50">
        <v>8</v>
      </c>
    </row>
    <row r="596" spans="2:17" x14ac:dyDescent="0.3">
      <c r="B596" s="50">
        <v>133238</v>
      </c>
      <c r="C596" s="51">
        <v>45196</v>
      </c>
      <c r="D596" s="50">
        <v>2</v>
      </c>
      <c r="E596" s="50">
        <v>144</v>
      </c>
      <c r="F596" s="50">
        <v>14</v>
      </c>
      <c r="G596" s="50">
        <v>30</v>
      </c>
      <c r="H596" s="50">
        <v>5</v>
      </c>
      <c r="I596" s="50">
        <v>3</v>
      </c>
      <c r="J596" s="50">
        <v>0</v>
      </c>
      <c r="K596" s="50">
        <v>136</v>
      </c>
      <c r="L596" s="50">
        <v>32</v>
      </c>
      <c r="M596" s="50">
        <v>34</v>
      </c>
      <c r="N596" s="50">
        <v>28</v>
      </c>
      <c r="O596" s="50">
        <v>24</v>
      </c>
      <c r="P596" s="50">
        <v>31</v>
      </c>
      <c r="Q596" s="50">
        <v>19</v>
      </c>
    </row>
    <row r="597" spans="2:17" x14ac:dyDescent="0.3">
      <c r="B597" s="50">
        <v>133239</v>
      </c>
      <c r="C597" s="51">
        <v>45197</v>
      </c>
      <c r="D597" s="50">
        <v>1</v>
      </c>
      <c r="E597" s="50">
        <v>132</v>
      </c>
      <c r="F597" s="50">
        <v>6</v>
      </c>
      <c r="G597" s="50">
        <v>30</v>
      </c>
      <c r="H597" s="50">
        <v>5</v>
      </c>
      <c r="I597" s="50">
        <v>2</v>
      </c>
      <c r="J597" s="50">
        <v>0</v>
      </c>
      <c r="K597" s="50">
        <v>125</v>
      </c>
      <c r="L597" s="50">
        <v>32</v>
      </c>
      <c r="M597" s="50">
        <v>35</v>
      </c>
      <c r="N597" s="50">
        <v>25</v>
      </c>
      <c r="O597" s="50">
        <v>26</v>
      </c>
      <c r="P597" s="50">
        <v>30</v>
      </c>
      <c r="Q597" s="50">
        <v>9</v>
      </c>
    </row>
    <row r="598" spans="2:17" x14ac:dyDescent="0.3">
      <c r="B598" s="50">
        <v>133240</v>
      </c>
      <c r="C598" s="51">
        <v>45197</v>
      </c>
      <c r="D598" s="50">
        <v>2</v>
      </c>
      <c r="E598" s="50">
        <v>149</v>
      </c>
      <c r="F598" s="50">
        <v>18</v>
      </c>
      <c r="G598" s="50">
        <v>30</v>
      </c>
      <c r="H598" s="50">
        <v>5</v>
      </c>
      <c r="I598" s="50">
        <v>3</v>
      </c>
      <c r="J598" s="50">
        <v>0</v>
      </c>
      <c r="K598" s="50">
        <v>141</v>
      </c>
      <c r="L598" s="50">
        <v>31</v>
      </c>
      <c r="M598" s="50">
        <v>34</v>
      </c>
      <c r="N598" s="50">
        <v>29</v>
      </c>
      <c r="O598" s="50">
        <v>25</v>
      </c>
      <c r="P598" s="50">
        <v>31</v>
      </c>
      <c r="Q598" s="50">
        <v>22</v>
      </c>
    </row>
    <row r="599" spans="2:17" x14ac:dyDescent="0.3">
      <c r="B599" s="50">
        <v>133241</v>
      </c>
      <c r="C599" s="51">
        <v>45198</v>
      </c>
      <c r="D599" s="50">
        <v>1</v>
      </c>
      <c r="E599" s="50">
        <v>137</v>
      </c>
      <c r="F599" s="50">
        <v>15</v>
      </c>
      <c r="G599" s="50">
        <v>30</v>
      </c>
      <c r="H599" s="50">
        <v>4</v>
      </c>
      <c r="I599" s="50">
        <v>3</v>
      </c>
      <c r="J599" s="50">
        <v>0</v>
      </c>
      <c r="K599" s="50">
        <v>130</v>
      </c>
      <c r="L599" s="50">
        <v>34</v>
      </c>
      <c r="M599" s="50">
        <v>34</v>
      </c>
      <c r="N599" s="50">
        <v>27</v>
      </c>
      <c r="O599" s="50">
        <v>25</v>
      </c>
      <c r="P599" s="50">
        <v>32</v>
      </c>
      <c r="Q599" s="50">
        <v>12</v>
      </c>
    </row>
    <row r="600" spans="2:17" x14ac:dyDescent="0.3">
      <c r="B600" s="50">
        <v>133242</v>
      </c>
      <c r="C600" s="51">
        <v>45198</v>
      </c>
      <c r="D600" s="50">
        <v>2</v>
      </c>
      <c r="E600" s="50">
        <v>146</v>
      </c>
      <c r="F600" s="50">
        <v>11</v>
      </c>
      <c r="G600" s="50">
        <v>30</v>
      </c>
      <c r="H600" s="50">
        <v>5</v>
      </c>
      <c r="I600" s="50">
        <v>2</v>
      </c>
      <c r="J600" s="50">
        <v>0</v>
      </c>
      <c r="K600" s="50">
        <v>139</v>
      </c>
      <c r="L600" s="50">
        <v>32</v>
      </c>
      <c r="M600" s="50">
        <v>34</v>
      </c>
      <c r="N600" s="50">
        <v>26</v>
      </c>
      <c r="O600" s="50">
        <v>26</v>
      </c>
      <c r="P600" s="50">
        <v>33</v>
      </c>
      <c r="Q600" s="50">
        <v>20</v>
      </c>
    </row>
    <row r="601" spans="2:17" x14ac:dyDescent="0.3">
      <c r="B601" s="50">
        <v>133243</v>
      </c>
      <c r="C601" s="51">
        <v>45199</v>
      </c>
      <c r="D601" s="50">
        <v>1</v>
      </c>
      <c r="E601" s="50">
        <v>140</v>
      </c>
      <c r="F601" s="50">
        <v>10</v>
      </c>
      <c r="G601" s="50">
        <v>30</v>
      </c>
      <c r="H601" s="50">
        <v>4</v>
      </c>
      <c r="I601" s="50">
        <v>2</v>
      </c>
      <c r="J601" s="50">
        <v>0</v>
      </c>
      <c r="K601" s="50">
        <v>134</v>
      </c>
      <c r="L601" s="50">
        <v>32</v>
      </c>
      <c r="M601" s="50">
        <v>35</v>
      </c>
      <c r="N601" s="50">
        <v>28</v>
      </c>
      <c r="O601" s="50">
        <v>24</v>
      </c>
      <c r="P601" s="50">
        <v>30</v>
      </c>
      <c r="Q601" s="50">
        <v>17</v>
      </c>
    </row>
    <row r="602" spans="2:17" x14ac:dyDescent="0.3">
      <c r="B602" s="50">
        <v>133244</v>
      </c>
      <c r="C602" s="51">
        <v>45201</v>
      </c>
      <c r="D602" s="50">
        <v>1</v>
      </c>
      <c r="E602" s="50">
        <v>141</v>
      </c>
      <c r="F602" s="50">
        <v>16</v>
      </c>
      <c r="G602" s="50">
        <v>30</v>
      </c>
      <c r="H602" s="50">
        <v>5</v>
      </c>
      <c r="I602" s="50">
        <v>2</v>
      </c>
      <c r="J602" s="50">
        <v>0</v>
      </c>
      <c r="K602" s="50">
        <v>134</v>
      </c>
      <c r="L602" s="50">
        <v>35</v>
      </c>
      <c r="M602" s="50">
        <v>35</v>
      </c>
      <c r="N602" s="50">
        <v>25</v>
      </c>
      <c r="O602" s="50">
        <v>25</v>
      </c>
      <c r="P602" s="50">
        <v>34</v>
      </c>
      <c r="Q602" s="50">
        <v>15</v>
      </c>
    </row>
    <row r="603" spans="2:17" x14ac:dyDescent="0.3">
      <c r="B603" s="50">
        <v>133245</v>
      </c>
      <c r="C603" s="51">
        <v>45201</v>
      </c>
      <c r="D603" s="50">
        <v>2</v>
      </c>
      <c r="E603" s="50">
        <v>154</v>
      </c>
      <c r="F603" s="50">
        <v>12</v>
      </c>
      <c r="G603" s="50">
        <v>30</v>
      </c>
      <c r="H603" s="50">
        <v>5</v>
      </c>
      <c r="I603" s="50">
        <v>3</v>
      </c>
      <c r="J603" s="50">
        <v>0</v>
      </c>
      <c r="K603" s="50">
        <v>146</v>
      </c>
      <c r="L603" s="50">
        <v>30</v>
      </c>
      <c r="M603" s="50">
        <v>35</v>
      </c>
      <c r="N603" s="50">
        <v>29</v>
      </c>
      <c r="O603" s="50">
        <v>28</v>
      </c>
      <c r="P603" s="50">
        <v>34</v>
      </c>
      <c r="Q603" s="50">
        <v>20</v>
      </c>
    </row>
    <row r="604" spans="2:17" x14ac:dyDescent="0.3">
      <c r="B604" s="50">
        <v>133246</v>
      </c>
      <c r="C604" s="51">
        <v>45202</v>
      </c>
      <c r="D604" s="50">
        <v>1</v>
      </c>
      <c r="E604" s="50">
        <v>138</v>
      </c>
      <c r="F604" s="50">
        <v>16</v>
      </c>
      <c r="G604" s="50">
        <v>30</v>
      </c>
      <c r="H604" s="50">
        <v>5</v>
      </c>
      <c r="I604" s="50">
        <v>2</v>
      </c>
      <c r="J604" s="50">
        <v>0</v>
      </c>
      <c r="K604" s="50">
        <v>131</v>
      </c>
      <c r="L604" s="50">
        <v>30</v>
      </c>
      <c r="M604" s="50">
        <v>35</v>
      </c>
      <c r="N604" s="50">
        <v>27</v>
      </c>
      <c r="O604" s="50">
        <v>24</v>
      </c>
      <c r="P604" s="50">
        <v>30</v>
      </c>
      <c r="Q604" s="50">
        <v>15</v>
      </c>
    </row>
    <row r="605" spans="2:17" x14ac:dyDescent="0.3">
      <c r="B605" s="50">
        <v>133247</v>
      </c>
      <c r="C605" s="51">
        <v>45202</v>
      </c>
      <c r="D605" s="50">
        <v>2</v>
      </c>
      <c r="E605" s="50">
        <v>146</v>
      </c>
      <c r="F605" s="50">
        <v>13</v>
      </c>
      <c r="G605" s="50">
        <v>30</v>
      </c>
      <c r="H605" s="50">
        <v>4</v>
      </c>
      <c r="I605" s="50">
        <v>2</v>
      </c>
      <c r="J605" s="50">
        <v>0</v>
      </c>
      <c r="K605" s="50">
        <v>140</v>
      </c>
      <c r="L605" s="50">
        <v>30</v>
      </c>
      <c r="M605" s="50">
        <v>33</v>
      </c>
      <c r="N605" s="50">
        <v>29</v>
      </c>
      <c r="O605" s="50">
        <v>27</v>
      </c>
      <c r="P605" s="50">
        <v>31</v>
      </c>
      <c r="Q605" s="50">
        <v>20</v>
      </c>
    </row>
    <row r="606" spans="2:17" x14ac:dyDescent="0.3">
      <c r="B606" s="50">
        <v>133248</v>
      </c>
      <c r="C606" s="51">
        <v>45203</v>
      </c>
      <c r="D606" s="50">
        <v>1</v>
      </c>
      <c r="E606" s="50">
        <v>137</v>
      </c>
      <c r="F606" s="50">
        <v>10</v>
      </c>
      <c r="G606" s="50">
        <v>30</v>
      </c>
      <c r="H606" s="50">
        <v>4</v>
      </c>
      <c r="I606" s="50">
        <v>3</v>
      </c>
      <c r="J606" s="50">
        <v>0</v>
      </c>
      <c r="K606" s="50">
        <v>130</v>
      </c>
      <c r="L606" s="50">
        <v>32</v>
      </c>
      <c r="M606" s="50">
        <v>36</v>
      </c>
      <c r="N606" s="50">
        <v>28</v>
      </c>
      <c r="O606" s="50">
        <v>26</v>
      </c>
      <c r="P606" s="50">
        <v>31</v>
      </c>
      <c r="Q606" s="50">
        <v>9</v>
      </c>
    </row>
    <row r="607" spans="2:17" x14ac:dyDescent="0.3">
      <c r="B607" s="50">
        <v>133249</v>
      </c>
      <c r="C607" s="51">
        <v>45203</v>
      </c>
      <c r="D607" s="50">
        <v>2</v>
      </c>
      <c r="E607" s="50">
        <v>145</v>
      </c>
      <c r="F607" s="50">
        <v>16</v>
      </c>
      <c r="G607" s="50">
        <v>30</v>
      </c>
      <c r="H607" s="50">
        <v>4</v>
      </c>
      <c r="I607" s="50">
        <v>3</v>
      </c>
      <c r="J607" s="50">
        <v>0</v>
      </c>
      <c r="K607" s="50">
        <v>138</v>
      </c>
      <c r="L607" s="50">
        <v>30</v>
      </c>
      <c r="M607" s="50">
        <v>34</v>
      </c>
      <c r="N607" s="50">
        <v>26</v>
      </c>
      <c r="O607" s="50">
        <v>28</v>
      </c>
      <c r="P607" s="50">
        <v>31</v>
      </c>
      <c r="Q607" s="50">
        <v>19</v>
      </c>
    </row>
    <row r="608" spans="2:17" x14ac:dyDescent="0.3">
      <c r="B608" s="50">
        <v>133250</v>
      </c>
      <c r="C608" s="51">
        <v>45204</v>
      </c>
      <c r="D608" s="50">
        <v>1</v>
      </c>
      <c r="E608" s="50">
        <v>130</v>
      </c>
      <c r="F608" s="50">
        <v>11</v>
      </c>
      <c r="G608" s="50">
        <v>30</v>
      </c>
      <c r="H608" s="50">
        <v>4</v>
      </c>
      <c r="I608" s="50">
        <v>2</v>
      </c>
      <c r="J608" s="50">
        <v>0</v>
      </c>
      <c r="K608" s="50">
        <v>124</v>
      </c>
      <c r="L608" s="50">
        <v>34</v>
      </c>
      <c r="M608" s="50">
        <v>34</v>
      </c>
      <c r="N608" s="50">
        <v>24</v>
      </c>
      <c r="O608" s="50">
        <v>24</v>
      </c>
      <c r="P608" s="50">
        <v>33</v>
      </c>
      <c r="Q608" s="50">
        <v>9</v>
      </c>
    </row>
    <row r="609" spans="2:17" x14ac:dyDescent="0.3">
      <c r="B609" s="50">
        <v>133251</v>
      </c>
      <c r="C609" s="51">
        <v>45204</v>
      </c>
      <c r="D609" s="50">
        <v>2</v>
      </c>
      <c r="E609" s="50">
        <v>148</v>
      </c>
      <c r="F609" s="50">
        <v>13</v>
      </c>
      <c r="G609" s="50">
        <v>30</v>
      </c>
      <c r="H609" s="50">
        <v>5</v>
      </c>
      <c r="I609" s="50">
        <v>3</v>
      </c>
      <c r="J609" s="50">
        <v>0</v>
      </c>
      <c r="K609" s="50">
        <v>140</v>
      </c>
      <c r="L609" s="50">
        <v>33</v>
      </c>
      <c r="M609" s="50">
        <v>35</v>
      </c>
      <c r="N609" s="50">
        <v>27</v>
      </c>
      <c r="O609" s="50">
        <v>25</v>
      </c>
      <c r="P609" s="50">
        <v>33</v>
      </c>
      <c r="Q609" s="50">
        <v>20</v>
      </c>
    </row>
    <row r="610" spans="2:17" x14ac:dyDescent="0.3">
      <c r="B610" s="50">
        <v>133252</v>
      </c>
      <c r="C610" s="51">
        <v>45205</v>
      </c>
      <c r="D610" s="50">
        <v>1</v>
      </c>
      <c r="E610" s="50">
        <v>132</v>
      </c>
      <c r="F610" s="50">
        <v>9</v>
      </c>
      <c r="G610" s="50">
        <v>30</v>
      </c>
      <c r="H610" s="50">
        <v>5</v>
      </c>
      <c r="I610" s="50">
        <v>2</v>
      </c>
      <c r="J610" s="50">
        <v>0</v>
      </c>
      <c r="K610" s="50">
        <v>125</v>
      </c>
      <c r="L610" s="50">
        <v>35</v>
      </c>
      <c r="M610" s="50">
        <v>33</v>
      </c>
      <c r="N610" s="50">
        <v>25</v>
      </c>
      <c r="O610" s="50">
        <v>23</v>
      </c>
      <c r="P610" s="50">
        <v>34</v>
      </c>
      <c r="Q610" s="50">
        <v>10</v>
      </c>
    </row>
    <row r="611" spans="2:17" x14ac:dyDescent="0.3">
      <c r="B611" s="50">
        <v>133253</v>
      </c>
      <c r="C611" s="51">
        <v>45205</v>
      </c>
      <c r="D611" s="50">
        <v>2</v>
      </c>
      <c r="E611" s="50">
        <v>151</v>
      </c>
      <c r="F611" s="50">
        <v>9</v>
      </c>
      <c r="G611" s="50">
        <v>30</v>
      </c>
      <c r="H611" s="50">
        <v>4</v>
      </c>
      <c r="I611" s="50">
        <v>3</v>
      </c>
      <c r="J611" s="50">
        <v>0</v>
      </c>
      <c r="K611" s="50">
        <v>144</v>
      </c>
      <c r="L611" s="50">
        <v>33</v>
      </c>
      <c r="M611" s="50">
        <v>32</v>
      </c>
      <c r="N611" s="50">
        <v>29</v>
      </c>
      <c r="O611" s="50">
        <v>28</v>
      </c>
      <c r="P611" s="50">
        <v>34</v>
      </c>
      <c r="Q611" s="50">
        <v>21</v>
      </c>
    </row>
    <row r="612" spans="2:17" x14ac:dyDescent="0.3">
      <c r="B612" s="50">
        <v>133254</v>
      </c>
      <c r="C612" s="51">
        <v>45206</v>
      </c>
      <c r="D612" s="50">
        <v>1</v>
      </c>
      <c r="E612" s="50">
        <v>132</v>
      </c>
      <c r="F612" s="50">
        <v>13</v>
      </c>
      <c r="G612" s="50">
        <v>30</v>
      </c>
      <c r="H612" s="50">
        <v>5</v>
      </c>
      <c r="I612" s="50">
        <v>3</v>
      </c>
      <c r="J612" s="50">
        <v>0</v>
      </c>
      <c r="K612" s="50">
        <v>124</v>
      </c>
      <c r="L612" s="50">
        <v>31</v>
      </c>
      <c r="M612" s="50">
        <v>36</v>
      </c>
      <c r="N612" s="50">
        <v>27</v>
      </c>
      <c r="O612" s="50">
        <v>24</v>
      </c>
      <c r="P612" s="50">
        <v>30</v>
      </c>
      <c r="Q612" s="50">
        <v>7</v>
      </c>
    </row>
    <row r="613" spans="2:17" x14ac:dyDescent="0.3">
      <c r="B613" s="50">
        <v>133255</v>
      </c>
      <c r="C613" s="51">
        <v>45208</v>
      </c>
      <c r="D613" s="50">
        <v>1</v>
      </c>
      <c r="E613" s="50">
        <v>135</v>
      </c>
      <c r="F613" s="50">
        <v>14</v>
      </c>
      <c r="G613" s="50">
        <v>30</v>
      </c>
      <c r="H613" s="50">
        <v>4</v>
      </c>
      <c r="I613" s="50">
        <v>2</v>
      </c>
      <c r="J613" s="50">
        <v>0</v>
      </c>
      <c r="K613" s="50">
        <v>129</v>
      </c>
      <c r="L613" s="50">
        <v>34</v>
      </c>
      <c r="M613" s="50">
        <v>34</v>
      </c>
      <c r="N613" s="50">
        <v>27</v>
      </c>
      <c r="O613" s="50">
        <v>26</v>
      </c>
      <c r="P613" s="50">
        <v>31</v>
      </c>
      <c r="Q613" s="50">
        <v>11</v>
      </c>
    </row>
    <row r="614" spans="2:17" x14ac:dyDescent="0.3">
      <c r="B614" s="50">
        <v>133256</v>
      </c>
      <c r="C614" s="51">
        <v>45208</v>
      </c>
      <c r="D614" s="50">
        <v>2</v>
      </c>
      <c r="E614" s="50">
        <v>147</v>
      </c>
      <c r="F614" s="50">
        <v>11</v>
      </c>
      <c r="G614" s="50">
        <v>30</v>
      </c>
      <c r="H614" s="50">
        <v>4</v>
      </c>
      <c r="I614" s="50">
        <v>3</v>
      </c>
      <c r="J614" s="50">
        <v>0</v>
      </c>
      <c r="K614" s="50">
        <v>140</v>
      </c>
      <c r="L614" s="50">
        <v>33</v>
      </c>
      <c r="M614" s="50">
        <v>34</v>
      </c>
      <c r="N614" s="50">
        <v>30</v>
      </c>
      <c r="O614" s="50">
        <v>26</v>
      </c>
      <c r="P614" s="50">
        <v>31</v>
      </c>
      <c r="Q614" s="50">
        <v>19</v>
      </c>
    </row>
    <row r="615" spans="2:17" x14ac:dyDescent="0.3">
      <c r="B615" s="50">
        <v>133257</v>
      </c>
      <c r="C615" s="51">
        <v>45209</v>
      </c>
      <c r="D615" s="50">
        <v>1</v>
      </c>
      <c r="E615" s="50">
        <v>129</v>
      </c>
      <c r="F615" s="50">
        <v>18</v>
      </c>
      <c r="G615" s="50">
        <v>30</v>
      </c>
      <c r="H615" s="50">
        <v>5</v>
      </c>
      <c r="I615" s="50">
        <v>3</v>
      </c>
      <c r="J615" s="50">
        <v>0</v>
      </c>
      <c r="K615" s="50">
        <v>121</v>
      </c>
      <c r="L615" s="50">
        <v>31</v>
      </c>
      <c r="M615" s="50">
        <v>35</v>
      </c>
      <c r="N615" s="50">
        <v>24</v>
      </c>
      <c r="O615" s="50">
        <v>24</v>
      </c>
      <c r="P615" s="50">
        <v>31</v>
      </c>
      <c r="Q615" s="50">
        <v>7</v>
      </c>
    </row>
    <row r="616" spans="2:17" x14ac:dyDescent="0.3">
      <c r="B616" s="50">
        <v>133258</v>
      </c>
      <c r="C616" s="51">
        <v>45209</v>
      </c>
      <c r="D616" s="50">
        <v>2</v>
      </c>
      <c r="E616" s="50">
        <v>147</v>
      </c>
      <c r="F616" s="50">
        <v>15</v>
      </c>
      <c r="G616" s="50">
        <v>30</v>
      </c>
      <c r="H616" s="50">
        <v>4</v>
      </c>
      <c r="I616" s="50">
        <v>3</v>
      </c>
      <c r="J616" s="50">
        <v>0</v>
      </c>
      <c r="K616" s="50">
        <v>140</v>
      </c>
      <c r="L616" s="50">
        <v>31</v>
      </c>
      <c r="M616" s="50">
        <v>32</v>
      </c>
      <c r="N616" s="50">
        <v>26</v>
      </c>
      <c r="O616" s="50">
        <v>28</v>
      </c>
      <c r="P616" s="50">
        <v>33</v>
      </c>
      <c r="Q616" s="50">
        <v>21</v>
      </c>
    </row>
    <row r="617" spans="2:17" x14ac:dyDescent="0.3">
      <c r="B617" s="50">
        <v>133259</v>
      </c>
      <c r="C617" s="51">
        <v>45210</v>
      </c>
      <c r="D617" s="50">
        <v>1</v>
      </c>
      <c r="E617" s="50">
        <v>131</v>
      </c>
      <c r="F617" s="50">
        <v>7</v>
      </c>
      <c r="G617" s="50">
        <v>30</v>
      </c>
      <c r="H617" s="50">
        <v>5</v>
      </c>
      <c r="I617" s="50">
        <v>3</v>
      </c>
      <c r="J617" s="50">
        <v>0</v>
      </c>
      <c r="K617" s="50">
        <v>123</v>
      </c>
      <c r="L617" s="50">
        <v>35</v>
      </c>
      <c r="M617" s="50">
        <v>35</v>
      </c>
      <c r="N617" s="50">
        <v>25</v>
      </c>
      <c r="O617" s="50">
        <v>24</v>
      </c>
      <c r="P617" s="50">
        <v>33</v>
      </c>
      <c r="Q617" s="50">
        <v>6</v>
      </c>
    </row>
    <row r="618" spans="2:17" x14ac:dyDescent="0.3">
      <c r="B618" s="50">
        <v>133260</v>
      </c>
      <c r="C618" s="51">
        <v>45210</v>
      </c>
      <c r="D618" s="50">
        <v>2</v>
      </c>
      <c r="E618" s="50">
        <v>150</v>
      </c>
      <c r="F618" s="50">
        <v>14</v>
      </c>
      <c r="G618" s="50">
        <v>30</v>
      </c>
      <c r="H618" s="50">
        <v>5</v>
      </c>
      <c r="I618" s="50">
        <v>2</v>
      </c>
      <c r="J618" s="50">
        <v>0</v>
      </c>
      <c r="K618" s="50">
        <v>143</v>
      </c>
      <c r="L618" s="50">
        <v>35</v>
      </c>
      <c r="M618" s="50">
        <v>33</v>
      </c>
      <c r="N618" s="50">
        <v>27</v>
      </c>
      <c r="O618" s="50">
        <v>27</v>
      </c>
      <c r="P618" s="50">
        <v>34</v>
      </c>
      <c r="Q618" s="50">
        <v>22</v>
      </c>
    </row>
    <row r="619" spans="2:17" x14ac:dyDescent="0.3">
      <c r="B619" s="50">
        <v>133261</v>
      </c>
      <c r="C619" s="51">
        <v>45211</v>
      </c>
      <c r="D619" s="50">
        <v>1</v>
      </c>
      <c r="E619" s="50">
        <v>131</v>
      </c>
      <c r="F619" s="50">
        <v>6</v>
      </c>
      <c r="G619" s="50">
        <v>30</v>
      </c>
      <c r="H619" s="50">
        <v>4</v>
      </c>
      <c r="I619" s="50">
        <v>2</v>
      </c>
      <c r="J619" s="50">
        <v>0</v>
      </c>
      <c r="K619" s="50">
        <v>125</v>
      </c>
      <c r="L619" s="50">
        <v>30</v>
      </c>
      <c r="M619" s="50">
        <v>33</v>
      </c>
      <c r="N619" s="50">
        <v>27</v>
      </c>
      <c r="O619" s="50">
        <v>24</v>
      </c>
      <c r="P619" s="50">
        <v>34</v>
      </c>
      <c r="Q619" s="50">
        <v>7</v>
      </c>
    </row>
    <row r="620" spans="2:17" x14ac:dyDescent="0.3">
      <c r="B620" s="50">
        <v>133262</v>
      </c>
      <c r="C620" s="51">
        <v>45211</v>
      </c>
      <c r="D620" s="50">
        <v>2</v>
      </c>
      <c r="E620" s="50">
        <v>145</v>
      </c>
      <c r="F620" s="50">
        <v>6</v>
      </c>
      <c r="G620" s="50">
        <v>30</v>
      </c>
      <c r="H620" s="50">
        <v>4</v>
      </c>
      <c r="I620" s="50">
        <v>2</v>
      </c>
      <c r="J620" s="50">
        <v>0</v>
      </c>
      <c r="K620" s="50">
        <v>139</v>
      </c>
      <c r="L620" s="50">
        <v>34</v>
      </c>
      <c r="M620" s="50">
        <v>33</v>
      </c>
      <c r="N620" s="50">
        <v>29</v>
      </c>
      <c r="O620" s="50">
        <v>27</v>
      </c>
      <c r="P620" s="50">
        <v>30</v>
      </c>
      <c r="Q620" s="50">
        <v>20</v>
      </c>
    </row>
    <row r="621" spans="2:17" x14ac:dyDescent="0.3">
      <c r="B621" s="50">
        <v>133263</v>
      </c>
      <c r="C621" s="51">
        <v>45212</v>
      </c>
      <c r="D621" s="50">
        <v>1</v>
      </c>
      <c r="E621" s="50">
        <v>136</v>
      </c>
      <c r="F621" s="50">
        <v>15</v>
      </c>
      <c r="G621" s="50">
        <v>30</v>
      </c>
      <c r="H621" s="50">
        <v>4</v>
      </c>
      <c r="I621" s="50">
        <v>3</v>
      </c>
      <c r="J621" s="50">
        <v>0</v>
      </c>
      <c r="K621" s="50">
        <v>129</v>
      </c>
      <c r="L621" s="50">
        <v>32</v>
      </c>
      <c r="M621" s="50">
        <v>35</v>
      </c>
      <c r="N621" s="50">
        <v>27</v>
      </c>
      <c r="O621" s="50">
        <v>26</v>
      </c>
      <c r="P621" s="50">
        <v>31</v>
      </c>
      <c r="Q621" s="50">
        <v>10</v>
      </c>
    </row>
    <row r="622" spans="2:17" x14ac:dyDescent="0.3">
      <c r="B622" s="50">
        <v>133264</v>
      </c>
      <c r="C622" s="51">
        <v>45212</v>
      </c>
      <c r="D622" s="50">
        <v>2</v>
      </c>
      <c r="E622" s="50">
        <v>143</v>
      </c>
      <c r="F622" s="50">
        <v>12</v>
      </c>
      <c r="G622" s="50">
        <v>30</v>
      </c>
      <c r="H622" s="50">
        <v>5</v>
      </c>
      <c r="I622" s="50">
        <v>3</v>
      </c>
      <c r="J622" s="50">
        <v>0</v>
      </c>
      <c r="K622" s="50">
        <v>135</v>
      </c>
      <c r="L622" s="50">
        <v>30</v>
      </c>
      <c r="M622" s="50">
        <v>32</v>
      </c>
      <c r="N622" s="50">
        <v>28</v>
      </c>
      <c r="O622" s="50">
        <v>26</v>
      </c>
      <c r="P622" s="50">
        <v>31</v>
      </c>
      <c r="Q622" s="50">
        <v>18</v>
      </c>
    </row>
    <row r="623" spans="2:17" x14ac:dyDescent="0.3">
      <c r="B623" s="50">
        <v>133265</v>
      </c>
      <c r="C623" s="51">
        <v>45213</v>
      </c>
      <c r="D623" s="50">
        <v>1</v>
      </c>
      <c r="E623" s="50">
        <v>134</v>
      </c>
      <c r="F623" s="50">
        <v>11</v>
      </c>
      <c r="G623" s="50">
        <v>30</v>
      </c>
      <c r="H623" s="50">
        <v>5</v>
      </c>
      <c r="I623" s="50">
        <v>2</v>
      </c>
      <c r="J623" s="50">
        <v>0</v>
      </c>
      <c r="K623" s="50">
        <v>127</v>
      </c>
      <c r="L623" s="50">
        <v>35</v>
      </c>
      <c r="M623" s="50">
        <v>33</v>
      </c>
      <c r="N623" s="50">
        <v>26</v>
      </c>
      <c r="O623" s="50">
        <v>23</v>
      </c>
      <c r="P623" s="50">
        <v>31</v>
      </c>
      <c r="Q623" s="50">
        <v>14</v>
      </c>
    </row>
    <row r="624" spans="2:17" x14ac:dyDescent="0.3">
      <c r="B624" s="50">
        <v>133266</v>
      </c>
      <c r="C624" s="51">
        <v>45215</v>
      </c>
      <c r="D624" s="50">
        <v>1</v>
      </c>
      <c r="E624" s="50">
        <v>138</v>
      </c>
      <c r="F624" s="50">
        <v>16</v>
      </c>
      <c r="G624" s="50">
        <v>30</v>
      </c>
      <c r="H624" s="50">
        <v>4</v>
      </c>
      <c r="I624" s="50">
        <v>2</v>
      </c>
      <c r="J624" s="50">
        <v>0</v>
      </c>
      <c r="K624" s="50">
        <v>132</v>
      </c>
      <c r="L624" s="50">
        <v>31</v>
      </c>
      <c r="M624" s="50">
        <v>33</v>
      </c>
      <c r="N624" s="50">
        <v>27</v>
      </c>
      <c r="O624" s="50">
        <v>24</v>
      </c>
      <c r="P624" s="50">
        <v>33</v>
      </c>
      <c r="Q624" s="50">
        <v>15</v>
      </c>
    </row>
    <row r="625" spans="2:17" x14ac:dyDescent="0.3">
      <c r="B625" s="50">
        <v>133267</v>
      </c>
      <c r="C625" s="51">
        <v>45215</v>
      </c>
      <c r="D625" s="50">
        <v>2</v>
      </c>
      <c r="E625" s="50">
        <v>151</v>
      </c>
      <c r="F625" s="50">
        <v>15</v>
      </c>
      <c r="G625" s="50">
        <v>30</v>
      </c>
      <c r="H625" s="50">
        <v>5</v>
      </c>
      <c r="I625" s="50">
        <v>3</v>
      </c>
      <c r="J625" s="50">
        <v>0</v>
      </c>
      <c r="K625" s="50">
        <v>143</v>
      </c>
      <c r="L625" s="50">
        <v>34</v>
      </c>
      <c r="M625" s="50">
        <v>34</v>
      </c>
      <c r="N625" s="50">
        <v>30</v>
      </c>
      <c r="O625" s="50">
        <v>27</v>
      </c>
      <c r="P625" s="50">
        <v>33</v>
      </c>
      <c r="Q625" s="50">
        <v>19</v>
      </c>
    </row>
    <row r="626" spans="2:17" x14ac:dyDescent="0.3">
      <c r="B626" s="50">
        <v>133268</v>
      </c>
      <c r="C626" s="51">
        <v>45216</v>
      </c>
      <c r="D626" s="50">
        <v>1</v>
      </c>
      <c r="E626" s="50">
        <v>138</v>
      </c>
      <c r="F626" s="50">
        <v>7</v>
      </c>
      <c r="G626" s="50">
        <v>30</v>
      </c>
      <c r="H626" s="50">
        <v>5</v>
      </c>
      <c r="I626" s="50">
        <v>2</v>
      </c>
      <c r="J626" s="50">
        <v>0</v>
      </c>
      <c r="K626" s="50">
        <v>131</v>
      </c>
      <c r="L626" s="50">
        <v>30</v>
      </c>
      <c r="M626" s="50">
        <v>34</v>
      </c>
      <c r="N626" s="50">
        <v>28</v>
      </c>
      <c r="O626" s="50">
        <v>23</v>
      </c>
      <c r="P626" s="50">
        <v>34</v>
      </c>
      <c r="Q626" s="50">
        <v>12</v>
      </c>
    </row>
    <row r="627" spans="2:17" x14ac:dyDescent="0.3">
      <c r="B627" s="50">
        <v>133269</v>
      </c>
      <c r="C627" s="51">
        <v>45216</v>
      </c>
      <c r="D627" s="50">
        <v>2</v>
      </c>
      <c r="E627" s="50">
        <v>149</v>
      </c>
      <c r="F627" s="50">
        <v>7</v>
      </c>
      <c r="G627" s="50">
        <v>30</v>
      </c>
      <c r="H627" s="50">
        <v>5</v>
      </c>
      <c r="I627" s="50">
        <v>3</v>
      </c>
      <c r="J627" s="50">
        <v>0</v>
      </c>
      <c r="K627" s="50">
        <v>141</v>
      </c>
      <c r="L627" s="50">
        <v>30</v>
      </c>
      <c r="M627" s="50">
        <v>35</v>
      </c>
      <c r="N627" s="50">
        <v>27</v>
      </c>
      <c r="O627" s="50">
        <v>27</v>
      </c>
      <c r="P627" s="50">
        <v>34</v>
      </c>
      <c r="Q627" s="50">
        <v>18</v>
      </c>
    </row>
    <row r="628" spans="2:17" x14ac:dyDescent="0.3">
      <c r="B628" s="50">
        <v>133270</v>
      </c>
      <c r="C628" s="51">
        <v>45217</v>
      </c>
      <c r="D628" s="50">
        <v>1</v>
      </c>
      <c r="E628" s="50">
        <v>136</v>
      </c>
      <c r="F628" s="50">
        <v>15</v>
      </c>
      <c r="G628" s="50">
        <v>30</v>
      </c>
      <c r="H628" s="50">
        <v>4</v>
      </c>
      <c r="I628" s="50">
        <v>3</v>
      </c>
      <c r="J628" s="50">
        <v>0</v>
      </c>
      <c r="K628" s="50">
        <v>129</v>
      </c>
      <c r="L628" s="50">
        <v>35</v>
      </c>
      <c r="M628" s="50">
        <v>35</v>
      </c>
      <c r="N628" s="50">
        <v>25</v>
      </c>
      <c r="O628" s="50">
        <v>23</v>
      </c>
      <c r="P628" s="50">
        <v>30</v>
      </c>
      <c r="Q628" s="50">
        <v>16</v>
      </c>
    </row>
    <row r="629" spans="2:17" x14ac:dyDescent="0.3">
      <c r="B629" s="50">
        <v>133271</v>
      </c>
      <c r="C629" s="51">
        <v>45217</v>
      </c>
      <c r="D629" s="50">
        <v>2</v>
      </c>
      <c r="E629" s="50">
        <v>145</v>
      </c>
      <c r="F629" s="50">
        <v>16</v>
      </c>
      <c r="G629" s="50">
        <v>30</v>
      </c>
      <c r="H629" s="50">
        <v>4</v>
      </c>
      <c r="I629" s="50">
        <v>3</v>
      </c>
      <c r="J629" s="50">
        <v>0</v>
      </c>
      <c r="K629" s="50">
        <v>138</v>
      </c>
      <c r="L629" s="50">
        <v>35</v>
      </c>
      <c r="M629" s="50">
        <v>33</v>
      </c>
      <c r="N629" s="50">
        <v>27</v>
      </c>
      <c r="O629" s="50">
        <v>28</v>
      </c>
      <c r="P629" s="50">
        <v>31</v>
      </c>
      <c r="Q629" s="50">
        <v>19</v>
      </c>
    </row>
    <row r="630" spans="2:17" x14ac:dyDescent="0.3">
      <c r="B630" s="50">
        <v>133272</v>
      </c>
      <c r="C630" s="51">
        <v>45218</v>
      </c>
      <c r="D630" s="50">
        <v>1</v>
      </c>
      <c r="E630" s="50">
        <v>133</v>
      </c>
      <c r="F630" s="50">
        <v>9</v>
      </c>
      <c r="G630" s="50">
        <v>30</v>
      </c>
      <c r="H630" s="50">
        <v>4</v>
      </c>
      <c r="I630" s="50">
        <v>3</v>
      </c>
      <c r="J630" s="50">
        <v>0</v>
      </c>
      <c r="K630" s="50">
        <v>126</v>
      </c>
      <c r="L630" s="50">
        <v>34</v>
      </c>
      <c r="M630" s="50">
        <v>35</v>
      </c>
      <c r="N630" s="50">
        <v>26</v>
      </c>
      <c r="O630" s="50">
        <v>24</v>
      </c>
      <c r="P630" s="50">
        <v>31</v>
      </c>
      <c r="Q630" s="50">
        <v>10</v>
      </c>
    </row>
    <row r="631" spans="2:17" x14ac:dyDescent="0.3">
      <c r="B631" s="50">
        <v>133273</v>
      </c>
      <c r="C631" s="51">
        <v>45218</v>
      </c>
      <c r="D631" s="50">
        <v>2</v>
      </c>
      <c r="E631" s="50">
        <v>147</v>
      </c>
      <c r="F631" s="50">
        <v>16</v>
      </c>
      <c r="G631" s="50">
        <v>30</v>
      </c>
      <c r="H631" s="50">
        <v>4</v>
      </c>
      <c r="I631" s="50">
        <v>3</v>
      </c>
      <c r="J631" s="50">
        <v>0</v>
      </c>
      <c r="K631" s="50">
        <v>140</v>
      </c>
      <c r="L631" s="50">
        <v>34</v>
      </c>
      <c r="M631" s="50">
        <v>33</v>
      </c>
      <c r="N631" s="50">
        <v>28</v>
      </c>
      <c r="O631" s="50">
        <v>27</v>
      </c>
      <c r="P631" s="50">
        <v>33</v>
      </c>
      <c r="Q631" s="50">
        <v>19</v>
      </c>
    </row>
    <row r="632" spans="2:17" x14ac:dyDescent="0.3">
      <c r="B632" s="50">
        <v>133274</v>
      </c>
      <c r="C632" s="51">
        <v>45219</v>
      </c>
      <c r="D632" s="50">
        <v>1</v>
      </c>
      <c r="E632" s="50">
        <v>137</v>
      </c>
      <c r="F632" s="50">
        <v>18</v>
      </c>
      <c r="G632" s="50">
        <v>30</v>
      </c>
      <c r="H632" s="50">
        <v>5</v>
      </c>
      <c r="I632" s="50">
        <v>3</v>
      </c>
      <c r="J632" s="50">
        <v>0</v>
      </c>
      <c r="K632" s="50">
        <v>129</v>
      </c>
      <c r="L632" s="50">
        <v>30</v>
      </c>
      <c r="M632" s="50">
        <v>34</v>
      </c>
      <c r="N632" s="50">
        <v>27</v>
      </c>
      <c r="O632" s="50">
        <v>25</v>
      </c>
      <c r="P632" s="50">
        <v>30</v>
      </c>
      <c r="Q632" s="50">
        <v>13</v>
      </c>
    </row>
    <row r="633" spans="2:17" x14ac:dyDescent="0.3">
      <c r="B633" s="50">
        <v>133275</v>
      </c>
      <c r="C633" s="51">
        <v>45219</v>
      </c>
      <c r="D633" s="50">
        <v>2</v>
      </c>
      <c r="E633" s="50">
        <v>148</v>
      </c>
      <c r="F633" s="50">
        <v>16</v>
      </c>
      <c r="G633" s="50">
        <v>30</v>
      </c>
      <c r="H633" s="50">
        <v>4</v>
      </c>
      <c r="I633" s="50">
        <v>2</v>
      </c>
      <c r="J633" s="50">
        <v>0</v>
      </c>
      <c r="K633" s="50">
        <v>142</v>
      </c>
      <c r="L633" s="50">
        <v>33</v>
      </c>
      <c r="M633" s="50">
        <v>35</v>
      </c>
      <c r="N633" s="50">
        <v>30</v>
      </c>
      <c r="O633" s="50">
        <v>27</v>
      </c>
      <c r="P633" s="50">
        <v>31</v>
      </c>
      <c r="Q633" s="50">
        <v>19</v>
      </c>
    </row>
    <row r="634" spans="2:17" x14ac:dyDescent="0.3">
      <c r="B634" s="50">
        <v>133276</v>
      </c>
      <c r="C634" s="51">
        <v>45220</v>
      </c>
      <c r="D634" s="50">
        <v>1</v>
      </c>
      <c r="E634" s="50">
        <v>134</v>
      </c>
      <c r="F634" s="50">
        <v>10</v>
      </c>
      <c r="G634" s="50">
        <v>30</v>
      </c>
      <c r="H634" s="50">
        <v>4</v>
      </c>
      <c r="I634" s="50">
        <v>3</v>
      </c>
      <c r="J634" s="50">
        <v>0</v>
      </c>
      <c r="K634" s="50">
        <v>127</v>
      </c>
      <c r="L634" s="50">
        <v>30</v>
      </c>
      <c r="M634" s="50">
        <v>35</v>
      </c>
      <c r="N634" s="50">
        <v>28</v>
      </c>
      <c r="O634" s="50">
        <v>24</v>
      </c>
      <c r="P634" s="50">
        <v>32</v>
      </c>
      <c r="Q634" s="50">
        <v>8</v>
      </c>
    </row>
    <row r="635" spans="2:17" x14ac:dyDescent="0.3">
      <c r="B635" s="50">
        <v>133277</v>
      </c>
      <c r="C635" s="51">
        <v>45222</v>
      </c>
      <c r="D635" s="50">
        <v>1</v>
      </c>
      <c r="E635" s="50">
        <v>138</v>
      </c>
      <c r="F635" s="50">
        <v>11</v>
      </c>
      <c r="G635" s="50">
        <v>30</v>
      </c>
      <c r="H635" s="50">
        <v>5</v>
      </c>
      <c r="I635" s="50">
        <v>3</v>
      </c>
      <c r="J635" s="50">
        <v>0</v>
      </c>
      <c r="K635" s="50">
        <v>130</v>
      </c>
      <c r="L635" s="50">
        <v>35</v>
      </c>
      <c r="M635" s="50">
        <v>36</v>
      </c>
      <c r="N635" s="50">
        <v>25</v>
      </c>
      <c r="O635" s="50">
        <v>23</v>
      </c>
      <c r="P635" s="50">
        <v>32</v>
      </c>
      <c r="Q635" s="50">
        <v>14</v>
      </c>
    </row>
    <row r="636" spans="2:17" x14ac:dyDescent="0.3">
      <c r="B636" s="50">
        <v>133278</v>
      </c>
      <c r="C636" s="51">
        <v>45222</v>
      </c>
      <c r="D636" s="50">
        <v>2</v>
      </c>
      <c r="E636" s="50">
        <v>147</v>
      </c>
      <c r="F636" s="50">
        <v>7</v>
      </c>
      <c r="G636" s="50">
        <v>30</v>
      </c>
      <c r="H636" s="50">
        <v>5</v>
      </c>
      <c r="I636" s="50">
        <v>3</v>
      </c>
      <c r="J636" s="50">
        <v>0</v>
      </c>
      <c r="K636" s="50">
        <v>139</v>
      </c>
      <c r="L636" s="50">
        <v>33</v>
      </c>
      <c r="M636" s="50">
        <v>34</v>
      </c>
      <c r="N636" s="50">
        <v>27</v>
      </c>
      <c r="O636" s="50">
        <v>26</v>
      </c>
      <c r="P636" s="50">
        <v>32</v>
      </c>
      <c r="Q636" s="50">
        <v>20</v>
      </c>
    </row>
    <row r="637" spans="2:17" x14ac:dyDescent="0.3">
      <c r="B637" s="50">
        <v>133279</v>
      </c>
      <c r="C637" s="51">
        <v>45223</v>
      </c>
      <c r="D637" s="50">
        <v>1</v>
      </c>
      <c r="E637" s="50">
        <v>135</v>
      </c>
      <c r="F637" s="50">
        <v>12</v>
      </c>
      <c r="G637" s="50">
        <v>30</v>
      </c>
      <c r="H637" s="50">
        <v>5</v>
      </c>
      <c r="I637" s="50">
        <v>2</v>
      </c>
      <c r="J637" s="50">
        <v>0</v>
      </c>
      <c r="K637" s="50">
        <v>128</v>
      </c>
      <c r="L637" s="50">
        <v>35</v>
      </c>
      <c r="M637" s="50">
        <v>33</v>
      </c>
      <c r="N637" s="50">
        <v>25</v>
      </c>
      <c r="O637" s="50">
        <v>25</v>
      </c>
      <c r="P637" s="50">
        <v>33</v>
      </c>
      <c r="Q637" s="50">
        <v>12</v>
      </c>
    </row>
    <row r="638" spans="2:17" x14ac:dyDescent="0.3">
      <c r="B638" s="50">
        <v>133280</v>
      </c>
      <c r="C638" s="51">
        <v>45223</v>
      </c>
      <c r="D638" s="50">
        <v>2</v>
      </c>
      <c r="E638" s="50">
        <v>152</v>
      </c>
      <c r="F638" s="50">
        <v>17</v>
      </c>
      <c r="G638" s="50">
        <v>30</v>
      </c>
      <c r="H638" s="50">
        <v>5</v>
      </c>
      <c r="I638" s="50">
        <v>3</v>
      </c>
      <c r="J638" s="50">
        <v>0</v>
      </c>
      <c r="K638" s="50">
        <v>144</v>
      </c>
      <c r="L638" s="50">
        <v>33</v>
      </c>
      <c r="M638" s="50">
        <v>34</v>
      </c>
      <c r="N638" s="50">
        <v>28</v>
      </c>
      <c r="O638" s="50">
        <v>28</v>
      </c>
      <c r="P638" s="50">
        <v>33</v>
      </c>
      <c r="Q638" s="50">
        <v>21</v>
      </c>
    </row>
    <row r="639" spans="2:17" x14ac:dyDescent="0.3">
      <c r="B639" s="50">
        <v>133281</v>
      </c>
      <c r="C639" s="51">
        <v>45224</v>
      </c>
      <c r="D639" s="50">
        <v>1</v>
      </c>
      <c r="E639" s="50">
        <v>134</v>
      </c>
      <c r="F639" s="50">
        <v>15</v>
      </c>
      <c r="G639" s="50">
        <v>30</v>
      </c>
      <c r="H639" s="50">
        <v>5</v>
      </c>
      <c r="I639" s="50">
        <v>3</v>
      </c>
      <c r="J639" s="50">
        <v>0</v>
      </c>
      <c r="K639" s="50">
        <v>126</v>
      </c>
      <c r="L639" s="50">
        <v>35</v>
      </c>
      <c r="M639" s="50">
        <v>34</v>
      </c>
      <c r="N639" s="50">
        <v>26</v>
      </c>
      <c r="O639" s="50">
        <v>24</v>
      </c>
      <c r="P639" s="50">
        <v>33</v>
      </c>
      <c r="Q639" s="50">
        <v>9</v>
      </c>
    </row>
    <row r="640" spans="2:17" x14ac:dyDescent="0.3">
      <c r="B640" s="50">
        <v>133282</v>
      </c>
      <c r="C640" s="51">
        <v>45224</v>
      </c>
      <c r="D640" s="50">
        <v>2</v>
      </c>
      <c r="E640" s="50">
        <v>145</v>
      </c>
      <c r="F640" s="50">
        <v>17</v>
      </c>
      <c r="G640" s="50">
        <v>30</v>
      </c>
      <c r="H640" s="50">
        <v>5</v>
      </c>
      <c r="I640" s="50">
        <v>3</v>
      </c>
      <c r="J640" s="50">
        <v>0</v>
      </c>
      <c r="K640" s="50">
        <v>137</v>
      </c>
      <c r="L640" s="50">
        <v>35</v>
      </c>
      <c r="M640" s="50">
        <v>33</v>
      </c>
      <c r="N640" s="50">
        <v>29</v>
      </c>
      <c r="O640" s="50">
        <v>25</v>
      </c>
      <c r="P640" s="50">
        <v>30</v>
      </c>
      <c r="Q640" s="50">
        <v>20</v>
      </c>
    </row>
    <row r="641" spans="2:17" x14ac:dyDescent="0.3">
      <c r="B641" s="50">
        <v>133283</v>
      </c>
      <c r="C641" s="51">
        <v>45225</v>
      </c>
      <c r="D641" s="50">
        <v>1</v>
      </c>
      <c r="E641" s="50">
        <v>136</v>
      </c>
      <c r="F641" s="50">
        <v>13</v>
      </c>
      <c r="G641" s="50">
        <v>30</v>
      </c>
      <c r="H641" s="50">
        <v>4</v>
      </c>
      <c r="I641" s="50">
        <v>2</v>
      </c>
      <c r="J641" s="50">
        <v>0</v>
      </c>
      <c r="K641" s="50">
        <v>130</v>
      </c>
      <c r="L641" s="50">
        <v>32</v>
      </c>
      <c r="M641" s="50">
        <v>34</v>
      </c>
      <c r="N641" s="50">
        <v>28</v>
      </c>
      <c r="O641" s="50">
        <v>25</v>
      </c>
      <c r="P641" s="50">
        <v>31</v>
      </c>
      <c r="Q641" s="50">
        <v>12</v>
      </c>
    </row>
    <row r="642" spans="2:17" x14ac:dyDescent="0.3">
      <c r="B642" s="50">
        <v>133284</v>
      </c>
      <c r="C642" s="51">
        <v>45225</v>
      </c>
      <c r="D642" s="50">
        <v>2</v>
      </c>
      <c r="E642" s="50">
        <v>150</v>
      </c>
      <c r="F642" s="50">
        <v>16</v>
      </c>
      <c r="G642" s="50">
        <v>30</v>
      </c>
      <c r="H642" s="50">
        <v>4</v>
      </c>
      <c r="I642" s="50">
        <v>3</v>
      </c>
      <c r="J642" s="50">
        <v>0</v>
      </c>
      <c r="K642" s="50">
        <v>143</v>
      </c>
      <c r="L642" s="50">
        <v>31</v>
      </c>
      <c r="M642" s="50">
        <v>34</v>
      </c>
      <c r="N642" s="50">
        <v>30</v>
      </c>
      <c r="O642" s="50">
        <v>26</v>
      </c>
      <c r="P642" s="50">
        <v>32</v>
      </c>
      <c r="Q642" s="50">
        <v>21</v>
      </c>
    </row>
    <row r="643" spans="2:17" x14ac:dyDescent="0.3">
      <c r="B643" s="50">
        <v>133285</v>
      </c>
      <c r="C643" s="51">
        <v>45226</v>
      </c>
      <c r="D643" s="50">
        <v>1</v>
      </c>
      <c r="E643" s="50">
        <v>139</v>
      </c>
      <c r="F643" s="50">
        <v>8</v>
      </c>
      <c r="G643" s="50">
        <v>30</v>
      </c>
      <c r="H643" s="50">
        <v>5</v>
      </c>
      <c r="I643" s="50">
        <v>2</v>
      </c>
      <c r="J643" s="50">
        <v>0</v>
      </c>
      <c r="K643" s="50">
        <v>132</v>
      </c>
      <c r="L643" s="50">
        <v>32</v>
      </c>
      <c r="M643" s="50">
        <v>34</v>
      </c>
      <c r="N643" s="50">
        <v>25</v>
      </c>
      <c r="O643" s="50">
        <v>25</v>
      </c>
      <c r="P643" s="50">
        <v>32</v>
      </c>
      <c r="Q643" s="50">
        <v>16</v>
      </c>
    </row>
    <row r="644" spans="2:17" x14ac:dyDescent="0.3">
      <c r="B644" s="50">
        <v>133286</v>
      </c>
      <c r="C644" s="51">
        <v>45226</v>
      </c>
      <c r="D644" s="50">
        <v>2</v>
      </c>
      <c r="E644" s="50">
        <v>148</v>
      </c>
      <c r="F644" s="50">
        <v>16</v>
      </c>
      <c r="G644" s="50">
        <v>30</v>
      </c>
      <c r="H644" s="50">
        <v>4</v>
      </c>
      <c r="I644" s="50">
        <v>2</v>
      </c>
      <c r="J644" s="50">
        <v>0</v>
      </c>
      <c r="K644" s="50">
        <v>142</v>
      </c>
      <c r="L644" s="50">
        <v>34</v>
      </c>
      <c r="M644" s="50">
        <v>34</v>
      </c>
      <c r="N644" s="50">
        <v>27</v>
      </c>
      <c r="O644" s="50">
        <v>28</v>
      </c>
      <c r="P644" s="50">
        <v>32</v>
      </c>
      <c r="Q644" s="50">
        <v>21</v>
      </c>
    </row>
    <row r="645" spans="2:17" x14ac:dyDescent="0.3">
      <c r="B645" s="50">
        <v>133287</v>
      </c>
      <c r="C645" s="51">
        <v>45227</v>
      </c>
      <c r="D645" s="50">
        <v>1</v>
      </c>
      <c r="E645" s="50">
        <v>137</v>
      </c>
      <c r="F645" s="50">
        <v>13</v>
      </c>
      <c r="G645" s="50">
        <v>30</v>
      </c>
      <c r="H645" s="50">
        <v>5</v>
      </c>
      <c r="I645" s="50">
        <v>2</v>
      </c>
      <c r="J645" s="50">
        <v>0</v>
      </c>
      <c r="K645" s="50">
        <v>130</v>
      </c>
      <c r="L645" s="50">
        <v>33</v>
      </c>
      <c r="M645" s="50">
        <v>36</v>
      </c>
      <c r="N645" s="50">
        <v>25</v>
      </c>
      <c r="O645" s="50">
        <v>25</v>
      </c>
      <c r="P645" s="50">
        <v>33</v>
      </c>
      <c r="Q645" s="50">
        <v>11</v>
      </c>
    </row>
    <row r="646" spans="2:17" x14ac:dyDescent="0.3">
      <c r="B646" s="50">
        <v>133288</v>
      </c>
      <c r="C646" s="51">
        <v>45229</v>
      </c>
      <c r="D646" s="50">
        <v>1</v>
      </c>
      <c r="E646" s="50">
        <v>142</v>
      </c>
      <c r="F646" s="50">
        <v>15</v>
      </c>
      <c r="G646" s="50">
        <v>30</v>
      </c>
      <c r="H646" s="50">
        <v>5</v>
      </c>
      <c r="I646" s="50">
        <v>3</v>
      </c>
      <c r="J646" s="50">
        <v>0</v>
      </c>
      <c r="K646" s="50">
        <v>134</v>
      </c>
      <c r="L646" s="50">
        <v>31</v>
      </c>
      <c r="M646" s="50">
        <v>34</v>
      </c>
      <c r="N646" s="50">
        <v>26</v>
      </c>
      <c r="O646" s="50">
        <v>25</v>
      </c>
      <c r="P646" s="50">
        <v>33</v>
      </c>
      <c r="Q646" s="50">
        <v>16</v>
      </c>
    </row>
    <row r="647" spans="2:17" x14ac:dyDescent="0.3">
      <c r="B647" s="50">
        <v>133289</v>
      </c>
      <c r="C647" s="51">
        <v>45229</v>
      </c>
      <c r="D647" s="50">
        <v>2</v>
      </c>
      <c r="E647" s="50">
        <v>148</v>
      </c>
      <c r="F647" s="50">
        <v>8</v>
      </c>
      <c r="G647" s="50">
        <v>30</v>
      </c>
      <c r="H647" s="50">
        <v>5</v>
      </c>
      <c r="I647" s="50">
        <v>2</v>
      </c>
      <c r="J647" s="50">
        <v>0</v>
      </c>
      <c r="K647" s="50">
        <v>141</v>
      </c>
      <c r="L647" s="50">
        <v>33</v>
      </c>
      <c r="M647" s="50">
        <v>34</v>
      </c>
      <c r="N647" s="50">
        <v>28</v>
      </c>
      <c r="O647" s="50">
        <v>25</v>
      </c>
      <c r="P647" s="50">
        <v>33</v>
      </c>
      <c r="Q647" s="50">
        <v>21</v>
      </c>
    </row>
    <row r="648" spans="2:17" x14ac:dyDescent="0.3">
      <c r="B648" s="50">
        <v>133290</v>
      </c>
      <c r="C648" s="51">
        <v>45230</v>
      </c>
      <c r="D648" s="50">
        <v>1</v>
      </c>
      <c r="E648" s="50">
        <v>133</v>
      </c>
      <c r="F648" s="50">
        <v>7</v>
      </c>
      <c r="G648" s="50">
        <v>30</v>
      </c>
      <c r="H648" s="50">
        <v>4</v>
      </c>
      <c r="I648" s="50">
        <v>2</v>
      </c>
      <c r="J648" s="50">
        <v>0</v>
      </c>
      <c r="K648" s="50">
        <v>127</v>
      </c>
      <c r="L648" s="50">
        <v>34</v>
      </c>
      <c r="M648" s="50">
        <v>35</v>
      </c>
      <c r="N648" s="50">
        <v>27</v>
      </c>
      <c r="O648" s="50">
        <v>23</v>
      </c>
      <c r="P648" s="50">
        <v>30</v>
      </c>
      <c r="Q648" s="50">
        <v>12</v>
      </c>
    </row>
    <row r="649" spans="2:17" x14ac:dyDescent="0.3">
      <c r="B649" s="50">
        <v>133291</v>
      </c>
      <c r="C649" s="51">
        <v>45230</v>
      </c>
      <c r="D649" s="50">
        <v>2</v>
      </c>
      <c r="E649" s="50">
        <v>147</v>
      </c>
      <c r="F649" s="50">
        <v>6</v>
      </c>
      <c r="G649" s="50">
        <v>30</v>
      </c>
      <c r="H649" s="50">
        <v>4</v>
      </c>
      <c r="I649" s="50">
        <v>3</v>
      </c>
      <c r="J649" s="50">
        <v>0</v>
      </c>
      <c r="K649" s="50">
        <v>140</v>
      </c>
      <c r="L649" s="50">
        <v>34</v>
      </c>
      <c r="M649" s="50">
        <v>34</v>
      </c>
      <c r="N649" s="50">
        <v>30</v>
      </c>
      <c r="O649" s="50">
        <v>27</v>
      </c>
      <c r="P649" s="50">
        <v>31</v>
      </c>
      <c r="Q649" s="50">
        <v>18</v>
      </c>
    </row>
    <row r="650" spans="2:17" x14ac:dyDescent="0.3">
      <c r="B650" s="50">
        <v>133292</v>
      </c>
      <c r="C650" s="51">
        <v>45231</v>
      </c>
      <c r="D650" s="50">
        <v>1</v>
      </c>
      <c r="E650" s="50">
        <v>136</v>
      </c>
      <c r="F650" s="50">
        <v>9</v>
      </c>
      <c r="G650" s="50">
        <v>30</v>
      </c>
      <c r="H650" s="50">
        <v>4</v>
      </c>
      <c r="I650" s="50">
        <v>3</v>
      </c>
      <c r="J650" s="50">
        <v>0</v>
      </c>
      <c r="K650" s="50">
        <v>129</v>
      </c>
      <c r="L650" s="50">
        <v>32</v>
      </c>
      <c r="M650" s="50">
        <v>34</v>
      </c>
      <c r="N650" s="50">
        <v>28</v>
      </c>
      <c r="O650" s="50">
        <v>27</v>
      </c>
      <c r="P650" s="50">
        <v>32</v>
      </c>
      <c r="Q650" s="50">
        <v>8</v>
      </c>
    </row>
    <row r="651" spans="2:17" x14ac:dyDescent="0.3">
      <c r="B651" s="50">
        <v>133293</v>
      </c>
      <c r="C651" s="51">
        <v>45231</v>
      </c>
      <c r="D651" s="50">
        <v>2</v>
      </c>
      <c r="E651" s="50">
        <v>148</v>
      </c>
      <c r="F651" s="50">
        <v>13</v>
      </c>
      <c r="G651" s="50">
        <v>30</v>
      </c>
      <c r="H651" s="50">
        <v>5</v>
      </c>
      <c r="I651" s="50">
        <v>3</v>
      </c>
      <c r="J651" s="50">
        <v>0</v>
      </c>
      <c r="K651" s="50">
        <v>140</v>
      </c>
      <c r="L651" s="50">
        <v>32</v>
      </c>
      <c r="M651" s="50">
        <v>35</v>
      </c>
      <c r="N651" s="50">
        <v>28</v>
      </c>
      <c r="O651" s="50">
        <v>26</v>
      </c>
      <c r="P651" s="50">
        <v>31</v>
      </c>
      <c r="Q651" s="50">
        <v>20</v>
      </c>
    </row>
    <row r="652" spans="2:17" x14ac:dyDescent="0.3">
      <c r="B652" s="50">
        <v>133294</v>
      </c>
      <c r="C652" s="51">
        <v>45232</v>
      </c>
      <c r="D652" s="50">
        <v>1</v>
      </c>
      <c r="E652" s="50">
        <v>143</v>
      </c>
      <c r="F652" s="50">
        <v>13</v>
      </c>
      <c r="G652" s="50">
        <v>30</v>
      </c>
      <c r="H652" s="50">
        <v>4</v>
      </c>
      <c r="I652" s="50">
        <v>3</v>
      </c>
      <c r="J652" s="50">
        <v>0</v>
      </c>
      <c r="K652" s="50">
        <v>136</v>
      </c>
      <c r="L652" s="50">
        <v>31</v>
      </c>
      <c r="M652" s="50">
        <v>35</v>
      </c>
      <c r="N652" s="50">
        <v>25</v>
      </c>
      <c r="O652" s="50">
        <v>27</v>
      </c>
      <c r="P652" s="50">
        <v>33</v>
      </c>
      <c r="Q652" s="50">
        <v>16</v>
      </c>
    </row>
    <row r="653" spans="2:17" x14ac:dyDescent="0.3">
      <c r="B653" s="50">
        <v>133295</v>
      </c>
      <c r="C653" s="51">
        <v>45232</v>
      </c>
      <c r="D653" s="50">
        <v>2</v>
      </c>
      <c r="E653" s="50">
        <v>145</v>
      </c>
      <c r="F653" s="50">
        <v>7</v>
      </c>
      <c r="G653" s="50">
        <v>30</v>
      </c>
      <c r="H653" s="50">
        <v>4</v>
      </c>
      <c r="I653" s="50">
        <v>2</v>
      </c>
      <c r="J653" s="50">
        <v>0</v>
      </c>
      <c r="K653" s="50">
        <v>139</v>
      </c>
      <c r="L653" s="50">
        <v>31</v>
      </c>
      <c r="M653" s="50">
        <v>33</v>
      </c>
      <c r="N653" s="50">
        <v>26</v>
      </c>
      <c r="O653" s="50">
        <v>26</v>
      </c>
      <c r="P653" s="50">
        <v>32</v>
      </c>
      <c r="Q653" s="50">
        <v>22</v>
      </c>
    </row>
    <row r="654" spans="2:17" x14ac:dyDescent="0.3">
      <c r="B654" s="50">
        <v>133296</v>
      </c>
      <c r="C654" s="51">
        <v>45233</v>
      </c>
      <c r="D654" s="50">
        <v>1</v>
      </c>
      <c r="E654" s="50">
        <v>138</v>
      </c>
      <c r="F654" s="50">
        <v>15</v>
      </c>
      <c r="G654" s="50">
        <v>30</v>
      </c>
      <c r="H654" s="50">
        <v>5</v>
      </c>
      <c r="I654" s="50">
        <v>2</v>
      </c>
      <c r="J654" s="50">
        <v>0</v>
      </c>
      <c r="K654" s="50">
        <v>131</v>
      </c>
      <c r="L654" s="50">
        <v>34</v>
      </c>
      <c r="M654" s="50">
        <v>34</v>
      </c>
      <c r="N654" s="50">
        <v>26</v>
      </c>
      <c r="O654" s="50">
        <v>27</v>
      </c>
      <c r="P654" s="50">
        <v>31</v>
      </c>
      <c r="Q654" s="50">
        <v>13</v>
      </c>
    </row>
    <row r="655" spans="2:17" x14ac:dyDescent="0.3">
      <c r="B655" s="50">
        <v>133297</v>
      </c>
      <c r="C655" s="51">
        <v>45233</v>
      </c>
      <c r="D655" s="50">
        <v>2</v>
      </c>
      <c r="E655" s="50">
        <v>142</v>
      </c>
      <c r="F655" s="50">
        <v>14</v>
      </c>
      <c r="G655" s="50">
        <v>30</v>
      </c>
      <c r="H655" s="50">
        <v>4</v>
      </c>
      <c r="I655" s="50">
        <v>2</v>
      </c>
      <c r="J655" s="50">
        <v>0</v>
      </c>
      <c r="K655" s="50">
        <v>136</v>
      </c>
      <c r="L655" s="50">
        <v>34</v>
      </c>
      <c r="M655" s="50">
        <v>33</v>
      </c>
      <c r="N655" s="50">
        <v>27</v>
      </c>
      <c r="O655" s="50">
        <v>26</v>
      </c>
      <c r="P655" s="50">
        <v>30</v>
      </c>
      <c r="Q655" s="50">
        <v>20</v>
      </c>
    </row>
    <row r="656" spans="2:17" x14ac:dyDescent="0.3">
      <c r="B656" s="50">
        <v>133298</v>
      </c>
      <c r="C656" s="51">
        <v>45234</v>
      </c>
      <c r="D656" s="50">
        <v>1</v>
      </c>
      <c r="E656" s="50">
        <v>134</v>
      </c>
      <c r="F656" s="50">
        <v>8</v>
      </c>
      <c r="G656" s="50">
        <v>30</v>
      </c>
      <c r="H656" s="50">
        <v>4</v>
      </c>
      <c r="I656" s="50">
        <v>3</v>
      </c>
      <c r="J656" s="50">
        <v>0</v>
      </c>
      <c r="K656" s="50">
        <v>127</v>
      </c>
      <c r="L656" s="50">
        <v>35</v>
      </c>
      <c r="M656" s="50">
        <v>34</v>
      </c>
      <c r="N656" s="50">
        <v>27</v>
      </c>
      <c r="O656" s="50">
        <v>26</v>
      </c>
      <c r="P656" s="50">
        <v>31</v>
      </c>
      <c r="Q656" s="50">
        <v>9</v>
      </c>
    </row>
    <row r="657" spans="2:17" x14ac:dyDescent="0.3">
      <c r="B657" s="50">
        <v>133299</v>
      </c>
      <c r="C657" s="51">
        <v>45236</v>
      </c>
      <c r="D657" s="50">
        <v>1</v>
      </c>
      <c r="E657" s="50">
        <v>144</v>
      </c>
      <c r="F657" s="50">
        <v>7</v>
      </c>
      <c r="G657" s="50">
        <v>30</v>
      </c>
      <c r="H657" s="50">
        <v>4</v>
      </c>
      <c r="I657" s="50">
        <v>3</v>
      </c>
      <c r="J657" s="50">
        <v>0</v>
      </c>
      <c r="K657" s="50">
        <v>137</v>
      </c>
      <c r="L657" s="50">
        <v>33</v>
      </c>
      <c r="M657" s="50">
        <v>35</v>
      </c>
      <c r="N657" s="50">
        <v>27</v>
      </c>
      <c r="O657" s="50">
        <v>27</v>
      </c>
      <c r="P657" s="50">
        <v>32</v>
      </c>
      <c r="Q657" s="50">
        <v>16</v>
      </c>
    </row>
    <row r="658" spans="2:17" x14ac:dyDescent="0.3">
      <c r="B658" s="50">
        <v>133300</v>
      </c>
      <c r="C658" s="51">
        <v>45236</v>
      </c>
      <c r="D658" s="50">
        <v>2</v>
      </c>
      <c r="E658" s="50">
        <v>149</v>
      </c>
      <c r="F658" s="50">
        <v>14</v>
      </c>
      <c r="G658" s="50">
        <v>30</v>
      </c>
      <c r="H658" s="50">
        <v>4</v>
      </c>
      <c r="I658" s="50">
        <v>3</v>
      </c>
      <c r="J658" s="50">
        <v>0</v>
      </c>
      <c r="K658" s="50">
        <v>142</v>
      </c>
      <c r="L658" s="50">
        <v>32</v>
      </c>
      <c r="M658" s="50">
        <v>35</v>
      </c>
      <c r="N658" s="50">
        <v>28</v>
      </c>
      <c r="O658" s="50">
        <v>28</v>
      </c>
      <c r="P658" s="50">
        <v>29</v>
      </c>
      <c r="Q658" s="50">
        <v>22</v>
      </c>
    </row>
    <row r="659" spans="2:17" x14ac:dyDescent="0.3">
      <c r="B659" s="50">
        <v>133301</v>
      </c>
      <c r="C659" s="51">
        <v>45237</v>
      </c>
      <c r="D659" s="50">
        <v>1</v>
      </c>
      <c r="E659" s="50">
        <v>140</v>
      </c>
      <c r="F659" s="50">
        <v>10</v>
      </c>
      <c r="G659" s="50">
        <v>30</v>
      </c>
      <c r="H659" s="50">
        <v>5</v>
      </c>
      <c r="I659" s="50">
        <v>3</v>
      </c>
      <c r="J659" s="50">
        <v>0</v>
      </c>
      <c r="K659" s="50">
        <v>132</v>
      </c>
      <c r="L659" s="50">
        <v>34</v>
      </c>
      <c r="M659" s="50">
        <v>34</v>
      </c>
      <c r="N659" s="50">
        <v>28</v>
      </c>
      <c r="O659" s="50">
        <v>27</v>
      </c>
      <c r="P659" s="50">
        <v>31</v>
      </c>
      <c r="Q659" s="50">
        <v>12</v>
      </c>
    </row>
    <row r="660" spans="2:17" x14ac:dyDescent="0.3">
      <c r="B660" s="50">
        <v>133302</v>
      </c>
      <c r="C660" s="51">
        <v>45237</v>
      </c>
      <c r="D660" s="50">
        <v>2</v>
      </c>
      <c r="E660" s="50">
        <v>142</v>
      </c>
      <c r="F660" s="50">
        <v>10</v>
      </c>
      <c r="G660" s="50">
        <v>30</v>
      </c>
      <c r="H660" s="50">
        <v>4</v>
      </c>
      <c r="I660" s="50">
        <v>2</v>
      </c>
      <c r="J660" s="50">
        <v>0</v>
      </c>
      <c r="K660" s="50">
        <v>136</v>
      </c>
      <c r="L660" s="50">
        <v>32</v>
      </c>
      <c r="M660" s="50">
        <v>33</v>
      </c>
      <c r="N660" s="50">
        <v>25</v>
      </c>
      <c r="O660" s="50">
        <v>28</v>
      </c>
      <c r="P660" s="50">
        <v>31</v>
      </c>
      <c r="Q660" s="50">
        <v>19</v>
      </c>
    </row>
    <row r="661" spans="2:17" x14ac:dyDescent="0.3">
      <c r="B661" s="50">
        <v>133303</v>
      </c>
      <c r="C661" s="51">
        <v>45238</v>
      </c>
      <c r="D661" s="50">
        <v>1</v>
      </c>
      <c r="E661" s="50">
        <v>142</v>
      </c>
      <c r="F661" s="50">
        <v>8</v>
      </c>
      <c r="G661" s="50">
        <v>30</v>
      </c>
      <c r="H661" s="50">
        <v>4</v>
      </c>
      <c r="I661" s="50">
        <v>3</v>
      </c>
      <c r="J661" s="50">
        <v>0</v>
      </c>
      <c r="K661" s="50">
        <v>135</v>
      </c>
      <c r="L661" s="50">
        <v>34</v>
      </c>
      <c r="M661" s="50">
        <v>35</v>
      </c>
      <c r="N661" s="50">
        <v>26</v>
      </c>
      <c r="O661" s="50">
        <v>27</v>
      </c>
      <c r="P661" s="50">
        <v>32</v>
      </c>
      <c r="Q661" s="50">
        <v>15</v>
      </c>
    </row>
    <row r="662" spans="2:17" x14ac:dyDescent="0.3">
      <c r="B662" s="50">
        <v>133304</v>
      </c>
      <c r="C662" s="51">
        <v>45238</v>
      </c>
      <c r="D662" s="50">
        <v>2</v>
      </c>
      <c r="E662" s="50">
        <v>146</v>
      </c>
      <c r="F662" s="50">
        <v>13</v>
      </c>
      <c r="G662" s="50">
        <v>30</v>
      </c>
      <c r="H662" s="50">
        <v>4</v>
      </c>
      <c r="I662" s="50">
        <v>2</v>
      </c>
      <c r="J662" s="50">
        <v>0</v>
      </c>
      <c r="K662" s="50">
        <v>140</v>
      </c>
      <c r="L662" s="50">
        <v>33</v>
      </c>
      <c r="M662" s="50">
        <v>33</v>
      </c>
      <c r="N662" s="50">
        <v>26</v>
      </c>
      <c r="O662" s="50">
        <v>27</v>
      </c>
      <c r="P662" s="50">
        <v>32</v>
      </c>
      <c r="Q662" s="50">
        <v>22</v>
      </c>
    </row>
    <row r="663" spans="2:17" x14ac:dyDescent="0.3">
      <c r="B663" s="50">
        <v>133305</v>
      </c>
      <c r="C663" s="51">
        <v>45239</v>
      </c>
      <c r="D663" s="50">
        <v>1</v>
      </c>
      <c r="E663" s="50">
        <v>146</v>
      </c>
      <c r="F663" s="50">
        <v>7</v>
      </c>
      <c r="G663" s="50">
        <v>30</v>
      </c>
      <c r="H663" s="50">
        <v>4</v>
      </c>
      <c r="I663" s="50">
        <v>3</v>
      </c>
      <c r="J663" s="50">
        <v>0</v>
      </c>
      <c r="K663" s="50">
        <v>139</v>
      </c>
      <c r="L663" s="50">
        <v>33</v>
      </c>
      <c r="M663" s="50">
        <v>36</v>
      </c>
      <c r="N663" s="50">
        <v>27</v>
      </c>
      <c r="O663" s="50">
        <v>27</v>
      </c>
      <c r="P663" s="50">
        <v>33</v>
      </c>
      <c r="Q663" s="50">
        <v>16</v>
      </c>
    </row>
    <row r="664" spans="2:17" x14ac:dyDescent="0.3">
      <c r="B664" s="50">
        <v>133306</v>
      </c>
      <c r="C664" s="51">
        <v>45239</v>
      </c>
      <c r="D664" s="50">
        <v>2</v>
      </c>
      <c r="E664" s="50">
        <v>145</v>
      </c>
      <c r="F664" s="50">
        <v>13</v>
      </c>
      <c r="G664" s="50">
        <v>30</v>
      </c>
      <c r="H664" s="50">
        <v>5</v>
      </c>
      <c r="I664" s="50">
        <v>2</v>
      </c>
      <c r="J664" s="50">
        <v>0</v>
      </c>
      <c r="K664" s="50">
        <v>138</v>
      </c>
      <c r="L664" s="50">
        <v>32</v>
      </c>
      <c r="M664" s="50">
        <v>32</v>
      </c>
      <c r="N664" s="50">
        <v>27</v>
      </c>
      <c r="O664" s="50">
        <v>25</v>
      </c>
      <c r="P664" s="50">
        <v>32</v>
      </c>
      <c r="Q664" s="50">
        <v>22</v>
      </c>
    </row>
    <row r="665" spans="2:17" x14ac:dyDescent="0.3">
      <c r="B665" s="50">
        <v>133307</v>
      </c>
      <c r="C665" s="51">
        <v>45240</v>
      </c>
      <c r="D665" s="50">
        <v>1</v>
      </c>
      <c r="E665" s="50">
        <v>135</v>
      </c>
      <c r="F665" s="50">
        <v>13</v>
      </c>
      <c r="G665" s="50">
        <v>30</v>
      </c>
      <c r="H665" s="50">
        <v>5</v>
      </c>
      <c r="I665" s="50">
        <v>3</v>
      </c>
      <c r="J665" s="50">
        <v>0</v>
      </c>
      <c r="K665" s="50">
        <v>127</v>
      </c>
      <c r="L665" s="50">
        <v>35</v>
      </c>
      <c r="M665" s="50">
        <v>33</v>
      </c>
      <c r="N665" s="50">
        <v>27</v>
      </c>
      <c r="O665" s="50">
        <v>27</v>
      </c>
      <c r="P665" s="50">
        <v>30</v>
      </c>
      <c r="Q665" s="50">
        <v>10</v>
      </c>
    </row>
    <row r="666" spans="2:17" x14ac:dyDescent="0.3">
      <c r="B666" s="50">
        <v>133308</v>
      </c>
      <c r="C666" s="51">
        <v>45240</v>
      </c>
      <c r="D666" s="50">
        <v>2</v>
      </c>
      <c r="E666" s="50">
        <v>143</v>
      </c>
      <c r="F666" s="50">
        <v>7</v>
      </c>
      <c r="G666" s="50">
        <v>30</v>
      </c>
      <c r="H666" s="50">
        <v>4</v>
      </c>
      <c r="I666" s="50">
        <v>3</v>
      </c>
      <c r="J666" s="50">
        <v>0</v>
      </c>
      <c r="K666" s="50">
        <v>136</v>
      </c>
      <c r="L666" s="50">
        <v>32</v>
      </c>
      <c r="M666" s="50">
        <v>33</v>
      </c>
      <c r="N666" s="50">
        <v>28</v>
      </c>
      <c r="O666" s="50">
        <v>26</v>
      </c>
      <c r="P666" s="50">
        <v>29</v>
      </c>
      <c r="Q666" s="50">
        <v>20</v>
      </c>
    </row>
    <row r="667" spans="2:17" x14ac:dyDescent="0.3">
      <c r="B667" s="50">
        <v>133309</v>
      </c>
      <c r="C667" s="51">
        <v>45241</v>
      </c>
      <c r="D667" s="50">
        <v>1</v>
      </c>
      <c r="E667" s="50">
        <v>142</v>
      </c>
      <c r="F667" s="50">
        <v>8</v>
      </c>
      <c r="G667" s="50">
        <v>30</v>
      </c>
      <c r="H667" s="50">
        <v>5</v>
      </c>
      <c r="I667" s="50">
        <v>2</v>
      </c>
      <c r="J667" s="50">
        <v>0</v>
      </c>
      <c r="K667" s="50">
        <v>135</v>
      </c>
      <c r="L667" s="50">
        <v>32</v>
      </c>
      <c r="M667" s="50">
        <v>34</v>
      </c>
      <c r="N667" s="50">
        <v>28</v>
      </c>
      <c r="O667" s="50">
        <v>27</v>
      </c>
      <c r="P667" s="50">
        <v>31</v>
      </c>
      <c r="Q667" s="50">
        <v>15</v>
      </c>
    </row>
    <row r="668" spans="2:17" x14ac:dyDescent="0.3">
      <c r="B668" s="50">
        <v>133310</v>
      </c>
      <c r="C668" s="51">
        <v>45243</v>
      </c>
      <c r="D668" s="50">
        <v>1</v>
      </c>
      <c r="E668" s="50">
        <v>133</v>
      </c>
      <c r="F668" s="50">
        <v>7</v>
      </c>
      <c r="G668" s="50">
        <v>30</v>
      </c>
      <c r="H668" s="50">
        <v>4</v>
      </c>
      <c r="I668" s="50">
        <v>2</v>
      </c>
      <c r="J668" s="50">
        <v>0</v>
      </c>
      <c r="K668" s="50">
        <v>127</v>
      </c>
      <c r="L668" s="50">
        <v>33</v>
      </c>
      <c r="M668" s="50">
        <v>34</v>
      </c>
      <c r="N668" s="50">
        <v>25</v>
      </c>
      <c r="O668" s="50">
        <v>26</v>
      </c>
      <c r="P668" s="50">
        <v>32</v>
      </c>
      <c r="Q668" s="50">
        <v>10</v>
      </c>
    </row>
    <row r="669" spans="2:17" x14ac:dyDescent="0.3">
      <c r="B669" s="50">
        <v>133311</v>
      </c>
      <c r="C669" s="51">
        <v>45243</v>
      </c>
      <c r="D669" s="50">
        <v>2</v>
      </c>
      <c r="E669" s="50">
        <v>146</v>
      </c>
      <c r="F669" s="50">
        <v>9</v>
      </c>
      <c r="G669" s="50">
        <v>30</v>
      </c>
      <c r="H669" s="50">
        <v>4</v>
      </c>
      <c r="I669" s="50">
        <v>3</v>
      </c>
      <c r="J669" s="50">
        <v>0</v>
      </c>
      <c r="K669" s="50">
        <v>139</v>
      </c>
      <c r="L669" s="50">
        <v>32</v>
      </c>
      <c r="M669" s="50">
        <v>33</v>
      </c>
      <c r="N669" s="50">
        <v>26</v>
      </c>
      <c r="O669" s="50">
        <v>27</v>
      </c>
      <c r="P669" s="50">
        <v>31</v>
      </c>
      <c r="Q669" s="50">
        <v>22</v>
      </c>
    </row>
    <row r="670" spans="2:17" x14ac:dyDescent="0.3">
      <c r="B670" s="50">
        <v>133312</v>
      </c>
      <c r="C670" s="51">
        <v>45244</v>
      </c>
      <c r="D670" s="50">
        <v>1</v>
      </c>
      <c r="E670" s="50">
        <v>142</v>
      </c>
      <c r="F670" s="50">
        <v>14</v>
      </c>
      <c r="G670" s="50">
        <v>30</v>
      </c>
      <c r="H670" s="50">
        <v>5</v>
      </c>
      <c r="I670" s="50">
        <v>2</v>
      </c>
      <c r="J670" s="50">
        <v>0</v>
      </c>
      <c r="K670" s="50">
        <v>135</v>
      </c>
      <c r="L670" s="50">
        <v>35</v>
      </c>
      <c r="M670" s="50">
        <v>34</v>
      </c>
      <c r="N670" s="50">
        <v>26</v>
      </c>
      <c r="O670" s="50">
        <v>27</v>
      </c>
      <c r="P670" s="50">
        <v>33</v>
      </c>
      <c r="Q670" s="50">
        <v>15</v>
      </c>
    </row>
    <row r="671" spans="2:17" x14ac:dyDescent="0.3">
      <c r="B671" s="50">
        <v>133313</v>
      </c>
      <c r="C671" s="51">
        <v>45244</v>
      </c>
      <c r="D671" s="50">
        <v>2</v>
      </c>
      <c r="E671" s="50">
        <v>145</v>
      </c>
      <c r="F671" s="50">
        <v>12</v>
      </c>
      <c r="G671" s="50">
        <v>30</v>
      </c>
      <c r="H671" s="50">
        <v>4</v>
      </c>
      <c r="I671" s="50">
        <v>2</v>
      </c>
      <c r="J671" s="50">
        <v>0</v>
      </c>
      <c r="K671" s="50">
        <v>139</v>
      </c>
      <c r="L671" s="50">
        <v>31</v>
      </c>
      <c r="M671" s="50">
        <v>33</v>
      </c>
      <c r="N671" s="50">
        <v>27</v>
      </c>
      <c r="O671" s="50">
        <v>26</v>
      </c>
      <c r="P671" s="50">
        <v>32</v>
      </c>
      <c r="Q671" s="50">
        <v>21</v>
      </c>
    </row>
    <row r="672" spans="2:17" x14ac:dyDescent="0.3">
      <c r="B672" s="50">
        <v>133314</v>
      </c>
      <c r="C672" s="51">
        <v>45245</v>
      </c>
      <c r="D672" s="50">
        <v>1</v>
      </c>
      <c r="E672" s="50">
        <v>143</v>
      </c>
      <c r="F672" s="50">
        <v>14</v>
      </c>
      <c r="G672" s="50">
        <v>30</v>
      </c>
      <c r="H672" s="50">
        <v>4</v>
      </c>
      <c r="I672" s="50">
        <v>3</v>
      </c>
      <c r="J672" s="50">
        <v>0</v>
      </c>
      <c r="K672" s="50">
        <v>136</v>
      </c>
      <c r="L672" s="50">
        <v>32</v>
      </c>
      <c r="M672" s="50">
        <v>34</v>
      </c>
      <c r="N672" s="50">
        <v>27</v>
      </c>
      <c r="O672" s="50">
        <v>27</v>
      </c>
      <c r="P672" s="50">
        <v>33</v>
      </c>
      <c r="Q672" s="50">
        <v>15</v>
      </c>
    </row>
    <row r="673" spans="2:17" x14ac:dyDescent="0.3">
      <c r="B673" s="50">
        <v>133315</v>
      </c>
      <c r="C673" s="51">
        <v>45245</v>
      </c>
      <c r="D673" s="50">
        <v>2</v>
      </c>
      <c r="E673" s="50">
        <v>143</v>
      </c>
      <c r="F673" s="50">
        <v>9</v>
      </c>
      <c r="G673" s="50">
        <v>30</v>
      </c>
      <c r="H673" s="50">
        <v>4</v>
      </c>
      <c r="I673" s="50">
        <v>2</v>
      </c>
      <c r="J673" s="50">
        <v>0</v>
      </c>
      <c r="K673" s="50">
        <v>137</v>
      </c>
      <c r="L673" s="50">
        <v>34</v>
      </c>
      <c r="M673" s="50">
        <v>33</v>
      </c>
      <c r="N673" s="50">
        <v>27</v>
      </c>
      <c r="O673" s="50">
        <v>26</v>
      </c>
      <c r="P673" s="50">
        <v>29</v>
      </c>
      <c r="Q673" s="50">
        <v>22</v>
      </c>
    </row>
    <row r="674" spans="2:17" x14ac:dyDescent="0.3">
      <c r="B674" s="50">
        <v>133316</v>
      </c>
      <c r="C674" s="51">
        <v>45246</v>
      </c>
      <c r="D674" s="50">
        <v>1</v>
      </c>
      <c r="E674" s="50">
        <v>142</v>
      </c>
      <c r="F674" s="50">
        <v>12</v>
      </c>
      <c r="G674" s="50">
        <v>30</v>
      </c>
      <c r="H674" s="50">
        <v>4</v>
      </c>
      <c r="I674" s="50">
        <v>2</v>
      </c>
      <c r="J674" s="50">
        <v>0</v>
      </c>
      <c r="K674" s="50">
        <v>136</v>
      </c>
      <c r="L674" s="50">
        <v>32</v>
      </c>
      <c r="M674" s="50">
        <v>35</v>
      </c>
      <c r="N674" s="50">
        <v>28</v>
      </c>
      <c r="O674" s="50">
        <v>26</v>
      </c>
      <c r="P674" s="50">
        <v>30</v>
      </c>
      <c r="Q674" s="50">
        <v>17</v>
      </c>
    </row>
    <row r="675" spans="2:17" x14ac:dyDescent="0.3">
      <c r="B675" s="50">
        <v>133317</v>
      </c>
      <c r="C675" s="51">
        <v>45246</v>
      </c>
      <c r="D675" s="50">
        <v>2</v>
      </c>
      <c r="E675" s="50">
        <v>148</v>
      </c>
      <c r="F675" s="50">
        <v>8</v>
      </c>
      <c r="G675" s="50">
        <v>30</v>
      </c>
      <c r="H675" s="50">
        <v>5</v>
      </c>
      <c r="I675" s="50">
        <v>3</v>
      </c>
      <c r="J675" s="50">
        <v>0</v>
      </c>
      <c r="K675" s="50">
        <v>140</v>
      </c>
      <c r="L675" s="50">
        <v>32</v>
      </c>
      <c r="M675" s="50">
        <v>33</v>
      </c>
      <c r="N675" s="50">
        <v>28</v>
      </c>
      <c r="O675" s="50">
        <v>27</v>
      </c>
      <c r="P675" s="50">
        <v>30</v>
      </c>
      <c r="Q675" s="50">
        <v>22</v>
      </c>
    </row>
    <row r="676" spans="2:17" x14ac:dyDescent="0.3">
      <c r="B676" s="50">
        <v>133318</v>
      </c>
      <c r="C676" s="51">
        <v>45247</v>
      </c>
      <c r="D676" s="50">
        <v>1</v>
      </c>
      <c r="E676" s="50">
        <v>141</v>
      </c>
      <c r="F676" s="50">
        <v>13</v>
      </c>
      <c r="G676" s="50">
        <v>30</v>
      </c>
      <c r="H676" s="50">
        <v>5</v>
      </c>
      <c r="I676" s="50">
        <v>2</v>
      </c>
      <c r="J676" s="50">
        <v>0</v>
      </c>
      <c r="K676" s="50">
        <v>134</v>
      </c>
      <c r="L676" s="50">
        <v>31</v>
      </c>
      <c r="M676" s="50">
        <v>35</v>
      </c>
      <c r="N676" s="50">
        <v>25</v>
      </c>
      <c r="O676" s="50">
        <v>26</v>
      </c>
      <c r="P676" s="50">
        <v>32</v>
      </c>
      <c r="Q676" s="50">
        <v>16</v>
      </c>
    </row>
    <row r="677" spans="2:17" x14ac:dyDescent="0.3">
      <c r="B677" s="50">
        <v>133319</v>
      </c>
      <c r="C677" s="51">
        <v>45247</v>
      </c>
      <c r="D677" s="50">
        <v>2</v>
      </c>
      <c r="E677" s="50">
        <v>145</v>
      </c>
      <c r="F677" s="50">
        <v>10</v>
      </c>
      <c r="G677" s="50">
        <v>30</v>
      </c>
      <c r="H677" s="50">
        <v>4</v>
      </c>
      <c r="I677" s="50">
        <v>3</v>
      </c>
      <c r="J677" s="50">
        <v>0</v>
      </c>
      <c r="K677" s="50">
        <v>138</v>
      </c>
      <c r="L677" s="50">
        <v>35</v>
      </c>
      <c r="M677" s="50">
        <v>33</v>
      </c>
      <c r="N677" s="50">
        <v>26</v>
      </c>
      <c r="O677" s="50">
        <v>27</v>
      </c>
      <c r="P677" s="50">
        <v>31</v>
      </c>
      <c r="Q677" s="50">
        <v>21</v>
      </c>
    </row>
    <row r="678" spans="2:17" x14ac:dyDescent="0.3">
      <c r="B678" s="50">
        <v>133320</v>
      </c>
      <c r="C678" s="51">
        <v>45248</v>
      </c>
      <c r="D678" s="50">
        <v>1</v>
      </c>
      <c r="E678" s="50">
        <v>143</v>
      </c>
      <c r="F678" s="50">
        <v>14</v>
      </c>
      <c r="G678" s="50">
        <v>30</v>
      </c>
      <c r="H678" s="50">
        <v>5</v>
      </c>
      <c r="I678" s="50">
        <v>2</v>
      </c>
      <c r="J678" s="50">
        <v>0</v>
      </c>
      <c r="K678" s="50">
        <v>136</v>
      </c>
      <c r="L678" s="50">
        <v>31</v>
      </c>
      <c r="M678" s="50">
        <v>34</v>
      </c>
      <c r="N678" s="50">
        <v>28</v>
      </c>
      <c r="O678" s="50">
        <v>27</v>
      </c>
      <c r="P678" s="50">
        <v>33</v>
      </c>
      <c r="Q678" s="50">
        <v>14</v>
      </c>
    </row>
    <row r="679" spans="2:17" x14ac:dyDescent="0.3">
      <c r="B679" s="50">
        <v>133321</v>
      </c>
      <c r="C679" s="51">
        <v>45250</v>
      </c>
      <c r="D679" s="50">
        <v>1</v>
      </c>
      <c r="E679" s="50">
        <v>130</v>
      </c>
      <c r="F679" s="50">
        <v>17</v>
      </c>
      <c r="G679" s="50">
        <v>30</v>
      </c>
      <c r="H679" s="50">
        <v>4</v>
      </c>
      <c r="I679" s="50">
        <v>3</v>
      </c>
      <c r="J679" s="50">
        <v>0</v>
      </c>
      <c r="K679" s="50">
        <v>123</v>
      </c>
      <c r="L679" s="50">
        <v>30</v>
      </c>
      <c r="M679" s="50">
        <v>34</v>
      </c>
      <c r="N679" s="50">
        <v>25</v>
      </c>
      <c r="O679" s="50">
        <v>25</v>
      </c>
      <c r="P679" s="50">
        <v>33</v>
      </c>
      <c r="Q679" s="50">
        <v>6</v>
      </c>
    </row>
    <row r="680" spans="2:17" x14ac:dyDescent="0.3">
      <c r="B680" s="50">
        <v>133322</v>
      </c>
      <c r="C680" s="51">
        <v>45250</v>
      </c>
      <c r="D680" s="50">
        <v>2</v>
      </c>
      <c r="E680" s="50">
        <v>144</v>
      </c>
      <c r="F680" s="50">
        <v>15</v>
      </c>
      <c r="G680" s="50">
        <v>30</v>
      </c>
      <c r="H680" s="50">
        <v>4</v>
      </c>
      <c r="I680" s="50">
        <v>2</v>
      </c>
      <c r="J680" s="50">
        <v>0</v>
      </c>
      <c r="K680" s="50">
        <v>138</v>
      </c>
      <c r="L680" s="50">
        <v>31</v>
      </c>
      <c r="M680" s="50">
        <v>33</v>
      </c>
      <c r="N680" s="50">
        <v>25</v>
      </c>
      <c r="O680" s="50">
        <v>26</v>
      </c>
      <c r="P680" s="50">
        <v>32</v>
      </c>
      <c r="Q680" s="50">
        <v>22</v>
      </c>
    </row>
    <row r="681" spans="2:17" x14ac:dyDescent="0.3">
      <c r="B681" s="50">
        <v>133323</v>
      </c>
      <c r="C681" s="51">
        <v>45251</v>
      </c>
      <c r="D681" s="50">
        <v>1</v>
      </c>
      <c r="E681" s="50">
        <v>131</v>
      </c>
      <c r="F681" s="50">
        <v>15</v>
      </c>
      <c r="G681" s="50">
        <v>30</v>
      </c>
      <c r="H681" s="50">
        <v>5</v>
      </c>
      <c r="I681" s="50">
        <v>2</v>
      </c>
      <c r="J681" s="50">
        <v>0</v>
      </c>
      <c r="K681" s="50">
        <v>124</v>
      </c>
      <c r="L681" s="50">
        <v>31</v>
      </c>
      <c r="M681" s="50">
        <v>36</v>
      </c>
      <c r="N681" s="50">
        <v>25</v>
      </c>
      <c r="O681" s="50">
        <v>25</v>
      </c>
      <c r="P681" s="50">
        <v>30</v>
      </c>
      <c r="Q681" s="50">
        <v>8</v>
      </c>
    </row>
    <row r="682" spans="2:17" x14ac:dyDescent="0.3">
      <c r="B682" s="50">
        <v>133324</v>
      </c>
      <c r="C682" s="51">
        <v>45251</v>
      </c>
      <c r="D682" s="50">
        <v>2</v>
      </c>
      <c r="E682" s="50">
        <v>145</v>
      </c>
      <c r="F682" s="50">
        <v>17</v>
      </c>
      <c r="G682" s="50">
        <v>30</v>
      </c>
      <c r="H682" s="50">
        <v>4</v>
      </c>
      <c r="I682" s="50">
        <v>2</v>
      </c>
      <c r="J682" s="50">
        <v>0</v>
      </c>
      <c r="K682" s="50">
        <v>139</v>
      </c>
      <c r="L682" s="50">
        <v>33</v>
      </c>
      <c r="M682" s="50">
        <v>35</v>
      </c>
      <c r="N682" s="50">
        <v>27</v>
      </c>
      <c r="O682" s="50">
        <v>27</v>
      </c>
      <c r="P682" s="50">
        <v>29</v>
      </c>
      <c r="Q682" s="50">
        <v>21</v>
      </c>
    </row>
    <row r="683" spans="2:17" x14ac:dyDescent="0.3">
      <c r="B683" s="50">
        <v>133325</v>
      </c>
      <c r="C683" s="51">
        <v>45252</v>
      </c>
      <c r="D683" s="50">
        <v>1</v>
      </c>
      <c r="E683" s="50">
        <v>144</v>
      </c>
      <c r="F683" s="50">
        <v>17</v>
      </c>
      <c r="G683" s="50">
        <v>30</v>
      </c>
      <c r="H683" s="50">
        <v>5</v>
      </c>
      <c r="I683" s="50">
        <v>3</v>
      </c>
      <c r="J683" s="50">
        <v>0</v>
      </c>
      <c r="K683" s="50">
        <v>136</v>
      </c>
      <c r="L683" s="50">
        <v>34</v>
      </c>
      <c r="M683" s="50">
        <v>34</v>
      </c>
      <c r="N683" s="50">
        <v>27</v>
      </c>
      <c r="O683" s="50">
        <v>26</v>
      </c>
      <c r="P683" s="50">
        <v>31</v>
      </c>
      <c r="Q683" s="50">
        <v>18</v>
      </c>
    </row>
    <row r="684" spans="2:17" x14ac:dyDescent="0.3">
      <c r="B684" s="50">
        <v>133326</v>
      </c>
      <c r="C684" s="51">
        <v>45252</v>
      </c>
      <c r="D684" s="50">
        <v>2</v>
      </c>
      <c r="E684" s="50">
        <v>146</v>
      </c>
      <c r="F684" s="50">
        <v>10</v>
      </c>
      <c r="G684" s="50">
        <v>30</v>
      </c>
      <c r="H684" s="50">
        <v>5</v>
      </c>
      <c r="I684" s="50">
        <v>2</v>
      </c>
      <c r="J684" s="50">
        <v>0</v>
      </c>
      <c r="K684" s="50">
        <v>139</v>
      </c>
      <c r="L684" s="50">
        <v>32</v>
      </c>
      <c r="M684" s="50">
        <v>34</v>
      </c>
      <c r="N684" s="50">
        <v>28</v>
      </c>
      <c r="O684" s="50">
        <v>27</v>
      </c>
      <c r="P684" s="50">
        <v>31</v>
      </c>
      <c r="Q684" s="50">
        <v>19</v>
      </c>
    </row>
    <row r="685" spans="2:17" x14ac:dyDescent="0.3">
      <c r="B685" s="50">
        <v>133327</v>
      </c>
      <c r="C685" s="51">
        <v>45253</v>
      </c>
      <c r="D685" s="50">
        <v>1</v>
      </c>
      <c r="E685" s="50">
        <v>139</v>
      </c>
      <c r="F685" s="50">
        <v>11</v>
      </c>
      <c r="G685" s="50">
        <v>30</v>
      </c>
      <c r="H685" s="50">
        <v>4</v>
      </c>
      <c r="I685" s="50">
        <v>2</v>
      </c>
      <c r="J685" s="50">
        <v>0</v>
      </c>
      <c r="K685" s="50">
        <v>133</v>
      </c>
      <c r="L685" s="50">
        <v>33</v>
      </c>
      <c r="M685" s="50">
        <v>35</v>
      </c>
      <c r="N685" s="50">
        <v>28</v>
      </c>
      <c r="O685" s="50">
        <v>26</v>
      </c>
      <c r="P685" s="50">
        <v>32</v>
      </c>
      <c r="Q685" s="50">
        <v>12</v>
      </c>
    </row>
    <row r="686" spans="2:17" x14ac:dyDescent="0.3">
      <c r="B686" s="50">
        <v>133328</v>
      </c>
      <c r="C686" s="51">
        <v>45253</v>
      </c>
      <c r="D686" s="50">
        <v>2</v>
      </c>
      <c r="E686" s="50">
        <v>149</v>
      </c>
      <c r="F686" s="50">
        <v>12</v>
      </c>
      <c r="G686" s="50">
        <v>30</v>
      </c>
      <c r="H686" s="50">
        <v>4</v>
      </c>
      <c r="I686" s="50">
        <v>2</v>
      </c>
      <c r="J686" s="50">
        <v>0</v>
      </c>
      <c r="K686" s="50">
        <v>143</v>
      </c>
      <c r="L686" s="50">
        <v>35</v>
      </c>
      <c r="M686" s="50">
        <v>33</v>
      </c>
      <c r="N686" s="50">
        <v>28</v>
      </c>
      <c r="O686" s="50">
        <v>27</v>
      </c>
      <c r="P686" s="50">
        <v>32</v>
      </c>
      <c r="Q686" s="50">
        <v>23</v>
      </c>
    </row>
    <row r="687" spans="2:17" x14ac:dyDescent="0.3">
      <c r="B687" s="50">
        <v>133329</v>
      </c>
      <c r="C687" s="51">
        <v>45254</v>
      </c>
      <c r="D687" s="50">
        <v>1</v>
      </c>
      <c r="E687" s="50">
        <v>139</v>
      </c>
      <c r="F687" s="50">
        <v>10</v>
      </c>
      <c r="G687" s="50">
        <v>30</v>
      </c>
      <c r="H687" s="50">
        <v>4</v>
      </c>
      <c r="I687" s="50">
        <v>3</v>
      </c>
      <c r="J687" s="50">
        <v>0</v>
      </c>
      <c r="K687" s="50">
        <v>132</v>
      </c>
      <c r="L687" s="50">
        <v>34</v>
      </c>
      <c r="M687" s="50">
        <v>35</v>
      </c>
      <c r="N687" s="50">
        <v>25</v>
      </c>
      <c r="O687" s="50">
        <v>26</v>
      </c>
      <c r="P687" s="50">
        <v>33</v>
      </c>
      <c r="Q687" s="50">
        <v>13</v>
      </c>
    </row>
    <row r="688" spans="2:17" x14ac:dyDescent="0.3">
      <c r="B688" s="50">
        <v>133330</v>
      </c>
      <c r="C688" s="51">
        <v>45254</v>
      </c>
      <c r="D688" s="50">
        <v>2</v>
      </c>
      <c r="E688" s="50">
        <v>143</v>
      </c>
      <c r="F688" s="50">
        <v>8</v>
      </c>
      <c r="G688" s="50">
        <v>30</v>
      </c>
      <c r="H688" s="50">
        <v>4</v>
      </c>
      <c r="I688" s="50">
        <v>2</v>
      </c>
      <c r="J688" s="50">
        <v>0</v>
      </c>
      <c r="K688" s="50">
        <v>137</v>
      </c>
      <c r="L688" s="50">
        <v>33</v>
      </c>
      <c r="M688" s="50">
        <v>34</v>
      </c>
      <c r="N688" s="50">
        <v>25</v>
      </c>
      <c r="O688" s="50">
        <v>26</v>
      </c>
      <c r="P688" s="50">
        <v>32</v>
      </c>
      <c r="Q688" s="50">
        <v>20</v>
      </c>
    </row>
    <row r="689" spans="2:17" x14ac:dyDescent="0.3">
      <c r="B689" s="50">
        <v>133331</v>
      </c>
      <c r="C689" s="51">
        <v>45255</v>
      </c>
      <c r="D689" s="50">
        <v>1</v>
      </c>
      <c r="E689" s="50">
        <v>133</v>
      </c>
      <c r="F689" s="50">
        <v>11</v>
      </c>
      <c r="G689" s="50">
        <v>30</v>
      </c>
      <c r="H689" s="50">
        <v>4</v>
      </c>
      <c r="I689" s="50">
        <v>2</v>
      </c>
      <c r="J689" s="50">
        <v>0</v>
      </c>
      <c r="K689" s="50">
        <v>127</v>
      </c>
      <c r="L689" s="50">
        <v>30</v>
      </c>
      <c r="M689" s="50">
        <v>34</v>
      </c>
      <c r="N689" s="50">
        <v>25</v>
      </c>
      <c r="O689" s="50">
        <v>26</v>
      </c>
      <c r="P689" s="50">
        <v>30</v>
      </c>
      <c r="Q689" s="50">
        <v>12</v>
      </c>
    </row>
    <row r="690" spans="2:17" x14ac:dyDescent="0.3">
      <c r="B690" s="50">
        <v>133332</v>
      </c>
      <c r="C690" s="51">
        <v>45257</v>
      </c>
      <c r="D690" s="50">
        <v>1</v>
      </c>
      <c r="E690" s="50">
        <v>131</v>
      </c>
      <c r="F690" s="50">
        <v>10</v>
      </c>
      <c r="G690" s="50">
        <v>30</v>
      </c>
      <c r="H690" s="50">
        <v>4</v>
      </c>
      <c r="I690" s="50">
        <v>2</v>
      </c>
      <c r="J690" s="50">
        <v>0</v>
      </c>
      <c r="K690" s="50">
        <v>125</v>
      </c>
      <c r="L690" s="50">
        <v>33</v>
      </c>
      <c r="M690" s="50">
        <v>35</v>
      </c>
      <c r="N690" s="50">
        <v>27</v>
      </c>
      <c r="O690" s="50">
        <v>26</v>
      </c>
      <c r="P690" s="50">
        <v>30</v>
      </c>
      <c r="Q690" s="50">
        <v>7</v>
      </c>
    </row>
    <row r="691" spans="2:17" x14ac:dyDescent="0.3">
      <c r="B691" s="50">
        <v>133333</v>
      </c>
      <c r="C691" s="51">
        <v>45257</v>
      </c>
      <c r="D691" s="50">
        <v>2</v>
      </c>
      <c r="E691" s="50">
        <v>146</v>
      </c>
      <c r="F691" s="50">
        <v>15</v>
      </c>
      <c r="G691" s="50">
        <v>30</v>
      </c>
      <c r="H691" s="50">
        <v>5</v>
      </c>
      <c r="I691" s="50">
        <v>2</v>
      </c>
      <c r="J691" s="50">
        <v>0</v>
      </c>
      <c r="K691" s="50">
        <v>139</v>
      </c>
      <c r="L691" s="50">
        <v>32</v>
      </c>
      <c r="M691" s="50">
        <v>34</v>
      </c>
      <c r="N691" s="50">
        <v>27</v>
      </c>
      <c r="O691" s="50">
        <v>27</v>
      </c>
      <c r="P691" s="50">
        <v>31</v>
      </c>
      <c r="Q691" s="50">
        <v>20</v>
      </c>
    </row>
    <row r="692" spans="2:17" x14ac:dyDescent="0.3">
      <c r="B692" s="50">
        <v>133334</v>
      </c>
      <c r="C692" s="51">
        <v>45258</v>
      </c>
      <c r="D692" s="50">
        <v>1</v>
      </c>
      <c r="E692" s="50">
        <v>143</v>
      </c>
      <c r="F692" s="50">
        <v>7</v>
      </c>
      <c r="G692" s="50">
        <v>30</v>
      </c>
      <c r="H692" s="50">
        <v>5</v>
      </c>
      <c r="I692" s="50">
        <v>3</v>
      </c>
      <c r="J692" s="50">
        <v>0</v>
      </c>
      <c r="K692" s="50">
        <v>135</v>
      </c>
      <c r="L692" s="50">
        <v>33</v>
      </c>
      <c r="M692" s="50">
        <v>36</v>
      </c>
      <c r="N692" s="50">
        <v>28</v>
      </c>
      <c r="O692" s="50">
        <v>27</v>
      </c>
      <c r="P692" s="50">
        <v>34</v>
      </c>
      <c r="Q692" s="50">
        <v>10</v>
      </c>
    </row>
    <row r="693" spans="2:17" x14ac:dyDescent="0.3">
      <c r="B693" s="50">
        <v>133335</v>
      </c>
      <c r="C693" s="51">
        <v>45258</v>
      </c>
      <c r="D693" s="50">
        <v>2</v>
      </c>
      <c r="E693" s="50">
        <v>147</v>
      </c>
      <c r="F693" s="50">
        <v>12</v>
      </c>
      <c r="G693" s="50">
        <v>30</v>
      </c>
      <c r="H693" s="50">
        <v>4</v>
      </c>
      <c r="I693" s="50">
        <v>2</v>
      </c>
      <c r="J693" s="50">
        <v>0</v>
      </c>
      <c r="K693" s="50">
        <v>141</v>
      </c>
      <c r="L693" s="50">
        <v>31</v>
      </c>
      <c r="M693" s="50">
        <v>33</v>
      </c>
      <c r="N693" s="50">
        <v>28</v>
      </c>
      <c r="O693" s="50">
        <v>26</v>
      </c>
      <c r="P693" s="50">
        <v>33</v>
      </c>
      <c r="Q693" s="50">
        <v>21</v>
      </c>
    </row>
    <row r="694" spans="2:17" x14ac:dyDescent="0.3">
      <c r="B694" s="50">
        <v>133336</v>
      </c>
      <c r="C694" s="51">
        <v>45259</v>
      </c>
      <c r="D694" s="50">
        <v>1</v>
      </c>
      <c r="E694" s="50">
        <v>141</v>
      </c>
      <c r="F694" s="50">
        <v>13</v>
      </c>
      <c r="G694" s="50">
        <v>30</v>
      </c>
      <c r="H694" s="50">
        <v>5</v>
      </c>
      <c r="I694" s="50">
        <v>2</v>
      </c>
      <c r="J694" s="50">
        <v>0</v>
      </c>
      <c r="K694" s="50">
        <v>134</v>
      </c>
      <c r="L694" s="50">
        <v>31</v>
      </c>
      <c r="M694" s="50">
        <v>33</v>
      </c>
      <c r="N694" s="50">
        <v>28</v>
      </c>
      <c r="O694" s="50">
        <v>26</v>
      </c>
      <c r="P694" s="50">
        <v>31</v>
      </c>
      <c r="Q694" s="50">
        <v>16</v>
      </c>
    </row>
    <row r="695" spans="2:17" x14ac:dyDescent="0.3">
      <c r="B695" s="50">
        <v>133337</v>
      </c>
      <c r="C695" s="51">
        <v>45259</v>
      </c>
      <c r="D695" s="50">
        <v>2</v>
      </c>
      <c r="E695" s="50">
        <v>139</v>
      </c>
      <c r="F695" s="50">
        <v>11</v>
      </c>
      <c r="G695" s="50">
        <v>30</v>
      </c>
      <c r="H695" s="50">
        <v>4</v>
      </c>
      <c r="I695" s="50">
        <v>2</v>
      </c>
      <c r="J695" s="50">
        <v>0</v>
      </c>
      <c r="K695" s="50">
        <v>133</v>
      </c>
      <c r="L695" s="50">
        <v>35</v>
      </c>
      <c r="M695" s="50">
        <v>32</v>
      </c>
      <c r="N695" s="50">
        <v>25</v>
      </c>
      <c r="O695" s="50">
        <v>25</v>
      </c>
      <c r="P695" s="50">
        <v>30</v>
      </c>
      <c r="Q695" s="50">
        <v>21</v>
      </c>
    </row>
    <row r="696" spans="2:17" x14ac:dyDescent="0.3">
      <c r="B696" s="50">
        <v>133338</v>
      </c>
      <c r="C696" s="51">
        <v>45260</v>
      </c>
      <c r="D696" s="50">
        <v>1</v>
      </c>
      <c r="E696" s="50">
        <v>133</v>
      </c>
      <c r="F696" s="50">
        <v>9</v>
      </c>
      <c r="G696" s="50">
        <v>30</v>
      </c>
      <c r="H696" s="50">
        <v>4</v>
      </c>
      <c r="I696" s="50">
        <v>3</v>
      </c>
      <c r="J696" s="50">
        <v>0</v>
      </c>
      <c r="K696" s="50">
        <v>126</v>
      </c>
      <c r="L696" s="50">
        <v>33</v>
      </c>
      <c r="M696" s="50">
        <v>35</v>
      </c>
      <c r="N696" s="50">
        <v>25</v>
      </c>
      <c r="O696" s="50">
        <v>27</v>
      </c>
      <c r="P696" s="50">
        <v>31</v>
      </c>
      <c r="Q696" s="50">
        <v>8</v>
      </c>
    </row>
    <row r="697" spans="2:17" x14ac:dyDescent="0.3">
      <c r="B697" s="50">
        <v>133339</v>
      </c>
      <c r="C697" s="51">
        <v>45260</v>
      </c>
      <c r="D697" s="50">
        <v>2</v>
      </c>
      <c r="E697" s="50">
        <v>145</v>
      </c>
      <c r="F697" s="50">
        <v>8</v>
      </c>
      <c r="G697" s="50">
        <v>30</v>
      </c>
      <c r="H697" s="50">
        <v>4</v>
      </c>
      <c r="I697" s="50">
        <v>3</v>
      </c>
      <c r="J697" s="50">
        <v>0</v>
      </c>
      <c r="K697" s="50">
        <v>138</v>
      </c>
      <c r="L697" s="50">
        <v>35</v>
      </c>
      <c r="M697" s="50">
        <v>34</v>
      </c>
      <c r="N697" s="50">
        <v>25</v>
      </c>
      <c r="O697" s="50">
        <v>26</v>
      </c>
      <c r="P697" s="50">
        <v>31</v>
      </c>
      <c r="Q697" s="50">
        <v>22</v>
      </c>
    </row>
    <row r="698" spans="2:17" x14ac:dyDescent="0.3">
      <c r="B698" s="50">
        <v>133340</v>
      </c>
      <c r="C698" s="51">
        <v>45261</v>
      </c>
      <c r="D698" s="50">
        <v>1</v>
      </c>
      <c r="E698" s="50">
        <v>141</v>
      </c>
      <c r="F698" s="50">
        <v>17</v>
      </c>
      <c r="G698" s="50">
        <v>30</v>
      </c>
      <c r="H698" s="50">
        <v>4</v>
      </c>
      <c r="I698" s="50">
        <v>3</v>
      </c>
      <c r="J698" s="50">
        <v>0</v>
      </c>
      <c r="K698" s="50">
        <v>134</v>
      </c>
      <c r="L698" s="50">
        <v>33</v>
      </c>
      <c r="M698" s="50">
        <v>35</v>
      </c>
      <c r="N698" s="50">
        <v>28</v>
      </c>
      <c r="O698" s="50">
        <v>24</v>
      </c>
      <c r="P698" s="50">
        <v>34</v>
      </c>
      <c r="Q698" s="50">
        <v>13</v>
      </c>
    </row>
    <row r="699" spans="2:17" x14ac:dyDescent="0.3">
      <c r="B699" s="50">
        <v>133341</v>
      </c>
      <c r="C699" s="51">
        <v>45261</v>
      </c>
      <c r="D699" s="50">
        <v>2</v>
      </c>
      <c r="E699" s="50">
        <v>145</v>
      </c>
      <c r="F699" s="50">
        <v>9</v>
      </c>
      <c r="G699" s="50">
        <v>30</v>
      </c>
      <c r="H699" s="50">
        <v>4</v>
      </c>
      <c r="I699" s="50">
        <v>2</v>
      </c>
      <c r="J699" s="50">
        <v>0</v>
      </c>
      <c r="K699" s="50">
        <v>139</v>
      </c>
      <c r="L699" s="50">
        <v>31</v>
      </c>
      <c r="M699" s="50">
        <v>35</v>
      </c>
      <c r="N699" s="50">
        <v>26</v>
      </c>
      <c r="O699" s="50">
        <v>25</v>
      </c>
      <c r="P699" s="50">
        <v>31</v>
      </c>
      <c r="Q699" s="50">
        <v>22</v>
      </c>
    </row>
    <row r="700" spans="2:17" x14ac:dyDescent="0.3">
      <c r="B700" s="50">
        <v>133342</v>
      </c>
      <c r="C700" s="51">
        <v>45262</v>
      </c>
      <c r="D700" s="50">
        <v>1</v>
      </c>
      <c r="E700" s="50">
        <v>140</v>
      </c>
      <c r="F700" s="50">
        <v>17</v>
      </c>
      <c r="G700" s="50">
        <v>30</v>
      </c>
      <c r="H700" s="50">
        <v>4</v>
      </c>
      <c r="I700" s="50">
        <v>3</v>
      </c>
      <c r="J700" s="50">
        <v>0</v>
      </c>
      <c r="K700" s="50">
        <v>133</v>
      </c>
      <c r="L700" s="50">
        <v>34</v>
      </c>
      <c r="M700" s="50">
        <v>34</v>
      </c>
      <c r="N700" s="50">
        <v>25</v>
      </c>
      <c r="O700" s="50">
        <v>26</v>
      </c>
      <c r="P700" s="50">
        <v>35</v>
      </c>
      <c r="Q700" s="50">
        <v>13</v>
      </c>
    </row>
    <row r="701" spans="2:17" x14ac:dyDescent="0.3">
      <c r="B701" s="50">
        <v>133343</v>
      </c>
      <c r="C701" s="51">
        <v>45264</v>
      </c>
      <c r="D701" s="50">
        <v>1</v>
      </c>
      <c r="E701" s="50">
        <v>143</v>
      </c>
      <c r="F701" s="50">
        <v>10</v>
      </c>
      <c r="G701" s="50">
        <v>30</v>
      </c>
      <c r="H701" s="50">
        <v>5</v>
      </c>
      <c r="I701" s="50">
        <v>3</v>
      </c>
      <c r="J701" s="50">
        <v>0</v>
      </c>
      <c r="K701" s="50">
        <v>135</v>
      </c>
      <c r="L701" s="50">
        <v>31</v>
      </c>
      <c r="M701" s="50">
        <v>36</v>
      </c>
      <c r="N701" s="50">
        <v>25</v>
      </c>
      <c r="O701" s="50">
        <v>26</v>
      </c>
      <c r="P701" s="50">
        <v>34</v>
      </c>
      <c r="Q701" s="50">
        <v>14</v>
      </c>
    </row>
    <row r="702" spans="2:17" x14ac:dyDescent="0.3">
      <c r="B702" s="50">
        <v>133344</v>
      </c>
      <c r="C702" s="51">
        <v>45264</v>
      </c>
      <c r="D702" s="50">
        <v>2</v>
      </c>
      <c r="E702" s="50">
        <v>146</v>
      </c>
      <c r="F702" s="50">
        <v>12</v>
      </c>
      <c r="G702" s="50">
        <v>30</v>
      </c>
      <c r="H702" s="50">
        <v>5</v>
      </c>
      <c r="I702" s="50">
        <v>3</v>
      </c>
      <c r="J702" s="50">
        <v>0</v>
      </c>
      <c r="K702" s="50">
        <v>138</v>
      </c>
      <c r="L702" s="50">
        <v>31</v>
      </c>
      <c r="M702" s="50">
        <v>35</v>
      </c>
      <c r="N702" s="50">
        <v>27</v>
      </c>
      <c r="O702" s="50">
        <v>26</v>
      </c>
      <c r="P702" s="50">
        <v>31</v>
      </c>
      <c r="Q702" s="50">
        <v>19</v>
      </c>
    </row>
    <row r="703" spans="2:17" x14ac:dyDescent="0.3">
      <c r="B703" s="50">
        <v>133345</v>
      </c>
      <c r="C703" s="51">
        <v>45265</v>
      </c>
      <c r="D703" s="50">
        <v>1</v>
      </c>
      <c r="E703" s="50">
        <v>141</v>
      </c>
      <c r="F703" s="50">
        <v>10</v>
      </c>
      <c r="G703" s="50">
        <v>30</v>
      </c>
      <c r="H703" s="50">
        <v>4</v>
      </c>
      <c r="I703" s="50">
        <v>3</v>
      </c>
      <c r="J703" s="50">
        <v>0</v>
      </c>
      <c r="K703" s="50">
        <v>134</v>
      </c>
      <c r="L703" s="50">
        <v>33</v>
      </c>
      <c r="M703" s="50">
        <v>34</v>
      </c>
      <c r="N703" s="50">
        <v>27</v>
      </c>
      <c r="O703" s="50">
        <v>24</v>
      </c>
      <c r="P703" s="50">
        <v>35</v>
      </c>
      <c r="Q703" s="50">
        <v>14</v>
      </c>
    </row>
    <row r="704" spans="2:17" x14ac:dyDescent="0.3">
      <c r="B704" s="50">
        <v>133346</v>
      </c>
      <c r="C704" s="51">
        <v>45265</v>
      </c>
      <c r="D704" s="50">
        <v>2</v>
      </c>
      <c r="E704" s="50">
        <v>148</v>
      </c>
      <c r="F704" s="50">
        <v>12</v>
      </c>
      <c r="G704" s="50">
        <v>30</v>
      </c>
      <c r="H704" s="50">
        <v>4</v>
      </c>
      <c r="I704" s="50">
        <v>3</v>
      </c>
      <c r="J704" s="50">
        <v>0</v>
      </c>
      <c r="K704" s="50">
        <v>141</v>
      </c>
      <c r="L704" s="50">
        <v>33</v>
      </c>
      <c r="M704" s="50">
        <v>35</v>
      </c>
      <c r="N704" s="50">
        <v>29</v>
      </c>
      <c r="O704" s="50">
        <v>26</v>
      </c>
      <c r="P704" s="50">
        <v>32</v>
      </c>
      <c r="Q704" s="50">
        <v>19</v>
      </c>
    </row>
    <row r="705" spans="2:17" x14ac:dyDescent="0.3">
      <c r="B705" s="50">
        <v>133347</v>
      </c>
      <c r="C705" s="51">
        <v>45266</v>
      </c>
      <c r="D705" s="50">
        <v>1</v>
      </c>
      <c r="E705" s="50">
        <v>142</v>
      </c>
      <c r="F705" s="50">
        <v>7</v>
      </c>
      <c r="G705" s="50">
        <v>30</v>
      </c>
      <c r="H705" s="50">
        <v>4</v>
      </c>
      <c r="I705" s="50">
        <v>2</v>
      </c>
      <c r="J705" s="50">
        <v>0</v>
      </c>
      <c r="K705" s="50">
        <v>136</v>
      </c>
      <c r="L705" s="50">
        <v>30</v>
      </c>
      <c r="M705" s="50">
        <v>33</v>
      </c>
      <c r="N705" s="50">
        <v>27</v>
      </c>
      <c r="O705" s="50">
        <v>24</v>
      </c>
      <c r="P705" s="50">
        <v>35</v>
      </c>
      <c r="Q705" s="50">
        <v>17</v>
      </c>
    </row>
    <row r="706" spans="2:17" x14ac:dyDescent="0.3">
      <c r="B706" s="50">
        <v>133348</v>
      </c>
      <c r="C706" s="51">
        <v>45266</v>
      </c>
      <c r="D706" s="50">
        <v>2</v>
      </c>
      <c r="E706" s="50">
        <v>149</v>
      </c>
      <c r="F706" s="50">
        <v>10</v>
      </c>
      <c r="G706" s="50">
        <v>30</v>
      </c>
      <c r="H706" s="50">
        <v>4</v>
      </c>
      <c r="I706" s="50">
        <v>3</v>
      </c>
      <c r="J706" s="50">
        <v>0</v>
      </c>
      <c r="K706" s="50">
        <v>142</v>
      </c>
      <c r="L706" s="50">
        <v>34</v>
      </c>
      <c r="M706" s="50">
        <v>36</v>
      </c>
      <c r="N706" s="50">
        <v>30</v>
      </c>
      <c r="O706" s="50">
        <v>23</v>
      </c>
      <c r="P706" s="50">
        <v>33</v>
      </c>
      <c r="Q706" s="50">
        <v>20</v>
      </c>
    </row>
    <row r="707" spans="2:17" x14ac:dyDescent="0.3">
      <c r="B707" s="50">
        <v>133349</v>
      </c>
      <c r="C707" s="51">
        <v>45267</v>
      </c>
      <c r="D707" s="50">
        <v>1</v>
      </c>
      <c r="E707" s="50">
        <v>142</v>
      </c>
      <c r="F707" s="50">
        <v>6</v>
      </c>
      <c r="G707" s="50">
        <v>30</v>
      </c>
      <c r="H707" s="50">
        <v>5</v>
      </c>
      <c r="I707" s="50">
        <v>2</v>
      </c>
      <c r="J707" s="50">
        <v>0</v>
      </c>
      <c r="K707" s="50">
        <v>135</v>
      </c>
      <c r="L707" s="50">
        <v>33</v>
      </c>
      <c r="M707" s="50">
        <v>35</v>
      </c>
      <c r="N707" s="50">
        <v>26</v>
      </c>
      <c r="O707" s="50">
        <v>24</v>
      </c>
      <c r="P707" s="50">
        <v>32</v>
      </c>
      <c r="Q707" s="50">
        <v>18</v>
      </c>
    </row>
    <row r="708" spans="2:17" x14ac:dyDescent="0.3">
      <c r="B708" s="50">
        <v>133350</v>
      </c>
      <c r="C708" s="51">
        <v>45267</v>
      </c>
      <c r="D708" s="50">
        <v>2</v>
      </c>
      <c r="E708" s="50">
        <v>152</v>
      </c>
      <c r="F708" s="50">
        <v>14</v>
      </c>
      <c r="G708" s="50">
        <v>30</v>
      </c>
      <c r="H708" s="50">
        <v>4</v>
      </c>
      <c r="I708" s="50">
        <v>2</v>
      </c>
      <c r="J708" s="50">
        <v>0</v>
      </c>
      <c r="K708" s="50">
        <v>146</v>
      </c>
      <c r="L708" s="50">
        <v>35</v>
      </c>
      <c r="M708" s="50">
        <v>35</v>
      </c>
      <c r="N708" s="50">
        <v>29</v>
      </c>
      <c r="O708" s="50">
        <v>26</v>
      </c>
      <c r="P708" s="50">
        <v>34</v>
      </c>
      <c r="Q708" s="50">
        <v>22</v>
      </c>
    </row>
    <row r="709" spans="2:17" x14ac:dyDescent="0.3">
      <c r="B709" s="50">
        <v>133351</v>
      </c>
      <c r="C709" s="51">
        <v>45268</v>
      </c>
      <c r="D709" s="50">
        <v>1</v>
      </c>
      <c r="E709" s="50">
        <v>140</v>
      </c>
      <c r="F709" s="50">
        <v>11</v>
      </c>
      <c r="G709" s="50">
        <v>30</v>
      </c>
      <c r="H709" s="50">
        <v>5</v>
      </c>
      <c r="I709" s="50">
        <v>2</v>
      </c>
      <c r="J709" s="50">
        <v>0</v>
      </c>
      <c r="K709" s="50">
        <v>133</v>
      </c>
      <c r="L709" s="50">
        <v>34</v>
      </c>
      <c r="M709" s="50">
        <v>34</v>
      </c>
      <c r="N709" s="50">
        <v>27</v>
      </c>
      <c r="O709" s="50">
        <v>25</v>
      </c>
      <c r="P709" s="50">
        <v>34</v>
      </c>
      <c r="Q709" s="50">
        <v>13</v>
      </c>
    </row>
    <row r="710" spans="2:17" x14ac:dyDescent="0.3">
      <c r="B710" s="50">
        <v>133352</v>
      </c>
      <c r="C710" s="51">
        <v>45268</v>
      </c>
      <c r="D710" s="50">
        <v>2</v>
      </c>
      <c r="E710" s="50">
        <v>149</v>
      </c>
      <c r="F710" s="50">
        <v>12</v>
      </c>
      <c r="G710" s="50">
        <v>30</v>
      </c>
      <c r="H710" s="50">
        <v>5</v>
      </c>
      <c r="I710" s="50">
        <v>2</v>
      </c>
      <c r="J710" s="50">
        <v>0</v>
      </c>
      <c r="K710" s="50">
        <v>142</v>
      </c>
      <c r="L710" s="50">
        <v>32</v>
      </c>
      <c r="M710" s="50">
        <v>34</v>
      </c>
      <c r="N710" s="50">
        <v>29</v>
      </c>
      <c r="O710" s="50">
        <v>25</v>
      </c>
      <c r="P710" s="50">
        <v>31</v>
      </c>
      <c r="Q710" s="50">
        <v>23</v>
      </c>
    </row>
    <row r="711" spans="2:17" x14ac:dyDescent="0.3">
      <c r="B711" s="50">
        <v>133353</v>
      </c>
      <c r="C711" s="51">
        <v>45269</v>
      </c>
      <c r="D711" s="50">
        <v>1</v>
      </c>
      <c r="E711" s="50">
        <v>134</v>
      </c>
      <c r="F711" s="50">
        <v>15</v>
      </c>
      <c r="G711" s="50">
        <v>30</v>
      </c>
      <c r="H711" s="50">
        <v>4</v>
      </c>
      <c r="I711" s="50">
        <v>2</v>
      </c>
      <c r="J711" s="50">
        <v>0</v>
      </c>
      <c r="K711" s="50">
        <v>128</v>
      </c>
      <c r="L711" s="50">
        <v>31</v>
      </c>
      <c r="M711" s="50">
        <v>35</v>
      </c>
      <c r="N711" s="50">
        <v>24</v>
      </c>
      <c r="O711" s="50">
        <v>25</v>
      </c>
      <c r="P711" s="50">
        <v>35</v>
      </c>
      <c r="Q711" s="50">
        <v>9</v>
      </c>
    </row>
    <row r="712" spans="2:17" x14ac:dyDescent="0.3">
      <c r="B712" s="50">
        <v>133354</v>
      </c>
      <c r="C712" s="51">
        <v>45271</v>
      </c>
      <c r="D712" s="50">
        <v>1</v>
      </c>
      <c r="E712" s="50">
        <v>132</v>
      </c>
      <c r="F712" s="50">
        <v>10</v>
      </c>
      <c r="G712" s="50">
        <v>30</v>
      </c>
      <c r="H712" s="50">
        <v>5</v>
      </c>
      <c r="I712" s="50">
        <v>3</v>
      </c>
      <c r="J712" s="50">
        <v>0</v>
      </c>
      <c r="K712" s="50">
        <v>124</v>
      </c>
      <c r="L712" s="50">
        <v>34</v>
      </c>
      <c r="M712" s="50">
        <v>33</v>
      </c>
      <c r="N712" s="50">
        <v>25</v>
      </c>
      <c r="O712" s="50">
        <v>25</v>
      </c>
      <c r="P712" s="50">
        <v>33</v>
      </c>
      <c r="Q712" s="50">
        <v>8</v>
      </c>
    </row>
    <row r="713" spans="2:17" x14ac:dyDescent="0.3">
      <c r="B713" s="50">
        <v>133355</v>
      </c>
      <c r="C713" s="51">
        <v>45271</v>
      </c>
      <c r="D713" s="50">
        <v>2</v>
      </c>
      <c r="E713" s="50">
        <v>148</v>
      </c>
      <c r="F713" s="50">
        <v>10</v>
      </c>
      <c r="G713" s="50">
        <v>30</v>
      </c>
      <c r="H713" s="50">
        <v>4</v>
      </c>
      <c r="I713" s="50">
        <v>3</v>
      </c>
      <c r="J713" s="50">
        <v>0</v>
      </c>
      <c r="K713" s="50">
        <v>141</v>
      </c>
      <c r="L713" s="50">
        <v>34</v>
      </c>
      <c r="M713" s="50">
        <v>33</v>
      </c>
      <c r="N713" s="50">
        <v>27</v>
      </c>
      <c r="O713" s="50">
        <v>25</v>
      </c>
      <c r="P713" s="50">
        <v>34</v>
      </c>
      <c r="Q713" s="50">
        <v>22</v>
      </c>
    </row>
    <row r="714" spans="2:17" x14ac:dyDescent="0.3">
      <c r="B714" s="50">
        <v>133356</v>
      </c>
      <c r="C714" s="51">
        <v>45272</v>
      </c>
      <c r="D714" s="50">
        <v>1</v>
      </c>
      <c r="E714" s="50">
        <v>134</v>
      </c>
      <c r="F714" s="50">
        <v>9</v>
      </c>
      <c r="G714" s="50">
        <v>30</v>
      </c>
      <c r="H714" s="50">
        <v>4</v>
      </c>
      <c r="I714" s="50">
        <v>2</v>
      </c>
      <c r="J714" s="50">
        <v>0</v>
      </c>
      <c r="K714" s="50">
        <v>128</v>
      </c>
      <c r="L714" s="50">
        <v>33</v>
      </c>
      <c r="M714" s="50">
        <v>35</v>
      </c>
      <c r="N714" s="50">
        <v>26</v>
      </c>
      <c r="O714" s="50">
        <v>24</v>
      </c>
      <c r="P714" s="50">
        <v>34</v>
      </c>
      <c r="Q714" s="50">
        <v>9</v>
      </c>
    </row>
    <row r="715" spans="2:17" x14ac:dyDescent="0.3">
      <c r="B715" s="50">
        <v>133357</v>
      </c>
      <c r="C715" s="51">
        <v>45272</v>
      </c>
      <c r="D715" s="50">
        <v>2</v>
      </c>
      <c r="E715" s="50">
        <v>150</v>
      </c>
      <c r="F715" s="50">
        <v>9</v>
      </c>
      <c r="G715" s="50">
        <v>30</v>
      </c>
      <c r="H715" s="50">
        <v>5</v>
      </c>
      <c r="I715" s="50">
        <v>2</v>
      </c>
      <c r="J715" s="50">
        <v>0</v>
      </c>
      <c r="K715" s="50">
        <v>143</v>
      </c>
      <c r="L715" s="50">
        <v>35</v>
      </c>
      <c r="M715" s="50">
        <v>36</v>
      </c>
      <c r="N715" s="50">
        <v>28</v>
      </c>
      <c r="O715" s="50">
        <v>26</v>
      </c>
      <c r="P715" s="50">
        <v>31</v>
      </c>
      <c r="Q715" s="50">
        <v>22</v>
      </c>
    </row>
    <row r="716" spans="2:17" x14ac:dyDescent="0.3">
      <c r="B716" s="50">
        <v>133358</v>
      </c>
      <c r="C716" s="51">
        <v>45273</v>
      </c>
      <c r="D716" s="50">
        <v>1</v>
      </c>
      <c r="E716" s="50">
        <v>143</v>
      </c>
      <c r="F716" s="50">
        <v>17</v>
      </c>
      <c r="G716" s="50">
        <v>30</v>
      </c>
      <c r="H716" s="50">
        <v>4</v>
      </c>
      <c r="I716" s="50">
        <v>3</v>
      </c>
      <c r="J716" s="50">
        <v>0</v>
      </c>
      <c r="K716" s="50">
        <v>136</v>
      </c>
      <c r="L716" s="50">
        <v>30</v>
      </c>
      <c r="M716" s="50">
        <v>35</v>
      </c>
      <c r="N716" s="50">
        <v>27</v>
      </c>
      <c r="O716" s="50">
        <v>25</v>
      </c>
      <c r="P716" s="50">
        <v>35</v>
      </c>
      <c r="Q716" s="50">
        <v>14</v>
      </c>
    </row>
    <row r="717" spans="2:17" x14ac:dyDescent="0.3">
      <c r="B717" s="50">
        <v>133359</v>
      </c>
      <c r="C717" s="51">
        <v>45273</v>
      </c>
      <c r="D717" s="50">
        <v>2</v>
      </c>
      <c r="E717" s="50">
        <v>150</v>
      </c>
      <c r="F717" s="50">
        <v>18</v>
      </c>
      <c r="G717" s="50">
        <v>30</v>
      </c>
      <c r="H717" s="50">
        <v>5</v>
      </c>
      <c r="I717" s="50">
        <v>3</v>
      </c>
      <c r="J717" s="50">
        <v>0</v>
      </c>
      <c r="K717" s="50">
        <v>142</v>
      </c>
      <c r="L717" s="50">
        <v>31</v>
      </c>
      <c r="M717" s="50">
        <v>36</v>
      </c>
      <c r="N717" s="50">
        <v>29</v>
      </c>
      <c r="O717" s="50">
        <v>25</v>
      </c>
      <c r="P717" s="50">
        <v>33</v>
      </c>
      <c r="Q717" s="50">
        <v>19</v>
      </c>
    </row>
    <row r="718" spans="2:17" x14ac:dyDescent="0.3">
      <c r="B718" s="50">
        <v>133360</v>
      </c>
      <c r="C718" s="51">
        <v>45274</v>
      </c>
      <c r="D718" s="50">
        <v>1</v>
      </c>
      <c r="E718" s="50">
        <v>136</v>
      </c>
      <c r="F718" s="50">
        <v>7</v>
      </c>
      <c r="G718" s="50">
        <v>30</v>
      </c>
      <c r="H718" s="50">
        <v>4</v>
      </c>
      <c r="I718" s="50">
        <v>3</v>
      </c>
      <c r="J718" s="50">
        <v>0</v>
      </c>
      <c r="K718" s="50">
        <v>129</v>
      </c>
      <c r="L718" s="50">
        <v>33</v>
      </c>
      <c r="M718" s="50">
        <v>33</v>
      </c>
      <c r="N718" s="50">
        <v>27</v>
      </c>
      <c r="O718" s="50">
        <v>26</v>
      </c>
      <c r="P718" s="50">
        <v>32</v>
      </c>
      <c r="Q718" s="50">
        <v>11</v>
      </c>
    </row>
    <row r="719" spans="2:17" x14ac:dyDescent="0.3">
      <c r="B719" s="50">
        <v>133361</v>
      </c>
      <c r="C719" s="51">
        <v>45274</v>
      </c>
      <c r="D719" s="50">
        <v>2</v>
      </c>
      <c r="E719" s="50">
        <v>146</v>
      </c>
      <c r="F719" s="50">
        <v>13</v>
      </c>
      <c r="G719" s="50">
        <v>30</v>
      </c>
      <c r="H719" s="50">
        <v>5</v>
      </c>
      <c r="I719" s="50">
        <v>2</v>
      </c>
      <c r="J719" s="50">
        <v>0</v>
      </c>
      <c r="K719" s="50">
        <v>139</v>
      </c>
      <c r="L719" s="50">
        <v>34</v>
      </c>
      <c r="M719" s="50">
        <v>34</v>
      </c>
      <c r="N719" s="50">
        <v>26</v>
      </c>
      <c r="O719" s="50">
        <v>24</v>
      </c>
      <c r="P719" s="50">
        <v>34</v>
      </c>
      <c r="Q719" s="50">
        <v>21</v>
      </c>
    </row>
    <row r="720" spans="2:17" x14ac:dyDescent="0.3">
      <c r="B720" s="50">
        <v>133362</v>
      </c>
      <c r="C720" s="51">
        <v>45275</v>
      </c>
      <c r="D720" s="50">
        <v>1</v>
      </c>
      <c r="E720" s="50">
        <v>133</v>
      </c>
      <c r="F720" s="50">
        <v>11</v>
      </c>
      <c r="G720" s="50">
        <v>30</v>
      </c>
      <c r="H720" s="50">
        <v>5</v>
      </c>
      <c r="I720" s="50">
        <v>2</v>
      </c>
      <c r="J720" s="50">
        <v>0</v>
      </c>
      <c r="K720" s="50">
        <v>126</v>
      </c>
      <c r="L720" s="50">
        <v>34</v>
      </c>
      <c r="M720" s="50">
        <v>35</v>
      </c>
      <c r="N720" s="50">
        <v>25</v>
      </c>
      <c r="O720" s="50">
        <v>26</v>
      </c>
      <c r="P720" s="50">
        <v>33</v>
      </c>
      <c r="Q720" s="50">
        <v>7</v>
      </c>
    </row>
    <row r="721" spans="2:17" x14ac:dyDescent="0.3">
      <c r="B721" s="50">
        <v>133363</v>
      </c>
      <c r="C721" s="51">
        <v>45275</v>
      </c>
      <c r="D721" s="50">
        <v>2</v>
      </c>
      <c r="E721" s="50">
        <v>145</v>
      </c>
      <c r="F721" s="50">
        <v>15</v>
      </c>
      <c r="G721" s="50">
        <v>30</v>
      </c>
      <c r="H721" s="50">
        <v>4</v>
      </c>
      <c r="I721" s="50">
        <v>2</v>
      </c>
      <c r="J721" s="50">
        <v>0</v>
      </c>
      <c r="K721" s="50">
        <v>139</v>
      </c>
      <c r="L721" s="50">
        <v>31</v>
      </c>
      <c r="M721" s="50">
        <v>35</v>
      </c>
      <c r="N721" s="50">
        <v>27</v>
      </c>
      <c r="O721" s="50">
        <v>24</v>
      </c>
      <c r="P721" s="50">
        <v>33</v>
      </c>
      <c r="Q721" s="50">
        <v>20</v>
      </c>
    </row>
    <row r="722" spans="2:17" x14ac:dyDescent="0.3">
      <c r="B722" s="50">
        <v>133364</v>
      </c>
      <c r="C722" s="51">
        <v>45276</v>
      </c>
      <c r="D722" s="50">
        <v>1</v>
      </c>
      <c r="E722" s="50">
        <v>139</v>
      </c>
      <c r="F722" s="50">
        <v>17</v>
      </c>
      <c r="G722" s="50">
        <v>30</v>
      </c>
      <c r="H722" s="50">
        <v>5</v>
      </c>
      <c r="I722" s="50">
        <v>3</v>
      </c>
      <c r="J722" s="50">
        <v>0</v>
      </c>
      <c r="K722" s="50">
        <v>131</v>
      </c>
      <c r="L722" s="50">
        <v>31</v>
      </c>
      <c r="M722" s="50">
        <v>35</v>
      </c>
      <c r="N722" s="50">
        <v>26</v>
      </c>
      <c r="O722" s="50">
        <v>25</v>
      </c>
      <c r="P722" s="50">
        <v>32</v>
      </c>
      <c r="Q722" s="50">
        <v>13</v>
      </c>
    </row>
    <row r="723" spans="2:17" x14ac:dyDescent="0.3">
      <c r="B723" s="50">
        <v>133365</v>
      </c>
      <c r="C723" s="51">
        <v>45278</v>
      </c>
      <c r="D723" s="50">
        <v>1</v>
      </c>
      <c r="E723" s="50">
        <v>149</v>
      </c>
      <c r="F723" s="50">
        <v>6</v>
      </c>
      <c r="G723" s="50">
        <v>30</v>
      </c>
      <c r="H723" s="50">
        <v>5</v>
      </c>
      <c r="I723" s="50">
        <v>3</v>
      </c>
      <c r="J723" s="50">
        <v>0</v>
      </c>
      <c r="K723" s="50">
        <v>141</v>
      </c>
      <c r="L723" s="50">
        <v>32</v>
      </c>
      <c r="M723" s="50">
        <v>36</v>
      </c>
      <c r="N723" s="50">
        <v>26</v>
      </c>
      <c r="O723" s="50">
        <v>26</v>
      </c>
      <c r="P723" s="50">
        <v>35</v>
      </c>
      <c r="Q723" s="50">
        <v>18</v>
      </c>
    </row>
    <row r="724" spans="2:17" x14ac:dyDescent="0.3">
      <c r="B724" s="50">
        <v>133366</v>
      </c>
      <c r="C724" s="51">
        <v>45278</v>
      </c>
      <c r="D724" s="50">
        <v>2</v>
      </c>
      <c r="E724" s="50">
        <v>148</v>
      </c>
      <c r="F724" s="50">
        <v>10</v>
      </c>
      <c r="G724" s="50">
        <v>30</v>
      </c>
      <c r="H724" s="50">
        <v>5</v>
      </c>
      <c r="I724" s="50">
        <v>3</v>
      </c>
      <c r="J724" s="50">
        <v>0</v>
      </c>
      <c r="K724" s="50">
        <v>140</v>
      </c>
      <c r="L724" s="50">
        <v>33</v>
      </c>
      <c r="M724" s="50">
        <v>34</v>
      </c>
      <c r="N724" s="50">
        <v>29</v>
      </c>
      <c r="O724" s="50">
        <v>25</v>
      </c>
      <c r="P724" s="50">
        <v>32</v>
      </c>
      <c r="Q724" s="50">
        <v>20</v>
      </c>
    </row>
    <row r="725" spans="2:17" x14ac:dyDescent="0.3">
      <c r="B725" s="50">
        <v>133367</v>
      </c>
      <c r="C725" s="51">
        <v>45279</v>
      </c>
      <c r="D725" s="50">
        <v>1</v>
      </c>
      <c r="E725" s="50">
        <v>145</v>
      </c>
      <c r="F725" s="50">
        <v>7</v>
      </c>
      <c r="G725" s="50">
        <v>30</v>
      </c>
      <c r="H725" s="50">
        <v>5</v>
      </c>
      <c r="I725" s="50">
        <v>3</v>
      </c>
      <c r="J725" s="50">
        <v>0</v>
      </c>
      <c r="K725" s="50">
        <v>137</v>
      </c>
      <c r="L725" s="50">
        <v>34</v>
      </c>
      <c r="M725" s="50">
        <v>34</v>
      </c>
      <c r="N725" s="50">
        <v>27</v>
      </c>
      <c r="O725" s="50">
        <v>27</v>
      </c>
      <c r="P725" s="50">
        <v>32</v>
      </c>
      <c r="Q725" s="50">
        <v>17</v>
      </c>
    </row>
    <row r="726" spans="2:17" x14ac:dyDescent="0.3">
      <c r="B726" s="50">
        <v>133368</v>
      </c>
      <c r="C726" s="51">
        <v>45279</v>
      </c>
      <c r="D726" s="50">
        <v>2</v>
      </c>
      <c r="E726" s="50">
        <v>152</v>
      </c>
      <c r="F726" s="50">
        <v>16</v>
      </c>
      <c r="G726" s="50">
        <v>30</v>
      </c>
      <c r="H726" s="50">
        <v>5</v>
      </c>
      <c r="I726" s="50">
        <v>3</v>
      </c>
      <c r="J726" s="50">
        <v>0</v>
      </c>
      <c r="K726" s="50">
        <v>144</v>
      </c>
      <c r="L726" s="50">
        <v>32</v>
      </c>
      <c r="M726" s="50">
        <v>34</v>
      </c>
      <c r="N726" s="50">
        <v>29</v>
      </c>
      <c r="O726" s="50">
        <v>25</v>
      </c>
      <c r="P726" s="50">
        <v>34</v>
      </c>
      <c r="Q726" s="50">
        <v>22</v>
      </c>
    </row>
    <row r="727" spans="2:17" x14ac:dyDescent="0.3">
      <c r="B727" s="50">
        <v>133369</v>
      </c>
      <c r="C727" s="51">
        <v>45280</v>
      </c>
      <c r="D727" s="50">
        <v>1</v>
      </c>
      <c r="E727" s="50">
        <v>131</v>
      </c>
      <c r="F727" s="50">
        <v>6</v>
      </c>
      <c r="G727" s="50">
        <v>30</v>
      </c>
      <c r="H727" s="50">
        <v>5</v>
      </c>
      <c r="I727" s="50">
        <v>3</v>
      </c>
      <c r="J727" s="50">
        <v>0</v>
      </c>
      <c r="K727" s="50">
        <v>123</v>
      </c>
      <c r="L727" s="50">
        <v>33</v>
      </c>
      <c r="M727" s="50">
        <v>34</v>
      </c>
      <c r="N727" s="50">
        <v>24</v>
      </c>
      <c r="O727" s="50">
        <v>26</v>
      </c>
      <c r="P727" s="50">
        <v>33</v>
      </c>
      <c r="Q727" s="50">
        <v>6</v>
      </c>
    </row>
    <row r="728" spans="2:17" x14ac:dyDescent="0.3">
      <c r="B728" s="50">
        <v>133370</v>
      </c>
      <c r="C728" s="51">
        <v>45280</v>
      </c>
      <c r="D728" s="50">
        <v>2</v>
      </c>
      <c r="E728" s="50">
        <v>149</v>
      </c>
      <c r="F728" s="50">
        <v>16</v>
      </c>
      <c r="G728" s="50">
        <v>30</v>
      </c>
      <c r="H728" s="50">
        <v>5</v>
      </c>
      <c r="I728" s="50">
        <v>2</v>
      </c>
      <c r="J728" s="50">
        <v>0</v>
      </c>
      <c r="K728" s="50">
        <v>142</v>
      </c>
      <c r="L728" s="50">
        <v>31</v>
      </c>
      <c r="M728" s="50">
        <v>34</v>
      </c>
      <c r="N728" s="50">
        <v>27</v>
      </c>
      <c r="O728" s="50">
        <v>25</v>
      </c>
      <c r="P728" s="50">
        <v>34</v>
      </c>
      <c r="Q728" s="50">
        <v>22</v>
      </c>
    </row>
    <row r="729" spans="2:17" x14ac:dyDescent="0.3">
      <c r="B729" s="50">
        <v>133371</v>
      </c>
      <c r="C729" s="51">
        <v>45281</v>
      </c>
      <c r="D729" s="50">
        <v>1</v>
      </c>
      <c r="E729" s="50">
        <v>137</v>
      </c>
      <c r="F729" s="50">
        <v>12</v>
      </c>
      <c r="G729" s="50">
        <v>30</v>
      </c>
      <c r="H729" s="50">
        <v>4</v>
      </c>
      <c r="I729" s="50">
        <v>2</v>
      </c>
      <c r="J729" s="50">
        <v>0</v>
      </c>
      <c r="K729" s="50">
        <v>131</v>
      </c>
      <c r="L729" s="50">
        <v>30</v>
      </c>
      <c r="M729" s="50">
        <v>34</v>
      </c>
      <c r="N729" s="50">
        <v>25</v>
      </c>
      <c r="O729" s="50">
        <v>25</v>
      </c>
      <c r="P729" s="50">
        <v>34</v>
      </c>
      <c r="Q729" s="50">
        <v>13</v>
      </c>
    </row>
    <row r="730" spans="2:17" x14ac:dyDescent="0.3">
      <c r="B730" s="50">
        <v>133372</v>
      </c>
      <c r="C730" s="51">
        <v>45281</v>
      </c>
      <c r="D730" s="50">
        <v>2</v>
      </c>
      <c r="E730" s="50">
        <v>145</v>
      </c>
      <c r="F730" s="50">
        <v>10</v>
      </c>
      <c r="G730" s="50">
        <v>30</v>
      </c>
      <c r="H730" s="50">
        <v>4</v>
      </c>
      <c r="I730" s="50">
        <v>3</v>
      </c>
      <c r="J730" s="50">
        <v>0</v>
      </c>
      <c r="K730" s="50">
        <v>138</v>
      </c>
      <c r="L730" s="50">
        <v>31</v>
      </c>
      <c r="M730" s="50">
        <v>34</v>
      </c>
      <c r="N730" s="50">
        <v>28</v>
      </c>
      <c r="O730" s="50">
        <v>25</v>
      </c>
      <c r="P730" s="50">
        <v>31</v>
      </c>
      <c r="Q730" s="50">
        <v>20</v>
      </c>
    </row>
    <row r="731" spans="2:17" x14ac:dyDescent="0.3">
      <c r="B731" s="50">
        <v>133373</v>
      </c>
      <c r="C731" s="51">
        <v>45282</v>
      </c>
      <c r="D731" s="50">
        <v>1</v>
      </c>
      <c r="E731" s="50">
        <v>147</v>
      </c>
      <c r="F731" s="50">
        <v>7</v>
      </c>
      <c r="G731" s="50">
        <v>30</v>
      </c>
      <c r="H731" s="50">
        <v>4</v>
      </c>
      <c r="I731" s="50">
        <v>3</v>
      </c>
      <c r="J731" s="50">
        <v>0</v>
      </c>
      <c r="K731" s="50">
        <v>140</v>
      </c>
      <c r="L731" s="50">
        <v>32</v>
      </c>
      <c r="M731" s="50">
        <v>36</v>
      </c>
      <c r="N731" s="50">
        <v>26</v>
      </c>
      <c r="O731" s="50">
        <v>26</v>
      </c>
      <c r="P731" s="50">
        <v>35</v>
      </c>
      <c r="Q731" s="50">
        <v>17</v>
      </c>
    </row>
    <row r="732" spans="2:17" x14ac:dyDescent="0.3">
      <c r="B732" s="50">
        <v>133374</v>
      </c>
      <c r="C732" s="51">
        <v>45282</v>
      </c>
      <c r="D732" s="50">
        <v>2</v>
      </c>
      <c r="E732" s="50">
        <v>147</v>
      </c>
      <c r="F732" s="50">
        <v>7</v>
      </c>
      <c r="G732" s="50">
        <v>30</v>
      </c>
      <c r="H732" s="50">
        <v>5</v>
      </c>
      <c r="I732" s="50">
        <v>2</v>
      </c>
      <c r="J732" s="50">
        <v>0</v>
      </c>
      <c r="K732" s="50">
        <v>140</v>
      </c>
      <c r="L732" s="50">
        <v>34</v>
      </c>
      <c r="M732" s="50">
        <v>34</v>
      </c>
      <c r="N732" s="50">
        <v>29</v>
      </c>
      <c r="O732" s="50">
        <v>24</v>
      </c>
      <c r="P732" s="50">
        <v>32</v>
      </c>
      <c r="Q732" s="50">
        <v>21</v>
      </c>
    </row>
    <row r="733" spans="2:17" x14ac:dyDescent="0.3">
      <c r="B733" s="50">
        <v>133375</v>
      </c>
      <c r="C733" s="51">
        <v>45283</v>
      </c>
      <c r="D733" s="50">
        <v>1</v>
      </c>
      <c r="E733" s="50">
        <v>140</v>
      </c>
      <c r="F733" s="50">
        <v>8</v>
      </c>
      <c r="G733" s="50">
        <v>30</v>
      </c>
      <c r="H733" s="50">
        <v>5</v>
      </c>
      <c r="I733" s="50">
        <v>2</v>
      </c>
      <c r="J733" s="50">
        <v>0</v>
      </c>
      <c r="K733" s="50">
        <v>133</v>
      </c>
      <c r="L733" s="50">
        <v>32</v>
      </c>
      <c r="M733" s="50">
        <v>33</v>
      </c>
      <c r="N733" s="50">
        <v>27</v>
      </c>
      <c r="O733" s="50">
        <v>25</v>
      </c>
      <c r="P733" s="50">
        <v>32</v>
      </c>
      <c r="Q733" s="50">
        <v>16</v>
      </c>
    </row>
    <row r="734" spans="2:17" x14ac:dyDescent="0.3">
      <c r="B734" s="50">
        <v>133376</v>
      </c>
      <c r="C734" s="51">
        <v>45285</v>
      </c>
      <c r="D734" s="50">
        <v>1</v>
      </c>
      <c r="E734" s="50">
        <v>143</v>
      </c>
      <c r="F734" s="50">
        <v>17</v>
      </c>
      <c r="G734" s="50">
        <v>30</v>
      </c>
      <c r="H734" s="50">
        <v>5</v>
      </c>
      <c r="I734" s="50">
        <v>3</v>
      </c>
      <c r="J734" s="50">
        <v>0</v>
      </c>
      <c r="K734" s="50">
        <v>135</v>
      </c>
      <c r="L734" s="50">
        <v>33</v>
      </c>
      <c r="M734" s="50">
        <v>34</v>
      </c>
      <c r="N734" s="50">
        <v>27</v>
      </c>
      <c r="O734" s="50">
        <v>26</v>
      </c>
      <c r="P734" s="50">
        <v>35</v>
      </c>
      <c r="Q734" s="50">
        <v>13</v>
      </c>
    </row>
    <row r="735" spans="2:17" x14ac:dyDescent="0.3">
      <c r="B735" s="50">
        <v>133377</v>
      </c>
      <c r="C735" s="51">
        <v>45285</v>
      </c>
      <c r="D735" s="50">
        <v>2</v>
      </c>
      <c r="E735" s="50">
        <v>147</v>
      </c>
      <c r="F735" s="50">
        <v>8</v>
      </c>
      <c r="G735" s="50">
        <v>30</v>
      </c>
      <c r="H735" s="50">
        <v>4</v>
      </c>
      <c r="I735" s="50">
        <v>3</v>
      </c>
      <c r="J735" s="50">
        <v>0</v>
      </c>
      <c r="K735" s="50">
        <v>140</v>
      </c>
      <c r="L735" s="50">
        <v>34</v>
      </c>
      <c r="M735" s="50">
        <v>35</v>
      </c>
      <c r="N735" s="50">
        <v>26</v>
      </c>
      <c r="O735" s="50">
        <v>25</v>
      </c>
      <c r="P735" s="50">
        <v>32</v>
      </c>
      <c r="Q735" s="50">
        <v>22</v>
      </c>
    </row>
    <row r="736" spans="2:17" x14ac:dyDescent="0.3">
      <c r="B736" s="50">
        <v>133378</v>
      </c>
      <c r="C736" s="51">
        <v>45286</v>
      </c>
      <c r="D736" s="50">
        <v>1</v>
      </c>
      <c r="E736" s="50">
        <v>141</v>
      </c>
      <c r="F736" s="50">
        <v>17</v>
      </c>
      <c r="G736" s="50">
        <v>30</v>
      </c>
      <c r="H736" s="50">
        <v>5</v>
      </c>
      <c r="I736" s="50">
        <v>3</v>
      </c>
      <c r="J736" s="50">
        <v>0</v>
      </c>
      <c r="K736" s="50">
        <v>133</v>
      </c>
      <c r="L736" s="50">
        <v>30</v>
      </c>
      <c r="M736" s="50">
        <v>34</v>
      </c>
      <c r="N736" s="50">
        <v>25</v>
      </c>
      <c r="O736" s="50">
        <v>26</v>
      </c>
      <c r="P736" s="50">
        <v>35</v>
      </c>
      <c r="Q736" s="50">
        <v>13</v>
      </c>
    </row>
    <row r="737" spans="2:17" x14ac:dyDescent="0.3">
      <c r="B737" s="50">
        <v>133379</v>
      </c>
      <c r="C737" s="51">
        <v>45286</v>
      </c>
      <c r="D737" s="50">
        <v>2</v>
      </c>
      <c r="E737" s="50">
        <v>143</v>
      </c>
      <c r="F737" s="50">
        <v>17</v>
      </c>
      <c r="G737" s="50">
        <v>30</v>
      </c>
      <c r="H737" s="50">
        <v>4</v>
      </c>
      <c r="I737" s="50">
        <v>2</v>
      </c>
      <c r="J737" s="50">
        <v>0</v>
      </c>
      <c r="K737" s="50">
        <v>137</v>
      </c>
      <c r="L737" s="50">
        <v>32</v>
      </c>
      <c r="M737" s="50">
        <v>34</v>
      </c>
      <c r="N737" s="50">
        <v>27</v>
      </c>
      <c r="O737" s="50">
        <v>24</v>
      </c>
      <c r="P737" s="50">
        <v>33</v>
      </c>
      <c r="Q737" s="50">
        <v>19</v>
      </c>
    </row>
    <row r="738" spans="2:17" x14ac:dyDescent="0.3">
      <c r="B738" s="50">
        <v>133380</v>
      </c>
      <c r="C738" s="51">
        <v>45287</v>
      </c>
      <c r="D738" s="50">
        <v>1</v>
      </c>
      <c r="E738" s="50">
        <v>141</v>
      </c>
      <c r="F738" s="50">
        <v>16</v>
      </c>
      <c r="G738" s="50">
        <v>30</v>
      </c>
      <c r="H738" s="50">
        <v>4</v>
      </c>
      <c r="I738" s="50">
        <v>3</v>
      </c>
      <c r="J738" s="50">
        <v>0</v>
      </c>
      <c r="K738" s="50">
        <v>134</v>
      </c>
      <c r="L738" s="50">
        <v>31</v>
      </c>
      <c r="M738" s="50">
        <v>35</v>
      </c>
      <c r="N738" s="50">
        <v>26</v>
      </c>
      <c r="O738" s="50">
        <v>26</v>
      </c>
      <c r="P738" s="50">
        <v>32</v>
      </c>
      <c r="Q738" s="50">
        <v>15</v>
      </c>
    </row>
    <row r="739" spans="2:17" x14ac:dyDescent="0.3">
      <c r="B739" s="50">
        <v>133381</v>
      </c>
      <c r="C739" s="51">
        <v>45287</v>
      </c>
      <c r="D739" s="50">
        <v>2</v>
      </c>
      <c r="E739" s="50">
        <v>148</v>
      </c>
      <c r="F739" s="50">
        <v>16</v>
      </c>
      <c r="G739" s="50">
        <v>30</v>
      </c>
      <c r="H739" s="50">
        <v>4</v>
      </c>
      <c r="I739" s="50">
        <v>2</v>
      </c>
      <c r="J739" s="50">
        <v>0</v>
      </c>
      <c r="K739" s="50">
        <v>142</v>
      </c>
      <c r="L739" s="50">
        <v>34</v>
      </c>
      <c r="M739" s="50">
        <v>35</v>
      </c>
      <c r="N739" s="50">
        <v>28</v>
      </c>
      <c r="O739" s="50">
        <v>25</v>
      </c>
      <c r="P739" s="50">
        <v>34</v>
      </c>
      <c r="Q739" s="50">
        <v>20</v>
      </c>
    </row>
    <row r="740" spans="2:17" x14ac:dyDescent="0.3">
      <c r="B740" s="50">
        <v>133382</v>
      </c>
      <c r="C740" s="51">
        <v>45288</v>
      </c>
      <c r="D740" s="50">
        <v>1</v>
      </c>
      <c r="E740" s="50">
        <v>141</v>
      </c>
      <c r="F740" s="50">
        <v>16</v>
      </c>
      <c r="G740" s="50">
        <v>30</v>
      </c>
      <c r="H740" s="50">
        <v>4</v>
      </c>
      <c r="I740" s="50">
        <v>2</v>
      </c>
      <c r="J740" s="50">
        <v>0</v>
      </c>
      <c r="K740" s="50">
        <v>135</v>
      </c>
      <c r="L740" s="50">
        <v>35</v>
      </c>
      <c r="M740" s="50">
        <v>36</v>
      </c>
      <c r="N740" s="50">
        <v>26</v>
      </c>
      <c r="O740" s="50">
        <v>26</v>
      </c>
      <c r="P740" s="50">
        <v>33</v>
      </c>
      <c r="Q740" s="50">
        <v>14</v>
      </c>
    </row>
    <row r="741" spans="2:17" x14ac:dyDescent="0.3">
      <c r="B741" s="50">
        <v>133383</v>
      </c>
      <c r="C741" s="51">
        <v>45288</v>
      </c>
      <c r="D741" s="50">
        <v>2</v>
      </c>
      <c r="E741" s="50">
        <v>148</v>
      </c>
      <c r="F741" s="50">
        <v>9</v>
      </c>
      <c r="G741" s="50">
        <v>30</v>
      </c>
      <c r="H741" s="50">
        <v>5</v>
      </c>
      <c r="I741" s="50">
        <v>2</v>
      </c>
      <c r="J741" s="50">
        <v>0</v>
      </c>
      <c r="K741" s="50">
        <v>141</v>
      </c>
      <c r="L741" s="50">
        <v>30</v>
      </c>
      <c r="M741" s="50">
        <v>35</v>
      </c>
      <c r="N741" s="50">
        <v>28</v>
      </c>
      <c r="O741" s="50">
        <v>25</v>
      </c>
      <c r="P741" s="50">
        <v>31</v>
      </c>
      <c r="Q741" s="50">
        <v>22</v>
      </c>
    </row>
    <row r="742" spans="2:17" x14ac:dyDescent="0.3">
      <c r="B742" s="50">
        <v>133384</v>
      </c>
      <c r="C742" s="51">
        <v>45289</v>
      </c>
      <c r="D742" s="50">
        <v>1</v>
      </c>
      <c r="E742" s="50">
        <v>138</v>
      </c>
      <c r="F742" s="50">
        <v>18</v>
      </c>
      <c r="G742" s="50">
        <v>30</v>
      </c>
      <c r="H742" s="50">
        <v>4</v>
      </c>
      <c r="I742" s="50">
        <v>2</v>
      </c>
      <c r="J742" s="50">
        <v>0</v>
      </c>
      <c r="K742" s="50">
        <v>132</v>
      </c>
      <c r="L742" s="50">
        <v>30</v>
      </c>
      <c r="M742" s="50">
        <v>34</v>
      </c>
      <c r="N742" s="50">
        <v>26</v>
      </c>
      <c r="O742" s="50">
        <v>25</v>
      </c>
      <c r="P742" s="50">
        <v>35</v>
      </c>
      <c r="Q742" s="50">
        <v>12</v>
      </c>
    </row>
    <row r="743" spans="2:17" x14ac:dyDescent="0.3">
      <c r="B743" s="50">
        <v>133385</v>
      </c>
      <c r="C743" s="51">
        <v>45289</v>
      </c>
      <c r="D743" s="50">
        <v>2</v>
      </c>
      <c r="E743" s="50">
        <v>145</v>
      </c>
      <c r="F743" s="50">
        <v>13</v>
      </c>
      <c r="G743" s="50">
        <v>30</v>
      </c>
      <c r="H743" s="50">
        <v>4</v>
      </c>
      <c r="I743" s="50">
        <v>2</v>
      </c>
      <c r="J743" s="50">
        <v>0</v>
      </c>
      <c r="K743" s="50">
        <v>139</v>
      </c>
      <c r="L743" s="50">
        <v>33</v>
      </c>
      <c r="M743" s="50">
        <v>33</v>
      </c>
      <c r="N743" s="50">
        <v>29</v>
      </c>
      <c r="O743" s="50">
        <v>24</v>
      </c>
      <c r="P743" s="50">
        <v>32</v>
      </c>
      <c r="Q743" s="50">
        <v>21</v>
      </c>
    </row>
    <row r="744" spans="2:17" x14ac:dyDescent="0.3">
      <c r="B744" s="50">
        <v>133386</v>
      </c>
      <c r="C744" s="51">
        <v>45290</v>
      </c>
      <c r="D744" s="50">
        <v>1</v>
      </c>
      <c r="E744" s="50">
        <v>141</v>
      </c>
      <c r="F744" s="50">
        <v>7</v>
      </c>
      <c r="G744" s="50">
        <v>30</v>
      </c>
      <c r="H744" s="50">
        <v>4</v>
      </c>
      <c r="I744" s="50">
        <v>2</v>
      </c>
      <c r="J744" s="50">
        <v>0</v>
      </c>
      <c r="K744" s="50">
        <v>135</v>
      </c>
      <c r="L744" s="50">
        <v>35</v>
      </c>
      <c r="M744" s="50">
        <v>34</v>
      </c>
      <c r="N744" s="50">
        <v>27</v>
      </c>
      <c r="O744" s="50">
        <v>27</v>
      </c>
      <c r="P744" s="50">
        <v>35</v>
      </c>
      <c r="Q744" s="50">
        <v>12</v>
      </c>
    </row>
    <row r="745" spans="2:17" x14ac:dyDescent="0.3">
      <c r="B745" s="50">
        <v>133387</v>
      </c>
      <c r="C745" s="51">
        <v>45292</v>
      </c>
      <c r="D745" s="50">
        <v>1</v>
      </c>
      <c r="E745" s="50">
        <v>141</v>
      </c>
      <c r="F745" s="50">
        <v>8</v>
      </c>
      <c r="G745" s="50">
        <v>30</v>
      </c>
      <c r="H745" s="50">
        <v>5</v>
      </c>
      <c r="I745" s="50">
        <v>3</v>
      </c>
      <c r="J745" s="50">
        <v>0</v>
      </c>
      <c r="K745" s="50">
        <v>133</v>
      </c>
      <c r="L745" s="50">
        <v>32</v>
      </c>
      <c r="M745" s="50">
        <v>35</v>
      </c>
      <c r="N745" s="50">
        <v>27</v>
      </c>
      <c r="O745" s="50">
        <v>25</v>
      </c>
      <c r="P745" s="50">
        <v>30</v>
      </c>
      <c r="Q745" s="50">
        <v>16</v>
      </c>
    </row>
    <row r="746" spans="2:17" x14ac:dyDescent="0.3">
      <c r="B746" s="50">
        <v>133388</v>
      </c>
      <c r="C746" s="51">
        <v>45292</v>
      </c>
      <c r="D746" s="50">
        <v>2</v>
      </c>
      <c r="E746" s="50">
        <v>155</v>
      </c>
      <c r="F746" s="50">
        <v>12</v>
      </c>
      <c r="G746" s="50">
        <v>30</v>
      </c>
      <c r="H746" s="50">
        <v>5</v>
      </c>
      <c r="I746" s="50">
        <v>2</v>
      </c>
      <c r="J746" s="50">
        <v>0</v>
      </c>
      <c r="K746" s="50">
        <v>148</v>
      </c>
      <c r="L746" s="50">
        <v>33</v>
      </c>
      <c r="M746" s="50">
        <v>36</v>
      </c>
      <c r="N746" s="50">
        <v>27</v>
      </c>
      <c r="O746" s="50">
        <v>26</v>
      </c>
      <c r="P746" s="50">
        <v>35</v>
      </c>
      <c r="Q746" s="50">
        <v>24</v>
      </c>
    </row>
    <row r="747" spans="2:17" x14ac:dyDescent="0.3">
      <c r="B747" s="50">
        <v>133389</v>
      </c>
      <c r="C747" s="51">
        <v>45293</v>
      </c>
      <c r="D747" s="50">
        <v>1</v>
      </c>
      <c r="E747" s="50">
        <v>144</v>
      </c>
      <c r="F747" s="50">
        <v>9</v>
      </c>
      <c r="G747" s="50">
        <v>30</v>
      </c>
      <c r="H747" s="50">
        <v>5</v>
      </c>
      <c r="I747" s="50">
        <v>3</v>
      </c>
      <c r="J747" s="50">
        <v>0</v>
      </c>
      <c r="K747" s="50">
        <v>136</v>
      </c>
      <c r="L747" s="50">
        <v>34</v>
      </c>
      <c r="M747" s="50">
        <v>35</v>
      </c>
      <c r="N747" s="50">
        <v>29</v>
      </c>
      <c r="O747" s="50">
        <v>26</v>
      </c>
      <c r="P747" s="50">
        <v>31</v>
      </c>
      <c r="Q747" s="50">
        <v>15</v>
      </c>
    </row>
    <row r="748" spans="2:17" x14ac:dyDescent="0.3">
      <c r="B748" s="50">
        <v>133390</v>
      </c>
      <c r="C748" s="51">
        <v>45293</v>
      </c>
      <c r="D748" s="50">
        <v>2</v>
      </c>
      <c r="E748" s="50">
        <v>149</v>
      </c>
      <c r="F748" s="50">
        <v>6</v>
      </c>
      <c r="G748" s="50">
        <v>30</v>
      </c>
      <c r="H748" s="50">
        <v>5</v>
      </c>
      <c r="I748" s="50">
        <v>2</v>
      </c>
      <c r="J748" s="50">
        <v>0</v>
      </c>
      <c r="K748" s="50">
        <v>142</v>
      </c>
      <c r="L748" s="50">
        <v>32</v>
      </c>
      <c r="M748" s="50">
        <v>36</v>
      </c>
      <c r="N748" s="50">
        <v>27</v>
      </c>
      <c r="O748" s="50">
        <v>25</v>
      </c>
      <c r="P748" s="50">
        <v>32</v>
      </c>
      <c r="Q748" s="50">
        <v>22</v>
      </c>
    </row>
    <row r="749" spans="2:17" x14ac:dyDescent="0.3">
      <c r="B749" s="50">
        <v>133391</v>
      </c>
      <c r="C749" s="51">
        <v>45294</v>
      </c>
      <c r="D749" s="50">
        <v>1</v>
      </c>
      <c r="E749" s="50">
        <v>146</v>
      </c>
      <c r="F749" s="50">
        <v>8</v>
      </c>
      <c r="G749" s="50">
        <v>30</v>
      </c>
      <c r="H749" s="50">
        <v>5</v>
      </c>
      <c r="I749" s="50">
        <v>3</v>
      </c>
      <c r="J749" s="50">
        <v>0</v>
      </c>
      <c r="K749" s="50">
        <v>138</v>
      </c>
      <c r="L749" s="50">
        <v>33</v>
      </c>
      <c r="M749" s="50">
        <v>36</v>
      </c>
      <c r="N749" s="50">
        <v>29</v>
      </c>
      <c r="O749" s="50">
        <v>25</v>
      </c>
      <c r="P749" s="50">
        <v>32</v>
      </c>
      <c r="Q749" s="50">
        <v>16</v>
      </c>
    </row>
    <row r="750" spans="2:17" x14ac:dyDescent="0.3">
      <c r="B750" s="50">
        <v>133392</v>
      </c>
      <c r="C750" s="51">
        <v>45294</v>
      </c>
      <c r="D750" s="50">
        <v>2</v>
      </c>
      <c r="E750" s="50">
        <v>155</v>
      </c>
      <c r="F750" s="50">
        <v>6</v>
      </c>
      <c r="G750" s="50">
        <v>30</v>
      </c>
      <c r="H750" s="50">
        <v>5</v>
      </c>
      <c r="I750" s="50">
        <v>2</v>
      </c>
      <c r="J750" s="50">
        <v>0</v>
      </c>
      <c r="K750" s="50">
        <v>148</v>
      </c>
      <c r="L750" s="50">
        <v>31</v>
      </c>
      <c r="M750" s="50">
        <v>36</v>
      </c>
      <c r="N750" s="50">
        <v>29</v>
      </c>
      <c r="O750" s="50">
        <v>27</v>
      </c>
      <c r="P750" s="50">
        <v>34</v>
      </c>
      <c r="Q750" s="50">
        <v>22</v>
      </c>
    </row>
    <row r="751" spans="2:17" x14ac:dyDescent="0.3">
      <c r="B751" s="50">
        <v>133393</v>
      </c>
      <c r="C751" s="51">
        <v>45295</v>
      </c>
      <c r="D751" s="50">
        <v>1</v>
      </c>
      <c r="E751" s="50">
        <v>136</v>
      </c>
      <c r="F751" s="50">
        <v>14</v>
      </c>
      <c r="G751" s="50">
        <v>30</v>
      </c>
      <c r="H751" s="50">
        <v>4</v>
      </c>
      <c r="I751" s="50">
        <v>3</v>
      </c>
      <c r="J751" s="50">
        <v>0</v>
      </c>
      <c r="K751" s="50">
        <v>129</v>
      </c>
      <c r="L751" s="50">
        <v>31</v>
      </c>
      <c r="M751" s="50">
        <v>35</v>
      </c>
      <c r="N751" s="50">
        <v>26</v>
      </c>
      <c r="O751" s="50">
        <v>26</v>
      </c>
      <c r="P751" s="50">
        <v>32</v>
      </c>
      <c r="Q751" s="50">
        <v>10</v>
      </c>
    </row>
    <row r="752" spans="2:17" x14ac:dyDescent="0.3">
      <c r="B752" s="50">
        <v>133394</v>
      </c>
      <c r="C752" s="51">
        <v>45295</v>
      </c>
      <c r="D752" s="50">
        <v>2</v>
      </c>
      <c r="E752" s="50">
        <v>159</v>
      </c>
      <c r="F752" s="50">
        <v>12</v>
      </c>
      <c r="G752" s="50">
        <v>30</v>
      </c>
      <c r="H752" s="50">
        <v>5</v>
      </c>
      <c r="I752" s="50">
        <v>3</v>
      </c>
      <c r="J752" s="50">
        <v>0</v>
      </c>
      <c r="K752" s="50">
        <v>151</v>
      </c>
      <c r="L752" s="50">
        <v>32</v>
      </c>
      <c r="M752" s="50">
        <v>37</v>
      </c>
      <c r="N752" s="50">
        <v>30</v>
      </c>
      <c r="O752" s="50">
        <v>26</v>
      </c>
      <c r="P752" s="50">
        <v>34</v>
      </c>
      <c r="Q752" s="50">
        <v>24</v>
      </c>
    </row>
    <row r="753" spans="2:17" x14ac:dyDescent="0.3">
      <c r="B753" s="50">
        <v>133395</v>
      </c>
      <c r="C753" s="51">
        <v>45296</v>
      </c>
      <c r="D753" s="50">
        <v>1</v>
      </c>
      <c r="E753" s="50">
        <v>139</v>
      </c>
      <c r="F753" s="50">
        <v>9</v>
      </c>
      <c r="G753" s="50">
        <v>30</v>
      </c>
      <c r="H753" s="50">
        <v>4</v>
      </c>
      <c r="I753" s="50">
        <v>2</v>
      </c>
      <c r="J753" s="50">
        <v>0</v>
      </c>
      <c r="K753" s="50">
        <v>133</v>
      </c>
      <c r="L753" s="50">
        <v>32</v>
      </c>
      <c r="M753" s="50">
        <v>36</v>
      </c>
      <c r="N753" s="50">
        <v>27</v>
      </c>
      <c r="O753" s="50">
        <v>25</v>
      </c>
      <c r="P753" s="50">
        <v>30</v>
      </c>
      <c r="Q753" s="50">
        <v>15</v>
      </c>
    </row>
    <row r="754" spans="2:17" x14ac:dyDescent="0.3">
      <c r="B754" s="50">
        <v>133396</v>
      </c>
      <c r="C754" s="51">
        <v>45296</v>
      </c>
      <c r="D754" s="50">
        <v>2</v>
      </c>
      <c r="E754" s="50">
        <v>151</v>
      </c>
      <c r="F754" s="50">
        <v>9</v>
      </c>
      <c r="G754" s="50">
        <v>30</v>
      </c>
      <c r="H754" s="50">
        <v>4</v>
      </c>
      <c r="I754" s="50">
        <v>3</v>
      </c>
      <c r="J754" s="50">
        <v>0</v>
      </c>
      <c r="K754" s="50">
        <v>144</v>
      </c>
      <c r="L754" s="50">
        <v>34</v>
      </c>
      <c r="M754" s="50">
        <v>36</v>
      </c>
      <c r="N754" s="50">
        <v>27</v>
      </c>
      <c r="O754" s="50">
        <v>25</v>
      </c>
      <c r="P754" s="50">
        <v>35</v>
      </c>
      <c r="Q754" s="50">
        <v>21</v>
      </c>
    </row>
    <row r="755" spans="2:17" x14ac:dyDescent="0.3">
      <c r="B755" s="50">
        <v>133397</v>
      </c>
      <c r="C755" s="51">
        <v>45297</v>
      </c>
      <c r="D755" s="50">
        <v>1</v>
      </c>
      <c r="E755" s="50">
        <v>143</v>
      </c>
      <c r="F755" s="50">
        <v>10</v>
      </c>
      <c r="G755" s="50">
        <v>30</v>
      </c>
      <c r="H755" s="50">
        <v>5</v>
      </c>
      <c r="I755" s="50">
        <v>3</v>
      </c>
      <c r="J755" s="50">
        <v>0</v>
      </c>
      <c r="K755" s="50">
        <v>135</v>
      </c>
      <c r="L755" s="50">
        <v>33</v>
      </c>
      <c r="M755" s="50">
        <v>35</v>
      </c>
      <c r="N755" s="50">
        <v>29</v>
      </c>
      <c r="O755" s="50">
        <v>26</v>
      </c>
      <c r="P755" s="50">
        <v>31</v>
      </c>
      <c r="Q755" s="50">
        <v>14</v>
      </c>
    </row>
    <row r="756" spans="2:17" x14ac:dyDescent="0.3">
      <c r="B756" s="50">
        <v>133398</v>
      </c>
      <c r="C756" s="51">
        <v>45299</v>
      </c>
      <c r="D756" s="50">
        <v>1</v>
      </c>
      <c r="E756" s="50">
        <v>134</v>
      </c>
      <c r="F756" s="50">
        <v>7</v>
      </c>
      <c r="G756" s="50">
        <v>30</v>
      </c>
      <c r="H756" s="50">
        <v>5</v>
      </c>
      <c r="I756" s="50">
        <v>2</v>
      </c>
      <c r="J756" s="50">
        <v>0</v>
      </c>
      <c r="K756" s="50">
        <v>127</v>
      </c>
      <c r="L756" s="50">
        <v>34</v>
      </c>
      <c r="M756" s="50">
        <v>36</v>
      </c>
      <c r="N756" s="50">
        <v>26</v>
      </c>
      <c r="O756" s="50">
        <v>25</v>
      </c>
      <c r="P756" s="50">
        <v>29</v>
      </c>
      <c r="Q756" s="50">
        <v>11</v>
      </c>
    </row>
    <row r="757" spans="2:17" x14ac:dyDescent="0.3">
      <c r="B757" s="50">
        <v>133399</v>
      </c>
      <c r="C757" s="51">
        <v>45299</v>
      </c>
      <c r="D757" s="50">
        <v>2</v>
      </c>
      <c r="E757" s="50">
        <v>154</v>
      </c>
      <c r="F757" s="50">
        <v>10</v>
      </c>
      <c r="G757" s="50">
        <v>30</v>
      </c>
      <c r="H757" s="50">
        <v>4</v>
      </c>
      <c r="I757" s="50">
        <v>2</v>
      </c>
      <c r="J757" s="50">
        <v>0</v>
      </c>
      <c r="K757" s="50">
        <v>148</v>
      </c>
      <c r="L757" s="50">
        <v>34</v>
      </c>
      <c r="M757" s="50">
        <v>35</v>
      </c>
      <c r="N757" s="50">
        <v>30</v>
      </c>
      <c r="O757" s="50">
        <v>25</v>
      </c>
      <c r="P757" s="50">
        <v>35</v>
      </c>
      <c r="Q757" s="50">
        <v>23</v>
      </c>
    </row>
    <row r="758" spans="2:17" x14ac:dyDescent="0.3">
      <c r="B758" s="50">
        <v>133400</v>
      </c>
      <c r="C758" s="51">
        <v>45300</v>
      </c>
      <c r="D758" s="50">
        <v>1</v>
      </c>
      <c r="E758" s="50">
        <v>140</v>
      </c>
      <c r="F758" s="50">
        <v>7</v>
      </c>
      <c r="G758" s="50">
        <v>30</v>
      </c>
      <c r="H758" s="50">
        <v>5</v>
      </c>
      <c r="I758" s="50">
        <v>3</v>
      </c>
      <c r="J758" s="50">
        <v>0</v>
      </c>
      <c r="K758" s="50">
        <v>132</v>
      </c>
      <c r="L758" s="50">
        <v>31</v>
      </c>
      <c r="M758" s="50">
        <v>36</v>
      </c>
      <c r="N758" s="50">
        <v>28</v>
      </c>
      <c r="O758" s="50">
        <v>26</v>
      </c>
      <c r="P758" s="50">
        <v>31</v>
      </c>
      <c r="Q758" s="50">
        <v>11</v>
      </c>
    </row>
    <row r="759" spans="2:17" x14ac:dyDescent="0.3">
      <c r="B759" s="50">
        <v>133401</v>
      </c>
      <c r="C759" s="51">
        <v>45300</v>
      </c>
      <c r="D759" s="50">
        <v>2</v>
      </c>
      <c r="E759" s="50">
        <v>152</v>
      </c>
      <c r="F759" s="50">
        <v>7</v>
      </c>
      <c r="G759" s="50">
        <v>30</v>
      </c>
      <c r="H759" s="50">
        <v>4</v>
      </c>
      <c r="I759" s="50">
        <v>2</v>
      </c>
      <c r="J759" s="50">
        <v>0</v>
      </c>
      <c r="K759" s="50">
        <v>146</v>
      </c>
      <c r="L759" s="50">
        <v>32</v>
      </c>
      <c r="M759" s="50">
        <v>34</v>
      </c>
      <c r="N759" s="50">
        <v>27</v>
      </c>
      <c r="O759" s="50">
        <v>26</v>
      </c>
      <c r="P759" s="50">
        <v>35</v>
      </c>
      <c r="Q759" s="50">
        <v>24</v>
      </c>
    </row>
    <row r="760" spans="2:17" x14ac:dyDescent="0.3">
      <c r="B760" s="50">
        <v>133402</v>
      </c>
      <c r="C760" s="51">
        <v>45301</v>
      </c>
      <c r="D760" s="50">
        <v>1</v>
      </c>
      <c r="E760" s="50">
        <v>138</v>
      </c>
      <c r="F760" s="50">
        <v>18</v>
      </c>
      <c r="G760" s="50">
        <v>30</v>
      </c>
      <c r="H760" s="50">
        <v>4</v>
      </c>
      <c r="I760" s="50">
        <v>3</v>
      </c>
      <c r="J760" s="50">
        <v>0</v>
      </c>
      <c r="K760" s="50">
        <v>131</v>
      </c>
      <c r="L760" s="50">
        <v>32</v>
      </c>
      <c r="M760" s="50">
        <v>35</v>
      </c>
      <c r="N760" s="50">
        <v>29</v>
      </c>
      <c r="O760" s="50">
        <v>24</v>
      </c>
      <c r="P760" s="50">
        <v>31</v>
      </c>
      <c r="Q760" s="50">
        <v>12</v>
      </c>
    </row>
    <row r="761" spans="2:17" x14ac:dyDescent="0.3">
      <c r="B761" s="50">
        <v>133403</v>
      </c>
      <c r="C761" s="51">
        <v>45301</v>
      </c>
      <c r="D761" s="50">
        <v>2</v>
      </c>
      <c r="E761" s="50">
        <v>152</v>
      </c>
      <c r="F761" s="50">
        <v>18</v>
      </c>
      <c r="G761" s="50">
        <v>30</v>
      </c>
      <c r="H761" s="50">
        <v>4</v>
      </c>
      <c r="I761" s="50">
        <v>3</v>
      </c>
      <c r="J761" s="50">
        <v>0</v>
      </c>
      <c r="K761" s="50">
        <v>145</v>
      </c>
      <c r="L761" s="50">
        <v>35</v>
      </c>
      <c r="M761" s="50">
        <v>35</v>
      </c>
      <c r="N761" s="50">
        <v>28</v>
      </c>
      <c r="O761" s="50">
        <v>25</v>
      </c>
      <c r="P761" s="50">
        <v>33</v>
      </c>
      <c r="Q761" s="50">
        <v>24</v>
      </c>
    </row>
    <row r="762" spans="2:17" x14ac:dyDescent="0.3">
      <c r="B762" s="50">
        <v>133404</v>
      </c>
      <c r="C762" s="51">
        <v>45302</v>
      </c>
      <c r="D762" s="50">
        <v>1</v>
      </c>
      <c r="E762" s="50">
        <v>135</v>
      </c>
      <c r="F762" s="50">
        <v>6</v>
      </c>
      <c r="G762" s="50">
        <v>30</v>
      </c>
      <c r="H762" s="50">
        <v>4</v>
      </c>
      <c r="I762" s="50">
        <v>2</v>
      </c>
      <c r="J762" s="50">
        <v>0</v>
      </c>
      <c r="K762" s="50">
        <v>129</v>
      </c>
      <c r="L762" s="50">
        <v>30</v>
      </c>
      <c r="M762" s="50">
        <v>33</v>
      </c>
      <c r="N762" s="50">
        <v>26</v>
      </c>
      <c r="O762" s="50">
        <v>26</v>
      </c>
      <c r="P762" s="50">
        <v>32</v>
      </c>
      <c r="Q762" s="50">
        <v>12</v>
      </c>
    </row>
    <row r="763" spans="2:17" x14ac:dyDescent="0.3">
      <c r="B763" s="50">
        <v>133405</v>
      </c>
      <c r="C763" s="51">
        <v>45302</v>
      </c>
      <c r="D763" s="50">
        <v>2</v>
      </c>
      <c r="E763" s="50">
        <v>154</v>
      </c>
      <c r="F763" s="50">
        <v>11</v>
      </c>
      <c r="G763" s="50">
        <v>30</v>
      </c>
      <c r="H763" s="50">
        <v>5</v>
      </c>
      <c r="I763" s="50">
        <v>3</v>
      </c>
      <c r="J763" s="50">
        <v>0</v>
      </c>
      <c r="K763" s="50">
        <v>146</v>
      </c>
      <c r="L763" s="50">
        <v>31</v>
      </c>
      <c r="M763" s="50">
        <v>34</v>
      </c>
      <c r="N763" s="50">
        <v>30</v>
      </c>
      <c r="O763" s="50">
        <v>26</v>
      </c>
      <c r="P763" s="50">
        <v>34</v>
      </c>
      <c r="Q763" s="50">
        <v>22</v>
      </c>
    </row>
    <row r="764" spans="2:17" x14ac:dyDescent="0.3">
      <c r="B764" s="50">
        <v>133406</v>
      </c>
      <c r="C764" s="51">
        <v>45303</v>
      </c>
      <c r="D764" s="50">
        <v>1</v>
      </c>
      <c r="E764" s="50">
        <v>133</v>
      </c>
      <c r="F764" s="50">
        <v>8</v>
      </c>
      <c r="G764" s="50">
        <v>30</v>
      </c>
      <c r="H764" s="50">
        <v>4</v>
      </c>
      <c r="I764" s="50">
        <v>2</v>
      </c>
      <c r="J764" s="50">
        <v>0</v>
      </c>
      <c r="K764" s="50">
        <v>127</v>
      </c>
      <c r="L764" s="50">
        <v>30</v>
      </c>
      <c r="M764" s="50">
        <v>36</v>
      </c>
      <c r="N764" s="50">
        <v>26</v>
      </c>
      <c r="O764" s="50">
        <v>26</v>
      </c>
      <c r="P764" s="50">
        <v>29</v>
      </c>
      <c r="Q764" s="50">
        <v>10</v>
      </c>
    </row>
    <row r="765" spans="2:17" x14ac:dyDescent="0.3">
      <c r="B765" s="50">
        <v>133407</v>
      </c>
      <c r="C765" s="51">
        <v>45303</v>
      </c>
      <c r="D765" s="50">
        <v>2</v>
      </c>
      <c r="E765" s="50">
        <v>151</v>
      </c>
      <c r="F765" s="50">
        <v>15</v>
      </c>
      <c r="G765" s="50">
        <v>30</v>
      </c>
      <c r="H765" s="50">
        <v>4</v>
      </c>
      <c r="I765" s="50">
        <v>2</v>
      </c>
      <c r="J765" s="50">
        <v>0</v>
      </c>
      <c r="K765" s="50">
        <v>145</v>
      </c>
      <c r="L765" s="50">
        <v>33</v>
      </c>
      <c r="M765" s="50">
        <v>35</v>
      </c>
      <c r="N765" s="50">
        <v>30</v>
      </c>
      <c r="O765" s="50">
        <v>24</v>
      </c>
      <c r="P765" s="50">
        <v>35</v>
      </c>
      <c r="Q765" s="50">
        <v>21</v>
      </c>
    </row>
    <row r="766" spans="2:17" x14ac:dyDescent="0.3">
      <c r="B766" s="50">
        <v>133408</v>
      </c>
      <c r="C766" s="51">
        <v>45304</v>
      </c>
      <c r="D766" s="50">
        <v>1</v>
      </c>
      <c r="E766" s="50">
        <v>133</v>
      </c>
      <c r="F766" s="50">
        <v>9</v>
      </c>
      <c r="G766" s="50">
        <v>30</v>
      </c>
      <c r="H766" s="50">
        <v>5</v>
      </c>
      <c r="I766" s="50">
        <v>2</v>
      </c>
      <c r="J766" s="50">
        <v>0</v>
      </c>
      <c r="K766" s="50">
        <v>126</v>
      </c>
      <c r="L766" s="50">
        <v>30</v>
      </c>
      <c r="M766" s="50">
        <v>36</v>
      </c>
      <c r="N766" s="50">
        <v>25</v>
      </c>
      <c r="O766" s="50">
        <v>25</v>
      </c>
      <c r="P766" s="50">
        <v>31</v>
      </c>
      <c r="Q766" s="50">
        <v>9</v>
      </c>
    </row>
    <row r="767" spans="2:17" x14ac:dyDescent="0.3">
      <c r="B767" s="50">
        <v>133409</v>
      </c>
      <c r="C767" s="51">
        <v>45306</v>
      </c>
      <c r="D767" s="50">
        <v>1</v>
      </c>
      <c r="E767" s="50">
        <v>132</v>
      </c>
      <c r="F767" s="50">
        <v>16</v>
      </c>
      <c r="G767" s="50">
        <v>30</v>
      </c>
      <c r="H767" s="50">
        <v>4</v>
      </c>
      <c r="I767" s="50">
        <v>2</v>
      </c>
      <c r="J767" s="50">
        <v>0</v>
      </c>
      <c r="K767" s="50">
        <v>126</v>
      </c>
      <c r="L767" s="50">
        <v>32</v>
      </c>
      <c r="M767" s="50">
        <v>34</v>
      </c>
      <c r="N767" s="50">
        <v>28</v>
      </c>
      <c r="O767" s="50">
        <v>24</v>
      </c>
      <c r="P767" s="50">
        <v>32</v>
      </c>
      <c r="Q767" s="50">
        <v>8</v>
      </c>
    </row>
    <row r="768" spans="2:17" x14ac:dyDescent="0.3">
      <c r="B768" s="50">
        <v>133410</v>
      </c>
      <c r="C768" s="51">
        <v>45306</v>
      </c>
      <c r="D768" s="50">
        <v>2</v>
      </c>
      <c r="E768" s="50">
        <v>149</v>
      </c>
      <c r="F768" s="50">
        <v>11</v>
      </c>
      <c r="G768" s="50">
        <v>30</v>
      </c>
      <c r="H768" s="50">
        <v>4</v>
      </c>
      <c r="I768" s="50">
        <v>2</v>
      </c>
      <c r="J768" s="50">
        <v>0</v>
      </c>
      <c r="K768" s="50">
        <v>143</v>
      </c>
      <c r="L768" s="50">
        <v>32</v>
      </c>
      <c r="M768" s="50">
        <v>36</v>
      </c>
      <c r="N768" s="50">
        <v>28</v>
      </c>
      <c r="O768" s="50">
        <v>25</v>
      </c>
      <c r="P768" s="50">
        <v>34</v>
      </c>
      <c r="Q768" s="50">
        <v>20</v>
      </c>
    </row>
    <row r="769" spans="2:17" x14ac:dyDescent="0.3">
      <c r="B769" s="50">
        <v>133411</v>
      </c>
      <c r="C769" s="51">
        <v>45307</v>
      </c>
      <c r="D769" s="50">
        <v>1</v>
      </c>
      <c r="E769" s="50">
        <v>133</v>
      </c>
      <c r="F769" s="50">
        <v>15</v>
      </c>
      <c r="G769" s="50">
        <v>30</v>
      </c>
      <c r="H769" s="50">
        <v>5</v>
      </c>
      <c r="I769" s="50">
        <v>3</v>
      </c>
      <c r="J769" s="50">
        <v>0</v>
      </c>
      <c r="K769" s="50">
        <v>125</v>
      </c>
      <c r="L769" s="50">
        <v>32</v>
      </c>
      <c r="M769" s="50">
        <v>35</v>
      </c>
      <c r="N769" s="50">
        <v>25</v>
      </c>
      <c r="O769" s="50">
        <v>26</v>
      </c>
      <c r="P769" s="50">
        <v>30</v>
      </c>
      <c r="Q769" s="50">
        <v>9</v>
      </c>
    </row>
    <row r="770" spans="2:17" x14ac:dyDescent="0.3">
      <c r="B770" s="50">
        <v>133412</v>
      </c>
      <c r="C770" s="51">
        <v>45307</v>
      </c>
      <c r="D770" s="50">
        <v>2</v>
      </c>
      <c r="E770" s="50">
        <v>153</v>
      </c>
      <c r="F770" s="50">
        <v>15</v>
      </c>
      <c r="G770" s="50">
        <v>30</v>
      </c>
      <c r="H770" s="50">
        <v>4</v>
      </c>
      <c r="I770" s="50">
        <v>3</v>
      </c>
      <c r="J770" s="50">
        <v>0</v>
      </c>
      <c r="K770" s="50">
        <v>146</v>
      </c>
      <c r="L770" s="50">
        <v>31</v>
      </c>
      <c r="M770" s="50">
        <v>35</v>
      </c>
      <c r="N770" s="50">
        <v>29</v>
      </c>
      <c r="O770" s="50">
        <v>24</v>
      </c>
      <c r="P770" s="50">
        <v>35</v>
      </c>
      <c r="Q770" s="50">
        <v>23</v>
      </c>
    </row>
    <row r="771" spans="2:17" x14ac:dyDescent="0.3">
      <c r="B771" s="50">
        <v>133413</v>
      </c>
      <c r="C771" s="51">
        <v>45308</v>
      </c>
      <c r="D771" s="50">
        <v>1</v>
      </c>
      <c r="E771" s="50">
        <v>138</v>
      </c>
      <c r="F771" s="50">
        <v>12</v>
      </c>
      <c r="G771" s="50">
        <v>30</v>
      </c>
      <c r="H771" s="50">
        <v>5</v>
      </c>
      <c r="I771" s="50">
        <v>2</v>
      </c>
      <c r="J771" s="50">
        <v>0</v>
      </c>
      <c r="K771" s="50">
        <v>131</v>
      </c>
      <c r="L771" s="50">
        <v>34</v>
      </c>
      <c r="M771" s="50">
        <v>34</v>
      </c>
      <c r="N771" s="50">
        <v>27</v>
      </c>
      <c r="O771" s="50">
        <v>27</v>
      </c>
      <c r="P771" s="50">
        <v>31</v>
      </c>
      <c r="Q771" s="50">
        <v>12</v>
      </c>
    </row>
    <row r="772" spans="2:17" x14ac:dyDescent="0.3">
      <c r="B772" s="50">
        <v>133414</v>
      </c>
      <c r="C772" s="51">
        <v>45308</v>
      </c>
      <c r="D772" s="50">
        <v>2</v>
      </c>
      <c r="E772" s="50">
        <v>151</v>
      </c>
      <c r="F772" s="50">
        <v>17</v>
      </c>
      <c r="G772" s="50">
        <v>30</v>
      </c>
      <c r="H772" s="50">
        <v>5</v>
      </c>
      <c r="I772" s="50">
        <v>2</v>
      </c>
      <c r="J772" s="50">
        <v>0</v>
      </c>
      <c r="K772" s="50">
        <v>144</v>
      </c>
      <c r="L772" s="50">
        <v>34</v>
      </c>
      <c r="M772" s="50">
        <v>35</v>
      </c>
      <c r="N772" s="50">
        <v>29</v>
      </c>
      <c r="O772" s="50">
        <v>26</v>
      </c>
      <c r="P772" s="50">
        <v>32</v>
      </c>
      <c r="Q772" s="50">
        <v>22</v>
      </c>
    </row>
    <row r="773" spans="2:17" x14ac:dyDescent="0.3">
      <c r="B773" s="50">
        <v>133415</v>
      </c>
      <c r="C773" s="51">
        <v>45309</v>
      </c>
      <c r="D773" s="50">
        <v>1</v>
      </c>
      <c r="E773" s="50">
        <v>143</v>
      </c>
      <c r="F773" s="50">
        <v>7</v>
      </c>
      <c r="G773" s="50">
        <v>30</v>
      </c>
      <c r="H773" s="50">
        <v>5</v>
      </c>
      <c r="I773" s="50">
        <v>3</v>
      </c>
      <c r="J773" s="50">
        <v>0</v>
      </c>
      <c r="K773" s="50">
        <v>135</v>
      </c>
      <c r="L773" s="50">
        <v>32</v>
      </c>
      <c r="M773" s="50">
        <v>35</v>
      </c>
      <c r="N773" s="50">
        <v>27</v>
      </c>
      <c r="O773" s="50">
        <v>25</v>
      </c>
      <c r="P773" s="50">
        <v>32</v>
      </c>
      <c r="Q773" s="50">
        <v>16</v>
      </c>
    </row>
    <row r="774" spans="2:17" x14ac:dyDescent="0.3">
      <c r="B774" s="50">
        <v>133416</v>
      </c>
      <c r="C774" s="51">
        <v>45309</v>
      </c>
      <c r="D774" s="50">
        <v>2</v>
      </c>
      <c r="E774" s="50">
        <v>153</v>
      </c>
      <c r="F774" s="50">
        <v>13</v>
      </c>
      <c r="G774" s="50">
        <v>30</v>
      </c>
      <c r="H774" s="50">
        <v>5</v>
      </c>
      <c r="I774" s="50">
        <v>2</v>
      </c>
      <c r="J774" s="50">
        <v>0</v>
      </c>
      <c r="K774" s="50">
        <v>146</v>
      </c>
      <c r="L774" s="50">
        <v>33</v>
      </c>
      <c r="M774" s="50">
        <v>36</v>
      </c>
      <c r="N774" s="50">
        <v>26</v>
      </c>
      <c r="O774" s="50">
        <v>26</v>
      </c>
      <c r="P774" s="50">
        <v>34</v>
      </c>
      <c r="Q774" s="50">
        <v>24</v>
      </c>
    </row>
    <row r="775" spans="2:17" x14ac:dyDescent="0.3">
      <c r="B775" s="50">
        <v>133417</v>
      </c>
      <c r="C775" s="51">
        <v>45310</v>
      </c>
      <c r="D775" s="50">
        <v>1</v>
      </c>
      <c r="E775" s="50">
        <v>140</v>
      </c>
      <c r="F775" s="50">
        <v>9</v>
      </c>
      <c r="G775" s="50">
        <v>30</v>
      </c>
      <c r="H775" s="50">
        <v>4</v>
      </c>
      <c r="I775" s="50">
        <v>3</v>
      </c>
      <c r="J775" s="50">
        <v>0</v>
      </c>
      <c r="K775" s="50">
        <v>133</v>
      </c>
      <c r="L775" s="50">
        <v>33</v>
      </c>
      <c r="M775" s="50">
        <v>35</v>
      </c>
      <c r="N775" s="50">
        <v>28</v>
      </c>
      <c r="O775" s="50">
        <v>24</v>
      </c>
      <c r="P775" s="50">
        <v>31</v>
      </c>
      <c r="Q775" s="50">
        <v>15</v>
      </c>
    </row>
    <row r="776" spans="2:17" x14ac:dyDescent="0.3">
      <c r="B776" s="50">
        <v>133418</v>
      </c>
      <c r="C776" s="51">
        <v>45310</v>
      </c>
      <c r="D776" s="50">
        <v>2</v>
      </c>
      <c r="E776" s="50">
        <v>149</v>
      </c>
      <c r="F776" s="50">
        <v>16</v>
      </c>
      <c r="G776" s="50">
        <v>30</v>
      </c>
      <c r="H776" s="50">
        <v>4</v>
      </c>
      <c r="I776" s="50">
        <v>2</v>
      </c>
      <c r="J776" s="50">
        <v>0</v>
      </c>
      <c r="K776" s="50">
        <v>143</v>
      </c>
      <c r="L776" s="50">
        <v>32</v>
      </c>
      <c r="M776" s="50">
        <v>35</v>
      </c>
      <c r="N776" s="50">
        <v>28</v>
      </c>
      <c r="O776" s="50">
        <v>25</v>
      </c>
      <c r="P776" s="50">
        <v>32</v>
      </c>
      <c r="Q776" s="50">
        <v>23</v>
      </c>
    </row>
    <row r="777" spans="2:17" x14ac:dyDescent="0.3">
      <c r="B777" s="50">
        <v>133419</v>
      </c>
      <c r="C777" s="51">
        <v>45311</v>
      </c>
      <c r="D777" s="50">
        <v>1</v>
      </c>
      <c r="E777" s="50">
        <v>136</v>
      </c>
      <c r="F777" s="50">
        <v>12</v>
      </c>
      <c r="G777" s="50">
        <v>30</v>
      </c>
      <c r="H777" s="50">
        <v>5</v>
      </c>
      <c r="I777" s="50">
        <v>2</v>
      </c>
      <c r="J777" s="50">
        <v>0</v>
      </c>
      <c r="K777" s="50">
        <v>129</v>
      </c>
      <c r="L777" s="50">
        <v>34</v>
      </c>
      <c r="M777" s="50">
        <v>33</v>
      </c>
      <c r="N777" s="50">
        <v>25</v>
      </c>
      <c r="O777" s="50">
        <v>27</v>
      </c>
      <c r="P777" s="50">
        <v>32</v>
      </c>
      <c r="Q777" s="50">
        <v>12</v>
      </c>
    </row>
    <row r="778" spans="2:17" x14ac:dyDescent="0.3">
      <c r="B778" s="50">
        <v>133420</v>
      </c>
      <c r="C778" s="51">
        <v>45313</v>
      </c>
      <c r="D778" s="50">
        <v>1</v>
      </c>
      <c r="E778" s="50">
        <v>142</v>
      </c>
      <c r="F778" s="50">
        <v>12</v>
      </c>
      <c r="G778" s="50">
        <v>30</v>
      </c>
      <c r="H778" s="50">
        <v>4</v>
      </c>
      <c r="I778" s="50">
        <v>3</v>
      </c>
      <c r="J778" s="50">
        <v>0</v>
      </c>
      <c r="K778" s="50">
        <v>135</v>
      </c>
      <c r="L778" s="50">
        <v>32</v>
      </c>
      <c r="M778" s="50">
        <v>34</v>
      </c>
      <c r="N778" s="50">
        <v>28</v>
      </c>
      <c r="O778" s="50">
        <v>24</v>
      </c>
      <c r="P778" s="50">
        <v>31</v>
      </c>
      <c r="Q778" s="50">
        <v>18</v>
      </c>
    </row>
    <row r="779" spans="2:17" x14ac:dyDescent="0.3">
      <c r="B779" s="50">
        <v>133421</v>
      </c>
      <c r="C779" s="51">
        <v>45313</v>
      </c>
      <c r="D779" s="50">
        <v>2</v>
      </c>
      <c r="E779" s="50">
        <v>149</v>
      </c>
      <c r="F779" s="50">
        <v>13</v>
      </c>
      <c r="G779" s="50">
        <v>30</v>
      </c>
      <c r="H779" s="50">
        <v>5</v>
      </c>
      <c r="I779" s="50">
        <v>2</v>
      </c>
      <c r="J779" s="50">
        <v>0</v>
      </c>
      <c r="K779" s="50">
        <v>142</v>
      </c>
      <c r="L779" s="50">
        <v>32</v>
      </c>
      <c r="M779" s="50">
        <v>35</v>
      </c>
      <c r="N779" s="50">
        <v>28</v>
      </c>
      <c r="O779" s="50">
        <v>25</v>
      </c>
      <c r="P779" s="50">
        <v>32</v>
      </c>
      <c r="Q779" s="50">
        <v>22</v>
      </c>
    </row>
    <row r="780" spans="2:17" x14ac:dyDescent="0.3">
      <c r="B780" s="50">
        <v>133422</v>
      </c>
      <c r="C780" s="51">
        <v>45314</v>
      </c>
      <c r="D780" s="50">
        <v>1</v>
      </c>
      <c r="E780" s="50">
        <v>138</v>
      </c>
      <c r="F780" s="50">
        <v>6</v>
      </c>
      <c r="G780" s="50">
        <v>30</v>
      </c>
      <c r="H780" s="50">
        <v>5</v>
      </c>
      <c r="I780" s="50">
        <v>2</v>
      </c>
      <c r="J780" s="50">
        <v>0</v>
      </c>
      <c r="K780" s="50">
        <v>131</v>
      </c>
      <c r="L780" s="50">
        <v>31</v>
      </c>
      <c r="M780" s="50">
        <v>34</v>
      </c>
      <c r="N780" s="50">
        <v>28</v>
      </c>
      <c r="O780" s="50">
        <v>25</v>
      </c>
      <c r="P780" s="50">
        <v>32</v>
      </c>
      <c r="Q780" s="50">
        <v>12</v>
      </c>
    </row>
    <row r="781" spans="2:17" x14ac:dyDescent="0.3">
      <c r="B781" s="50">
        <v>133423</v>
      </c>
      <c r="C781" s="51">
        <v>45314</v>
      </c>
      <c r="D781" s="50">
        <v>2</v>
      </c>
      <c r="E781" s="50">
        <v>151</v>
      </c>
      <c r="F781" s="50">
        <v>12</v>
      </c>
      <c r="G781" s="50">
        <v>30</v>
      </c>
      <c r="H781" s="50">
        <v>5</v>
      </c>
      <c r="I781" s="50">
        <v>2</v>
      </c>
      <c r="J781" s="50">
        <v>0</v>
      </c>
      <c r="K781" s="50">
        <v>144</v>
      </c>
      <c r="L781" s="50">
        <v>31</v>
      </c>
      <c r="M781" s="50">
        <v>35</v>
      </c>
      <c r="N781" s="50">
        <v>28</v>
      </c>
      <c r="O781" s="50">
        <v>26</v>
      </c>
      <c r="P781" s="50">
        <v>33</v>
      </c>
      <c r="Q781" s="50">
        <v>22</v>
      </c>
    </row>
    <row r="782" spans="2:17" x14ac:dyDescent="0.3">
      <c r="B782" s="50">
        <v>133424</v>
      </c>
      <c r="C782" s="51">
        <v>45315</v>
      </c>
      <c r="D782" s="50">
        <v>1</v>
      </c>
      <c r="E782" s="50">
        <v>136</v>
      </c>
      <c r="F782" s="50">
        <v>15</v>
      </c>
      <c r="G782" s="50">
        <v>30</v>
      </c>
      <c r="H782" s="50">
        <v>5</v>
      </c>
      <c r="I782" s="50">
        <v>3</v>
      </c>
      <c r="J782" s="50">
        <v>0</v>
      </c>
      <c r="K782" s="50">
        <v>128</v>
      </c>
      <c r="L782" s="50">
        <v>32</v>
      </c>
      <c r="M782" s="50">
        <v>34</v>
      </c>
      <c r="N782" s="50">
        <v>25</v>
      </c>
      <c r="O782" s="50">
        <v>25</v>
      </c>
      <c r="P782" s="50">
        <v>29</v>
      </c>
      <c r="Q782" s="50">
        <v>15</v>
      </c>
    </row>
    <row r="783" spans="2:17" x14ac:dyDescent="0.3">
      <c r="B783" s="50">
        <v>133425</v>
      </c>
      <c r="C783" s="51">
        <v>45315</v>
      </c>
      <c r="D783" s="50">
        <v>2</v>
      </c>
      <c r="E783" s="50">
        <v>150</v>
      </c>
      <c r="F783" s="50">
        <v>18</v>
      </c>
      <c r="G783" s="50">
        <v>30</v>
      </c>
      <c r="H783" s="50">
        <v>4</v>
      </c>
      <c r="I783" s="50">
        <v>3</v>
      </c>
      <c r="J783" s="50">
        <v>0</v>
      </c>
      <c r="K783" s="50">
        <v>143</v>
      </c>
      <c r="L783" s="50">
        <v>33</v>
      </c>
      <c r="M783" s="50">
        <v>35</v>
      </c>
      <c r="N783" s="50">
        <v>29</v>
      </c>
      <c r="O783" s="50">
        <v>25</v>
      </c>
      <c r="P783" s="50">
        <v>34</v>
      </c>
      <c r="Q783" s="50">
        <v>20</v>
      </c>
    </row>
    <row r="784" spans="2:17" x14ac:dyDescent="0.3">
      <c r="B784" s="50">
        <v>133426</v>
      </c>
      <c r="C784" s="51">
        <v>45316</v>
      </c>
      <c r="D784" s="50">
        <v>1</v>
      </c>
      <c r="E784" s="50">
        <v>130</v>
      </c>
      <c r="F784" s="50">
        <v>9</v>
      </c>
      <c r="G784" s="50">
        <v>30</v>
      </c>
      <c r="H784" s="50">
        <v>4</v>
      </c>
      <c r="I784" s="50">
        <v>2</v>
      </c>
      <c r="J784" s="50">
        <v>0</v>
      </c>
      <c r="K784" s="50">
        <v>124</v>
      </c>
      <c r="L784" s="50">
        <v>32</v>
      </c>
      <c r="M784" s="50">
        <v>33</v>
      </c>
      <c r="N784" s="50">
        <v>27</v>
      </c>
      <c r="O784" s="50">
        <v>26</v>
      </c>
      <c r="P784" s="50">
        <v>29</v>
      </c>
      <c r="Q784" s="50">
        <v>9</v>
      </c>
    </row>
    <row r="785" spans="2:17" x14ac:dyDescent="0.3">
      <c r="B785" s="50">
        <v>133427</v>
      </c>
      <c r="C785" s="51">
        <v>45316</v>
      </c>
      <c r="D785" s="50">
        <v>2</v>
      </c>
      <c r="E785" s="50">
        <v>152</v>
      </c>
      <c r="F785" s="50">
        <v>13</v>
      </c>
      <c r="G785" s="50">
        <v>30</v>
      </c>
      <c r="H785" s="50">
        <v>4</v>
      </c>
      <c r="I785" s="50">
        <v>3</v>
      </c>
      <c r="J785" s="50">
        <v>0</v>
      </c>
      <c r="K785" s="50">
        <v>145</v>
      </c>
      <c r="L785" s="50">
        <v>35</v>
      </c>
      <c r="M785" s="50">
        <v>36</v>
      </c>
      <c r="N785" s="50">
        <v>26</v>
      </c>
      <c r="O785" s="50">
        <v>26</v>
      </c>
      <c r="P785" s="50">
        <v>35</v>
      </c>
      <c r="Q785" s="50">
        <v>22</v>
      </c>
    </row>
    <row r="786" spans="2:17" x14ac:dyDescent="0.3">
      <c r="B786" s="50">
        <v>133428</v>
      </c>
      <c r="C786" s="51">
        <v>45317</v>
      </c>
      <c r="D786" s="50">
        <v>1</v>
      </c>
      <c r="E786" s="50">
        <v>132</v>
      </c>
      <c r="F786" s="50">
        <v>9</v>
      </c>
      <c r="G786" s="50">
        <v>30</v>
      </c>
      <c r="H786" s="50">
        <v>4</v>
      </c>
      <c r="I786" s="50">
        <v>2</v>
      </c>
      <c r="J786" s="50">
        <v>0</v>
      </c>
      <c r="K786" s="50">
        <v>126</v>
      </c>
      <c r="L786" s="50">
        <v>33</v>
      </c>
      <c r="M786" s="50">
        <v>33</v>
      </c>
      <c r="N786" s="50">
        <v>28</v>
      </c>
      <c r="O786" s="50">
        <v>25</v>
      </c>
      <c r="P786" s="50">
        <v>31</v>
      </c>
      <c r="Q786" s="50">
        <v>9</v>
      </c>
    </row>
    <row r="787" spans="2:17" x14ac:dyDescent="0.3">
      <c r="B787" s="50">
        <v>133429</v>
      </c>
      <c r="C787" s="51">
        <v>45317</v>
      </c>
      <c r="D787" s="50">
        <v>2</v>
      </c>
      <c r="E787" s="50">
        <v>148</v>
      </c>
      <c r="F787" s="50">
        <v>14</v>
      </c>
      <c r="G787" s="50">
        <v>30</v>
      </c>
      <c r="H787" s="50">
        <v>5</v>
      </c>
      <c r="I787" s="50">
        <v>2</v>
      </c>
      <c r="J787" s="50">
        <v>0</v>
      </c>
      <c r="K787" s="50">
        <v>141</v>
      </c>
      <c r="L787" s="50">
        <v>35</v>
      </c>
      <c r="M787" s="50">
        <v>35</v>
      </c>
      <c r="N787" s="50">
        <v>28</v>
      </c>
      <c r="O787" s="50">
        <v>25</v>
      </c>
      <c r="P787" s="50">
        <v>32</v>
      </c>
      <c r="Q787" s="50">
        <v>21</v>
      </c>
    </row>
    <row r="788" spans="2:17" x14ac:dyDescent="0.3">
      <c r="B788" s="50">
        <v>133430</v>
      </c>
      <c r="C788" s="51">
        <v>45318</v>
      </c>
      <c r="D788" s="50">
        <v>1</v>
      </c>
      <c r="E788" s="50">
        <v>139</v>
      </c>
      <c r="F788" s="50">
        <v>7</v>
      </c>
      <c r="G788" s="50">
        <v>30</v>
      </c>
      <c r="H788" s="50">
        <v>4</v>
      </c>
      <c r="I788" s="50">
        <v>3</v>
      </c>
      <c r="J788" s="50">
        <v>0</v>
      </c>
      <c r="K788" s="50">
        <v>132</v>
      </c>
      <c r="L788" s="50">
        <v>32</v>
      </c>
      <c r="M788" s="50">
        <v>34</v>
      </c>
      <c r="N788" s="50">
        <v>28</v>
      </c>
      <c r="O788" s="50">
        <v>27</v>
      </c>
      <c r="P788" s="50">
        <v>32</v>
      </c>
      <c r="Q788" s="50">
        <v>11</v>
      </c>
    </row>
    <row r="789" spans="2:17" x14ac:dyDescent="0.3">
      <c r="B789" s="50">
        <v>133431</v>
      </c>
      <c r="C789" s="51">
        <v>45320</v>
      </c>
      <c r="D789" s="50">
        <v>1</v>
      </c>
      <c r="E789" s="50">
        <v>131</v>
      </c>
      <c r="F789" s="50">
        <v>17</v>
      </c>
      <c r="G789" s="50">
        <v>30</v>
      </c>
      <c r="H789" s="50">
        <v>5</v>
      </c>
      <c r="I789" s="50">
        <v>2</v>
      </c>
      <c r="J789" s="50">
        <v>0</v>
      </c>
      <c r="K789" s="50">
        <v>124</v>
      </c>
      <c r="L789" s="50">
        <v>34</v>
      </c>
      <c r="M789" s="50">
        <v>33</v>
      </c>
      <c r="N789" s="50">
        <v>27</v>
      </c>
      <c r="O789" s="50">
        <v>27</v>
      </c>
      <c r="P789" s="50">
        <v>30</v>
      </c>
      <c r="Q789" s="50">
        <v>7</v>
      </c>
    </row>
    <row r="790" spans="2:17" x14ac:dyDescent="0.3">
      <c r="B790" s="50">
        <v>133432</v>
      </c>
      <c r="C790" s="51">
        <v>45320</v>
      </c>
      <c r="D790" s="50">
        <v>2</v>
      </c>
      <c r="E790" s="50">
        <v>149</v>
      </c>
      <c r="F790" s="50">
        <v>7</v>
      </c>
      <c r="G790" s="50">
        <v>30</v>
      </c>
      <c r="H790" s="50">
        <v>5</v>
      </c>
      <c r="I790" s="50">
        <v>2</v>
      </c>
      <c r="J790" s="50">
        <v>0</v>
      </c>
      <c r="K790" s="50">
        <v>142</v>
      </c>
      <c r="L790" s="50">
        <v>34</v>
      </c>
      <c r="M790" s="50">
        <v>36</v>
      </c>
      <c r="N790" s="50">
        <v>26</v>
      </c>
      <c r="O790" s="50">
        <v>26</v>
      </c>
      <c r="P790" s="50">
        <v>32</v>
      </c>
      <c r="Q790" s="50">
        <v>22</v>
      </c>
    </row>
    <row r="791" spans="2:17" x14ac:dyDescent="0.3">
      <c r="B791" s="50">
        <v>133433</v>
      </c>
      <c r="C791" s="51">
        <v>45321</v>
      </c>
      <c r="D791" s="50">
        <v>1</v>
      </c>
      <c r="E791" s="50">
        <v>132</v>
      </c>
      <c r="F791" s="50">
        <v>17</v>
      </c>
      <c r="G791" s="50">
        <v>30</v>
      </c>
      <c r="H791" s="50">
        <v>4</v>
      </c>
      <c r="I791" s="50">
        <v>2</v>
      </c>
      <c r="J791" s="50">
        <v>0</v>
      </c>
      <c r="K791" s="50">
        <v>126</v>
      </c>
      <c r="L791" s="50">
        <v>34</v>
      </c>
      <c r="M791" s="50">
        <v>35</v>
      </c>
      <c r="N791" s="50">
        <v>28</v>
      </c>
      <c r="O791" s="50">
        <v>25</v>
      </c>
      <c r="P791" s="50">
        <v>31</v>
      </c>
      <c r="Q791" s="50">
        <v>7</v>
      </c>
    </row>
    <row r="792" spans="2:17" x14ac:dyDescent="0.3">
      <c r="B792" s="50">
        <v>133434</v>
      </c>
      <c r="C792" s="51">
        <v>45321</v>
      </c>
      <c r="D792" s="50">
        <v>2</v>
      </c>
      <c r="E792" s="50">
        <v>149</v>
      </c>
      <c r="F792" s="50">
        <v>11</v>
      </c>
      <c r="G792" s="50">
        <v>30</v>
      </c>
      <c r="H792" s="50">
        <v>5</v>
      </c>
      <c r="I792" s="50">
        <v>3</v>
      </c>
      <c r="J792" s="50">
        <v>0</v>
      </c>
      <c r="K792" s="50">
        <v>141</v>
      </c>
      <c r="L792" s="50">
        <v>35</v>
      </c>
      <c r="M792" s="50">
        <v>35</v>
      </c>
      <c r="N792" s="50">
        <v>28</v>
      </c>
      <c r="O792" s="50">
        <v>26</v>
      </c>
      <c r="P792" s="50">
        <v>32</v>
      </c>
      <c r="Q792" s="50">
        <v>20</v>
      </c>
    </row>
    <row r="793" spans="2:17" x14ac:dyDescent="0.3">
      <c r="B793" s="50">
        <v>133435</v>
      </c>
      <c r="C793" s="51">
        <v>45322</v>
      </c>
      <c r="D793" s="50">
        <v>1</v>
      </c>
      <c r="E793" s="50">
        <v>132</v>
      </c>
      <c r="F793" s="50">
        <v>16</v>
      </c>
      <c r="G793" s="50">
        <v>30</v>
      </c>
      <c r="H793" s="50">
        <v>4</v>
      </c>
      <c r="I793" s="50">
        <v>2</v>
      </c>
      <c r="J793" s="50">
        <v>0</v>
      </c>
      <c r="K793" s="50">
        <v>126</v>
      </c>
      <c r="L793" s="50">
        <v>31</v>
      </c>
      <c r="M793" s="50">
        <v>35</v>
      </c>
      <c r="N793" s="50">
        <v>25</v>
      </c>
      <c r="O793" s="50">
        <v>26</v>
      </c>
      <c r="P793" s="50">
        <v>32</v>
      </c>
      <c r="Q793" s="50">
        <v>8</v>
      </c>
    </row>
    <row r="794" spans="2:17" x14ac:dyDescent="0.3">
      <c r="B794" s="50">
        <v>133436</v>
      </c>
      <c r="C794" s="51">
        <v>45322</v>
      </c>
      <c r="D794" s="50">
        <v>2</v>
      </c>
      <c r="E794" s="50">
        <v>149</v>
      </c>
      <c r="F794" s="50">
        <v>11</v>
      </c>
      <c r="G794" s="50">
        <v>30</v>
      </c>
      <c r="H794" s="50">
        <v>4</v>
      </c>
      <c r="I794" s="50">
        <v>2</v>
      </c>
      <c r="J794" s="50">
        <v>0</v>
      </c>
      <c r="K794" s="50">
        <v>143</v>
      </c>
      <c r="L794" s="50">
        <v>33</v>
      </c>
      <c r="M794" s="50">
        <v>35</v>
      </c>
      <c r="N794" s="50">
        <v>29</v>
      </c>
      <c r="O794" s="50">
        <v>25</v>
      </c>
      <c r="P794" s="50">
        <v>34</v>
      </c>
      <c r="Q794" s="50">
        <v>20</v>
      </c>
    </row>
    <row r="795" spans="2:17" x14ac:dyDescent="0.3">
      <c r="B795" s="50">
        <v>133437</v>
      </c>
      <c r="C795" s="51">
        <v>45323</v>
      </c>
      <c r="D795" s="50">
        <v>1</v>
      </c>
      <c r="E795" s="50">
        <v>146</v>
      </c>
      <c r="F795" s="50">
        <v>16</v>
      </c>
      <c r="G795" s="50">
        <v>30</v>
      </c>
      <c r="H795" s="50">
        <v>5</v>
      </c>
      <c r="I795" s="50">
        <v>2</v>
      </c>
      <c r="J795" s="50">
        <v>0</v>
      </c>
      <c r="K795" s="50">
        <v>139</v>
      </c>
      <c r="L795" s="50">
        <v>32</v>
      </c>
      <c r="M795" s="50">
        <v>36</v>
      </c>
      <c r="N795" s="50">
        <v>28</v>
      </c>
      <c r="O795" s="50">
        <v>27</v>
      </c>
      <c r="P795" s="50">
        <v>31</v>
      </c>
      <c r="Q795" s="50">
        <v>17</v>
      </c>
    </row>
    <row r="796" spans="2:17" x14ac:dyDescent="0.3">
      <c r="B796" s="50">
        <v>133438</v>
      </c>
      <c r="C796" s="51">
        <v>45323</v>
      </c>
      <c r="D796" s="50">
        <v>2</v>
      </c>
      <c r="E796" s="50">
        <v>148</v>
      </c>
      <c r="F796" s="50">
        <v>15</v>
      </c>
      <c r="G796" s="50">
        <v>30</v>
      </c>
      <c r="H796" s="50">
        <v>5</v>
      </c>
      <c r="I796" s="50">
        <v>2</v>
      </c>
      <c r="J796" s="50">
        <v>0</v>
      </c>
      <c r="K796" s="50">
        <v>141</v>
      </c>
      <c r="L796" s="50">
        <v>34</v>
      </c>
      <c r="M796" s="50">
        <v>34</v>
      </c>
      <c r="N796" s="50">
        <v>26</v>
      </c>
      <c r="O796" s="50">
        <v>26</v>
      </c>
      <c r="P796" s="50">
        <v>33</v>
      </c>
      <c r="Q796" s="50">
        <v>22</v>
      </c>
    </row>
    <row r="797" spans="2:17" x14ac:dyDescent="0.3">
      <c r="B797" s="50">
        <v>133439</v>
      </c>
      <c r="C797" s="51">
        <v>45324</v>
      </c>
      <c r="D797" s="50">
        <v>1</v>
      </c>
      <c r="E797" s="50">
        <v>143</v>
      </c>
      <c r="F797" s="50">
        <v>8</v>
      </c>
      <c r="G797" s="50">
        <v>30</v>
      </c>
      <c r="H797" s="50">
        <v>4</v>
      </c>
      <c r="I797" s="50">
        <v>2</v>
      </c>
      <c r="J797" s="50">
        <v>0</v>
      </c>
      <c r="K797" s="50">
        <v>137</v>
      </c>
      <c r="L797" s="50">
        <v>33</v>
      </c>
      <c r="M797" s="50">
        <v>35</v>
      </c>
      <c r="N797" s="50">
        <v>29</v>
      </c>
      <c r="O797" s="50">
        <v>27</v>
      </c>
      <c r="P797" s="50">
        <v>32</v>
      </c>
      <c r="Q797" s="50">
        <v>14</v>
      </c>
    </row>
    <row r="798" spans="2:17" x14ac:dyDescent="0.3">
      <c r="B798" s="50">
        <v>133440</v>
      </c>
      <c r="C798" s="51">
        <v>45324</v>
      </c>
      <c r="D798" s="50">
        <v>2</v>
      </c>
      <c r="E798" s="50">
        <v>151</v>
      </c>
      <c r="F798" s="50">
        <v>12</v>
      </c>
      <c r="G798" s="50">
        <v>30</v>
      </c>
      <c r="H798" s="50">
        <v>4</v>
      </c>
      <c r="I798" s="50">
        <v>3</v>
      </c>
      <c r="J798" s="50">
        <v>0</v>
      </c>
      <c r="K798" s="50">
        <v>144</v>
      </c>
      <c r="L798" s="50">
        <v>34</v>
      </c>
      <c r="M798" s="50">
        <v>33</v>
      </c>
      <c r="N798" s="50">
        <v>27</v>
      </c>
      <c r="O798" s="50">
        <v>28</v>
      </c>
      <c r="P798" s="50">
        <v>33</v>
      </c>
      <c r="Q798" s="50">
        <v>23</v>
      </c>
    </row>
    <row r="799" spans="2:17" x14ac:dyDescent="0.3">
      <c r="B799" s="50">
        <v>133441</v>
      </c>
      <c r="C799" s="51">
        <v>45325</v>
      </c>
      <c r="D799" s="50">
        <v>1</v>
      </c>
      <c r="E799" s="50">
        <v>142</v>
      </c>
      <c r="F799" s="50">
        <v>17</v>
      </c>
      <c r="G799" s="50">
        <v>30</v>
      </c>
      <c r="H799" s="50">
        <v>5</v>
      </c>
      <c r="I799" s="50">
        <v>2</v>
      </c>
      <c r="J799" s="50">
        <v>0</v>
      </c>
      <c r="K799" s="50">
        <v>135</v>
      </c>
      <c r="L799" s="50">
        <v>32</v>
      </c>
      <c r="M799" s="50">
        <v>37</v>
      </c>
      <c r="N799" s="50">
        <v>27</v>
      </c>
      <c r="O799" s="50">
        <v>25</v>
      </c>
      <c r="P799" s="50">
        <v>29</v>
      </c>
      <c r="Q799" s="50">
        <v>17</v>
      </c>
    </row>
    <row r="800" spans="2:17" x14ac:dyDescent="0.3">
      <c r="B800" s="50">
        <v>133442</v>
      </c>
      <c r="C800" s="51">
        <v>45327</v>
      </c>
      <c r="D800" s="50">
        <v>1</v>
      </c>
      <c r="E800" s="50">
        <v>141</v>
      </c>
      <c r="F800" s="50">
        <v>18</v>
      </c>
      <c r="G800" s="50">
        <v>30</v>
      </c>
      <c r="H800" s="50">
        <v>4</v>
      </c>
      <c r="I800" s="50">
        <v>2</v>
      </c>
      <c r="J800" s="50">
        <v>0</v>
      </c>
      <c r="K800" s="50">
        <v>135</v>
      </c>
      <c r="L800" s="50">
        <v>33</v>
      </c>
      <c r="M800" s="50">
        <v>38</v>
      </c>
      <c r="N800" s="50">
        <v>29</v>
      </c>
      <c r="O800" s="50">
        <v>26</v>
      </c>
      <c r="P800" s="50">
        <v>32</v>
      </c>
      <c r="Q800" s="50">
        <v>10</v>
      </c>
    </row>
    <row r="801" spans="2:17" x14ac:dyDescent="0.3">
      <c r="B801" s="50">
        <v>133443</v>
      </c>
      <c r="C801" s="51">
        <v>45327</v>
      </c>
      <c r="D801" s="50">
        <v>2</v>
      </c>
      <c r="E801" s="50">
        <v>150</v>
      </c>
      <c r="F801" s="50">
        <v>16</v>
      </c>
      <c r="G801" s="50">
        <v>30</v>
      </c>
      <c r="H801" s="50">
        <v>5</v>
      </c>
      <c r="I801" s="50">
        <v>2</v>
      </c>
      <c r="J801" s="50">
        <v>0</v>
      </c>
      <c r="K801" s="50">
        <v>143</v>
      </c>
      <c r="L801" s="50">
        <v>31</v>
      </c>
      <c r="M801" s="50">
        <v>32</v>
      </c>
      <c r="N801" s="50">
        <v>27</v>
      </c>
      <c r="O801" s="50">
        <v>27</v>
      </c>
      <c r="P801" s="50">
        <v>33</v>
      </c>
      <c r="Q801" s="50">
        <v>24</v>
      </c>
    </row>
    <row r="802" spans="2:17" x14ac:dyDescent="0.3">
      <c r="B802" s="50">
        <v>133444</v>
      </c>
      <c r="C802" s="51">
        <v>45328</v>
      </c>
      <c r="D802" s="50">
        <v>1</v>
      </c>
      <c r="E802" s="50">
        <v>145</v>
      </c>
      <c r="F802" s="50">
        <v>14</v>
      </c>
      <c r="G802" s="50">
        <v>30</v>
      </c>
      <c r="H802" s="50">
        <v>5</v>
      </c>
      <c r="I802" s="50">
        <v>3</v>
      </c>
      <c r="J802" s="50">
        <v>0</v>
      </c>
      <c r="K802" s="50">
        <v>137</v>
      </c>
      <c r="L802" s="50">
        <v>34</v>
      </c>
      <c r="M802" s="50">
        <v>38</v>
      </c>
      <c r="N802" s="50">
        <v>29</v>
      </c>
      <c r="O802" s="50">
        <v>27</v>
      </c>
      <c r="P802" s="50">
        <v>29</v>
      </c>
      <c r="Q802" s="50">
        <v>14</v>
      </c>
    </row>
    <row r="803" spans="2:17" x14ac:dyDescent="0.3">
      <c r="B803" s="50">
        <v>133445</v>
      </c>
      <c r="C803" s="51">
        <v>45328</v>
      </c>
      <c r="D803" s="50">
        <v>2</v>
      </c>
      <c r="E803" s="50">
        <v>149</v>
      </c>
      <c r="F803" s="50">
        <v>13</v>
      </c>
      <c r="G803" s="50">
        <v>30</v>
      </c>
      <c r="H803" s="50">
        <v>5</v>
      </c>
      <c r="I803" s="50">
        <v>2</v>
      </c>
      <c r="J803" s="50">
        <v>0</v>
      </c>
      <c r="K803" s="50">
        <v>142</v>
      </c>
      <c r="L803" s="50">
        <v>31</v>
      </c>
      <c r="M803" s="50">
        <v>33</v>
      </c>
      <c r="N803" s="50">
        <v>27</v>
      </c>
      <c r="O803" s="50">
        <v>27</v>
      </c>
      <c r="P803" s="50">
        <v>34</v>
      </c>
      <c r="Q803" s="50">
        <v>21</v>
      </c>
    </row>
    <row r="804" spans="2:17" x14ac:dyDescent="0.3">
      <c r="B804" s="50">
        <v>133446</v>
      </c>
      <c r="C804" s="51">
        <v>45329</v>
      </c>
      <c r="D804" s="50">
        <v>1</v>
      </c>
      <c r="E804" s="50">
        <v>135</v>
      </c>
      <c r="F804" s="50">
        <v>8</v>
      </c>
      <c r="G804" s="50">
        <v>30</v>
      </c>
      <c r="H804" s="50">
        <v>4</v>
      </c>
      <c r="I804" s="50">
        <v>2</v>
      </c>
      <c r="J804" s="50">
        <v>0</v>
      </c>
      <c r="K804" s="50">
        <v>129</v>
      </c>
      <c r="L804" s="50">
        <v>34</v>
      </c>
      <c r="M804" s="50">
        <v>37</v>
      </c>
      <c r="N804" s="50">
        <v>27</v>
      </c>
      <c r="O804" s="50">
        <v>28</v>
      </c>
      <c r="P804" s="50">
        <v>30</v>
      </c>
      <c r="Q804" s="50">
        <v>7</v>
      </c>
    </row>
    <row r="805" spans="2:17" x14ac:dyDescent="0.3">
      <c r="B805" s="50">
        <v>133447</v>
      </c>
      <c r="C805" s="51">
        <v>45329</v>
      </c>
      <c r="D805" s="50">
        <v>2</v>
      </c>
      <c r="E805" s="50">
        <v>152</v>
      </c>
      <c r="F805" s="50">
        <v>17</v>
      </c>
      <c r="G805" s="50">
        <v>30</v>
      </c>
      <c r="H805" s="50">
        <v>4</v>
      </c>
      <c r="I805" s="50">
        <v>3</v>
      </c>
      <c r="J805" s="50">
        <v>0</v>
      </c>
      <c r="K805" s="50">
        <v>145</v>
      </c>
      <c r="L805" s="50">
        <v>30</v>
      </c>
      <c r="M805" s="50">
        <v>33</v>
      </c>
      <c r="N805" s="50">
        <v>28</v>
      </c>
      <c r="O805" s="50">
        <v>25</v>
      </c>
      <c r="P805" s="50">
        <v>35</v>
      </c>
      <c r="Q805" s="50">
        <v>24</v>
      </c>
    </row>
    <row r="806" spans="2:17" x14ac:dyDescent="0.3">
      <c r="B806" s="50">
        <v>133448</v>
      </c>
      <c r="C806" s="51">
        <v>45330</v>
      </c>
      <c r="D806" s="50">
        <v>1</v>
      </c>
      <c r="E806" s="50">
        <v>134</v>
      </c>
      <c r="F806" s="50">
        <v>8</v>
      </c>
      <c r="G806" s="50">
        <v>30</v>
      </c>
      <c r="H806" s="50">
        <v>4</v>
      </c>
      <c r="I806" s="50">
        <v>2</v>
      </c>
      <c r="J806" s="50">
        <v>0</v>
      </c>
      <c r="K806" s="50">
        <v>128</v>
      </c>
      <c r="L806" s="50">
        <v>35</v>
      </c>
      <c r="M806" s="50">
        <v>37</v>
      </c>
      <c r="N806" s="50">
        <v>28</v>
      </c>
      <c r="O806" s="50">
        <v>26</v>
      </c>
      <c r="P806" s="50">
        <v>30</v>
      </c>
      <c r="Q806" s="50">
        <v>7</v>
      </c>
    </row>
    <row r="807" spans="2:17" x14ac:dyDescent="0.3">
      <c r="B807" s="50">
        <v>133449</v>
      </c>
      <c r="C807" s="51">
        <v>45330</v>
      </c>
      <c r="D807" s="50">
        <v>2</v>
      </c>
      <c r="E807" s="50">
        <v>147</v>
      </c>
      <c r="F807" s="50">
        <v>6</v>
      </c>
      <c r="G807" s="50">
        <v>30</v>
      </c>
      <c r="H807" s="50">
        <v>5</v>
      </c>
      <c r="I807" s="50">
        <v>2</v>
      </c>
      <c r="J807" s="50">
        <v>0</v>
      </c>
      <c r="K807" s="50">
        <v>140</v>
      </c>
      <c r="L807" s="50">
        <v>30</v>
      </c>
      <c r="M807" s="50">
        <v>33</v>
      </c>
      <c r="N807" s="50">
        <v>26</v>
      </c>
      <c r="O807" s="50">
        <v>26</v>
      </c>
      <c r="P807" s="50">
        <v>32</v>
      </c>
      <c r="Q807" s="50">
        <v>23</v>
      </c>
    </row>
    <row r="808" spans="2:17" x14ac:dyDescent="0.3">
      <c r="B808" s="50">
        <v>133450</v>
      </c>
      <c r="C808" s="51">
        <v>45331</v>
      </c>
      <c r="D808" s="50">
        <v>1</v>
      </c>
      <c r="E808" s="50">
        <v>141</v>
      </c>
      <c r="F808" s="50">
        <v>6</v>
      </c>
      <c r="G808" s="50">
        <v>30</v>
      </c>
      <c r="H808" s="50">
        <v>4</v>
      </c>
      <c r="I808" s="50">
        <v>3</v>
      </c>
      <c r="J808" s="50">
        <v>0</v>
      </c>
      <c r="K808" s="50">
        <v>134</v>
      </c>
      <c r="L808" s="50">
        <v>34</v>
      </c>
      <c r="M808" s="50">
        <v>38</v>
      </c>
      <c r="N808" s="50">
        <v>29</v>
      </c>
      <c r="O808" s="50">
        <v>26</v>
      </c>
      <c r="P808" s="50">
        <v>32</v>
      </c>
      <c r="Q808" s="50">
        <v>9</v>
      </c>
    </row>
    <row r="809" spans="2:17" x14ac:dyDescent="0.3">
      <c r="B809" s="50">
        <v>133451</v>
      </c>
      <c r="C809" s="51">
        <v>45331</v>
      </c>
      <c r="D809" s="50">
        <v>2</v>
      </c>
      <c r="E809" s="50">
        <v>150</v>
      </c>
      <c r="F809" s="50">
        <v>9</v>
      </c>
      <c r="G809" s="50">
        <v>30</v>
      </c>
      <c r="H809" s="50">
        <v>5</v>
      </c>
      <c r="I809" s="50">
        <v>2</v>
      </c>
      <c r="J809" s="50">
        <v>0</v>
      </c>
      <c r="K809" s="50">
        <v>143</v>
      </c>
      <c r="L809" s="50">
        <v>35</v>
      </c>
      <c r="M809" s="50">
        <v>33</v>
      </c>
      <c r="N809" s="50">
        <v>27</v>
      </c>
      <c r="O809" s="50">
        <v>28</v>
      </c>
      <c r="P809" s="50">
        <v>33</v>
      </c>
      <c r="Q809" s="50">
        <v>22</v>
      </c>
    </row>
    <row r="810" spans="2:17" x14ac:dyDescent="0.3">
      <c r="B810" s="50">
        <v>133452</v>
      </c>
      <c r="C810" s="51">
        <v>45332</v>
      </c>
      <c r="D810" s="50">
        <v>1</v>
      </c>
      <c r="E810" s="50">
        <v>134</v>
      </c>
      <c r="F810" s="50">
        <v>7</v>
      </c>
      <c r="G810" s="50">
        <v>30</v>
      </c>
      <c r="H810" s="50">
        <v>4</v>
      </c>
      <c r="I810" s="50">
        <v>2</v>
      </c>
      <c r="J810" s="50">
        <v>0</v>
      </c>
      <c r="K810" s="50">
        <v>128</v>
      </c>
      <c r="L810" s="50">
        <v>31</v>
      </c>
      <c r="M810" s="50">
        <v>36</v>
      </c>
      <c r="N810" s="50">
        <v>29</v>
      </c>
      <c r="O810" s="50">
        <v>25</v>
      </c>
      <c r="P810" s="50">
        <v>29</v>
      </c>
      <c r="Q810" s="50">
        <v>9</v>
      </c>
    </row>
    <row r="811" spans="2:17" x14ac:dyDescent="0.3">
      <c r="B811" s="50">
        <v>133453</v>
      </c>
      <c r="C811" s="51">
        <v>45334</v>
      </c>
      <c r="D811" s="50">
        <v>1</v>
      </c>
      <c r="E811" s="50">
        <v>144</v>
      </c>
      <c r="F811" s="50">
        <v>6</v>
      </c>
      <c r="G811" s="50">
        <v>30</v>
      </c>
      <c r="H811" s="50">
        <v>5</v>
      </c>
      <c r="I811" s="50">
        <v>3</v>
      </c>
      <c r="J811" s="50">
        <v>0</v>
      </c>
      <c r="K811" s="50">
        <v>136</v>
      </c>
      <c r="L811" s="50">
        <v>33</v>
      </c>
      <c r="M811" s="50">
        <v>36</v>
      </c>
      <c r="N811" s="50">
        <v>28</v>
      </c>
      <c r="O811" s="50">
        <v>28</v>
      </c>
      <c r="P811" s="50">
        <v>29</v>
      </c>
      <c r="Q811" s="50">
        <v>15</v>
      </c>
    </row>
    <row r="812" spans="2:17" x14ac:dyDescent="0.3">
      <c r="B812" s="50">
        <v>133454</v>
      </c>
      <c r="C812" s="51">
        <v>45334</v>
      </c>
      <c r="D812" s="50">
        <v>2</v>
      </c>
      <c r="E812" s="50">
        <v>150</v>
      </c>
      <c r="F812" s="50">
        <v>17</v>
      </c>
      <c r="G812" s="50">
        <v>30</v>
      </c>
      <c r="H812" s="50">
        <v>5</v>
      </c>
      <c r="I812" s="50">
        <v>2</v>
      </c>
      <c r="J812" s="50">
        <v>0</v>
      </c>
      <c r="K812" s="50">
        <v>143</v>
      </c>
      <c r="L812" s="50">
        <v>32</v>
      </c>
      <c r="M812" s="50">
        <v>33</v>
      </c>
      <c r="N812" s="50">
        <v>26</v>
      </c>
      <c r="O812" s="50">
        <v>27</v>
      </c>
      <c r="P812" s="50">
        <v>35</v>
      </c>
      <c r="Q812" s="50">
        <v>22</v>
      </c>
    </row>
    <row r="813" spans="2:17" x14ac:dyDescent="0.3">
      <c r="B813" s="50">
        <v>133455</v>
      </c>
      <c r="C813" s="51">
        <v>45335</v>
      </c>
      <c r="D813" s="50">
        <v>1</v>
      </c>
      <c r="E813" s="50">
        <v>143</v>
      </c>
      <c r="F813" s="50">
        <v>17</v>
      </c>
      <c r="G813" s="50">
        <v>30</v>
      </c>
      <c r="H813" s="50">
        <v>4</v>
      </c>
      <c r="I813" s="50">
        <v>3</v>
      </c>
      <c r="J813" s="50">
        <v>0</v>
      </c>
      <c r="K813" s="50">
        <v>136</v>
      </c>
      <c r="L813" s="50">
        <v>30</v>
      </c>
      <c r="M813" s="50">
        <v>36</v>
      </c>
      <c r="N813" s="50">
        <v>29</v>
      </c>
      <c r="O813" s="50">
        <v>26</v>
      </c>
      <c r="P813" s="50">
        <v>29</v>
      </c>
      <c r="Q813" s="50">
        <v>16</v>
      </c>
    </row>
    <row r="814" spans="2:17" x14ac:dyDescent="0.3">
      <c r="B814" s="50">
        <v>133456</v>
      </c>
      <c r="C814" s="51">
        <v>45335</v>
      </c>
      <c r="D814" s="50">
        <v>2</v>
      </c>
      <c r="E814" s="50">
        <v>147</v>
      </c>
      <c r="F814" s="50">
        <v>17</v>
      </c>
      <c r="G814" s="50">
        <v>30</v>
      </c>
      <c r="H814" s="50">
        <v>4</v>
      </c>
      <c r="I814" s="50">
        <v>3</v>
      </c>
      <c r="J814" s="50">
        <v>0</v>
      </c>
      <c r="K814" s="50">
        <v>140</v>
      </c>
      <c r="L814" s="50">
        <v>31</v>
      </c>
      <c r="M814" s="50">
        <v>34</v>
      </c>
      <c r="N814" s="50">
        <v>27</v>
      </c>
      <c r="O814" s="50">
        <v>27</v>
      </c>
      <c r="P814" s="50">
        <v>31</v>
      </c>
      <c r="Q814" s="50">
        <v>21</v>
      </c>
    </row>
    <row r="815" spans="2:17" x14ac:dyDescent="0.3">
      <c r="B815" s="50">
        <v>133457</v>
      </c>
      <c r="C815" s="51">
        <v>45336</v>
      </c>
      <c r="D815" s="50">
        <v>1</v>
      </c>
      <c r="E815" s="50">
        <v>143</v>
      </c>
      <c r="F815" s="50">
        <v>7</v>
      </c>
      <c r="G815" s="50">
        <v>30</v>
      </c>
      <c r="H815" s="50">
        <v>5</v>
      </c>
      <c r="I815" s="50">
        <v>3</v>
      </c>
      <c r="J815" s="50">
        <v>0</v>
      </c>
      <c r="K815" s="50">
        <v>135</v>
      </c>
      <c r="L815" s="50">
        <v>33</v>
      </c>
      <c r="M815" s="50">
        <v>36</v>
      </c>
      <c r="N815" s="50">
        <v>27</v>
      </c>
      <c r="O815" s="50">
        <v>26</v>
      </c>
      <c r="P815" s="50">
        <v>31</v>
      </c>
      <c r="Q815" s="50">
        <v>15</v>
      </c>
    </row>
    <row r="816" spans="2:17" x14ac:dyDescent="0.3">
      <c r="B816" s="50">
        <v>133458</v>
      </c>
      <c r="C816" s="51">
        <v>45336</v>
      </c>
      <c r="D816" s="50">
        <v>2</v>
      </c>
      <c r="E816" s="50">
        <v>150</v>
      </c>
      <c r="F816" s="50">
        <v>16</v>
      </c>
      <c r="G816" s="50">
        <v>30</v>
      </c>
      <c r="H816" s="50">
        <v>4</v>
      </c>
      <c r="I816" s="50">
        <v>3</v>
      </c>
      <c r="J816" s="50">
        <v>0</v>
      </c>
      <c r="K816" s="50">
        <v>143</v>
      </c>
      <c r="L816" s="50">
        <v>33</v>
      </c>
      <c r="M816" s="50">
        <v>35</v>
      </c>
      <c r="N816" s="50">
        <v>28</v>
      </c>
      <c r="O816" s="50">
        <v>26</v>
      </c>
      <c r="P816" s="50">
        <v>32</v>
      </c>
      <c r="Q816" s="50">
        <v>22</v>
      </c>
    </row>
    <row r="817" spans="2:17" x14ac:dyDescent="0.3">
      <c r="B817" s="50">
        <v>133459</v>
      </c>
      <c r="C817" s="51">
        <v>45337</v>
      </c>
      <c r="D817" s="50">
        <v>1</v>
      </c>
      <c r="E817" s="50">
        <v>135</v>
      </c>
      <c r="F817" s="50">
        <v>14</v>
      </c>
      <c r="G817" s="50">
        <v>30</v>
      </c>
      <c r="H817" s="50">
        <v>5</v>
      </c>
      <c r="I817" s="50">
        <v>3</v>
      </c>
      <c r="J817" s="50">
        <v>0</v>
      </c>
      <c r="K817" s="50">
        <v>127</v>
      </c>
      <c r="L817" s="50">
        <v>34</v>
      </c>
      <c r="M817" s="50">
        <v>35</v>
      </c>
      <c r="N817" s="50">
        <v>28</v>
      </c>
      <c r="O817" s="50">
        <v>28</v>
      </c>
      <c r="P817" s="50">
        <v>28</v>
      </c>
      <c r="Q817" s="50">
        <v>8</v>
      </c>
    </row>
    <row r="818" spans="2:17" x14ac:dyDescent="0.3">
      <c r="B818" s="50">
        <v>133460</v>
      </c>
      <c r="C818" s="51">
        <v>45337</v>
      </c>
      <c r="D818" s="50">
        <v>2</v>
      </c>
      <c r="E818" s="50">
        <v>151</v>
      </c>
      <c r="F818" s="50">
        <v>8</v>
      </c>
      <c r="G818" s="50">
        <v>30</v>
      </c>
      <c r="H818" s="50">
        <v>5</v>
      </c>
      <c r="I818" s="50">
        <v>3</v>
      </c>
      <c r="J818" s="50">
        <v>0</v>
      </c>
      <c r="K818" s="50">
        <v>143</v>
      </c>
      <c r="L818" s="50">
        <v>31</v>
      </c>
      <c r="M818" s="50">
        <v>33</v>
      </c>
      <c r="N818" s="50">
        <v>28</v>
      </c>
      <c r="O818" s="50">
        <v>27</v>
      </c>
      <c r="P818" s="50">
        <v>34</v>
      </c>
      <c r="Q818" s="50">
        <v>21</v>
      </c>
    </row>
    <row r="819" spans="2:17" x14ac:dyDescent="0.3">
      <c r="B819" s="50">
        <v>133461</v>
      </c>
      <c r="C819" s="51">
        <v>45338</v>
      </c>
      <c r="D819" s="50">
        <v>1</v>
      </c>
      <c r="E819" s="50">
        <v>134</v>
      </c>
      <c r="F819" s="50">
        <v>15</v>
      </c>
      <c r="G819" s="50">
        <v>30</v>
      </c>
      <c r="H819" s="50">
        <v>5</v>
      </c>
      <c r="I819" s="50">
        <v>3</v>
      </c>
      <c r="J819" s="50">
        <v>0</v>
      </c>
      <c r="K819" s="50">
        <v>126</v>
      </c>
      <c r="L819" s="50">
        <v>32</v>
      </c>
      <c r="M819" s="50">
        <v>37</v>
      </c>
      <c r="N819" s="50">
        <v>28</v>
      </c>
      <c r="O819" s="50">
        <v>25</v>
      </c>
      <c r="P819" s="50">
        <v>29</v>
      </c>
      <c r="Q819" s="50">
        <v>7</v>
      </c>
    </row>
    <row r="820" spans="2:17" x14ac:dyDescent="0.3">
      <c r="B820" s="50">
        <v>133462</v>
      </c>
      <c r="C820" s="51">
        <v>45338</v>
      </c>
      <c r="D820" s="50">
        <v>2</v>
      </c>
      <c r="E820" s="50">
        <v>151</v>
      </c>
      <c r="F820" s="50">
        <v>10</v>
      </c>
      <c r="G820" s="50">
        <v>30</v>
      </c>
      <c r="H820" s="50">
        <v>5</v>
      </c>
      <c r="I820" s="50">
        <v>2</v>
      </c>
      <c r="J820" s="50">
        <v>0</v>
      </c>
      <c r="K820" s="50">
        <v>144</v>
      </c>
      <c r="L820" s="50">
        <v>33</v>
      </c>
      <c r="M820" s="50">
        <v>32</v>
      </c>
      <c r="N820" s="50">
        <v>26</v>
      </c>
      <c r="O820" s="50">
        <v>27</v>
      </c>
      <c r="P820" s="50">
        <v>35</v>
      </c>
      <c r="Q820" s="50">
        <v>24</v>
      </c>
    </row>
    <row r="821" spans="2:17" x14ac:dyDescent="0.3">
      <c r="B821" s="50">
        <v>133463</v>
      </c>
      <c r="C821" s="51">
        <v>45339</v>
      </c>
      <c r="D821" s="50">
        <v>1</v>
      </c>
      <c r="E821" s="50">
        <v>133</v>
      </c>
      <c r="F821" s="50">
        <v>14</v>
      </c>
      <c r="G821" s="50">
        <v>30</v>
      </c>
      <c r="H821" s="50">
        <v>4</v>
      </c>
      <c r="I821" s="50">
        <v>2</v>
      </c>
      <c r="J821" s="50">
        <v>0</v>
      </c>
      <c r="K821" s="50">
        <v>127</v>
      </c>
      <c r="L821" s="50">
        <v>33</v>
      </c>
      <c r="M821" s="50">
        <v>37</v>
      </c>
      <c r="N821" s="50">
        <v>29</v>
      </c>
      <c r="O821" s="50">
        <v>25</v>
      </c>
      <c r="P821" s="50">
        <v>29</v>
      </c>
      <c r="Q821" s="50">
        <v>7</v>
      </c>
    </row>
    <row r="822" spans="2:17" x14ac:dyDescent="0.3">
      <c r="B822" s="50">
        <v>133464</v>
      </c>
      <c r="C822" s="51">
        <v>45341</v>
      </c>
      <c r="D822" s="50">
        <v>1</v>
      </c>
      <c r="E822" s="50">
        <v>140</v>
      </c>
      <c r="F822" s="50">
        <v>14</v>
      </c>
      <c r="G822" s="50">
        <v>30</v>
      </c>
      <c r="H822" s="50">
        <v>4</v>
      </c>
      <c r="I822" s="50">
        <v>2</v>
      </c>
      <c r="J822" s="50">
        <v>0</v>
      </c>
      <c r="K822" s="50">
        <v>134</v>
      </c>
      <c r="L822" s="50">
        <v>32</v>
      </c>
      <c r="M822" s="50">
        <v>38</v>
      </c>
      <c r="N822" s="50">
        <v>28</v>
      </c>
      <c r="O822" s="50">
        <v>27</v>
      </c>
      <c r="P822" s="50">
        <v>28</v>
      </c>
      <c r="Q822" s="50">
        <v>13</v>
      </c>
    </row>
    <row r="823" spans="2:17" x14ac:dyDescent="0.3">
      <c r="B823" s="50">
        <v>133465</v>
      </c>
      <c r="C823" s="51">
        <v>45341</v>
      </c>
      <c r="D823" s="50">
        <v>2</v>
      </c>
      <c r="E823" s="50">
        <v>151</v>
      </c>
      <c r="F823" s="50">
        <v>8</v>
      </c>
      <c r="G823" s="50">
        <v>30</v>
      </c>
      <c r="H823" s="50">
        <v>5</v>
      </c>
      <c r="I823" s="50">
        <v>3</v>
      </c>
      <c r="J823" s="50">
        <v>0</v>
      </c>
      <c r="K823" s="50">
        <v>143</v>
      </c>
      <c r="L823" s="50">
        <v>31</v>
      </c>
      <c r="M823" s="50">
        <v>32</v>
      </c>
      <c r="N823" s="50">
        <v>26</v>
      </c>
      <c r="O823" s="50">
        <v>28</v>
      </c>
      <c r="P823" s="50">
        <v>34</v>
      </c>
      <c r="Q823" s="50">
        <v>23</v>
      </c>
    </row>
    <row r="824" spans="2:17" x14ac:dyDescent="0.3">
      <c r="B824" s="50">
        <v>133466</v>
      </c>
      <c r="C824" s="51">
        <v>45342</v>
      </c>
      <c r="D824" s="50">
        <v>1</v>
      </c>
      <c r="E824" s="50">
        <v>140</v>
      </c>
      <c r="F824" s="50">
        <v>17</v>
      </c>
      <c r="G824" s="50">
        <v>30</v>
      </c>
      <c r="H824" s="50">
        <v>4</v>
      </c>
      <c r="I824" s="50">
        <v>3</v>
      </c>
      <c r="J824" s="50">
        <v>0</v>
      </c>
      <c r="K824" s="50">
        <v>133</v>
      </c>
      <c r="L824" s="50">
        <v>35</v>
      </c>
      <c r="M824" s="50">
        <v>37</v>
      </c>
      <c r="N824" s="50">
        <v>29</v>
      </c>
      <c r="O824" s="50">
        <v>27</v>
      </c>
      <c r="P824" s="50">
        <v>29</v>
      </c>
      <c r="Q824" s="50">
        <v>11</v>
      </c>
    </row>
    <row r="825" spans="2:17" x14ac:dyDescent="0.3">
      <c r="B825" s="50">
        <v>133467</v>
      </c>
      <c r="C825" s="51">
        <v>45342</v>
      </c>
      <c r="D825" s="50">
        <v>2</v>
      </c>
      <c r="E825" s="50">
        <v>146</v>
      </c>
      <c r="F825" s="50">
        <v>7</v>
      </c>
      <c r="G825" s="50">
        <v>30</v>
      </c>
      <c r="H825" s="50">
        <v>5</v>
      </c>
      <c r="I825" s="50">
        <v>2</v>
      </c>
      <c r="J825" s="50">
        <v>0</v>
      </c>
      <c r="K825" s="50">
        <v>139</v>
      </c>
      <c r="L825" s="50">
        <v>32</v>
      </c>
      <c r="M825" s="50">
        <v>32</v>
      </c>
      <c r="N825" s="50">
        <v>27</v>
      </c>
      <c r="O825" s="50">
        <v>26</v>
      </c>
      <c r="P825" s="50">
        <v>31</v>
      </c>
      <c r="Q825" s="50">
        <v>23</v>
      </c>
    </row>
    <row r="826" spans="2:17" x14ac:dyDescent="0.3">
      <c r="B826" s="50">
        <v>133468</v>
      </c>
      <c r="C826" s="51">
        <v>45343</v>
      </c>
      <c r="D826" s="50">
        <v>1</v>
      </c>
      <c r="E826" s="50">
        <v>141</v>
      </c>
      <c r="F826" s="50">
        <v>12</v>
      </c>
      <c r="G826" s="50">
        <v>30</v>
      </c>
      <c r="H826" s="50">
        <v>4</v>
      </c>
      <c r="I826" s="50">
        <v>2</v>
      </c>
      <c r="J826" s="50">
        <v>0</v>
      </c>
      <c r="K826" s="50">
        <v>135</v>
      </c>
      <c r="L826" s="50">
        <v>33</v>
      </c>
      <c r="M826" s="50">
        <v>35</v>
      </c>
      <c r="N826" s="50">
        <v>27</v>
      </c>
      <c r="O826" s="50">
        <v>27</v>
      </c>
      <c r="P826" s="50">
        <v>31</v>
      </c>
      <c r="Q826" s="50">
        <v>15</v>
      </c>
    </row>
    <row r="827" spans="2:17" x14ac:dyDescent="0.3">
      <c r="B827" s="50">
        <v>133469</v>
      </c>
      <c r="C827" s="51">
        <v>45343</v>
      </c>
      <c r="D827" s="50">
        <v>2</v>
      </c>
      <c r="E827" s="50">
        <v>150</v>
      </c>
      <c r="F827" s="50">
        <v>8</v>
      </c>
      <c r="G827" s="50">
        <v>30</v>
      </c>
      <c r="H827" s="50">
        <v>5</v>
      </c>
      <c r="I827" s="50">
        <v>2</v>
      </c>
      <c r="J827" s="50">
        <v>0</v>
      </c>
      <c r="K827" s="50">
        <v>143</v>
      </c>
      <c r="L827" s="50">
        <v>34</v>
      </c>
      <c r="M827" s="50">
        <v>34</v>
      </c>
      <c r="N827" s="50">
        <v>29</v>
      </c>
      <c r="O827" s="50">
        <v>26</v>
      </c>
      <c r="P827" s="50">
        <v>32</v>
      </c>
      <c r="Q827" s="50">
        <v>22</v>
      </c>
    </row>
    <row r="828" spans="2:17" x14ac:dyDescent="0.3">
      <c r="B828" s="50">
        <v>133470</v>
      </c>
      <c r="C828" s="51">
        <v>45344</v>
      </c>
      <c r="D828" s="50">
        <v>1</v>
      </c>
      <c r="E828" s="50">
        <v>142</v>
      </c>
      <c r="F828" s="50">
        <v>15</v>
      </c>
      <c r="G828" s="50">
        <v>30</v>
      </c>
      <c r="H828" s="50">
        <v>5</v>
      </c>
      <c r="I828" s="50">
        <v>2</v>
      </c>
      <c r="J828" s="50">
        <v>0</v>
      </c>
      <c r="K828" s="50">
        <v>135</v>
      </c>
      <c r="L828" s="50">
        <v>33</v>
      </c>
      <c r="M828" s="50">
        <v>36</v>
      </c>
      <c r="N828" s="50">
        <v>28</v>
      </c>
      <c r="O828" s="50">
        <v>26</v>
      </c>
      <c r="P828" s="50">
        <v>32</v>
      </c>
      <c r="Q828" s="50">
        <v>13</v>
      </c>
    </row>
    <row r="829" spans="2:17" x14ac:dyDescent="0.3">
      <c r="B829" s="50">
        <v>133471</v>
      </c>
      <c r="C829" s="51">
        <v>45344</v>
      </c>
      <c r="D829" s="50">
        <v>2</v>
      </c>
      <c r="E829" s="50">
        <v>144</v>
      </c>
      <c r="F829" s="50">
        <v>12</v>
      </c>
      <c r="G829" s="50">
        <v>30</v>
      </c>
      <c r="H829" s="50">
        <v>4</v>
      </c>
      <c r="I829" s="50">
        <v>2</v>
      </c>
      <c r="J829" s="50">
        <v>0</v>
      </c>
      <c r="K829" s="50">
        <v>138</v>
      </c>
      <c r="L829" s="50">
        <v>30</v>
      </c>
      <c r="M829" s="50">
        <v>33</v>
      </c>
      <c r="N829" s="50">
        <v>26</v>
      </c>
      <c r="O829" s="50">
        <v>26</v>
      </c>
      <c r="P829" s="50">
        <v>32</v>
      </c>
      <c r="Q829" s="50">
        <v>21</v>
      </c>
    </row>
    <row r="830" spans="2:17" x14ac:dyDescent="0.3">
      <c r="B830" s="50">
        <v>133472</v>
      </c>
      <c r="C830" s="51">
        <v>45345</v>
      </c>
      <c r="D830" s="50">
        <v>1</v>
      </c>
      <c r="E830" s="50">
        <v>142</v>
      </c>
      <c r="F830" s="50">
        <v>11</v>
      </c>
      <c r="G830" s="50">
        <v>30</v>
      </c>
      <c r="H830" s="50">
        <v>4</v>
      </c>
      <c r="I830" s="50">
        <v>3</v>
      </c>
      <c r="J830" s="50">
        <v>0</v>
      </c>
      <c r="K830" s="50">
        <v>135</v>
      </c>
      <c r="L830" s="50">
        <v>33</v>
      </c>
      <c r="M830" s="50">
        <v>36</v>
      </c>
      <c r="N830" s="50">
        <v>30</v>
      </c>
      <c r="O830" s="50">
        <v>25</v>
      </c>
      <c r="P830" s="50">
        <v>28</v>
      </c>
      <c r="Q830" s="50">
        <v>16</v>
      </c>
    </row>
    <row r="831" spans="2:17" x14ac:dyDescent="0.3">
      <c r="B831" s="50">
        <v>133473</v>
      </c>
      <c r="C831" s="51">
        <v>45345</v>
      </c>
      <c r="D831" s="50">
        <v>2</v>
      </c>
      <c r="E831" s="50">
        <v>149</v>
      </c>
      <c r="F831" s="50">
        <v>12</v>
      </c>
      <c r="G831" s="50">
        <v>30</v>
      </c>
      <c r="H831" s="50">
        <v>4</v>
      </c>
      <c r="I831" s="50">
        <v>3</v>
      </c>
      <c r="J831" s="50">
        <v>0</v>
      </c>
      <c r="K831" s="50">
        <v>142</v>
      </c>
      <c r="L831" s="50">
        <v>32</v>
      </c>
      <c r="M831" s="50">
        <v>34</v>
      </c>
      <c r="N831" s="50">
        <v>27</v>
      </c>
      <c r="O831" s="50">
        <v>26</v>
      </c>
      <c r="P831" s="50">
        <v>34</v>
      </c>
      <c r="Q831" s="50">
        <v>21</v>
      </c>
    </row>
    <row r="832" spans="2:17" x14ac:dyDescent="0.3">
      <c r="B832" s="50">
        <v>133474</v>
      </c>
      <c r="C832" s="51">
        <v>45346</v>
      </c>
      <c r="D832" s="50">
        <v>1</v>
      </c>
      <c r="E832" s="50">
        <v>137</v>
      </c>
      <c r="F832" s="50">
        <v>17</v>
      </c>
      <c r="G832" s="50">
        <v>30</v>
      </c>
      <c r="H832" s="50">
        <v>4</v>
      </c>
      <c r="I832" s="50">
        <v>3</v>
      </c>
      <c r="J832" s="50">
        <v>0</v>
      </c>
      <c r="K832" s="50">
        <v>130</v>
      </c>
      <c r="L832" s="50">
        <v>31</v>
      </c>
      <c r="M832" s="50">
        <v>37</v>
      </c>
      <c r="N832" s="50">
        <v>27</v>
      </c>
      <c r="O832" s="50">
        <v>27</v>
      </c>
      <c r="P832" s="50">
        <v>29</v>
      </c>
      <c r="Q832" s="50">
        <v>10</v>
      </c>
    </row>
    <row r="833" spans="2:17" x14ac:dyDescent="0.3">
      <c r="B833" s="50">
        <v>133475</v>
      </c>
      <c r="C833" s="51">
        <v>45348</v>
      </c>
      <c r="D833" s="50">
        <v>1</v>
      </c>
      <c r="E833" s="50">
        <v>142</v>
      </c>
      <c r="F833" s="50">
        <v>8</v>
      </c>
      <c r="G833" s="50">
        <v>30</v>
      </c>
      <c r="H833" s="50">
        <v>5</v>
      </c>
      <c r="I833" s="50">
        <v>2</v>
      </c>
      <c r="J833" s="50">
        <v>0</v>
      </c>
      <c r="K833" s="50">
        <v>135</v>
      </c>
      <c r="L833" s="50">
        <v>33</v>
      </c>
      <c r="M833" s="50">
        <v>36</v>
      </c>
      <c r="N833" s="50">
        <v>30</v>
      </c>
      <c r="O833" s="50">
        <v>28</v>
      </c>
      <c r="P833" s="50">
        <v>28</v>
      </c>
      <c r="Q833" s="50">
        <v>13</v>
      </c>
    </row>
    <row r="834" spans="2:17" x14ac:dyDescent="0.3">
      <c r="B834" s="50">
        <v>133476</v>
      </c>
      <c r="C834" s="51">
        <v>45348</v>
      </c>
      <c r="D834" s="50">
        <v>2</v>
      </c>
      <c r="E834" s="50">
        <v>153</v>
      </c>
      <c r="F834" s="50">
        <v>14</v>
      </c>
      <c r="G834" s="50">
        <v>30</v>
      </c>
      <c r="H834" s="50">
        <v>5</v>
      </c>
      <c r="I834" s="50">
        <v>3</v>
      </c>
      <c r="J834" s="50">
        <v>0</v>
      </c>
      <c r="K834" s="50">
        <v>145</v>
      </c>
      <c r="L834" s="50">
        <v>33</v>
      </c>
      <c r="M834" s="50">
        <v>34</v>
      </c>
      <c r="N834" s="50">
        <v>26</v>
      </c>
      <c r="O834" s="50">
        <v>28</v>
      </c>
      <c r="P834" s="50">
        <v>34</v>
      </c>
      <c r="Q834" s="50">
        <v>23</v>
      </c>
    </row>
    <row r="835" spans="2:17" x14ac:dyDescent="0.3">
      <c r="B835" s="50">
        <v>133477</v>
      </c>
      <c r="C835" s="51">
        <v>45349</v>
      </c>
      <c r="D835" s="50">
        <v>1</v>
      </c>
      <c r="E835" s="50">
        <v>145</v>
      </c>
      <c r="F835" s="50">
        <v>17</v>
      </c>
      <c r="G835" s="50">
        <v>30</v>
      </c>
      <c r="H835" s="50">
        <v>5</v>
      </c>
      <c r="I835" s="50">
        <v>2</v>
      </c>
      <c r="J835" s="50">
        <v>0</v>
      </c>
      <c r="K835" s="50">
        <v>138</v>
      </c>
      <c r="L835" s="50">
        <v>33</v>
      </c>
      <c r="M835" s="50">
        <v>37</v>
      </c>
      <c r="N835" s="50">
        <v>30</v>
      </c>
      <c r="O835" s="50">
        <v>25</v>
      </c>
      <c r="P835" s="50">
        <v>29</v>
      </c>
      <c r="Q835" s="50">
        <v>17</v>
      </c>
    </row>
    <row r="836" spans="2:17" x14ac:dyDescent="0.3">
      <c r="B836" s="50">
        <v>133478</v>
      </c>
      <c r="C836" s="51">
        <v>45349</v>
      </c>
      <c r="D836" s="50">
        <v>2</v>
      </c>
      <c r="E836" s="50">
        <v>150</v>
      </c>
      <c r="F836" s="50">
        <v>8</v>
      </c>
      <c r="G836" s="50">
        <v>30</v>
      </c>
      <c r="H836" s="50">
        <v>5</v>
      </c>
      <c r="I836" s="50">
        <v>3</v>
      </c>
      <c r="J836" s="50">
        <v>0</v>
      </c>
      <c r="K836" s="50">
        <v>142</v>
      </c>
      <c r="L836" s="50">
        <v>33</v>
      </c>
      <c r="M836" s="50">
        <v>33</v>
      </c>
      <c r="N836" s="50">
        <v>27</v>
      </c>
      <c r="O836" s="50">
        <v>26</v>
      </c>
      <c r="P836" s="50">
        <v>35</v>
      </c>
      <c r="Q836" s="50">
        <v>21</v>
      </c>
    </row>
    <row r="837" spans="2:17" x14ac:dyDescent="0.3">
      <c r="B837" s="50">
        <v>133479</v>
      </c>
      <c r="C837" s="51">
        <v>45350</v>
      </c>
      <c r="D837" s="50">
        <v>1</v>
      </c>
      <c r="E837" s="50">
        <v>137</v>
      </c>
      <c r="F837" s="50">
        <v>12</v>
      </c>
      <c r="G837" s="50">
        <v>30</v>
      </c>
      <c r="H837" s="50">
        <v>5</v>
      </c>
      <c r="I837" s="50">
        <v>3</v>
      </c>
      <c r="J837" s="50">
        <v>0</v>
      </c>
      <c r="K837" s="50">
        <v>129</v>
      </c>
      <c r="L837" s="50">
        <v>30</v>
      </c>
      <c r="M837" s="50">
        <v>37</v>
      </c>
      <c r="N837" s="50">
        <v>27</v>
      </c>
      <c r="O837" s="50">
        <v>26</v>
      </c>
      <c r="P837" s="50">
        <v>29</v>
      </c>
      <c r="Q837" s="50">
        <v>10</v>
      </c>
    </row>
    <row r="838" spans="2:17" x14ac:dyDescent="0.3">
      <c r="B838" s="50">
        <v>133480</v>
      </c>
      <c r="C838" s="51">
        <v>45350</v>
      </c>
      <c r="D838" s="50">
        <v>2</v>
      </c>
      <c r="E838" s="50">
        <v>150</v>
      </c>
      <c r="F838" s="50">
        <v>8</v>
      </c>
      <c r="G838" s="50">
        <v>30</v>
      </c>
      <c r="H838" s="50">
        <v>5</v>
      </c>
      <c r="I838" s="50">
        <v>3</v>
      </c>
      <c r="J838" s="50">
        <v>0</v>
      </c>
      <c r="K838" s="50">
        <v>142</v>
      </c>
      <c r="L838" s="50">
        <v>33</v>
      </c>
      <c r="M838" s="50">
        <v>34</v>
      </c>
      <c r="N838" s="50">
        <v>29</v>
      </c>
      <c r="O838" s="50">
        <v>27</v>
      </c>
      <c r="P838" s="50">
        <v>31</v>
      </c>
      <c r="Q838" s="50">
        <v>21</v>
      </c>
    </row>
    <row r="839" spans="2:17" x14ac:dyDescent="0.3">
      <c r="B839" s="50">
        <v>133481</v>
      </c>
      <c r="C839" s="51">
        <v>45351</v>
      </c>
      <c r="D839" s="50">
        <v>1</v>
      </c>
      <c r="E839" s="50">
        <v>134</v>
      </c>
      <c r="F839" s="50">
        <v>13</v>
      </c>
      <c r="G839" s="50">
        <v>30</v>
      </c>
      <c r="H839" s="50">
        <v>4</v>
      </c>
      <c r="I839" s="50">
        <v>2</v>
      </c>
      <c r="J839" s="50">
        <v>0</v>
      </c>
      <c r="K839" s="50">
        <v>128</v>
      </c>
      <c r="L839" s="50">
        <v>30</v>
      </c>
      <c r="M839" s="50">
        <v>35</v>
      </c>
      <c r="N839" s="50">
        <v>28</v>
      </c>
      <c r="O839" s="50">
        <v>26</v>
      </c>
      <c r="P839" s="50">
        <v>31</v>
      </c>
      <c r="Q839" s="50">
        <v>8</v>
      </c>
    </row>
    <row r="840" spans="2:17" x14ac:dyDescent="0.3">
      <c r="B840" s="50">
        <v>133482</v>
      </c>
      <c r="C840" s="51">
        <v>45351</v>
      </c>
      <c r="D840" s="50">
        <v>2</v>
      </c>
      <c r="E840" s="50">
        <v>147</v>
      </c>
      <c r="F840" s="50">
        <v>15</v>
      </c>
      <c r="G840" s="50">
        <v>30</v>
      </c>
      <c r="H840" s="50">
        <v>4</v>
      </c>
      <c r="I840" s="50">
        <v>3</v>
      </c>
      <c r="J840" s="50">
        <v>0</v>
      </c>
      <c r="K840" s="50">
        <v>140</v>
      </c>
      <c r="L840" s="50">
        <v>30</v>
      </c>
      <c r="M840" s="50">
        <v>32</v>
      </c>
      <c r="N840" s="50">
        <v>26</v>
      </c>
      <c r="O840" s="50">
        <v>28</v>
      </c>
      <c r="P840" s="50">
        <v>32</v>
      </c>
      <c r="Q840" s="50">
        <v>22</v>
      </c>
    </row>
    <row r="841" spans="2:17" x14ac:dyDescent="0.3">
      <c r="B841" s="50">
        <v>133483</v>
      </c>
      <c r="C841" s="51">
        <v>45352</v>
      </c>
      <c r="D841" s="50">
        <v>1</v>
      </c>
      <c r="E841" s="50">
        <v>141</v>
      </c>
      <c r="F841" s="50">
        <v>7</v>
      </c>
      <c r="G841" s="50">
        <v>30</v>
      </c>
      <c r="H841" s="50">
        <v>5</v>
      </c>
      <c r="I841" s="50">
        <v>3</v>
      </c>
      <c r="J841" s="50">
        <v>0</v>
      </c>
      <c r="K841" s="50">
        <v>133</v>
      </c>
      <c r="L841" s="50">
        <v>31</v>
      </c>
      <c r="M841" s="50">
        <v>35</v>
      </c>
      <c r="N841" s="50">
        <v>25</v>
      </c>
      <c r="O841" s="50">
        <v>24</v>
      </c>
      <c r="P841" s="50">
        <v>33</v>
      </c>
      <c r="Q841" s="50">
        <v>16</v>
      </c>
    </row>
    <row r="842" spans="2:17" x14ac:dyDescent="0.3">
      <c r="B842" s="50">
        <v>133484</v>
      </c>
      <c r="C842" s="51">
        <v>45352</v>
      </c>
      <c r="D842" s="50">
        <v>2</v>
      </c>
      <c r="E842" s="50">
        <v>150</v>
      </c>
      <c r="F842" s="50">
        <v>6</v>
      </c>
      <c r="G842" s="50">
        <v>30</v>
      </c>
      <c r="H842" s="50">
        <v>5</v>
      </c>
      <c r="I842" s="50">
        <v>2</v>
      </c>
      <c r="J842" s="50">
        <v>0</v>
      </c>
      <c r="K842" s="50">
        <v>143</v>
      </c>
      <c r="L842" s="50">
        <v>33</v>
      </c>
      <c r="M842" s="50">
        <v>34</v>
      </c>
      <c r="N842" s="50">
        <v>29</v>
      </c>
      <c r="O842" s="50">
        <v>25</v>
      </c>
      <c r="P842" s="50">
        <v>33</v>
      </c>
      <c r="Q842" s="50">
        <v>22</v>
      </c>
    </row>
    <row r="843" spans="2:17" x14ac:dyDescent="0.3">
      <c r="B843" s="50">
        <v>133485</v>
      </c>
      <c r="C843" s="51">
        <v>45353</v>
      </c>
      <c r="D843" s="50">
        <v>1</v>
      </c>
      <c r="E843" s="50">
        <v>130</v>
      </c>
      <c r="F843" s="50">
        <v>16</v>
      </c>
      <c r="G843" s="50">
        <v>30</v>
      </c>
      <c r="H843" s="50">
        <v>4</v>
      </c>
      <c r="I843" s="50">
        <v>3</v>
      </c>
      <c r="J843" s="50">
        <v>0</v>
      </c>
      <c r="K843" s="50">
        <v>123</v>
      </c>
      <c r="L843" s="50">
        <v>35</v>
      </c>
      <c r="M843" s="50">
        <v>34</v>
      </c>
      <c r="N843" s="50">
        <v>25</v>
      </c>
      <c r="O843" s="50">
        <v>25</v>
      </c>
      <c r="P843" s="50">
        <v>33</v>
      </c>
      <c r="Q843" s="50">
        <v>6</v>
      </c>
    </row>
    <row r="844" spans="2:17" x14ac:dyDescent="0.3">
      <c r="B844" s="50">
        <v>133486</v>
      </c>
      <c r="C844" s="51">
        <v>45355</v>
      </c>
      <c r="D844" s="50">
        <v>1</v>
      </c>
      <c r="E844" s="50">
        <v>132</v>
      </c>
      <c r="F844" s="50">
        <v>9</v>
      </c>
      <c r="G844" s="50">
        <v>30</v>
      </c>
      <c r="H844" s="50">
        <v>4</v>
      </c>
      <c r="I844" s="50">
        <v>3</v>
      </c>
      <c r="J844" s="50">
        <v>0</v>
      </c>
      <c r="K844" s="50">
        <v>125</v>
      </c>
      <c r="L844" s="50">
        <v>34</v>
      </c>
      <c r="M844" s="50">
        <v>34</v>
      </c>
      <c r="N844" s="50">
        <v>24</v>
      </c>
      <c r="O844" s="50">
        <v>26</v>
      </c>
      <c r="P844" s="50">
        <v>34</v>
      </c>
      <c r="Q844" s="50">
        <v>7</v>
      </c>
    </row>
    <row r="845" spans="2:17" x14ac:dyDescent="0.3">
      <c r="B845" s="50">
        <v>133487</v>
      </c>
      <c r="C845" s="51">
        <v>45355</v>
      </c>
      <c r="D845" s="50">
        <v>2</v>
      </c>
      <c r="E845" s="50">
        <v>150</v>
      </c>
      <c r="F845" s="50">
        <v>16</v>
      </c>
      <c r="G845" s="50">
        <v>30</v>
      </c>
      <c r="H845" s="50">
        <v>4</v>
      </c>
      <c r="I845" s="50">
        <v>2</v>
      </c>
      <c r="J845" s="50">
        <v>0</v>
      </c>
      <c r="K845" s="50">
        <v>144</v>
      </c>
      <c r="L845" s="50">
        <v>34</v>
      </c>
      <c r="M845" s="50">
        <v>34</v>
      </c>
      <c r="N845" s="50">
        <v>28</v>
      </c>
      <c r="O845" s="50">
        <v>27</v>
      </c>
      <c r="P845" s="50">
        <v>34</v>
      </c>
      <c r="Q845" s="50">
        <v>21</v>
      </c>
    </row>
    <row r="846" spans="2:17" x14ac:dyDescent="0.3">
      <c r="B846" s="50">
        <v>133488</v>
      </c>
      <c r="C846" s="51">
        <v>45356</v>
      </c>
      <c r="D846" s="50">
        <v>1</v>
      </c>
      <c r="E846" s="50">
        <v>128</v>
      </c>
      <c r="F846" s="50">
        <v>9</v>
      </c>
      <c r="G846" s="50">
        <v>30</v>
      </c>
      <c r="H846" s="50">
        <v>4</v>
      </c>
      <c r="I846" s="50">
        <v>2</v>
      </c>
      <c r="J846" s="50">
        <v>0</v>
      </c>
      <c r="K846" s="50">
        <v>122</v>
      </c>
      <c r="L846" s="50">
        <v>33</v>
      </c>
      <c r="M846" s="50">
        <v>34</v>
      </c>
      <c r="N846" s="50">
        <v>25</v>
      </c>
      <c r="O846" s="50">
        <v>25</v>
      </c>
      <c r="P846" s="50">
        <v>31</v>
      </c>
      <c r="Q846" s="50">
        <v>7</v>
      </c>
    </row>
    <row r="847" spans="2:17" x14ac:dyDescent="0.3">
      <c r="B847" s="50">
        <v>133489</v>
      </c>
      <c r="C847" s="51">
        <v>45356</v>
      </c>
      <c r="D847" s="50">
        <v>2</v>
      </c>
      <c r="E847" s="50">
        <v>151</v>
      </c>
      <c r="F847" s="50">
        <v>9</v>
      </c>
      <c r="G847" s="50">
        <v>30</v>
      </c>
      <c r="H847" s="50">
        <v>5</v>
      </c>
      <c r="I847" s="50">
        <v>2</v>
      </c>
      <c r="J847" s="50">
        <v>0</v>
      </c>
      <c r="K847" s="50">
        <v>144</v>
      </c>
      <c r="L847" s="50">
        <v>31</v>
      </c>
      <c r="M847" s="50">
        <v>36</v>
      </c>
      <c r="N847" s="50">
        <v>29</v>
      </c>
      <c r="O847" s="50">
        <v>24</v>
      </c>
      <c r="P847" s="50">
        <v>31</v>
      </c>
      <c r="Q847" s="50">
        <v>24</v>
      </c>
    </row>
    <row r="848" spans="2:17" x14ac:dyDescent="0.3">
      <c r="B848" s="50">
        <v>133490</v>
      </c>
      <c r="C848" s="51">
        <v>45357</v>
      </c>
      <c r="D848" s="50">
        <v>1</v>
      </c>
      <c r="E848" s="50">
        <v>137</v>
      </c>
      <c r="F848" s="50">
        <v>15</v>
      </c>
      <c r="G848" s="50">
        <v>30</v>
      </c>
      <c r="H848" s="50">
        <v>4</v>
      </c>
      <c r="I848" s="50">
        <v>3</v>
      </c>
      <c r="J848" s="50">
        <v>0</v>
      </c>
      <c r="K848" s="50">
        <v>130</v>
      </c>
      <c r="L848" s="50">
        <v>33</v>
      </c>
      <c r="M848" s="50">
        <v>34</v>
      </c>
      <c r="N848" s="50">
        <v>27</v>
      </c>
      <c r="O848" s="50">
        <v>25</v>
      </c>
      <c r="P848" s="50">
        <v>31</v>
      </c>
      <c r="Q848" s="50">
        <v>13</v>
      </c>
    </row>
    <row r="849" spans="2:17" x14ac:dyDescent="0.3">
      <c r="B849" s="50">
        <v>133491</v>
      </c>
      <c r="C849" s="51">
        <v>45357</v>
      </c>
      <c r="D849" s="50">
        <v>2</v>
      </c>
      <c r="E849" s="50">
        <v>146</v>
      </c>
      <c r="F849" s="50">
        <v>16</v>
      </c>
      <c r="G849" s="50">
        <v>30</v>
      </c>
      <c r="H849" s="50">
        <v>5</v>
      </c>
      <c r="I849" s="50">
        <v>3</v>
      </c>
      <c r="J849" s="50">
        <v>0</v>
      </c>
      <c r="K849" s="50">
        <v>138</v>
      </c>
      <c r="L849" s="50">
        <v>33</v>
      </c>
      <c r="M849" s="50">
        <v>33</v>
      </c>
      <c r="N849" s="50">
        <v>26</v>
      </c>
      <c r="O849" s="50">
        <v>25</v>
      </c>
      <c r="P849" s="50">
        <v>33</v>
      </c>
      <c r="Q849" s="50">
        <v>21</v>
      </c>
    </row>
    <row r="850" spans="2:17" x14ac:dyDescent="0.3">
      <c r="B850" s="50">
        <v>133492</v>
      </c>
      <c r="C850" s="51">
        <v>45358</v>
      </c>
      <c r="D850" s="50">
        <v>1</v>
      </c>
      <c r="E850" s="50">
        <v>142</v>
      </c>
      <c r="F850" s="50">
        <v>15</v>
      </c>
      <c r="G850" s="50">
        <v>30</v>
      </c>
      <c r="H850" s="50">
        <v>5</v>
      </c>
      <c r="I850" s="50">
        <v>3</v>
      </c>
      <c r="J850" s="50">
        <v>0</v>
      </c>
      <c r="K850" s="50">
        <v>134</v>
      </c>
      <c r="L850" s="50">
        <v>34</v>
      </c>
      <c r="M850" s="50">
        <v>34</v>
      </c>
      <c r="N850" s="50">
        <v>28</v>
      </c>
      <c r="O850" s="50">
        <v>26</v>
      </c>
      <c r="P850" s="50">
        <v>33</v>
      </c>
      <c r="Q850" s="50">
        <v>13</v>
      </c>
    </row>
    <row r="851" spans="2:17" x14ac:dyDescent="0.3">
      <c r="B851" s="50">
        <v>133493</v>
      </c>
      <c r="C851" s="51">
        <v>45358</v>
      </c>
      <c r="D851" s="50">
        <v>2</v>
      </c>
      <c r="E851" s="50">
        <v>151</v>
      </c>
      <c r="F851" s="50">
        <v>17</v>
      </c>
      <c r="G851" s="50">
        <v>30</v>
      </c>
      <c r="H851" s="50">
        <v>4</v>
      </c>
      <c r="I851" s="50">
        <v>2</v>
      </c>
      <c r="J851" s="50">
        <v>0</v>
      </c>
      <c r="K851" s="50">
        <v>145</v>
      </c>
      <c r="L851" s="50">
        <v>33</v>
      </c>
      <c r="M851" s="50">
        <v>35</v>
      </c>
      <c r="N851" s="50">
        <v>26</v>
      </c>
      <c r="O851" s="50">
        <v>26</v>
      </c>
      <c r="P851" s="50">
        <v>33</v>
      </c>
      <c r="Q851" s="50">
        <v>25</v>
      </c>
    </row>
    <row r="852" spans="2:17" x14ac:dyDescent="0.3">
      <c r="B852" s="50">
        <v>133494</v>
      </c>
      <c r="C852" s="51">
        <v>45359</v>
      </c>
      <c r="D852" s="50">
        <v>1</v>
      </c>
      <c r="E852" s="50">
        <v>129</v>
      </c>
      <c r="F852" s="50">
        <v>10</v>
      </c>
      <c r="G852" s="50">
        <v>30</v>
      </c>
      <c r="H852" s="50">
        <v>4</v>
      </c>
      <c r="I852" s="50">
        <v>3</v>
      </c>
      <c r="J852" s="50">
        <v>0</v>
      </c>
      <c r="K852" s="50">
        <v>122</v>
      </c>
      <c r="L852" s="50">
        <v>31</v>
      </c>
      <c r="M852" s="50">
        <v>34</v>
      </c>
      <c r="N852" s="50">
        <v>24</v>
      </c>
      <c r="O852" s="50">
        <v>24</v>
      </c>
      <c r="P852" s="50">
        <v>34</v>
      </c>
      <c r="Q852" s="50">
        <v>6</v>
      </c>
    </row>
    <row r="853" spans="2:17" x14ac:dyDescent="0.3">
      <c r="B853" s="50">
        <v>133495</v>
      </c>
      <c r="C853" s="51">
        <v>45359</v>
      </c>
      <c r="D853" s="50">
        <v>2</v>
      </c>
      <c r="E853" s="50">
        <v>154</v>
      </c>
      <c r="F853" s="50">
        <v>8</v>
      </c>
      <c r="G853" s="50">
        <v>30</v>
      </c>
      <c r="H853" s="50">
        <v>4</v>
      </c>
      <c r="I853" s="50">
        <v>3</v>
      </c>
      <c r="J853" s="50">
        <v>0</v>
      </c>
      <c r="K853" s="50">
        <v>147</v>
      </c>
      <c r="L853" s="50">
        <v>33</v>
      </c>
      <c r="M853" s="50">
        <v>35</v>
      </c>
      <c r="N853" s="50">
        <v>28</v>
      </c>
      <c r="O853" s="50">
        <v>26</v>
      </c>
      <c r="P853" s="50">
        <v>34</v>
      </c>
      <c r="Q853" s="50">
        <v>24</v>
      </c>
    </row>
    <row r="854" spans="2:17" x14ac:dyDescent="0.3">
      <c r="B854" s="50">
        <v>133496</v>
      </c>
      <c r="C854" s="51">
        <v>45360</v>
      </c>
      <c r="D854" s="50">
        <v>1</v>
      </c>
      <c r="E854" s="50">
        <v>130</v>
      </c>
      <c r="F854" s="50">
        <v>10</v>
      </c>
      <c r="G854" s="50">
        <v>30</v>
      </c>
      <c r="H854" s="50">
        <v>4</v>
      </c>
      <c r="I854" s="50">
        <v>3</v>
      </c>
      <c r="J854" s="50">
        <v>0</v>
      </c>
      <c r="K854" s="50">
        <v>123</v>
      </c>
      <c r="L854" s="50">
        <v>33</v>
      </c>
      <c r="M854" s="50">
        <v>35</v>
      </c>
      <c r="N854" s="50">
        <v>25</v>
      </c>
      <c r="O854" s="50">
        <v>26</v>
      </c>
      <c r="P854" s="50">
        <v>31</v>
      </c>
      <c r="Q854" s="50">
        <v>6</v>
      </c>
    </row>
    <row r="855" spans="2:17" x14ac:dyDescent="0.3">
      <c r="B855" s="50">
        <v>133497</v>
      </c>
      <c r="C855" s="51">
        <v>45362</v>
      </c>
      <c r="D855" s="50">
        <v>1</v>
      </c>
      <c r="E855" s="50">
        <v>141</v>
      </c>
      <c r="F855" s="50">
        <v>18</v>
      </c>
      <c r="G855" s="50">
        <v>30</v>
      </c>
      <c r="H855" s="50">
        <v>5</v>
      </c>
      <c r="I855" s="50">
        <v>2</v>
      </c>
      <c r="J855" s="50">
        <v>0</v>
      </c>
      <c r="K855" s="50">
        <v>134</v>
      </c>
      <c r="L855" s="50">
        <v>30</v>
      </c>
      <c r="M855" s="50">
        <v>35</v>
      </c>
      <c r="N855" s="50">
        <v>25</v>
      </c>
      <c r="O855" s="50">
        <v>26</v>
      </c>
      <c r="P855" s="50">
        <v>31</v>
      </c>
      <c r="Q855" s="50">
        <v>17</v>
      </c>
    </row>
    <row r="856" spans="2:17" x14ac:dyDescent="0.3">
      <c r="B856" s="50">
        <v>133498</v>
      </c>
      <c r="C856" s="51">
        <v>45362</v>
      </c>
      <c r="D856" s="50">
        <v>2</v>
      </c>
      <c r="E856" s="50">
        <v>149</v>
      </c>
      <c r="F856" s="50">
        <v>8</v>
      </c>
      <c r="G856" s="50">
        <v>30</v>
      </c>
      <c r="H856" s="50">
        <v>5</v>
      </c>
      <c r="I856" s="50">
        <v>3</v>
      </c>
      <c r="J856" s="50">
        <v>0</v>
      </c>
      <c r="K856" s="50">
        <v>141</v>
      </c>
      <c r="L856" s="50">
        <v>34</v>
      </c>
      <c r="M856" s="50">
        <v>33</v>
      </c>
      <c r="N856" s="50">
        <v>29</v>
      </c>
      <c r="O856" s="50">
        <v>26</v>
      </c>
      <c r="P856" s="50">
        <v>31</v>
      </c>
      <c r="Q856" s="50">
        <v>22</v>
      </c>
    </row>
    <row r="857" spans="2:17" x14ac:dyDescent="0.3">
      <c r="B857" s="50">
        <v>133499</v>
      </c>
      <c r="C857" s="51">
        <v>45363</v>
      </c>
      <c r="D857" s="50">
        <v>1</v>
      </c>
      <c r="E857" s="50">
        <v>144</v>
      </c>
      <c r="F857" s="50">
        <v>16</v>
      </c>
      <c r="G857" s="50">
        <v>30</v>
      </c>
      <c r="H857" s="50">
        <v>5</v>
      </c>
      <c r="I857" s="50">
        <v>2</v>
      </c>
      <c r="J857" s="50">
        <v>0</v>
      </c>
      <c r="K857" s="50">
        <v>137</v>
      </c>
      <c r="L857" s="50">
        <v>33</v>
      </c>
      <c r="M857" s="50">
        <v>34</v>
      </c>
      <c r="N857" s="50">
        <v>27</v>
      </c>
      <c r="O857" s="50">
        <v>25</v>
      </c>
      <c r="P857" s="50">
        <v>33</v>
      </c>
      <c r="Q857" s="50">
        <v>18</v>
      </c>
    </row>
    <row r="858" spans="2:17" x14ac:dyDescent="0.3">
      <c r="B858" s="50">
        <v>133500</v>
      </c>
      <c r="C858" s="51">
        <v>45363</v>
      </c>
      <c r="D858" s="50">
        <v>2</v>
      </c>
      <c r="E858" s="50">
        <v>147</v>
      </c>
      <c r="F858" s="50">
        <v>9</v>
      </c>
      <c r="G858" s="50">
        <v>30</v>
      </c>
      <c r="H858" s="50">
        <v>5</v>
      </c>
      <c r="I858" s="50">
        <v>2</v>
      </c>
      <c r="J858" s="50">
        <v>0</v>
      </c>
      <c r="K858" s="50">
        <v>140</v>
      </c>
      <c r="L858" s="50">
        <v>32</v>
      </c>
      <c r="M858" s="50">
        <v>35</v>
      </c>
      <c r="N858" s="50">
        <v>26</v>
      </c>
      <c r="O858" s="50">
        <v>25</v>
      </c>
      <c r="P858" s="50">
        <v>33</v>
      </c>
      <c r="Q858" s="50">
        <v>21</v>
      </c>
    </row>
    <row r="859" spans="2:17" x14ac:dyDescent="0.3">
      <c r="B859" s="50">
        <v>133501</v>
      </c>
      <c r="C859" s="51">
        <v>45364</v>
      </c>
      <c r="D859" s="50">
        <v>1</v>
      </c>
      <c r="E859" s="50">
        <v>141</v>
      </c>
      <c r="F859" s="50">
        <v>6</v>
      </c>
      <c r="G859" s="50">
        <v>30</v>
      </c>
      <c r="H859" s="50">
        <v>4</v>
      </c>
      <c r="I859" s="50">
        <v>2</v>
      </c>
      <c r="J859" s="50">
        <v>0</v>
      </c>
      <c r="K859" s="50">
        <v>135</v>
      </c>
      <c r="L859" s="50">
        <v>31</v>
      </c>
      <c r="M859" s="50">
        <v>33</v>
      </c>
      <c r="N859" s="50">
        <v>27</v>
      </c>
      <c r="O859" s="50">
        <v>26</v>
      </c>
      <c r="P859" s="50">
        <v>33</v>
      </c>
      <c r="Q859" s="50">
        <v>16</v>
      </c>
    </row>
    <row r="860" spans="2:17" x14ac:dyDescent="0.3">
      <c r="B860" s="50">
        <v>133502</v>
      </c>
      <c r="C860" s="51">
        <v>45364</v>
      </c>
      <c r="D860" s="50">
        <v>2</v>
      </c>
      <c r="E860" s="50">
        <v>151</v>
      </c>
      <c r="F860" s="50">
        <v>11</v>
      </c>
      <c r="G860" s="50">
        <v>30</v>
      </c>
      <c r="H860" s="50">
        <v>5</v>
      </c>
      <c r="I860" s="50">
        <v>2</v>
      </c>
      <c r="J860" s="50">
        <v>0</v>
      </c>
      <c r="K860" s="50">
        <v>144</v>
      </c>
      <c r="L860" s="50">
        <v>32</v>
      </c>
      <c r="M860" s="50">
        <v>34</v>
      </c>
      <c r="N860" s="50">
        <v>26</v>
      </c>
      <c r="O860" s="50">
        <v>25</v>
      </c>
      <c r="P860" s="50">
        <v>34</v>
      </c>
      <c r="Q860" s="50">
        <v>25</v>
      </c>
    </row>
    <row r="861" spans="2:17" x14ac:dyDescent="0.3">
      <c r="B861" s="50">
        <v>133503</v>
      </c>
      <c r="C861" s="51">
        <v>45365</v>
      </c>
      <c r="D861" s="50">
        <v>1</v>
      </c>
      <c r="E861" s="50">
        <v>134</v>
      </c>
      <c r="F861" s="50">
        <v>13</v>
      </c>
      <c r="G861" s="50">
        <v>30</v>
      </c>
      <c r="H861" s="50">
        <v>4</v>
      </c>
      <c r="I861" s="50">
        <v>2</v>
      </c>
      <c r="J861" s="50">
        <v>0</v>
      </c>
      <c r="K861" s="50">
        <v>128</v>
      </c>
      <c r="L861" s="50">
        <v>31</v>
      </c>
      <c r="M861" s="50">
        <v>35</v>
      </c>
      <c r="N861" s="50">
        <v>24</v>
      </c>
      <c r="O861" s="50">
        <v>26</v>
      </c>
      <c r="P861" s="50">
        <v>34</v>
      </c>
      <c r="Q861" s="50">
        <v>9</v>
      </c>
    </row>
    <row r="862" spans="2:17" x14ac:dyDescent="0.3">
      <c r="B862" s="50">
        <v>133504</v>
      </c>
      <c r="C862" s="51">
        <v>45365</v>
      </c>
      <c r="D862" s="50">
        <v>2</v>
      </c>
      <c r="E862" s="50">
        <v>150</v>
      </c>
      <c r="F862" s="50">
        <v>12</v>
      </c>
      <c r="G862" s="50">
        <v>30</v>
      </c>
      <c r="H862" s="50">
        <v>4</v>
      </c>
      <c r="I862" s="50">
        <v>2</v>
      </c>
      <c r="J862" s="50">
        <v>0</v>
      </c>
      <c r="K862" s="50">
        <v>144</v>
      </c>
      <c r="L862" s="50">
        <v>32</v>
      </c>
      <c r="M862" s="50">
        <v>34</v>
      </c>
      <c r="N862" s="50">
        <v>28</v>
      </c>
      <c r="O862" s="50">
        <v>26</v>
      </c>
      <c r="P862" s="50">
        <v>31</v>
      </c>
      <c r="Q862" s="50">
        <v>25</v>
      </c>
    </row>
    <row r="863" spans="2:17" x14ac:dyDescent="0.3">
      <c r="B863" s="50">
        <v>133505</v>
      </c>
      <c r="C863" s="51">
        <v>45366</v>
      </c>
      <c r="D863" s="50">
        <v>1</v>
      </c>
      <c r="E863" s="50">
        <v>136</v>
      </c>
      <c r="F863" s="50">
        <v>11</v>
      </c>
      <c r="G863" s="50">
        <v>30</v>
      </c>
      <c r="H863" s="50">
        <v>5</v>
      </c>
      <c r="I863" s="50">
        <v>3</v>
      </c>
      <c r="J863" s="50">
        <v>0</v>
      </c>
      <c r="K863" s="50">
        <v>128</v>
      </c>
      <c r="L863" s="50">
        <v>32</v>
      </c>
      <c r="M863" s="50">
        <v>35</v>
      </c>
      <c r="N863" s="50">
        <v>25</v>
      </c>
      <c r="O863" s="50">
        <v>25</v>
      </c>
      <c r="P863" s="50">
        <v>31</v>
      </c>
      <c r="Q863" s="50">
        <v>12</v>
      </c>
    </row>
    <row r="864" spans="2:17" x14ac:dyDescent="0.3">
      <c r="B864" s="50">
        <v>133506</v>
      </c>
      <c r="C864" s="51">
        <v>45366</v>
      </c>
      <c r="D864" s="50">
        <v>2</v>
      </c>
      <c r="E864" s="50">
        <v>152</v>
      </c>
      <c r="F864" s="50">
        <v>14</v>
      </c>
      <c r="G864" s="50">
        <v>30</v>
      </c>
      <c r="H864" s="50">
        <v>5</v>
      </c>
      <c r="I864" s="50">
        <v>3</v>
      </c>
      <c r="J864" s="50">
        <v>0</v>
      </c>
      <c r="K864" s="50">
        <v>144</v>
      </c>
      <c r="L864" s="50">
        <v>34</v>
      </c>
      <c r="M864" s="50">
        <v>34</v>
      </c>
      <c r="N864" s="50">
        <v>29</v>
      </c>
      <c r="O864" s="50">
        <v>26</v>
      </c>
      <c r="P864" s="50">
        <v>31</v>
      </c>
      <c r="Q864" s="50">
        <v>24</v>
      </c>
    </row>
    <row r="865" spans="2:17" x14ac:dyDescent="0.3">
      <c r="B865" s="50">
        <v>133507</v>
      </c>
      <c r="C865" s="51">
        <v>45367</v>
      </c>
      <c r="D865" s="50">
        <v>1</v>
      </c>
      <c r="E865" s="50">
        <v>139</v>
      </c>
      <c r="F865" s="50">
        <v>14</v>
      </c>
      <c r="G865" s="50">
        <v>30</v>
      </c>
      <c r="H865" s="50">
        <v>5</v>
      </c>
      <c r="I865" s="50">
        <v>3</v>
      </c>
      <c r="J865" s="50">
        <v>0</v>
      </c>
      <c r="K865" s="50">
        <v>131</v>
      </c>
      <c r="L865" s="50">
        <v>30</v>
      </c>
      <c r="M865" s="50">
        <v>36</v>
      </c>
      <c r="N865" s="50">
        <v>27</v>
      </c>
      <c r="O865" s="50">
        <v>26</v>
      </c>
      <c r="P865" s="50">
        <v>33</v>
      </c>
      <c r="Q865" s="50">
        <v>9</v>
      </c>
    </row>
    <row r="866" spans="2:17" x14ac:dyDescent="0.3">
      <c r="B866" s="50">
        <v>133508</v>
      </c>
      <c r="C866" s="51">
        <v>45369</v>
      </c>
      <c r="D866" s="50">
        <v>1</v>
      </c>
      <c r="E866" s="50">
        <v>139</v>
      </c>
      <c r="F866" s="50">
        <v>18</v>
      </c>
      <c r="G866" s="50">
        <v>30</v>
      </c>
      <c r="H866" s="50">
        <v>5</v>
      </c>
      <c r="I866" s="50">
        <v>3</v>
      </c>
      <c r="J866" s="50">
        <v>0</v>
      </c>
      <c r="K866" s="50">
        <v>131</v>
      </c>
      <c r="L866" s="50">
        <v>33</v>
      </c>
      <c r="M866" s="50">
        <v>36</v>
      </c>
      <c r="N866" s="50">
        <v>25</v>
      </c>
      <c r="O866" s="50">
        <v>26</v>
      </c>
      <c r="P866" s="50">
        <v>33</v>
      </c>
      <c r="Q866" s="50">
        <v>11</v>
      </c>
    </row>
    <row r="867" spans="2:17" x14ac:dyDescent="0.3">
      <c r="B867" s="50">
        <v>133509</v>
      </c>
      <c r="C867" s="51">
        <v>45369</v>
      </c>
      <c r="D867" s="50">
        <v>2</v>
      </c>
      <c r="E867" s="50">
        <v>152</v>
      </c>
      <c r="F867" s="50">
        <v>7</v>
      </c>
      <c r="G867" s="50">
        <v>30</v>
      </c>
      <c r="H867" s="50">
        <v>4</v>
      </c>
      <c r="I867" s="50">
        <v>2</v>
      </c>
      <c r="J867" s="50">
        <v>0</v>
      </c>
      <c r="K867" s="50">
        <v>146</v>
      </c>
      <c r="L867" s="50">
        <v>34</v>
      </c>
      <c r="M867" s="50">
        <v>34</v>
      </c>
      <c r="N867" s="50">
        <v>28</v>
      </c>
      <c r="O867" s="50">
        <v>27</v>
      </c>
      <c r="P867" s="50">
        <v>33</v>
      </c>
      <c r="Q867" s="50">
        <v>24</v>
      </c>
    </row>
    <row r="868" spans="2:17" x14ac:dyDescent="0.3">
      <c r="B868" s="50">
        <v>133510</v>
      </c>
      <c r="C868" s="51">
        <v>45370</v>
      </c>
      <c r="D868" s="50">
        <v>1</v>
      </c>
      <c r="E868" s="50">
        <v>134</v>
      </c>
      <c r="F868" s="50">
        <v>8</v>
      </c>
      <c r="G868" s="50">
        <v>30</v>
      </c>
      <c r="H868" s="50">
        <v>4</v>
      </c>
      <c r="I868" s="50">
        <v>3</v>
      </c>
      <c r="J868" s="50">
        <v>0</v>
      </c>
      <c r="K868" s="50">
        <v>127</v>
      </c>
      <c r="L868" s="50">
        <v>31</v>
      </c>
      <c r="M868" s="50">
        <v>34</v>
      </c>
      <c r="N868" s="50">
        <v>25</v>
      </c>
      <c r="O868" s="50">
        <v>26</v>
      </c>
      <c r="P868" s="50">
        <v>34</v>
      </c>
      <c r="Q868" s="50">
        <v>8</v>
      </c>
    </row>
    <row r="869" spans="2:17" x14ac:dyDescent="0.3">
      <c r="B869" s="50">
        <v>133511</v>
      </c>
      <c r="C869" s="51">
        <v>45370</v>
      </c>
      <c r="D869" s="50">
        <v>2</v>
      </c>
      <c r="E869" s="50">
        <v>149</v>
      </c>
      <c r="F869" s="50">
        <v>6</v>
      </c>
      <c r="G869" s="50">
        <v>30</v>
      </c>
      <c r="H869" s="50">
        <v>4</v>
      </c>
      <c r="I869" s="50">
        <v>3</v>
      </c>
      <c r="J869" s="50">
        <v>0</v>
      </c>
      <c r="K869" s="50">
        <v>142</v>
      </c>
      <c r="L869" s="50">
        <v>30</v>
      </c>
      <c r="M869" s="50">
        <v>34</v>
      </c>
      <c r="N869" s="50">
        <v>25</v>
      </c>
      <c r="O869" s="50">
        <v>25</v>
      </c>
      <c r="P869" s="50">
        <v>34</v>
      </c>
      <c r="Q869" s="50">
        <v>24</v>
      </c>
    </row>
    <row r="870" spans="2:17" x14ac:dyDescent="0.3">
      <c r="B870" s="50">
        <v>133512</v>
      </c>
      <c r="C870" s="51">
        <v>45371</v>
      </c>
      <c r="D870" s="50">
        <v>1</v>
      </c>
      <c r="E870" s="50">
        <v>137</v>
      </c>
      <c r="F870" s="50">
        <v>16</v>
      </c>
      <c r="G870" s="50">
        <v>30</v>
      </c>
      <c r="H870" s="50">
        <v>4</v>
      </c>
      <c r="I870" s="50">
        <v>3</v>
      </c>
      <c r="J870" s="50">
        <v>0</v>
      </c>
      <c r="K870" s="50">
        <v>130</v>
      </c>
      <c r="L870" s="50">
        <v>34</v>
      </c>
      <c r="M870" s="50">
        <v>35</v>
      </c>
      <c r="N870" s="50">
        <v>27</v>
      </c>
      <c r="O870" s="50">
        <v>25</v>
      </c>
      <c r="P870" s="50">
        <v>31</v>
      </c>
      <c r="Q870" s="50">
        <v>12</v>
      </c>
    </row>
    <row r="871" spans="2:17" x14ac:dyDescent="0.3">
      <c r="B871" s="50">
        <v>133513</v>
      </c>
      <c r="C871" s="51">
        <v>45371</v>
      </c>
      <c r="D871" s="50">
        <v>2</v>
      </c>
      <c r="E871" s="50">
        <v>150</v>
      </c>
      <c r="F871" s="50">
        <v>8</v>
      </c>
      <c r="G871" s="50">
        <v>30</v>
      </c>
      <c r="H871" s="50">
        <v>5</v>
      </c>
      <c r="I871" s="50">
        <v>3</v>
      </c>
      <c r="J871" s="50">
        <v>0</v>
      </c>
      <c r="K871" s="50">
        <v>142</v>
      </c>
      <c r="L871" s="50">
        <v>32</v>
      </c>
      <c r="M871" s="50">
        <v>35</v>
      </c>
      <c r="N871" s="50">
        <v>26</v>
      </c>
      <c r="O871" s="50">
        <v>26</v>
      </c>
      <c r="P871" s="50">
        <v>31</v>
      </c>
      <c r="Q871" s="50">
        <v>24</v>
      </c>
    </row>
    <row r="872" spans="2:17" x14ac:dyDescent="0.3">
      <c r="B872" s="50">
        <v>133514</v>
      </c>
      <c r="C872" s="51">
        <v>45372</v>
      </c>
      <c r="D872" s="50">
        <v>1</v>
      </c>
      <c r="E872" s="50">
        <v>140</v>
      </c>
      <c r="F872" s="50">
        <v>7</v>
      </c>
      <c r="G872" s="50">
        <v>30</v>
      </c>
      <c r="H872" s="50">
        <v>5</v>
      </c>
      <c r="I872" s="50">
        <v>3</v>
      </c>
      <c r="J872" s="50">
        <v>0</v>
      </c>
      <c r="K872" s="50">
        <v>132</v>
      </c>
      <c r="L872" s="50">
        <v>34</v>
      </c>
      <c r="M872" s="50">
        <v>36</v>
      </c>
      <c r="N872" s="50">
        <v>28</v>
      </c>
      <c r="O872" s="50">
        <v>25</v>
      </c>
      <c r="P872" s="50">
        <v>33</v>
      </c>
      <c r="Q872" s="50">
        <v>10</v>
      </c>
    </row>
    <row r="873" spans="2:17" x14ac:dyDescent="0.3">
      <c r="B873" s="50">
        <v>133515</v>
      </c>
      <c r="C873" s="51">
        <v>45372</v>
      </c>
      <c r="D873" s="50">
        <v>2</v>
      </c>
      <c r="E873" s="50">
        <v>153</v>
      </c>
      <c r="F873" s="50">
        <v>11</v>
      </c>
      <c r="G873" s="50">
        <v>30</v>
      </c>
      <c r="H873" s="50">
        <v>5</v>
      </c>
      <c r="I873" s="50">
        <v>3</v>
      </c>
      <c r="J873" s="50">
        <v>0</v>
      </c>
      <c r="K873" s="50">
        <v>145</v>
      </c>
      <c r="L873" s="50">
        <v>33</v>
      </c>
      <c r="M873" s="50">
        <v>35</v>
      </c>
      <c r="N873" s="50">
        <v>28</v>
      </c>
      <c r="O873" s="50">
        <v>25</v>
      </c>
      <c r="P873" s="50">
        <v>34</v>
      </c>
      <c r="Q873" s="50">
        <v>23</v>
      </c>
    </row>
    <row r="874" spans="2:17" x14ac:dyDescent="0.3">
      <c r="B874" s="50">
        <v>133516</v>
      </c>
      <c r="C874" s="51">
        <v>45373</v>
      </c>
      <c r="D874" s="50">
        <v>1</v>
      </c>
      <c r="E874" s="50">
        <v>140</v>
      </c>
      <c r="F874" s="50">
        <v>15</v>
      </c>
      <c r="G874" s="50">
        <v>30</v>
      </c>
      <c r="H874" s="50">
        <v>5</v>
      </c>
      <c r="I874" s="50">
        <v>2</v>
      </c>
      <c r="J874" s="50">
        <v>0</v>
      </c>
      <c r="K874" s="50">
        <v>133</v>
      </c>
      <c r="L874" s="50">
        <v>34</v>
      </c>
      <c r="M874" s="50">
        <v>35</v>
      </c>
      <c r="N874" s="50">
        <v>25</v>
      </c>
      <c r="O874" s="50">
        <v>24</v>
      </c>
      <c r="P874" s="50">
        <v>35</v>
      </c>
      <c r="Q874" s="50">
        <v>14</v>
      </c>
    </row>
    <row r="875" spans="2:17" x14ac:dyDescent="0.3">
      <c r="B875" s="50">
        <v>133517</v>
      </c>
      <c r="C875" s="51">
        <v>45373</v>
      </c>
      <c r="D875" s="50">
        <v>2</v>
      </c>
      <c r="E875" s="50">
        <v>150</v>
      </c>
      <c r="F875" s="50">
        <v>13</v>
      </c>
      <c r="G875" s="50">
        <v>30</v>
      </c>
      <c r="H875" s="50">
        <v>4</v>
      </c>
      <c r="I875" s="50">
        <v>2</v>
      </c>
      <c r="J875" s="50">
        <v>0</v>
      </c>
      <c r="K875" s="50">
        <v>144</v>
      </c>
      <c r="L875" s="50">
        <v>32</v>
      </c>
      <c r="M875" s="50">
        <v>35</v>
      </c>
      <c r="N875" s="50">
        <v>28</v>
      </c>
      <c r="O875" s="50">
        <v>25</v>
      </c>
      <c r="P875" s="50">
        <v>35</v>
      </c>
      <c r="Q875" s="50">
        <v>21</v>
      </c>
    </row>
    <row r="876" spans="2:17" x14ac:dyDescent="0.3">
      <c r="B876" s="50">
        <v>133518</v>
      </c>
      <c r="C876" s="51">
        <v>45374</v>
      </c>
      <c r="D876" s="50">
        <v>1</v>
      </c>
      <c r="E876" s="50">
        <v>136</v>
      </c>
      <c r="F876" s="50">
        <v>13</v>
      </c>
      <c r="G876" s="50">
        <v>30</v>
      </c>
      <c r="H876" s="50">
        <v>4</v>
      </c>
      <c r="I876" s="50">
        <v>2</v>
      </c>
      <c r="J876" s="50">
        <v>0</v>
      </c>
      <c r="K876" s="50">
        <v>130</v>
      </c>
      <c r="L876" s="50">
        <v>33</v>
      </c>
      <c r="M876" s="50">
        <v>34</v>
      </c>
      <c r="N876" s="50">
        <v>25</v>
      </c>
      <c r="O876" s="50">
        <v>27</v>
      </c>
      <c r="P876" s="50">
        <v>32</v>
      </c>
      <c r="Q876" s="50">
        <v>12</v>
      </c>
    </row>
    <row r="877" spans="2:17" x14ac:dyDescent="0.3">
      <c r="B877" s="50">
        <v>133519</v>
      </c>
      <c r="C877" s="51">
        <v>45376</v>
      </c>
      <c r="D877" s="50">
        <v>1</v>
      </c>
      <c r="E877" s="50">
        <v>131</v>
      </c>
      <c r="F877" s="50">
        <v>12</v>
      </c>
      <c r="G877" s="50">
        <v>30</v>
      </c>
      <c r="H877" s="50">
        <v>5</v>
      </c>
      <c r="I877" s="50">
        <v>3</v>
      </c>
      <c r="J877" s="50">
        <v>0</v>
      </c>
      <c r="K877" s="50">
        <v>123</v>
      </c>
      <c r="L877" s="50">
        <v>31</v>
      </c>
      <c r="M877" s="50">
        <v>34</v>
      </c>
      <c r="N877" s="50">
        <v>24</v>
      </c>
      <c r="O877" s="50">
        <v>25</v>
      </c>
      <c r="P877" s="50">
        <v>32</v>
      </c>
      <c r="Q877" s="50">
        <v>8</v>
      </c>
    </row>
    <row r="878" spans="2:17" x14ac:dyDescent="0.3">
      <c r="B878" s="50">
        <v>133520</v>
      </c>
      <c r="C878" s="51">
        <v>45376</v>
      </c>
      <c r="D878" s="50">
        <v>2</v>
      </c>
      <c r="E878" s="50">
        <v>152</v>
      </c>
      <c r="F878" s="50">
        <v>10</v>
      </c>
      <c r="G878" s="50">
        <v>30</v>
      </c>
      <c r="H878" s="50">
        <v>4</v>
      </c>
      <c r="I878" s="50">
        <v>3</v>
      </c>
      <c r="J878" s="50">
        <v>0</v>
      </c>
      <c r="K878" s="50">
        <v>145</v>
      </c>
      <c r="L878" s="50">
        <v>34</v>
      </c>
      <c r="M878" s="50">
        <v>35</v>
      </c>
      <c r="N878" s="50">
        <v>28</v>
      </c>
      <c r="O878" s="50">
        <v>25</v>
      </c>
      <c r="P878" s="50">
        <v>33</v>
      </c>
      <c r="Q878" s="50">
        <v>24</v>
      </c>
    </row>
    <row r="879" spans="2:17" x14ac:dyDescent="0.3">
      <c r="B879" s="50">
        <v>133521</v>
      </c>
      <c r="C879" s="51">
        <v>45377</v>
      </c>
      <c r="D879" s="50">
        <v>1</v>
      </c>
      <c r="E879" s="50">
        <v>135</v>
      </c>
      <c r="F879" s="50">
        <v>8</v>
      </c>
      <c r="G879" s="50">
        <v>30</v>
      </c>
      <c r="H879" s="50">
        <v>4</v>
      </c>
      <c r="I879" s="50">
        <v>3</v>
      </c>
      <c r="J879" s="50">
        <v>0</v>
      </c>
      <c r="K879" s="50">
        <v>128</v>
      </c>
      <c r="L879" s="50">
        <v>31</v>
      </c>
      <c r="M879" s="50">
        <v>34</v>
      </c>
      <c r="N879" s="50">
        <v>25</v>
      </c>
      <c r="O879" s="50">
        <v>25</v>
      </c>
      <c r="P879" s="50">
        <v>33</v>
      </c>
      <c r="Q879" s="50">
        <v>11</v>
      </c>
    </row>
    <row r="880" spans="2:17" x14ac:dyDescent="0.3">
      <c r="B880" s="50">
        <v>133522</v>
      </c>
      <c r="C880" s="51">
        <v>45377</v>
      </c>
      <c r="D880" s="50">
        <v>2</v>
      </c>
      <c r="E880" s="50">
        <v>152</v>
      </c>
      <c r="F880" s="50">
        <v>16</v>
      </c>
      <c r="G880" s="50">
        <v>30</v>
      </c>
      <c r="H880" s="50">
        <v>5</v>
      </c>
      <c r="I880" s="50">
        <v>2</v>
      </c>
      <c r="J880" s="50">
        <v>0</v>
      </c>
      <c r="K880" s="50">
        <v>145</v>
      </c>
      <c r="L880" s="50">
        <v>34</v>
      </c>
      <c r="M880" s="50">
        <v>34</v>
      </c>
      <c r="N880" s="50">
        <v>29</v>
      </c>
      <c r="O880" s="50">
        <v>27</v>
      </c>
      <c r="P880" s="50">
        <v>33</v>
      </c>
      <c r="Q880" s="50">
        <v>22</v>
      </c>
    </row>
    <row r="881" spans="2:17" x14ac:dyDescent="0.3">
      <c r="B881" s="50">
        <v>133523</v>
      </c>
      <c r="C881" s="51">
        <v>45378</v>
      </c>
      <c r="D881" s="50">
        <v>1</v>
      </c>
      <c r="E881" s="50">
        <v>134</v>
      </c>
      <c r="F881" s="50">
        <v>12</v>
      </c>
      <c r="G881" s="50">
        <v>30</v>
      </c>
      <c r="H881" s="50">
        <v>4</v>
      </c>
      <c r="I881" s="50">
        <v>2</v>
      </c>
      <c r="J881" s="50">
        <v>0</v>
      </c>
      <c r="K881" s="50">
        <v>128</v>
      </c>
      <c r="L881" s="50">
        <v>30</v>
      </c>
      <c r="M881" s="50">
        <v>36</v>
      </c>
      <c r="N881" s="50">
        <v>27</v>
      </c>
      <c r="O881" s="50">
        <v>24</v>
      </c>
      <c r="P881" s="50">
        <v>34</v>
      </c>
      <c r="Q881" s="50">
        <v>7</v>
      </c>
    </row>
    <row r="882" spans="2:17" x14ac:dyDescent="0.3">
      <c r="B882" s="50">
        <v>133524</v>
      </c>
      <c r="C882" s="51">
        <v>45378</v>
      </c>
      <c r="D882" s="50">
        <v>2</v>
      </c>
      <c r="E882" s="50">
        <v>151</v>
      </c>
      <c r="F882" s="50">
        <v>16</v>
      </c>
      <c r="G882" s="50">
        <v>30</v>
      </c>
      <c r="H882" s="50">
        <v>5</v>
      </c>
      <c r="I882" s="50">
        <v>2</v>
      </c>
      <c r="J882" s="50">
        <v>0</v>
      </c>
      <c r="K882" s="50">
        <v>144</v>
      </c>
      <c r="L882" s="50">
        <v>35</v>
      </c>
      <c r="M882" s="50">
        <v>35</v>
      </c>
      <c r="N882" s="50">
        <v>26</v>
      </c>
      <c r="O882" s="50">
        <v>26</v>
      </c>
      <c r="P882" s="50">
        <v>35</v>
      </c>
      <c r="Q882" s="50">
        <v>22</v>
      </c>
    </row>
    <row r="883" spans="2:17" x14ac:dyDescent="0.3">
      <c r="B883" s="50">
        <v>133525</v>
      </c>
      <c r="C883" s="51">
        <v>45379</v>
      </c>
      <c r="D883" s="50">
        <v>1</v>
      </c>
      <c r="E883" s="50">
        <v>135</v>
      </c>
      <c r="F883" s="50">
        <v>14</v>
      </c>
      <c r="G883" s="50">
        <v>30</v>
      </c>
      <c r="H883" s="50">
        <v>4</v>
      </c>
      <c r="I883" s="50">
        <v>3</v>
      </c>
      <c r="J883" s="50">
        <v>0</v>
      </c>
      <c r="K883" s="50">
        <v>128</v>
      </c>
      <c r="L883" s="50">
        <v>30</v>
      </c>
      <c r="M883" s="50">
        <v>35</v>
      </c>
      <c r="N883" s="50">
        <v>27</v>
      </c>
      <c r="O883" s="50">
        <v>25</v>
      </c>
      <c r="P883" s="50">
        <v>35</v>
      </c>
      <c r="Q883" s="50">
        <v>6</v>
      </c>
    </row>
    <row r="884" spans="2:17" x14ac:dyDescent="0.3">
      <c r="B884" s="50">
        <v>133526</v>
      </c>
      <c r="C884" s="51">
        <v>45379</v>
      </c>
      <c r="D884" s="50">
        <v>2</v>
      </c>
      <c r="E884" s="50">
        <v>148</v>
      </c>
      <c r="F884" s="50">
        <v>14</v>
      </c>
      <c r="G884" s="50">
        <v>30</v>
      </c>
      <c r="H884" s="50">
        <v>5</v>
      </c>
      <c r="I884" s="50">
        <v>2</v>
      </c>
      <c r="J884" s="50">
        <v>0</v>
      </c>
      <c r="K884" s="50">
        <v>141</v>
      </c>
      <c r="L884" s="50">
        <v>34</v>
      </c>
      <c r="M884" s="50">
        <v>34</v>
      </c>
      <c r="N884" s="50">
        <v>26</v>
      </c>
      <c r="O884" s="50">
        <v>26</v>
      </c>
      <c r="P884" s="50">
        <v>32</v>
      </c>
      <c r="Q884" s="50">
        <v>23</v>
      </c>
    </row>
    <row r="885" spans="2:17" x14ac:dyDescent="0.3">
      <c r="B885" s="50">
        <v>133527</v>
      </c>
      <c r="C885" s="51">
        <v>45380</v>
      </c>
      <c r="D885" s="50">
        <v>1</v>
      </c>
      <c r="E885" s="50">
        <v>135</v>
      </c>
      <c r="F885" s="50">
        <v>17</v>
      </c>
      <c r="G885" s="50">
        <v>30</v>
      </c>
      <c r="H885" s="50">
        <v>4</v>
      </c>
      <c r="I885" s="50">
        <v>2</v>
      </c>
      <c r="J885" s="50">
        <v>0</v>
      </c>
      <c r="K885" s="50">
        <v>129</v>
      </c>
      <c r="L885" s="50">
        <v>35</v>
      </c>
      <c r="M885" s="50">
        <v>33</v>
      </c>
      <c r="N885" s="50">
        <v>24</v>
      </c>
      <c r="O885" s="50">
        <v>25</v>
      </c>
      <c r="P885" s="50">
        <v>32</v>
      </c>
      <c r="Q885" s="50">
        <v>15</v>
      </c>
    </row>
    <row r="886" spans="2:17" x14ac:dyDescent="0.3">
      <c r="B886" s="50">
        <v>133528</v>
      </c>
      <c r="C886" s="51">
        <v>45380</v>
      </c>
      <c r="D886" s="50">
        <v>2</v>
      </c>
      <c r="E886" s="50">
        <v>148</v>
      </c>
      <c r="F886" s="50">
        <v>14</v>
      </c>
      <c r="G886" s="50">
        <v>30</v>
      </c>
      <c r="H886" s="50">
        <v>4</v>
      </c>
      <c r="I886" s="50">
        <v>2</v>
      </c>
      <c r="J886" s="50">
        <v>0</v>
      </c>
      <c r="K886" s="50">
        <v>142</v>
      </c>
      <c r="L886" s="50">
        <v>31</v>
      </c>
      <c r="M886" s="50">
        <v>33</v>
      </c>
      <c r="N886" s="50">
        <v>28</v>
      </c>
      <c r="O886" s="50">
        <v>25</v>
      </c>
      <c r="P886" s="50">
        <v>33</v>
      </c>
      <c r="Q886" s="50">
        <v>23</v>
      </c>
    </row>
    <row r="887" spans="2:17" x14ac:dyDescent="0.3">
      <c r="B887" s="50">
        <v>133529</v>
      </c>
      <c r="C887" s="51">
        <v>45381</v>
      </c>
      <c r="D887" s="50">
        <v>1</v>
      </c>
      <c r="E887" s="50">
        <v>142</v>
      </c>
      <c r="F887" s="50">
        <v>14</v>
      </c>
      <c r="G887" s="50">
        <v>30</v>
      </c>
      <c r="H887" s="50">
        <v>5</v>
      </c>
      <c r="I887" s="50">
        <v>3</v>
      </c>
      <c r="J887" s="50">
        <v>0</v>
      </c>
      <c r="K887" s="50">
        <v>134</v>
      </c>
      <c r="L887" s="50">
        <v>33</v>
      </c>
      <c r="M887" s="50">
        <v>33</v>
      </c>
      <c r="N887" s="50">
        <v>25</v>
      </c>
      <c r="O887" s="50">
        <v>25</v>
      </c>
      <c r="P887" s="50">
        <v>33</v>
      </c>
      <c r="Q887" s="50">
        <v>18</v>
      </c>
    </row>
    <row r="888" spans="2:17" x14ac:dyDescent="0.3">
      <c r="B888" s="50">
        <v>133530</v>
      </c>
      <c r="C888" s="51">
        <v>45383</v>
      </c>
      <c r="D888" s="50">
        <v>1</v>
      </c>
      <c r="E888" s="50">
        <v>135</v>
      </c>
      <c r="F888" s="50">
        <v>8</v>
      </c>
      <c r="G888" s="50">
        <v>30</v>
      </c>
      <c r="H888" s="50">
        <v>5</v>
      </c>
      <c r="I888" s="50">
        <v>3</v>
      </c>
      <c r="J888" s="50">
        <v>0</v>
      </c>
      <c r="K888" s="50">
        <v>127</v>
      </c>
      <c r="L888" s="50">
        <v>34</v>
      </c>
      <c r="M888" s="50">
        <v>34</v>
      </c>
      <c r="N888" s="50">
        <v>28</v>
      </c>
      <c r="O888" s="50">
        <v>27</v>
      </c>
      <c r="P888" s="50">
        <v>32</v>
      </c>
      <c r="Q888" s="50">
        <v>6</v>
      </c>
    </row>
    <row r="889" spans="2:17" x14ac:dyDescent="0.3">
      <c r="B889" s="50">
        <v>133531</v>
      </c>
      <c r="C889" s="51">
        <v>45383</v>
      </c>
      <c r="D889" s="50">
        <v>2</v>
      </c>
      <c r="E889" s="50">
        <v>144</v>
      </c>
      <c r="F889" s="50">
        <v>15</v>
      </c>
      <c r="G889" s="50">
        <v>30</v>
      </c>
      <c r="H889" s="50">
        <v>4</v>
      </c>
      <c r="I889" s="50">
        <v>3</v>
      </c>
      <c r="J889" s="50">
        <v>0</v>
      </c>
      <c r="K889" s="50">
        <v>137</v>
      </c>
      <c r="L889" s="50">
        <v>34</v>
      </c>
      <c r="M889" s="50">
        <v>34</v>
      </c>
      <c r="N889" s="50">
        <v>25</v>
      </c>
      <c r="O889" s="50">
        <v>25</v>
      </c>
      <c r="P889" s="50">
        <v>31</v>
      </c>
      <c r="Q889" s="50">
        <v>22</v>
      </c>
    </row>
    <row r="890" spans="2:17" x14ac:dyDescent="0.3">
      <c r="B890" s="50">
        <v>133532</v>
      </c>
      <c r="C890" s="51">
        <v>45384</v>
      </c>
      <c r="D890" s="50">
        <v>1</v>
      </c>
      <c r="E890" s="50">
        <v>143</v>
      </c>
      <c r="F890" s="50">
        <v>16</v>
      </c>
      <c r="G890" s="50">
        <v>30</v>
      </c>
      <c r="H890" s="50">
        <v>5</v>
      </c>
      <c r="I890" s="50">
        <v>3</v>
      </c>
      <c r="J890" s="50">
        <v>0</v>
      </c>
      <c r="K890" s="50">
        <v>135</v>
      </c>
      <c r="L890" s="50">
        <v>31</v>
      </c>
      <c r="M890" s="50">
        <v>37</v>
      </c>
      <c r="N890" s="50">
        <v>26</v>
      </c>
      <c r="O890" s="50">
        <v>28</v>
      </c>
      <c r="P890" s="50">
        <v>33</v>
      </c>
      <c r="Q890" s="50">
        <v>11</v>
      </c>
    </row>
    <row r="891" spans="2:17" x14ac:dyDescent="0.3">
      <c r="B891" s="50">
        <v>133533</v>
      </c>
      <c r="C891" s="51">
        <v>45384</v>
      </c>
      <c r="D891" s="50">
        <v>2</v>
      </c>
      <c r="E891" s="50">
        <v>143</v>
      </c>
      <c r="F891" s="50">
        <v>13</v>
      </c>
      <c r="G891" s="50">
        <v>30</v>
      </c>
      <c r="H891" s="50">
        <v>5</v>
      </c>
      <c r="I891" s="50">
        <v>2</v>
      </c>
      <c r="J891" s="50">
        <v>0</v>
      </c>
      <c r="K891" s="50">
        <v>136</v>
      </c>
      <c r="L891" s="50">
        <v>35</v>
      </c>
      <c r="M891" s="50">
        <v>37</v>
      </c>
      <c r="N891" s="50">
        <v>26</v>
      </c>
      <c r="O891" s="50">
        <v>26</v>
      </c>
      <c r="P891" s="50">
        <v>29</v>
      </c>
      <c r="Q891" s="50">
        <v>18</v>
      </c>
    </row>
    <row r="892" spans="2:17" x14ac:dyDescent="0.3">
      <c r="B892" s="50">
        <v>133534</v>
      </c>
      <c r="C892" s="51">
        <v>45385</v>
      </c>
      <c r="D892" s="50">
        <v>1</v>
      </c>
      <c r="E892" s="50">
        <v>144</v>
      </c>
      <c r="F892" s="50">
        <v>12</v>
      </c>
      <c r="G892" s="50">
        <v>30</v>
      </c>
      <c r="H892" s="50">
        <v>5</v>
      </c>
      <c r="I892" s="50">
        <v>3</v>
      </c>
      <c r="J892" s="50">
        <v>0</v>
      </c>
      <c r="K892" s="50">
        <v>136</v>
      </c>
      <c r="L892" s="50">
        <v>34</v>
      </c>
      <c r="M892" s="50">
        <v>35</v>
      </c>
      <c r="N892" s="50">
        <v>27</v>
      </c>
      <c r="O892" s="50">
        <v>28</v>
      </c>
      <c r="P892" s="50">
        <v>31</v>
      </c>
      <c r="Q892" s="50">
        <v>15</v>
      </c>
    </row>
    <row r="893" spans="2:17" x14ac:dyDescent="0.3">
      <c r="B893" s="50">
        <v>133535</v>
      </c>
      <c r="C893" s="51">
        <v>45385</v>
      </c>
      <c r="D893" s="50">
        <v>2</v>
      </c>
      <c r="E893" s="50">
        <v>149</v>
      </c>
      <c r="F893" s="50">
        <v>15</v>
      </c>
      <c r="G893" s="50">
        <v>30</v>
      </c>
      <c r="H893" s="50">
        <v>4</v>
      </c>
      <c r="I893" s="50">
        <v>3</v>
      </c>
      <c r="J893" s="50">
        <v>0</v>
      </c>
      <c r="K893" s="50">
        <v>142</v>
      </c>
      <c r="L893" s="50">
        <v>31</v>
      </c>
      <c r="M893" s="50">
        <v>37</v>
      </c>
      <c r="N893" s="50">
        <v>26</v>
      </c>
      <c r="O893" s="50">
        <v>28</v>
      </c>
      <c r="P893" s="50">
        <v>29</v>
      </c>
      <c r="Q893" s="50">
        <v>22</v>
      </c>
    </row>
    <row r="894" spans="2:17" x14ac:dyDescent="0.3">
      <c r="B894" s="50">
        <v>133536</v>
      </c>
      <c r="C894" s="51">
        <v>45386</v>
      </c>
      <c r="D894" s="50">
        <v>1</v>
      </c>
      <c r="E894" s="50">
        <v>142</v>
      </c>
      <c r="F894" s="50">
        <v>14</v>
      </c>
      <c r="G894" s="50">
        <v>30</v>
      </c>
      <c r="H894" s="50">
        <v>4</v>
      </c>
      <c r="I894" s="50">
        <v>3</v>
      </c>
      <c r="J894" s="50">
        <v>0</v>
      </c>
      <c r="K894" s="50">
        <v>135</v>
      </c>
      <c r="L894" s="50">
        <v>34</v>
      </c>
      <c r="M894" s="50">
        <v>37</v>
      </c>
      <c r="N894" s="50">
        <v>25</v>
      </c>
      <c r="O894" s="50">
        <v>29</v>
      </c>
      <c r="P894" s="50">
        <v>32</v>
      </c>
      <c r="Q894" s="50">
        <v>12</v>
      </c>
    </row>
    <row r="895" spans="2:17" x14ac:dyDescent="0.3">
      <c r="B895" s="50">
        <v>133537</v>
      </c>
      <c r="C895" s="51">
        <v>45386</v>
      </c>
      <c r="D895" s="50">
        <v>2</v>
      </c>
      <c r="E895" s="50">
        <v>145</v>
      </c>
      <c r="F895" s="50">
        <v>6</v>
      </c>
      <c r="G895" s="50">
        <v>30</v>
      </c>
      <c r="H895" s="50">
        <v>5</v>
      </c>
      <c r="I895" s="50">
        <v>3</v>
      </c>
      <c r="J895" s="50">
        <v>0</v>
      </c>
      <c r="K895" s="50">
        <v>137</v>
      </c>
      <c r="L895" s="50">
        <v>33</v>
      </c>
      <c r="M895" s="50">
        <v>35</v>
      </c>
      <c r="N895" s="50">
        <v>24</v>
      </c>
      <c r="O895" s="50">
        <v>27</v>
      </c>
      <c r="P895" s="50">
        <v>30</v>
      </c>
      <c r="Q895" s="50">
        <v>21</v>
      </c>
    </row>
    <row r="896" spans="2:17" x14ac:dyDescent="0.3">
      <c r="B896" s="50">
        <v>133538</v>
      </c>
      <c r="C896" s="51">
        <v>45387</v>
      </c>
      <c r="D896" s="50">
        <v>1</v>
      </c>
      <c r="E896" s="50">
        <v>146</v>
      </c>
      <c r="F896" s="50">
        <v>10</v>
      </c>
      <c r="G896" s="50">
        <v>30</v>
      </c>
      <c r="H896" s="50">
        <v>5</v>
      </c>
      <c r="I896" s="50">
        <v>2</v>
      </c>
      <c r="J896" s="50">
        <v>0</v>
      </c>
      <c r="K896" s="50">
        <v>139</v>
      </c>
      <c r="L896" s="50">
        <v>34</v>
      </c>
      <c r="M896" s="50">
        <v>36</v>
      </c>
      <c r="N896" s="50">
        <v>26</v>
      </c>
      <c r="O896" s="50">
        <v>29</v>
      </c>
      <c r="P896" s="50">
        <v>32</v>
      </c>
      <c r="Q896" s="50">
        <v>16</v>
      </c>
    </row>
    <row r="897" spans="2:17" x14ac:dyDescent="0.3">
      <c r="B897" s="50">
        <v>133539</v>
      </c>
      <c r="C897" s="51">
        <v>45387</v>
      </c>
      <c r="D897" s="50">
        <v>2</v>
      </c>
      <c r="E897" s="50">
        <v>145</v>
      </c>
      <c r="F897" s="50">
        <v>16</v>
      </c>
      <c r="G897" s="50">
        <v>30</v>
      </c>
      <c r="H897" s="50">
        <v>4</v>
      </c>
      <c r="I897" s="50">
        <v>3</v>
      </c>
      <c r="J897" s="50">
        <v>0</v>
      </c>
      <c r="K897" s="50">
        <v>138</v>
      </c>
      <c r="L897" s="50">
        <v>32</v>
      </c>
      <c r="M897" s="50">
        <v>35</v>
      </c>
      <c r="N897" s="50">
        <v>25</v>
      </c>
      <c r="O897" s="50">
        <v>26</v>
      </c>
      <c r="P897" s="50">
        <v>31</v>
      </c>
      <c r="Q897" s="50">
        <v>21</v>
      </c>
    </row>
    <row r="898" spans="2:17" x14ac:dyDescent="0.3">
      <c r="B898" s="50">
        <v>133540</v>
      </c>
      <c r="C898" s="51">
        <v>45388</v>
      </c>
      <c r="D898" s="50">
        <v>1</v>
      </c>
      <c r="E898" s="50">
        <v>139</v>
      </c>
      <c r="F898" s="50">
        <v>16</v>
      </c>
      <c r="G898" s="50">
        <v>30</v>
      </c>
      <c r="H898" s="50">
        <v>5</v>
      </c>
      <c r="I898" s="50">
        <v>3</v>
      </c>
      <c r="J898" s="50">
        <v>0</v>
      </c>
      <c r="K898" s="50">
        <v>131</v>
      </c>
      <c r="L898" s="50">
        <v>32</v>
      </c>
      <c r="M898" s="50">
        <v>35</v>
      </c>
      <c r="N898" s="50">
        <v>26</v>
      </c>
      <c r="O898" s="50">
        <v>27</v>
      </c>
      <c r="P898" s="50">
        <v>33</v>
      </c>
      <c r="Q898" s="50">
        <v>10</v>
      </c>
    </row>
    <row r="899" spans="2:17" x14ac:dyDescent="0.3">
      <c r="B899" s="50">
        <v>133541</v>
      </c>
      <c r="C899" s="51">
        <v>45390</v>
      </c>
      <c r="D899" s="50">
        <v>1</v>
      </c>
      <c r="E899" s="50">
        <v>147</v>
      </c>
      <c r="F899" s="50">
        <v>15</v>
      </c>
      <c r="G899" s="50">
        <v>30</v>
      </c>
      <c r="H899" s="50">
        <v>4</v>
      </c>
      <c r="I899" s="50">
        <v>3</v>
      </c>
      <c r="J899" s="50">
        <v>0</v>
      </c>
      <c r="K899" s="50">
        <v>140</v>
      </c>
      <c r="L899" s="50">
        <v>31</v>
      </c>
      <c r="M899" s="50">
        <v>37</v>
      </c>
      <c r="N899" s="50">
        <v>27</v>
      </c>
      <c r="O899" s="50">
        <v>28</v>
      </c>
      <c r="P899" s="50">
        <v>31</v>
      </c>
      <c r="Q899" s="50">
        <v>17</v>
      </c>
    </row>
    <row r="900" spans="2:17" x14ac:dyDescent="0.3">
      <c r="B900" s="50">
        <v>133542</v>
      </c>
      <c r="C900" s="51">
        <v>45390</v>
      </c>
      <c r="D900" s="50">
        <v>2</v>
      </c>
      <c r="E900" s="50">
        <v>141</v>
      </c>
      <c r="F900" s="50">
        <v>13</v>
      </c>
      <c r="G900" s="50">
        <v>30</v>
      </c>
      <c r="H900" s="50">
        <v>4</v>
      </c>
      <c r="I900" s="50">
        <v>2</v>
      </c>
      <c r="J900" s="50">
        <v>0</v>
      </c>
      <c r="K900" s="50">
        <v>135</v>
      </c>
      <c r="L900" s="50">
        <v>34</v>
      </c>
      <c r="M900" s="50">
        <v>35</v>
      </c>
      <c r="N900" s="50">
        <v>26</v>
      </c>
      <c r="O900" s="50">
        <v>25</v>
      </c>
      <c r="P900" s="50">
        <v>29</v>
      </c>
      <c r="Q900" s="50">
        <v>20</v>
      </c>
    </row>
    <row r="901" spans="2:17" x14ac:dyDescent="0.3">
      <c r="B901" s="50">
        <v>133543</v>
      </c>
      <c r="C901" s="51">
        <v>45391</v>
      </c>
      <c r="D901" s="50">
        <v>1</v>
      </c>
      <c r="E901" s="50">
        <v>140</v>
      </c>
      <c r="F901" s="50">
        <v>12</v>
      </c>
      <c r="G901" s="50">
        <v>30</v>
      </c>
      <c r="H901" s="50">
        <v>4</v>
      </c>
      <c r="I901" s="50">
        <v>2</v>
      </c>
      <c r="J901" s="50">
        <v>0</v>
      </c>
      <c r="K901" s="50">
        <v>134</v>
      </c>
      <c r="L901" s="50">
        <v>31</v>
      </c>
      <c r="M901" s="50">
        <v>37</v>
      </c>
      <c r="N901" s="50">
        <v>27</v>
      </c>
      <c r="O901" s="50">
        <v>29</v>
      </c>
      <c r="P901" s="50">
        <v>32</v>
      </c>
      <c r="Q901" s="50">
        <v>9</v>
      </c>
    </row>
    <row r="902" spans="2:17" x14ac:dyDescent="0.3">
      <c r="B902" s="50">
        <v>133544</v>
      </c>
      <c r="C902" s="51">
        <v>45391</v>
      </c>
      <c r="D902" s="50">
        <v>2</v>
      </c>
      <c r="E902" s="50">
        <v>143</v>
      </c>
      <c r="F902" s="50">
        <v>7</v>
      </c>
      <c r="G902" s="50">
        <v>30</v>
      </c>
      <c r="H902" s="50">
        <v>4</v>
      </c>
      <c r="I902" s="50">
        <v>3</v>
      </c>
      <c r="J902" s="50">
        <v>0</v>
      </c>
      <c r="K902" s="50">
        <v>136</v>
      </c>
      <c r="L902" s="50">
        <v>34</v>
      </c>
      <c r="M902" s="50">
        <v>36</v>
      </c>
      <c r="N902" s="50">
        <v>24</v>
      </c>
      <c r="O902" s="50">
        <v>27</v>
      </c>
      <c r="P902" s="50">
        <v>31</v>
      </c>
      <c r="Q902" s="50">
        <v>18</v>
      </c>
    </row>
    <row r="903" spans="2:17" x14ac:dyDescent="0.3">
      <c r="B903" s="50">
        <v>133545</v>
      </c>
      <c r="C903" s="51">
        <v>45392</v>
      </c>
      <c r="D903" s="50">
        <v>1</v>
      </c>
      <c r="E903" s="50">
        <v>146</v>
      </c>
      <c r="F903" s="50">
        <v>16</v>
      </c>
      <c r="G903" s="50">
        <v>30</v>
      </c>
      <c r="H903" s="50">
        <v>5</v>
      </c>
      <c r="I903" s="50">
        <v>3</v>
      </c>
      <c r="J903" s="50">
        <v>0</v>
      </c>
      <c r="K903" s="50">
        <v>138</v>
      </c>
      <c r="L903" s="50">
        <v>35</v>
      </c>
      <c r="M903" s="50">
        <v>35</v>
      </c>
      <c r="N903" s="50">
        <v>25</v>
      </c>
      <c r="O903" s="50">
        <v>28</v>
      </c>
      <c r="P903" s="50">
        <v>33</v>
      </c>
      <c r="Q903" s="50">
        <v>17</v>
      </c>
    </row>
    <row r="904" spans="2:17" x14ac:dyDescent="0.3">
      <c r="B904" s="50">
        <v>133546</v>
      </c>
      <c r="C904" s="51">
        <v>45392</v>
      </c>
      <c r="D904" s="50">
        <v>2</v>
      </c>
      <c r="E904" s="50">
        <v>146</v>
      </c>
      <c r="F904" s="50">
        <v>7</v>
      </c>
      <c r="G904" s="50">
        <v>30</v>
      </c>
      <c r="H904" s="50">
        <v>5</v>
      </c>
      <c r="I904" s="50">
        <v>3</v>
      </c>
      <c r="J904" s="50">
        <v>0</v>
      </c>
      <c r="K904" s="50">
        <v>138</v>
      </c>
      <c r="L904" s="50">
        <v>35</v>
      </c>
      <c r="M904" s="50">
        <v>36</v>
      </c>
      <c r="N904" s="50">
        <v>25</v>
      </c>
      <c r="O904" s="50">
        <v>27</v>
      </c>
      <c r="P904" s="50">
        <v>32</v>
      </c>
      <c r="Q904" s="50">
        <v>18</v>
      </c>
    </row>
    <row r="905" spans="2:17" x14ac:dyDescent="0.3">
      <c r="B905" s="50">
        <v>133547</v>
      </c>
      <c r="C905" s="51">
        <v>45393</v>
      </c>
      <c r="D905" s="50">
        <v>1</v>
      </c>
      <c r="E905" s="50">
        <v>140</v>
      </c>
      <c r="F905" s="50">
        <v>17</v>
      </c>
      <c r="G905" s="50">
        <v>30</v>
      </c>
      <c r="H905" s="50">
        <v>4</v>
      </c>
      <c r="I905" s="50">
        <v>2</v>
      </c>
      <c r="J905" s="50">
        <v>0</v>
      </c>
      <c r="K905" s="50">
        <v>134</v>
      </c>
      <c r="L905" s="50">
        <v>35</v>
      </c>
      <c r="M905" s="50">
        <v>34</v>
      </c>
      <c r="N905" s="50">
        <v>26</v>
      </c>
      <c r="O905" s="50">
        <v>28</v>
      </c>
      <c r="P905" s="50">
        <v>31</v>
      </c>
      <c r="Q905" s="50">
        <v>15</v>
      </c>
    </row>
    <row r="906" spans="2:17" x14ac:dyDescent="0.3">
      <c r="B906" s="50">
        <v>133548</v>
      </c>
      <c r="C906" s="51">
        <v>45393</v>
      </c>
      <c r="D906" s="50">
        <v>2</v>
      </c>
      <c r="E906" s="50">
        <v>141</v>
      </c>
      <c r="F906" s="50">
        <v>17</v>
      </c>
      <c r="G906" s="50">
        <v>30</v>
      </c>
      <c r="H906" s="50">
        <v>5</v>
      </c>
      <c r="I906" s="50">
        <v>2</v>
      </c>
      <c r="J906" s="50">
        <v>0</v>
      </c>
      <c r="K906" s="50">
        <v>134</v>
      </c>
      <c r="L906" s="50">
        <v>34</v>
      </c>
      <c r="M906" s="50">
        <v>35</v>
      </c>
      <c r="N906" s="50">
        <v>25</v>
      </c>
      <c r="O906" s="50">
        <v>26</v>
      </c>
      <c r="P906" s="50">
        <v>29</v>
      </c>
      <c r="Q906" s="50">
        <v>19</v>
      </c>
    </row>
    <row r="907" spans="2:17" x14ac:dyDescent="0.3">
      <c r="B907" s="50">
        <v>133549</v>
      </c>
      <c r="C907" s="51">
        <v>45394</v>
      </c>
      <c r="D907" s="50">
        <v>1</v>
      </c>
      <c r="E907" s="50">
        <v>139</v>
      </c>
      <c r="F907" s="50">
        <v>8</v>
      </c>
      <c r="G907" s="50">
        <v>30</v>
      </c>
      <c r="H907" s="50">
        <v>4</v>
      </c>
      <c r="I907" s="50">
        <v>3</v>
      </c>
      <c r="J907" s="50">
        <v>0</v>
      </c>
      <c r="K907" s="50">
        <v>132</v>
      </c>
      <c r="L907" s="50">
        <v>35</v>
      </c>
      <c r="M907" s="50">
        <v>35</v>
      </c>
      <c r="N907" s="50">
        <v>27</v>
      </c>
      <c r="O907" s="50">
        <v>26</v>
      </c>
      <c r="P907" s="50">
        <v>32</v>
      </c>
      <c r="Q907" s="50">
        <v>12</v>
      </c>
    </row>
    <row r="908" spans="2:17" x14ac:dyDescent="0.3">
      <c r="B908" s="50">
        <v>133550</v>
      </c>
      <c r="C908" s="51">
        <v>45394</v>
      </c>
      <c r="D908" s="50">
        <v>2</v>
      </c>
      <c r="E908" s="50">
        <v>145</v>
      </c>
      <c r="F908" s="50">
        <v>17</v>
      </c>
      <c r="G908" s="50">
        <v>30</v>
      </c>
      <c r="H908" s="50">
        <v>5</v>
      </c>
      <c r="I908" s="50">
        <v>3</v>
      </c>
      <c r="J908" s="50">
        <v>0</v>
      </c>
      <c r="K908" s="50">
        <v>137</v>
      </c>
      <c r="L908" s="50">
        <v>31</v>
      </c>
      <c r="M908" s="50">
        <v>36</v>
      </c>
      <c r="N908" s="50">
        <v>26</v>
      </c>
      <c r="O908" s="50">
        <v>26</v>
      </c>
      <c r="P908" s="50">
        <v>30</v>
      </c>
      <c r="Q908" s="50">
        <v>19</v>
      </c>
    </row>
    <row r="909" spans="2:17" x14ac:dyDescent="0.3">
      <c r="B909" s="50">
        <v>133551</v>
      </c>
      <c r="C909" s="51">
        <v>45395</v>
      </c>
      <c r="D909" s="50">
        <v>1</v>
      </c>
      <c r="E909" s="50">
        <v>141</v>
      </c>
      <c r="F909" s="50">
        <v>17</v>
      </c>
      <c r="G909" s="50">
        <v>30</v>
      </c>
      <c r="H909" s="50">
        <v>4</v>
      </c>
      <c r="I909" s="50">
        <v>2</v>
      </c>
      <c r="J909" s="50">
        <v>0</v>
      </c>
      <c r="K909" s="50">
        <v>135</v>
      </c>
      <c r="L909" s="50">
        <v>33</v>
      </c>
      <c r="M909" s="50">
        <v>34</v>
      </c>
      <c r="N909" s="50">
        <v>27</v>
      </c>
      <c r="O909" s="50">
        <v>27</v>
      </c>
      <c r="P909" s="50">
        <v>32</v>
      </c>
      <c r="Q909" s="50">
        <v>15</v>
      </c>
    </row>
    <row r="910" spans="2:17" x14ac:dyDescent="0.3">
      <c r="B910" s="50">
        <v>133552</v>
      </c>
      <c r="C910" s="51">
        <v>45397</v>
      </c>
      <c r="D910" s="50">
        <v>1</v>
      </c>
      <c r="E910" s="50">
        <v>138</v>
      </c>
      <c r="F910" s="50">
        <v>16</v>
      </c>
      <c r="G910" s="50">
        <v>30</v>
      </c>
      <c r="H910" s="50">
        <v>4</v>
      </c>
      <c r="I910" s="50">
        <v>3</v>
      </c>
      <c r="J910" s="50">
        <v>0</v>
      </c>
      <c r="K910" s="50">
        <v>131</v>
      </c>
      <c r="L910" s="50">
        <v>32</v>
      </c>
      <c r="M910" s="50">
        <v>35</v>
      </c>
      <c r="N910" s="50">
        <v>25</v>
      </c>
      <c r="O910" s="50">
        <v>27</v>
      </c>
      <c r="P910" s="50">
        <v>33</v>
      </c>
      <c r="Q910" s="50">
        <v>11</v>
      </c>
    </row>
    <row r="911" spans="2:17" x14ac:dyDescent="0.3">
      <c r="B911" s="50">
        <v>133553</v>
      </c>
      <c r="C911" s="51">
        <v>45397</v>
      </c>
      <c r="D911" s="50">
        <v>2</v>
      </c>
      <c r="E911" s="50">
        <v>144</v>
      </c>
      <c r="F911" s="50">
        <v>16</v>
      </c>
      <c r="G911" s="50">
        <v>30</v>
      </c>
      <c r="H911" s="50">
        <v>4</v>
      </c>
      <c r="I911" s="50">
        <v>2</v>
      </c>
      <c r="J911" s="50">
        <v>0</v>
      </c>
      <c r="K911" s="50">
        <v>138</v>
      </c>
      <c r="L911" s="50">
        <v>30</v>
      </c>
      <c r="M911" s="50">
        <v>36</v>
      </c>
      <c r="N911" s="50">
        <v>24</v>
      </c>
      <c r="O911" s="50">
        <v>26</v>
      </c>
      <c r="P911" s="50">
        <v>31</v>
      </c>
      <c r="Q911" s="50">
        <v>21</v>
      </c>
    </row>
    <row r="912" spans="2:17" x14ac:dyDescent="0.3">
      <c r="B912" s="50">
        <v>133554</v>
      </c>
      <c r="C912" s="51">
        <v>45398</v>
      </c>
      <c r="D912" s="50">
        <v>1</v>
      </c>
      <c r="E912" s="50">
        <v>139</v>
      </c>
      <c r="F912" s="50">
        <v>16</v>
      </c>
      <c r="G912" s="50">
        <v>30</v>
      </c>
      <c r="H912" s="50">
        <v>5</v>
      </c>
      <c r="I912" s="50">
        <v>2</v>
      </c>
      <c r="J912" s="50">
        <v>0</v>
      </c>
      <c r="K912" s="50">
        <v>132</v>
      </c>
      <c r="L912" s="50">
        <v>30</v>
      </c>
      <c r="M912" s="50">
        <v>35</v>
      </c>
      <c r="N912" s="50">
        <v>26</v>
      </c>
      <c r="O912" s="50">
        <v>27</v>
      </c>
      <c r="P912" s="50">
        <v>34</v>
      </c>
      <c r="Q912" s="50">
        <v>10</v>
      </c>
    </row>
    <row r="913" spans="2:17" x14ac:dyDescent="0.3">
      <c r="B913" s="50">
        <v>133555</v>
      </c>
      <c r="C913" s="51">
        <v>45398</v>
      </c>
      <c r="D913" s="50">
        <v>2</v>
      </c>
      <c r="E913" s="50">
        <v>143</v>
      </c>
      <c r="F913" s="50">
        <v>18</v>
      </c>
      <c r="G913" s="50">
        <v>30</v>
      </c>
      <c r="H913" s="50">
        <v>4</v>
      </c>
      <c r="I913" s="50">
        <v>2</v>
      </c>
      <c r="J913" s="50">
        <v>0</v>
      </c>
      <c r="K913" s="50">
        <v>137</v>
      </c>
      <c r="L913" s="50">
        <v>33</v>
      </c>
      <c r="M913" s="50">
        <v>36</v>
      </c>
      <c r="N913" s="50">
        <v>25</v>
      </c>
      <c r="O913" s="50">
        <v>26</v>
      </c>
      <c r="P913" s="50">
        <v>29</v>
      </c>
      <c r="Q913" s="50">
        <v>21</v>
      </c>
    </row>
    <row r="914" spans="2:17" x14ac:dyDescent="0.3">
      <c r="B914" s="50">
        <v>133556</v>
      </c>
      <c r="C914" s="51">
        <v>45399</v>
      </c>
      <c r="D914" s="50">
        <v>1</v>
      </c>
      <c r="E914" s="50">
        <v>140</v>
      </c>
      <c r="F914" s="50">
        <v>15</v>
      </c>
      <c r="G914" s="50">
        <v>30</v>
      </c>
      <c r="H914" s="50">
        <v>5</v>
      </c>
      <c r="I914" s="50">
        <v>2</v>
      </c>
      <c r="J914" s="50">
        <v>0</v>
      </c>
      <c r="K914" s="50">
        <v>133</v>
      </c>
      <c r="L914" s="50">
        <v>33</v>
      </c>
      <c r="M914" s="50">
        <v>36</v>
      </c>
      <c r="N914" s="50">
        <v>26</v>
      </c>
      <c r="O914" s="50">
        <v>28</v>
      </c>
      <c r="P914" s="50">
        <v>31</v>
      </c>
      <c r="Q914" s="50">
        <v>12</v>
      </c>
    </row>
    <row r="915" spans="2:17" x14ac:dyDescent="0.3">
      <c r="B915" s="50">
        <v>133557</v>
      </c>
      <c r="C915" s="51">
        <v>45399</v>
      </c>
      <c r="D915" s="50">
        <v>2</v>
      </c>
      <c r="E915" s="50">
        <v>142</v>
      </c>
      <c r="F915" s="50">
        <v>13</v>
      </c>
      <c r="G915" s="50">
        <v>30</v>
      </c>
      <c r="H915" s="50">
        <v>4</v>
      </c>
      <c r="I915" s="50">
        <v>2</v>
      </c>
      <c r="J915" s="50">
        <v>0</v>
      </c>
      <c r="K915" s="50">
        <v>136</v>
      </c>
      <c r="L915" s="50">
        <v>33</v>
      </c>
      <c r="M915" s="50">
        <v>35</v>
      </c>
      <c r="N915" s="50">
        <v>26</v>
      </c>
      <c r="O915" s="50">
        <v>26</v>
      </c>
      <c r="P915" s="50">
        <v>30</v>
      </c>
      <c r="Q915" s="50">
        <v>19</v>
      </c>
    </row>
    <row r="916" spans="2:17" x14ac:dyDescent="0.3">
      <c r="B916" s="50">
        <v>133558</v>
      </c>
      <c r="C916" s="51">
        <v>45400</v>
      </c>
      <c r="D916" s="50">
        <v>1</v>
      </c>
      <c r="E916" s="50">
        <v>136</v>
      </c>
      <c r="F916" s="50">
        <v>7</v>
      </c>
      <c r="G916" s="50">
        <v>30</v>
      </c>
      <c r="H916" s="50">
        <v>4</v>
      </c>
      <c r="I916" s="50">
        <v>2</v>
      </c>
      <c r="J916" s="50">
        <v>0</v>
      </c>
      <c r="K916" s="50">
        <v>130</v>
      </c>
      <c r="L916" s="50">
        <v>31</v>
      </c>
      <c r="M916" s="50">
        <v>36</v>
      </c>
      <c r="N916" s="50">
        <v>27</v>
      </c>
      <c r="O916" s="50">
        <v>28</v>
      </c>
      <c r="P916" s="50">
        <v>32</v>
      </c>
      <c r="Q916" s="50">
        <v>7</v>
      </c>
    </row>
    <row r="917" spans="2:17" x14ac:dyDescent="0.3">
      <c r="B917" s="50">
        <v>133559</v>
      </c>
      <c r="C917" s="51">
        <v>45400</v>
      </c>
      <c r="D917" s="50">
        <v>2</v>
      </c>
      <c r="E917" s="50">
        <v>143</v>
      </c>
      <c r="F917" s="50">
        <v>14</v>
      </c>
      <c r="G917" s="50">
        <v>30</v>
      </c>
      <c r="H917" s="50">
        <v>4</v>
      </c>
      <c r="I917" s="50">
        <v>2</v>
      </c>
      <c r="J917" s="50">
        <v>0</v>
      </c>
      <c r="K917" s="50">
        <v>137</v>
      </c>
      <c r="L917" s="50">
        <v>32</v>
      </c>
      <c r="M917" s="50">
        <v>37</v>
      </c>
      <c r="N917" s="50">
        <v>26</v>
      </c>
      <c r="O917" s="50">
        <v>26</v>
      </c>
      <c r="P917" s="50">
        <v>30</v>
      </c>
      <c r="Q917" s="50">
        <v>18</v>
      </c>
    </row>
    <row r="918" spans="2:17" x14ac:dyDescent="0.3">
      <c r="B918" s="50">
        <v>133560</v>
      </c>
      <c r="C918" s="51">
        <v>45401</v>
      </c>
      <c r="D918" s="50">
        <v>1</v>
      </c>
      <c r="E918" s="50">
        <v>144</v>
      </c>
      <c r="F918" s="50">
        <v>9</v>
      </c>
      <c r="G918" s="50">
        <v>30</v>
      </c>
      <c r="H918" s="50">
        <v>4</v>
      </c>
      <c r="I918" s="50">
        <v>3</v>
      </c>
      <c r="J918" s="50">
        <v>0</v>
      </c>
      <c r="K918" s="50">
        <v>137</v>
      </c>
      <c r="L918" s="50">
        <v>32</v>
      </c>
      <c r="M918" s="50">
        <v>35</v>
      </c>
      <c r="N918" s="50">
        <v>25</v>
      </c>
      <c r="O918" s="50">
        <v>27</v>
      </c>
      <c r="P918" s="50">
        <v>33</v>
      </c>
      <c r="Q918" s="50">
        <v>17</v>
      </c>
    </row>
    <row r="919" spans="2:17" x14ac:dyDescent="0.3">
      <c r="B919" s="50">
        <v>133561</v>
      </c>
      <c r="C919" s="51">
        <v>45401</v>
      </c>
      <c r="D919" s="50">
        <v>2</v>
      </c>
      <c r="E919" s="50">
        <v>142</v>
      </c>
      <c r="F919" s="50">
        <v>13</v>
      </c>
      <c r="G919" s="50">
        <v>30</v>
      </c>
      <c r="H919" s="50">
        <v>5</v>
      </c>
      <c r="I919" s="50">
        <v>3</v>
      </c>
      <c r="J919" s="50">
        <v>0</v>
      </c>
      <c r="K919" s="50">
        <v>134</v>
      </c>
      <c r="L919" s="50">
        <v>32</v>
      </c>
      <c r="M919" s="50">
        <v>35</v>
      </c>
      <c r="N919" s="50">
        <v>24</v>
      </c>
      <c r="O919" s="50">
        <v>26</v>
      </c>
      <c r="P919" s="50">
        <v>31</v>
      </c>
      <c r="Q919" s="50">
        <v>18</v>
      </c>
    </row>
    <row r="920" spans="2:17" x14ac:dyDescent="0.3">
      <c r="B920" s="50">
        <v>133562</v>
      </c>
      <c r="C920" s="51">
        <v>45402</v>
      </c>
      <c r="D920" s="50">
        <v>1</v>
      </c>
      <c r="E920" s="50">
        <v>143</v>
      </c>
      <c r="F920" s="50">
        <v>13</v>
      </c>
      <c r="G920" s="50">
        <v>30</v>
      </c>
      <c r="H920" s="50">
        <v>4</v>
      </c>
      <c r="I920" s="50">
        <v>3</v>
      </c>
      <c r="J920" s="50">
        <v>0</v>
      </c>
      <c r="K920" s="50">
        <v>136</v>
      </c>
      <c r="L920" s="50">
        <v>31</v>
      </c>
      <c r="M920" s="50">
        <v>35</v>
      </c>
      <c r="N920" s="50">
        <v>26</v>
      </c>
      <c r="O920" s="50">
        <v>28</v>
      </c>
      <c r="P920" s="50">
        <v>34</v>
      </c>
      <c r="Q920" s="50">
        <v>13</v>
      </c>
    </row>
    <row r="921" spans="2:17" x14ac:dyDescent="0.3">
      <c r="B921" s="50">
        <v>133563</v>
      </c>
      <c r="C921" s="51">
        <v>45404</v>
      </c>
      <c r="D921" s="50">
        <v>1</v>
      </c>
      <c r="E921" s="50">
        <v>141</v>
      </c>
      <c r="F921" s="50">
        <v>7</v>
      </c>
      <c r="G921" s="50">
        <v>30</v>
      </c>
      <c r="H921" s="50">
        <v>4</v>
      </c>
      <c r="I921" s="50">
        <v>2</v>
      </c>
      <c r="J921" s="50">
        <v>0</v>
      </c>
      <c r="K921" s="50">
        <v>135</v>
      </c>
      <c r="L921" s="50">
        <v>31</v>
      </c>
      <c r="M921" s="50">
        <v>37</v>
      </c>
      <c r="N921" s="50">
        <v>26</v>
      </c>
      <c r="O921" s="50">
        <v>28</v>
      </c>
      <c r="P921" s="50">
        <v>31</v>
      </c>
      <c r="Q921" s="50">
        <v>13</v>
      </c>
    </row>
    <row r="922" spans="2:17" x14ac:dyDescent="0.3">
      <c r="B922" s="50">
        <v>133564</v>
      </c>
      <c r="C922" s="51">
        <v>45404</v>
      </c>
      <c r="D922" s="50">
        <v>2</v>
      </c>
      <c r="E922" s="50">
        <v>143</v>
      </c>
      <c r="F922" s="50">
        <v>15</v>
      </c>
      <c r="G922" s="50">
        <v>30</v>
      </c>
      <c r="H922" s="50">
        <v>5</v>
      </c>
      <c r="I922" s="50">
        <v>2</v>
      </c>
      <c r="J922" s="50">
        <v>0</v>
      </c>
      <c r="K922" s="50">
        <v>136</v>
      </c>
      <c r="L922" s="50">
        <v>34</v>
      </c>
      <c r="M922" s="50">
        <v>34</v>
      </c>
      <c r="N922" s="50">
        <v>26</v>
      </c>
      <c r="O922" s="50">
        <v>27</v>
      </c>
      <c r="P922" s="50">
        <v>29</v>
      </c>
      <c r="Q922" s="50">
        <v>20</v>
      </c>
    </row>
    <row r="923" spans="2:17" x14ac:dyDescent="0.3">
      <c r="B923" s="50">
        <v>133565</v>
      </c>
      <c r="C923" s="51">
        <v>45405</v>
      </c>
      <c r="D923" s="50">
        <v>1</v>
      </c>
      <c r="E923" s="50">
        <v>143</v>
      </c>
      <c r="F923" s="50">
        <v>18</v>
      </c>
      <c r="G923" s="50">
        <v>30</v>
      </c>
      <c r="H923" s="50">
        <v>4</v>
      </c>
      <c r="I923" s="50">
        <v>3</v>
      </c>
      <c r="J923" s="50">
        <v>0</v>
      </c>
      <c r="K923" s="50">
        <v>136</v>
      </c>
      <c r="L923" s="50">
        <v>32</v>
      </c>
      <c r="M923" s="50">
        <v>36</v>
      </c>
      <c r="N923" s="50">
        <v>25</v>
      </c>
      <c r="O923" s="50">
        <v>28</v>
      </c>
      <c r="P923" s="50">
        <v>32</v>
      </c>
      <c r="Q923" s="50">
        <v>15</v>
      </c>
    </row>
    <row r="924" spans="2:17" x14ac:dyDescent="0.3">
      <c r="B924" s="50">
        <v>133566</v>
      </c>
      <c r="C924" s="51">
        <v>45405</v>
      </c>
      <c r="D924" s="50">
        <v>2</v>
      </c>
      <c r="E924" s="50">
        <v>147</v>
      </c>
      <c r="F924" s="50">
        <v>11</v>
      </c>
      <c r="G924" s="50">
        <v>30</v>
      </c>
      <c r="H924" s="50">
        <v>5</v>
      </c>
      <c r="I924" s="50">
        <v>3</v>
      </c>
      <c r="J924" s="50">
        <v>0</v>
      </c>
      <c r="K924" s="50">
        <v>139</v>
      </c>
      <c r="L924" s="50">
        <v>33</v>
      </c>
      <c r="M924" s="50">
        <v>37</v>
      </c>
      <c r="N924" s="50">
        <v>24</v>
      </c>
      <c r="O924" s="50">
        <v>27</v>
      </c>
      <c r="P924" s="50">
        <v>30</v>
      </c>
      <c r="Q924" s="50">
        <v>21</v>
      </c>
    </row>
    <row r="925" spans="2:17" x14ac:dyDescent="0.3">
      <c r="B925" s="50">
        <v>133567</v>
      </c>
      <c r="C925" s="51">
        <v>45406</v>
      </c>
      <c r="D925" s="50">
        <v>1</v>
      </c>
      <c r="E925" s="50">
        <v>138</v>
      </c>
      <c r="F925" s="50">
        <v>7</v>
      </c>
      <c r="G925" s="50">
        <v>30</v>
      </c>
      <c r="H925" s="50">
        <v>4</v>
      </c>
      <c r="I925" s="50">
        <v>3</v>
      </c>
      <c r="J925" s="50">
        <v>0</v>
      </c>
      <c r="K925" s="50">
        <v>131</v>
      </c>
      <c r="L925" s="50">
        <v>34</v>
      </c>
      <c r="M925" s="50">
        <v>35</v>
      </c>
      <c r="N925" s="50">
        <v>25</v>
      </c>
      <c r="O925" s="50">
        <v>26</v>
      </c>
      <c r="P925" s="50">
        <v>32</v>
      </c>
      <c r="Q925" s="50">
        <v>13</v>
      </c>
    </row>
    <row r="926" spans="2:17" x14ac:dyDescent="0.3">
      <c r="B926" s="50">
        <v>133568</v>
      </c>
      <c r="C926" s="51">
        <v>45406</v>
      </c>
      <c r="D926" s="50">
        <v>2</v>
      </c>
      <c r="E926" s="50">
        <v>145</v>
      </c>
      <c r="F926" s="50">
        <v>14</v>
      </c>
      <c r="G926" s="50">
        <v>30</v>
      </c>
      <c r="H926" s="50">
        <v>4</v>
      </c>
      <c r="I926" s="50">
        <v>3</v>
      </c>
      <c r="J926" s="50">
        <v>0</v>
      </c>
      <c r="K926" s="50">
        <v>138</v>
      </c>
      <c r="L926" s="50">
        <v>32</v>
      </c>
      <c r="M926" s="50">
        <v>35</v>
      </c>
      <c r="N926" s="50">
        <v>25</v>
      </c>
      <c r="O926" s="50">
        <v>27</v>
      </c>
      <c r="P926" s="50">
        <v>31</v>
      </c>
      <c r="Q926" s="50">
        <v>20</v>
      </c>
    </row>
    <row r="927" spans="2:17" x14ac:dyDescent="0.3">
      <c r="B927" s="50">
        <v>133569</v>
      </c>
      <c r="C927" s="51">
        <v>45407</v>
      </c>
      <c r="D927" s="50">
        <v>1</v>
      </c>
      <c r="E927" s="50">
        <v>137</v>
      </c>
      <c r="F927" s="50">
        <v>11</v>
      </c>
      <c r="G927" s="50">
        <v>30</v>
      </c>
      <c r="H927" s="50">
        <v>5</v>
      </c>
      <c r="I927" s="50">
        <v>3</v>
      </c>
      <c r="J927" s="50">
        <v>0</v>
      </c>
      <c r="K927" s="50">
        <v>129</v>
      </c>
      <c r="L927" s="50">
        <v>35</v>
      </c>
      <c r="M927" s="50">
        <v>34</v>
      </c>
      <c r="N927" s="50">
        <v>26</v>
      </c>
      <c r="O927" s="50">
        <v>26</v>
      </c>
      <c r="P927" s="50">
        <v>33</v>
      </c>
      <c r="Q927" s="50">
        <v>10</v>
      </c>
    </row>
    <row r="928" spans="2:17" x14ac:dyDescent="0.3">
      <c r="B928" s="50">
        <v>133570</v>
      </c>
      <c r="C928" s="51">
        <v>45407</v>
      </c>
      <c r="D928" s="50">
        <v>2</v>
      </c>
      <c r="E928" s="50">
        <v>148</v>
      </c>
      <c r="F928" s="50">
        <v>10</v>
      </c>
      <c r="G928" s="50">
        <v>30</v>
      </c>
      <c r="H928" s="50">
        <v>4</v>
      </c>
      <c r="I928" s="50">
        <v>2</v>
      </c>
      <c r="J928" s="50">
        <v>0</v>
      </c>
      <c r="K928" s="50">
        <v>142</v>
      </c>
      <c r="L928" s="50">
        <v>32</v>
      </c>
      <c r="M928" s="50">
        <v>36</v>
      </c>
      <c r="N928" s="50">
        <v>26</v>
      </c>
      <c r="O928" s="50">
        <v>27</v>
      </c>
      <c r="P928" s="50">
        <v>32</v>
      </c>
      <c r="Q928" s="50">
        <v>21</v>
      </c>
    </row>
    <row r="929" spans="2:17" x14ac:dyDescent="0.3">
      <c r="B929" s="50">
        <v>133571</v>
      </c>
      <c r="C929" s="51">
        <v>45408</v>
      </c>
      <c r="D929" s="50">
        <v>1</v>
      </c>
      <c r="E929" s="50">
        <v>138</v>
      </c>
      <c r="F929" s="50">
        <v>11</v>
      </c>
      <c r="G929" s="50">
        <v>30</v>
      </c>
      <c r="H929" s="50">
        <v>5</v>
      </c>
      <c r="I929" s="50">
        <v>2</v>
      </c>
      <c r="J929" s="50">
        <v>0</v>
      </c>
      <c r="K929" s="50">
        <v>131</v>
      </c>
      <c r="L929" s="50">
        <v>32</v>
      </c>
      <c r="M929" s="50">
        <v>36</v>
      </c>
      <c r="N929" s="50">
        <v>27</v>
      </c>
      <c r="O929" s="50">
        <v>28</v>
      </c>
      <c r="P929" s="50">
        <v>31</v>
      </c>
      <c r="Q929" s="50">
        <v>9</v>
      </c>
    </row>
    <row r="930" spans="2:17" x14ac:dyDescent="0.3">
      <c r="B930" s="50">
        <v>133572</v>
      </c>
      <c r="C930" s="51">
        <v>45408</v>
      </c>
      <c r="D930" s="50">
        <v>2</v>
      </c>
      <c r="E930" s="50">
        <v>144</v>
      </c>
      <c r="F930" s="50">
        <v>16</v>
      </c>
      <c r="G930" s="50">
        <v>30</v>
      </c>
      <c r="H930" s="50">
        <v>5</v>
      </c>
      <c r="I930" s="50">
        <v>2</v>
      </c>
      <c r="J930" s="50">
        <v>0</v>
      </c>
      <c r="K930" s="50">
        <v>137</v>
      </c>
      <c r="L930" s="50">
        <v>31</v>
      </c>
      <c r="M930" s="50">
        <v>37</v>
      </c>
      <c r="N930" s="50">
        <v>26</v>
      </c>
      <c r="O930" s="50">
        <v>26</v>
      </c>
      <c r="P930" s="50">
        <v>29</v>
      </c>
      <c r="Q930" s="50">
        <v>19</v>
      </c>
    </row>
    <row r="931" spans="2:17" x14ac:dyDescent="0.3">
      <c r="B931" s="50">
        <v>133573</v>
      </c>
      <c r="C931" s="51">
        <v>45409</v>
      </c>
      <c r="D931" s="50">
        <v>1</v>
      </c>
      <c r="E931" s="50">
        <v>141</v>
      </c>
      <c r="F931" s="50">
        <v>7</v>
      </c>
      <c r="G931" s="50">
        <v>30</v>
      </c>
      <c r="H931" s="50">
        <v>4</v>
      </c>
      <c r="I931" s="50">
        <v>3</v>
      </c>
      <c r="J931" s="50">
        <v>0</v>
      </c>
      <c r="K931" s="50">
        <v>134</v>
      </c>
      <c r="L931" s="50">
        <v>33</v>
      </c>
      <c r="M931" s="50">
        <v>36</v>
      </c>
      <c r="N931" s="50">
        <v>25</v>
      </c>
      <c r="O931" s="50">
        <v>28</v>
      </c>
      <c r="P931" s="50">
        <v>32</v>
      </c>
      <c r="Q931" s="50">
        <v>13</v>
      </c>
    </row>
    <row r="932" spans="2:17" x14ac:dyDescent="0.3">
      <c r="B932" s="50">
        <v>133574</v>
      </c>
      <c r="C932" s="51">
        <v>45411</v>
      </c>
      <c r="D932" s="50">
        <v>1</v>
      </c>
      <c r="E932" s="50">
        <v>144</v>
      </c>
      <c r="F932" s="50">
        <v>13</v>
      </c>
      <c r="G932" s="50">
        <v>30</v>
      </c>
      <c r="H932" s="50">
        <v>5</v>
      </c>
      <c r="I932" s="50">
        <v>2</v>
      </c>
      <c r="J932" s="50">
        <v>0</v>
      </c>
      <c r="K932" s="50">
        <v>137</v>
      </c>
      <c r="L932" s="50">
        <v>32</v>
      </c>
      <c r="M932" s="50">
        <v>37</v>
      </c>
      <c r="N932" s="50">
        <v>25</v>
      </c>
      <c r="O932" s="50">
        <v>29</v>
      </c>
      <c r="P932" s="50">
        <v>32</v>
      </c>
      <c r="Q932" s="50">
        <v>14</v>
      </c>
    </row>
    <row r="933" spans="2:17" x14ac:dyDescent="0.3">
      <c r="B933" s="50">
        <v>133575</v>
      </c>
      <c r="C933" s="51">
        <v>45411</v>
      </c>
      <c r="D933" s="50">
        <v>2</v>
      </c>
      <c r="E933" s="50">
        <v>143</v>
      </c>
      <c r="F933" s="50">
        <v>16</v>
      </c>
      <c r="G933" s="50">
        <v>30</v>
      </c>
      <c r="H933" s="50">
        <v>4</v>
      </c>
      <c r="I933" s="50">
        <v>3</v>
      </c>
      <c r="J933" s="50">
        <v>0</v>
      </c>
      <c r="K933" s="50">
        <v>136</v>
      </c>
      <c r="L933" s="50">
        <v>33</v>
      </c>
      <c r="M933" s="50">
        <v>36</v>
      </c>
      <c r="N933" s="50">
        <v>24</v>
      </c>
      <c r="O933" s="50">
        <v>25</v>
      </c>
      <c r="P933" s="50">
        <v>30</v>
      </c>
      <c r="Q933" s="50">
        <v>21</v>
      </c>
    </row>
    <row r="934" spans="2:17" x14ac:dyDescent="0.3">
      <c r="B934" s="50">
        <v>133576</v>
      </c>
      <c r="C934" s="51">
        <v>45412</v>
      </c>
      <c r="D934" s="50">
        <v>1</v>
      </c>
      <c r="E934" s="50">
        <v>135</v>
      </c>
      <c r="F934" s="50">
        <v>7</v>
      </c>
      <c r="G934" s="50">
        <v>30</v>
      </c>
      <c r="H934" s="50">
        <v>4</v>
      </c>
      <c r="I934" s="50">
        <v>3</v>
      </c>
      <c r="J934" s="50">
        <v>0</v>
      </c>
      <c r="K934" s="50">
        <v>128</v>
      </c>
      <c r="L934" s="50">
        <v>33</v>
      </c>
      <c r="M934" s="50">
        <v>35</v>
      </c>
      <c r="N934" s="50">
        <v>26</v>
      </c>
      <c r="O934" s="50">
        <v>27</v>
      </c>
      <c r="P934" s="50">
        <v>33</v>
      </c>
      <c r="Q934" s="50">
        <v>7</v>
      </c>
    </row>
    <row r="935" spans="2:17" x14ac:dyDescent="0.3">
      <c r="B935" s="50">
        <v>133577</v>
      </c>
      <c r="C935" s="51">
        <v>45412</v>
      </c>
      <c r="D935" s="50">
        <v>2</v>
      </c>
      <c r="E935" s="50">
        <v>142</v>
      </c>
      <c r="F935" s="50">
        <v>11</v>
      </c>
      <c r="G935" s="50">
        <v>30</v>
      </c>
      <c r="H935" s="50">
        <v>4</v>
      </c>
      <c r="I935" s="50">
        <v>2</v>
      </c>
      <c r="J935" s="50">
        <v>0</v>
      </c>
      <c r="K935" s="50">
        <v>136</v>
      </c>
      <c r="L935" s="50">
        <v>35</v>
      </c>
      <c r="M935" s="50">
        <v>35</v>
      </c>
      <c r="N935" s="50">
        <v>25</v>
      </c>
      <c r="O935" s="50">
        <v>28</v>
      </c>
      <c r="P935" s="50">
        <v>29</v>
      </c>
      <c r="Q935" s="50">
        <v>19</v>
      </c>
    </row>
    <row r="936" spans="2:17" x14ac:dyDescent="0.3">
      <c r="B936" s="50">
        <v>133578</v>
      </c>
      <c r="C936" s="51">
        <v>45413</v>
      </c>
      <c r="D936" s="50">
        <v>1</v>
      </c>
      <c r="E936" s="50">
        <v>139</v>
      </c>
      <c r="F936" s="50">
        <v>17</v>
      </c>
      <c r="G936" s="50">
        <v>30</v>
      </c>
      <c r="H936" s="50">
        <v>6</v>
      </c>
      <c r="I936" s="50">
        <v>3</v>
      </c>
      <c r="J936" s="50">
        <v>0</v>
      </c>
      <c r="K936" s="50">
        <v>130</v>
      </c>
      <c r="L936" s="50">
        <v>28</v>
      </c>
      <c r="M936" s="50">
        <v>35</v>
      </c>
      <c r="N936" s="50">
        <v>27</v>
      </c>
      <c r="O936" s="50">
        <v>27</v>
      </c>
      <c r="P936" s="50">
        <v>34</v>
      </c>
      <c r="Q936" s="50">
        <v>7</v>
      </c>
    </row>
    <row r="937" spans="2:17" x14ac:dyDescent="0.3">
      <c r="B937" s="50">
        <v>133579</v>
      </c>
      <c r="C937" s="51">
        <v>45413</v>
      </c>
      <c r="D937" s="50">
        <v>2</v>
      </c>
      <c r="E937" s="50">
        <v>147</v>
      </c>
      <c r="F937" s="50">
        <v>6</v>
      </c>
      <c r="G937" s="50">
        <v>30</v>
      </c>
      <c r="H937" s="50">
        <v>5</v>
      </c>
      <c r="I937" s="50">
        <v>2</v>
      </c>
      <c r="J937" s="50">
        <v>0</v>
      </c>
      <c r="K937" s="50">
        <v>140</v>
      </c>
      <c r="L937" s="50">
        <v>48</v>
      </c>
      <c r="M937" s="50">
        <v>33</v>
      </c>
      <c r="N937" s="50">
        <v>28</v>
      </c>
      <c r="O937" s="50">
        <v>26</v>
      </c>
      <c r="P937" s="50">
        <v>31</v>
      </c>
      <c r="Q937" s="50">
        <v>22</v>
      </c>
    </row>
    <row r="938" spans="2:17" x14ac:dyDescent="0.3">
      <c r="B938" s="50">
        <v>133580</v>
      </c>
      <c r="C938" s="51">
        <v>45414</v>
      </c>
      <c r="D938" s="50">
        <v>1</v>
      </c>
      <c r="E938" s="50">
        <v>142</v>
      </c>
      <c r="F938" s="50">
        <v>15</v>
      </c>
      <c r="G938" s="50">
        <v>30</v>
      </c>
      <c r="H938" s="50">
        <v>6</v>
      </c>
      <c r="I938" s="50">
        <v>4</v>
      </c>
      <c r="J938" s="50">
        <v>0</v>
      </c>
      <c r="K938" s="50">
        <v>132</v>
      </c>
      <c r="L938" s="50">
        <v>26</v>
      </c>
      <c r="M938" s="50">
        <v>35</v>
      </c>
      <c r="N938" s="50">
        <v>28</v>
      </c>
      <c r="O938" s="50">
        <v>26</v>
      </c>
      <c r="P938" s="50">
        <v>34</v>
      </c>
      <c r="Q938" s="50">
        <v>9</v>
      </c>
    </row>
    <row r="939" spans="2:17" x14ac:dyDescent="0.3">
      <c r="B939" s="50">
        <v>133581</v>
      </c>
      <c r="C939" s="51">
        <v>45414</v>
      </c>
      <c r="D939" s="50">
        <v>2</v>
      </c>
      <c r="E939" s="50">
        <v>150</v>
      </c>
      <c r="F939" s="50">
        <v>6</v>
      </c>
      <c r="G939" s="50">
        <v>30</v>
      </c>
      <c r="H939" s="50">
        <v>4</v>
      </c>
      <c r="I939" s="50">
        <v>3</v>
      </c>
      <c r="J939" s="50">
        <v>0</v>
      </c>
      <c r="K939" s="50">
        <v>143</v>
      </c>
      <c r="L939" s="50">
        <v>50</v>
      </c>
      <c r="M939" s="50">
        <v>33</v>
      </c>
      <c r="N939" s="50">
        <v>28</v>
      </c>
      <c r="O939" s="50">
        <v>28</v>
      </c>
      <c r="P939" s="50">
        <v>32</v>
      </c>
      <c r="Q939" s="50">
        <v>22</v>
      </c>
    </row>
    <row r="940" spans="2:17" x14ac:dyDescent="0.3">
      <c r="B940" s="50">
        <v>133582</v>
      </c>
      <c r="C940" s="51">
        <v>45415</v>
      </c>
      <c r="D940" s="50">
        <v>1</v>
      </c>
      <c r="E940" s="50">
        <v>138</v>
      </c>
      <c r="F940" s="50">
        <v>16</v>
      </c>
      <c r="G940" s="50">
        <v>30</v>
      </c>
      <c r="H940" s="50">
        <v>6</v>
      </c>
      <c r="I940" s="50">
        <v>3</v>
      </c>
      <c r="J940" s="50">
        <v>0</v>
      </c>
      <c r="K940" s="50">
        <v>129</v>
      </c>
      <c r="L940" s="50">
        <v>14</v>
      </c>
      <c r="M940" s="50">
        <v>33</v>
      </c>
      <c r="N940" s="50">
        <v>25</v>
      </c>
      <c r="O940" s="50">
        <v>28</v>
      </c>
      <c r="P940" s="50">
        <v>35</v>
      </c>
      <c r="Q940" s="50">
        <v>8</v>
      </c>
    </row>
    <row r="941" spans="2:17" x14ac:dyDescent="0.3">
      <c r="B941" s="50">
        <v>133583</v>
      </c>
      <c r="C941" s="51">
        <v>45415</v>
      </c>
      <c r="D941" s="50">
        <v>2</v>
      </c>
      <c r="E941" s="50">
        <v>145</v>
      </c>
      <c r="F941" s="50">
        <v>15</v>
      </c>
      <c r="G941" s="50">
        <v>30</v>
      </c>
      <c r="H941" s="50">
        <v>4</v>
      </c>
      <c r="I941" s="50">
        <v>3</v>
      </c>
      <c r="J941" s="50">
        <v>0</v>
      </c>
      <c r="K941" s="50">
        <v>138</v>
      </c>
      <c r="L941" s="50">
        <v>47</v>
      </c>
      <c r="M941" s="50">
        <v>34</v>
      </c>
      <c r="N941" s="50">
        <v>25</v>
      </c>
      <c r="O941" s="50">
        <v>27</v>
      </c>
      <c r="P941" s="50">
        <v>29</v>
      </c>
      <c r="Q941" s="50">
        <v>23</v>
      </c>
    </row>
    <row r="942" spans="2:17" x14ac:dyDescent="0.3">
      <c r="B942" s="50">
        <v>133584</v>
      </c>
      <c r="C942" s="51">
        <v>45416</v>
      </c>
      <c r="D942" s="50">
        <v>1</v>
      </c>
      <c r="E942" s="50">
        <v>137</v>
      </c>
      <c r="F942" s="50">
        <v>14</v>
      </c>
      <c r="G942" s="50">
        <v>30</v>
      </c>
      <c r="H942" s="50">
        <v>5</v>
      </c>
      <c r="I942" s="50">
        <v>4</v>
      </c>
      <c r="J942" s="50">
        <v>0</v>
      </c>
      <c r="K942" s="50">
        <v>128</v>
      </c>
      <c r="L942" s="50">
        <v>18</v>
      </c>
      <c r="M942" s="50">
        <v>36</v>
      </c>
      <c r="N942" s="50">
        <v>25</v>
      </c>
      <c r="O942" s="50">
        <v>25</v>
      </c>
      <c r="P942" s="50">
        <v>32</v>
      </c>
      <c r="Q942" s="50">
        <v>10</v>
      </c>
    </row>
    <row r="943" spans="2:17" x14ac:dyDescent="0.3">
      <c r="B943" s="50">
        <v>133585</v>
      </c>
      <c r="C943" s="51">
        <v>45418</v>
      </c>
      <c r="D943" s="50">
        <v>1</v>
      </c>
      <c r="E943" s="50">
        <v>143</v>
      </c>
      <c r="F943" s="50">
        <v>14</v>
      </c>
      <c r="G943" s="50">
        <v>30</v>
      </c>
      <c r="H943" s="50">
        <v>6</v>
      </c>
      <c r="I943" s="50">
        <v>3</v>
      </c>
      <c r="J943" s="50">
        <v>0</v>
      </c>
      <c r="K943" s="50">
        <v>134</v>
      </c>
      <c r="L943" s="50">
        <v>30</v>
      </c>
      <c r="M943" s="50">
        <v>34</v>
      </c>
      <c r="N943" s="50">
        <v>26</v>
      </c>
      <c r="O943" s="50">
        <v>25</v>
      </c>
      <c r="P943" s="50">
        <v>33</v>
      </c>
      <c r="Q943" s="50">
        <v>16</v>
      </c>
    </row>
    <row r="944" spans="2:17" x14ac:dyDescent="0.3">
      <c r="B944" s="50">
        <v>133586</v>
      </c>
      <c r="C944" s="51">
        <v>45418</v>
      </c>
      <c r="D944" s="50">
        <v>2</v>
      </c>
      <c r="E944" s="50">
        <v>147</v>
      </c>
      <c r="F944" s="50">
        <v>14</v>
      </c>
      <c r="G944" s="50">
        <v>30</v>
      </c>
      <c r="H944" s="50">
        <v>5</v>
      </c>
      <c r="I944" s="50">
        <v>3</v>
      </c>
      <c r="J944" s="50">
        <v>0</v>
      </c>
      <c r="K944" s="50">
        <v>139</v>
      </c>
      <c r="L944" s="50">
        <v>45</v>
      </c>
      <c r="M944" s="50">
        <v>33</v>
      </c>
      <c r="N944" s="50">
        <v>27</v>
      </c>
      <c r="O944" s="50">
        <v>27</v>
      </c>
      <c r="P944" s="50">
        <v>31</v>
      </c>
      <c r="Q944" s="50">
        <v>21</v>
      </c>
    </row>
    <row r="945" spans="2:17" x14ac:dyDescent="0.3">
      <c r="B945" s="50">
        <v>133587</v>
      </c>
      <c r="C945" s="51">
        <v>45419</v>
      </c>
      <c r="D945" s="50">
        <v>1</v>
      </c>
      <c r="E945" s="50">
        <v>144</v>
      </c>
      <c r="F945" s="50">
        <v>7</v>
      </c>
      <c r="G945" s="50">
        <v>30</v>
      </c>
      <c r="H945" s="50">
        <v>6</v>
      </c>
      <c r="I945" s="50">
        <v>3</v>
      </c>
      <c r="J945" s="50">
        <v>0</v>
      </c>
      <c r="K945" s="50">
        <v>135</v>
      </c>
      <c r="L945" s="50">
        <v>13</v>
      </c>
      <c r="M945" s="50">
        <v>35</v>
      </c>
      <c r="N945" s="50">
        <v>28</v>
      </c>
      <c r="O945" s="50">
        <v>27</v>
      </c>
      <c r="P945" s="50">
        <v>34</v>
      </c>
      <c r="Q945" s="50">
        <v>11</v>
      </c>
    </row>
    <row r="946" spans="2:17" x14ac:dyDescent="0.3">
      <c r="B946" s="50">
        <v>133588</v>
      </c>
      <c r="C946" s="51">
        <v>45419</v>
      </c>
      <c r="D946" s="50">
        <v>2</v>
      </c>
      <c r="E946" s="50">
        <v>148</v>
      </c>
      <c r="F946" s="50">
        <v>16</v>
      </c>
      <c r="G946" s="50">
        <v>30</v>
      </c>
      <c r="H946" s="50">
        <v>5</v>
      </c>
      <c r="I946" s="50">
        <v>3</v>
      </c>
      <c r="J946" s="50">
        <v>0</v>
      </c>
      <c r="K946" s="50">
        <v>140</v>
      </c>
      <c r="L946" s="50">
        <v>46</v>
      </c>
      <c r="M946" s="50">
        <v>33</v>
      </c>
      <c r="N946" s="50">
        <v>28</v>
      </c>
      <c r="O946" s="50">
        <v>27</v>
      </c>
      <c r="P946" s="50">
        <v>31</v>
      </c>
      <c r="Q946" s="50">
        <v>21</v>
      </c>
    </row>
    <row r="947" spans="2:17" x14ac:dyDescent="0.3">
      <c r="B947" s="50">
        <v>133589</v>
      </c>
      <c r="C947" s="51">
        <v>45420</v>
      </c>
      <c r="D947" s="50">
        <v>1</v>
      </c>
      <c r="E947" s="50">
        <v>142</v>
      </c>
      <c r="F947" s="50">
        <v>11</v>
      </c>
      <c r="G947" s="50">
        <v>30</v>
      </c>
      <c r="H947" s="50">
        <v>5</v>
      </c>
      <c r="I947" s="50">
        <v>4</v>
      </c>
      <c r="J947" s="50">
        <v>0</v>
      </c>
      <c r="K947" s="50">
        <v>133</v>
      </c>
      <c r="L947" s="50">
        <v>23</v>
      </c>
      <c r="M947" s="50">
        <v>35</v>
      </c>
      <c r="N947" s="50">
        <v>28</v>
      </c>
      <c r="O947" s="50">
        <v>28</v>
      </c>
      <c r="P947" s="50">
        <v>35</v>
      </c>
      <c r="Q947" s="50">
        <v>7</v>
      </c>
    </row>
    <row r="948" spans="2:17" x14ac:dyDescent="0.3">
      <c r="B948" s="50">
        <v>133590</v>
      </c>
      <c r="C948" s="51">
        <v>45420</v>
      </c>
      <c r="D948" s="50">
        <v>2</v>
      </c>
      <c r="E948" s="50">
        <v>145</v>
      </c>
      <c r="F948" s="50">
        <v>17</v>
      </c>
      <c r="G948" s="50">
        <v>30</v>
      </c>
      <c r="H948" s="50">
        <v>4</v>
      </c>
      <c r="I948" s="50">
        <v>3</v>
      </c>
      <c r="J948" s="50">
        <v>0</v>
      </c>
      <c r="K948" s="50">
        <v>138</v>
      </c>
      <c r="L948" s="50">
        <v>45</v>
      </c>
      <c r="M948" s="50">
        <v>35</v>
      </c>
      <c r="N948" s="50">
        <v>25</v>
      </c>
      <c r="O948" s="50">
        <v>26</v>
      </c>
      <c r="P948" s="50">
        <v>32</v>
      </c>
      <c r="Q948" s="50">
        <v>20</v>
      </c>
    </row>
    <row r="949" spans="2:17" x14ac:dyDescent="0.3">
      <c r="B949" s="50">
        <v>133591</v>
      </c>
      <c r="C949" s="51">
        <v>45421</v>
      </c>
      <c r="D949" s="50">
        <v>1</v>
      </c>
      <c r="E949" s="50">
        <v>134</v>
      </c>
      <c r="F949" s="50">
        <v>12</v>
      </c>
      <c r="G949" s="50">
        <v>30</v>
      </c>
      <c r="H949" s="50">
        <v>5</v>
      </c>
      <c r="I949" s="50">
        <v>4</v>
      </c>
      <c r="J949" s="50">
        <v>0</v>
      </c>
      <c r="K949" s="50">
        <v>125</v>
      </c>
      <c r="L949" s="50">
        <v>18</v>
      </c>
      <c r="M949" s="50">
        <v>35</v>
      </c>
      <c r="N949" s="50">
        <v>25</v>
      </c>
      <c r="O949" s="50">
        <v>27</v>
      </c>
      <c r="P949" s="50">
        <v>32</v>
      </c>
      <c r="Q949" s="50">
        <v>6</v>
      </c>
    </row>
    <row r="950" spans="2:17" x14ac:dyDescent="0.3">
      <c r="B950" s="50">
        <v>133592</v>
      </c>
      <c r="C950" s="51">
        <v>45421</v>
      </c>
      <c r="D950" s="50">
        <v>2</v>
      </c>
      <c r="E950" s="50">
        <v>148</v>
      </c>
      <c r="F950" s="50">
        <v>7</v>
      </c>
      <c r="G950" s="50">
        <v>30</v>
      </c>
      <c r="H950" s="50">
        <v>4</v>
      </c>
      <c r="I950" s="50">
        <v>3</v>
      </c>
      <c r="J950" s="50">
        <v>0</v>
      </c>
      <c r="K950" s="50">
        <v>141</v>
      </c>
      <c r="L950" s="50">
        <v>47</v>
      </c>
      <c r="M950" s="50">
        <v>33</v>
      </c>
      <c r="N950" s="50">
        <v>27</v>
      </c>
      <c r="O950" s="50">
        <v>28</v>
      </c>
      <c r="P950" s="50">
        <v>29</v>
      </c>
      <c r="Q950" s="50">
        <v>24</v>
      </c>
    </row>
    <row r="951" spans="2:17" x14ac:dyDescent="0.3">
      <c r="B951" s="50">
        <v>133593</v>
      </c>
      <c r="C951" s="51">
        <v>45422</v>
      </c>
      <c r="D951" s="50">
        <v>1</v>
      </c>
      <c r="E951" s="50">
        <v>136</v>
      </c>
      <c r="F951" s="50">
        <v>11</v>
      </c>
      <c r="G951" s="50">
        <v>30</v>
      </c>
      <c r="H951" s="50">
        <v>6</v>
      </c>
      <c r="I951" s="50">
        <v>3</v>
      </c>
      <c r="J951" s="50">
        <v>0</v>
      </c>
      <c r="K951" s="50">
        <v>127</v>
      </c>
      <c r="L951" s="50">
        <v>19</v>
      </c>
      <c r="M951" s="50">
        <v>33</v>
      </c>
      <c r="N951" s="50">
        <v>28</v>
      </c>
      <c r="O951" s="50">
        <v>26</v>
      </c>
      <c r="P951" s="50">
        <v>33</v>
      </c>
      <c r="Q951" s="50">
        <v>7</v>
      </c>
    </row>
    <row r="952" spans="2:17" x14ac:dyDescent="0.3">
      <c r="B952" s="50">
        <v>133594</v>
      </c>
      <c r="C952" s="51">
        <v>45422</v>
      </c>
      <c r="D952" s="50">
        <v>2</v>
      </c>
      <c r="E952" s="50">
        <v>148</v>
      </c>
      <c r="F952" s="50">
        <v>11</v>
      </c>
      <c r="G952" s="50">
        <v>30</v>
      </c>
      <c r="H952" s="50">
        <v>5</v>
      </c>
      <c r="I952" s="50">
        <v>2</v>
      </c>
      <c r="J952" s="50">
        <v>0</v>
      </c>
      <c r="K952" s="50">
        <v>141</v>
      </c>
      <c r="L952" s="50">
        <v>46</v>
      </c>
      <c r="M952" s="50">
        <v>34</v>
      </c>
      <c r="N952" s="50">
        <v>28</v>
      </c>
      <c r="O952" s="50">
        <v>26</v>
      </c>
      <c r="P952" s="50">
        <v>31</v>
      </c>
      <c r="Q952" s="50">
        <v>22</v>
      </c>
    </row>
    <row r="953" spans="2:17" x14ac:dyDescent="0.3">
      <c r="B953" s="50">
        <v>133595</v>
      </c>
      <c r="C953" s="51">
        <v>45423</v>
      </c>
      <c r="D953" s="50">
        <v>1</v>
      </c>
      <c r="E953" s="50">
        <v>139</v>
      </c>
      <c r="F953" s="50">
        <v>8</v>
      </c>
      <c r="G953" s="50">
        <v>30</v>
      </c>
      <c r="H953" s="50">
        <v>6</v>
      </c>
      <c r="I953" s="50">
        <v>4</v>
      </c>
      <c r="J953" s="50">
        <v>0</v>
      </c>
      <c r="K953" s="50">
        <v>129</v>
      </c>
      <c r="L953" s="50">
        <v>25</v>
      </c>
      <c r="M953" s="50">
        <v>34</v>
      </c>
      <c r="N953" s="50">
        <v>26</v>
      </c>
      <c r="O953" s="50">
        <v>25</v>
      </c>
      <c r="P953" s="50">
        <v>34</v>
      </c>
      <c r="Q953" s="50">
        <v>10</v>
      </c>
    </row>
    <row r="954" spans="2:17" x14ac:dyDescent="0.3">
      <c r="B954" s="50">
        <v>133596</v>
      </c>
      <c r="C954" s="51">
        <v>45425</v>
      </c>
      <c r="D954" s="50">
        <v>1</v>
      </c>
      <c r="E954" s="50">
        <v>140</v>
      </c>
      <c r="F954" s="50">
        <v>14</v>
      </c>
      <c r="G954" s="50">
        <v>30</v>
      </c>
      <c r="H954" s="50">
        <v>6</v>
      </c>
      <c r="I954" s="50">
        <v>4</v>
      </c>
      <c r="J954" s="50">
        <v>0</v>
      </c>
      <c r="K954" s="50">
        <v>130</v>
      </c>
      <c r="L954" s="50">
        <v>27</v>
      </c>
      <c r="M954" s="50">
        <v>34</v>
      </c>
      <c r="N954" s="50">
        <v>26</v>
      </c>
      <c r="O954" s="50">
        <v>26</v>
      </c>
      <c r="P954" s="50">
        <v>34</v>
      </c>
      <c r="Q954" s="50">
        <v>10</v>
      </c>
    </row>
    <row r="955" spans="2:17" x14ac:dyDescent="0.3">
      <c r="B955" s="50">
        <v>133597</v>
      </c>
      <c r="C955" s="51">
        <v>45425</v>
      </c>
      <c r="D955" s="50">
        <v>2</v>
      </c>
      <c r="E955" s="50">
        <v>147</v>
      </c>
      <c r="F955" s="50">
        <v>16</v>
      </c>
      <c r="G955" s="50">
        <v>30</v>
      </c>
      <c r="H955" s="50">
        <v>4</v>
      </c>
      <c r="I955" s="50">
        <v>2</v>
      </c>
      <c r="J955" s="50">
        <v>0</v>
      </c>
      <c r="K955" s="50">
        <v>141</v>
      </c>
      <c r="L955" s="50">
        <v>47</v>
      </c>
      <c r="M955" s="50">
        <v>34</v>
      </c>
      <c r="N955" s="50">
        <v>26</v>
      </c>
      <c r="O955" s="50">
        <v>26</v>
      </c>
      <c r="P955" s="50">
        <v>32</v>
      </c>
      <c r="Q955" s="50">
        <v>23</v>
      </c>
    </row>
    <row r="956" spans="2:17" x14ac:dyDescent="0.3">
      <c r="B956" s="50">
        <v>133598</v>
      </c>
      <c r="C956" s="51">
        <v>45426</v>
      </c>
      <c r="D956" s="50">
        <v>1</v>
      </c>
      <c r="E956" s="50">
        <v>147</v>
      </c>
      <c r="F956" s="50">
        <v>9</v>
      </c>
      <c r="G956" s="50">
        <v>30</v>
      </c>
      <c r="H956" s="50">
        <v>6</v>
      </c>
      <c r="I956" s="50">
        <v>4</v>
      </c>
      <c r="J956" s="50">
        <v>0</v>
      </c>
      <c r="K956" s="50">
        <v>137</v>
      </c>
      <c r="L956" s="50">
        <v>21</v>
      </c>
      <c r="M956" s="50">
        <v>35</v>
      </c>
      <c r="N956" s="50">
        <v>27</v>
      </c>
      <c r="O956" s="50">
        <v>27</v>
      </c>
      <c r="P956" s="50">
        <v>33</v>
      </c>
      <c r="Q956" s="50">
        <v>15</v>
      </c>
    </row>
    <row r="957" spans="2:17" x14ac:dyDescent="0.3">
      <c r="B957" s="50">
        <v>133599</v>
      </c>
      <c r="C957" s="51">
        <v>45426</v>
      </c>
      <c r="D957" s="50">
        <v>2</v>
      </c>
      <c r="E957" s="50">
        <v>147</v>
      </c>
      <c r="F957" s="50">
        <v>17</v>
      </c>
      <c r="G957" s="50">
        <v>30</v>
      </c>
      <c r="H957" s="50">
        <v>4</v>
      </c>
      <c r="I957" s="50">
        <v>2</v>
      </c>
      <c r="J957" s="50">
        <v>0</v>
      </c>
      <c r="K957" s="50">
        <v>141</v>
      </c>
      <c r="L957" s="50">
        <v>48</v>
      </c>
      <c r="M957" s="50">
        <v>35</v>
      </c>
      <c r="N957" s="50">
        <v>27</v>
      </c>
      <c r="O957" s="50">
        <v>26</v>
      </c>
      <c r="P957" s="50">
        <v>31</v>
      </c>
      <c r="Q957" s="50">
        <v>22</v>
      </c>
    </row>
    <row r="958" spans="2:17" x14ac:dyDescent="0.3">
      <c r="B958" s="50">
        <v>133600</v>
      </c>
      <c r="C958" s="51">
        <v>45427</v>
      </c>
      <c r="D958" s="50">
        <v>1</v>
      </c>
      <c r="E958" s="50">
        <v>145</v>
      </c>
      <c r="F958" s="50">
        <v>12</v>
      </c>
      <c r="G958" s="50">
        <v>30</v>
      </c>
      <c r="H958" s="50">
        <v>5</v>
      </c>
      <c r="I958" s="50">
        <v>4</v>
      </c>
      <c r="J958" s="50">
        <v>0</v>
      </c>
      <c r="K958" s="50">
        <v>136</v>
      </c>
      <c r="L958" s="50">
        <v>19</v>
      </c>
      <c r="M958" s="50">
        <v>35</v>
      </c>
      <c r="N958" s="50">
        <v>27</v>
      </c>
      <c r="O958" s="50">
        <v>28</v>
      </c>
      <c r="P958" s="50">
        <v>34</v>
      </c>
      <c r="Q958" s="50">
        <v>12</v>
      </c>
    </row>
    <row r="959" spans="2:17" x14ac:dyDescent="0.3">
      <c r="B959" s="50">
        <v>133601</v>
      </c>
      <c r="C959" s="51">
        <v>45427</v>
      </c>
      <c r="D959" s="50">
        <v>2</v>
      </c>
      <c r="E959" s="50">
        <v>146</v>
      </c>
      <c r="F959" s="50">
        <v>9</v>
      </c>
      <c r="G959" s="50">
        <v>30</v>
      </c>
      <c r="H959" s="50">
        <v>5</v>
      </c>
      <c r="I959" s="50">
        <v>3</v>
      </c>
      <c r="J959" s="50">
        <v>0</v>
      </c>
      <c r="K959" s="50">
        <v>138</v>
      </c>
      <c r="L959" s="50">
        <v>50</v>
      </c>
      <c r="M959" s="50">
        <v>32</v>
      </c>
      <c r="N959" s="50">
        <v>28</v>
      </c>
      <c r="O959" s="50">
        <v>26</v>
      </c>
      <c r="P959" s="50">
        <v>31</v>
      </c>
      <c r="Q959" s="50">
        <v>21</v>
      </c>
    </row>
    <row r="960" spans="2:17" x14ac:dyDescent="0.3">
      <c r="B960" s="50">
        <v>133602</v>
      </c>
      <c r="C960" s="51">
        <v>45428</v>
      </c>
      <c r="D960" s="50">
        <v>1</v>
      </c>
      <c r="E960" s="50">
        <v>150</v>
      </c>
      <c r="F960" s="50">
        <v>8</v>
      </c>
      <c r="G960" s="50">
        <v>30</v>
      </c>
      <c r="H960" s="50">
        <v>5</v>
      </c>
      <c r="I960" s="50">
        <v>3</v>
      </c>
      <c r="J960" s="50">
        <v>0</v>
      </c>
      <c r="K960" s="50">
        <v>142</v>
      </c>
      <c r="L960" s="50">
        <v>19</v>
      </c>
      <c r="M960" s="50">
        <v>35</v>
      </c>
      <c r="N960" s="50">
        <v>28</v>
      </c>
      <c r="O960" s="50">
        <v>28</v>
      </c>
      <c r="P960" s="50">
        <v>35</v>
      </c>
      <c r="Q960" s="50">
        <v>16</v>
      </c>
    </row>
    <row r="961" spans="2:17" x14ac:dyDescent="0.3">
      <c r="B961" s="50">
        <v>133603</v>
      </c>
      <c r="C961" s="51">
        <v>45428</v>
      </c>
      <c r="D961" s="50">
        <v>2</v>
      </c>
      <c r="E961" s="50">
        <v>145</v>
      </c>
      <c r="F961" s="50">
        <v>9</v>
      </c>
      <c r="G961" s="50">
        <v>30</v>
      </c>
      <c r="H961" s="50">
        <v>5</v>
      </c>
      <c r="I961" s="50">
        <v>3</v>
      </c>
      <c r="J961" s="50">
        <v>0</v>
      </c>
      <c r="K961" s="50">
        <v>137</v>
      </c>
      <c r="L961" s="50">
        <v>47</v>
      </c>
      <c r="M961" s="50">
        <v>32</v>
      </c>
      <c r="N961" s="50">
        <v>26</v>
      </c>
      <c r="O961" s="50">
        <v>26</v>
      </c>
      <c r="P961" s="50">
        <v>32</v>
      </c>
      <c r="Q961" s="50">
        <v>21</v>
      </c>
    </row>
    <row r="962" spans="2:17" x14ac:dyDescent="0.3">
      <c r="B962" s="50">
        <v>133604</v>
      </c>
      <c r="C962" s="51">
        <v>45429</v>
      </c>
      <c r="D962" s="50">
        <v>1</v>
      </c>
      <c r="E962" s="50">
        <v>139</v>
      </c>
      <c r="F962" s="50">
        <v>14</v>
      </c>
      <c r="G962" s="50">
        <v>30</v>
      </c>
      <c r="H962" s="50">
        <v>6</v>
      </c>
      <c r="I962" s="50">
        <v>4</v>
      </c>
      <c r="J962" s="50">
        <v>0</v>
      </c>
      <c r="K962" s="50">
        <v>129</v>
      </c>
      <c r="L962" s="50">
        <v>14</v>
      </c>
      <c r="M962" s="50">
        <v>33</v>
      </c>
      <c r="N962" s="50">
        <v>26</v>
      </c>
      <c r="O962" s="50">
        <v>25</v>
      </c>
      <c r="P962" s="50">
        <v>35</v>
      </c>
      <c r="Q962" s="50">
        <v>10</v>
      </c>
    </row>
    <row r="963" spans="2:17" x14ac:dyDescent="0.3">
      <c r="B963" s="50">
        <v>133605</v>
      </c>
      <c r="C963" s="51">
        <v>45429</v>
      </c>
      <c r="D963" s="50">
        <v>2</v>
      </c>
      <c r="E963" s="50">
        <v>147</v>
      </c>
      <c r="F963" s="50">
        <v>8</v>
      </c>
      <c r="G963" s="50">
        <v>30</v>
      </c>
      <c r="H963" s="50">
        <v>5</v>
      </c>
      <c r="I963" s="50">
        <v>3</v>
      </c>
      <c r="J963" s="50">
        <v>0</v>
      </c>
      <c r="K963" s="50">
        <v>139</v>
      </c>
      <c r="L963" s="50">
        <v>46</v>
      </c>
      <c r="M963" s="50">
        <v>35</v>
      </c>
      <c r="N963" s="50">
        <v>26</v>
      </c>
      <c r="O963" s="50">
        <v>27</v>
      </c>
      <c r="P963" s="50">
        <v>30</v>
      </c>
      <c r="Q963" s="50">
        <v>21</v>
      </c>
    </row>
    <row r="964" spans="2:17" x14ac:dyDescent="0.3">
      <c r="B964" s="50">
        <v>133606</v>
      </c>
      <c r="C964" s="51">
        <v>45430</v>
      </c>
      <c r="D964" s="50">
        <v>1</v>
      </c>
      <c r="E964" s="50">
        <v>142</v>
      </c>
      <c r="F964" s="50">
        <v>11</v>
      </c>
      <c r="G964" s="50">
        <v>30</v>
      </c>
      <c r="H964" s="50">
        <v>5</v>
      </c>
      <c r="I964" s="50">
        <v>3</v>
      </c>
      <c r="J964" s="50">
        <v>0</v>
      </c>
      <c r="K964" s="50">
        <v>134</v>
      </c>
      <c r="L964" s="50">
        <v>19</v>
      </c>
      <c r="M964" s="50">
        <v>34</v>
      </c>
      <c r="N964" s="50">
        <v>27</v>
      </c>
      <c r="O964" s="50">
        <v>27</v>
      </c>
      <c r="P964" s="50">
        <v>33</v>
      </c>
      <c r="Q964" s="50">
        <v>13</v>
      </c>
    </row>
    <row r="965" spans="2:17" x14ac:dyDescent="0.3">
      <c r="B965" s="50">
        <v>133607</v>
      </c>
      <c r="C965" s="51">
        <v>45432</v>
      </c>
      <c r="D965" s="50">
        <v>1</v>
      </c>
      <c r="E965" s="50">
        <v>146</v>
      </c>
      <c r="F965" s="50">
        <v>14</v>
      </c>
      <c r="G965" s="50">
        <v>30</v>
      </c>
      <c r="H965" s="50">
        <v>5</v>
      </c>
      <c r="I965" s="50">
        <v>3</v>
      </c>
      <c r="J965" s="50">
        <v>0</v>
      </c>
      <c r="K965" s="50">
        <v>138</v>
      </c>
      <c r="L965" s="50">
        <v>22</v>
      </c>
      <c r="M965" s="50">
        <v>35</v>
      </c>
      <c r="N965" s="50">
        <v>27</v>
      </c>
      <c r="O965" s="50">
        <v>26</v>
      </c>
      <c r="P965" s="50">
        <v>34</v>
      </c>
      <c r="Q965" s="50">
        <v>16</v>
      </c>
    </row>
    <row r="966" spans="2:17" x14ac:dyDescent="0.3">
      <c r="B966" s="50">
        <v>133608</v>
      </c>
      <c r="C966" s="51">
        <v>45432</v>
      </c>
      <c r="D966" s="50">
        <v>2</v>
      </c>
      <c r="E966" s="50">
        <v>146</v>
      </c>
      <c r="F966" s="50">
        <v>17</v>
      </c>
      <c r="G966" s="50">
        <v>30</v>
      </c>
      <c r="H966" s="50">
        <v>4</v>
      </c>
      <c r="I966" s="50">
        <v>3</v>
      </c>
      <c r="J966" s="50">
        <v>0</v>
      </c>
      <c r="K966" s="50">
        <v>139</v>
      </c>
      <c r="L966" s="50">
        <v>47</v>
      </c>
      <c r="M966" s="50">
        <v>35</v>
      </c>
      <c r="N966" s="50">
        <v>27</v>
      </c>
      <c r="O966" s="50">
        <v>26</v>
      </c>
      <c r="P966" s="50">
        <v>31</v>
      </c>
      <c r="Q966" s="50">
        <v>20</v>
      </c>
    </row>
    <row r="967" spans="2:17" x14ac:dyDescent="0.3">
      <c r="B967" s="50">
        <v>133609</v>
      </c>
      <c r="C967" s="51">
        <v>45433</v>
      </c>
      <c r="D967" s="50">
        <v>1</v>
      </c>
      <c r="E967" s="50">
        <v>146</v>
      </c>
      <c r="F967" s="50">
        <v>15</v>
      </c>
      <c r="G967" s="50">
        <v>30</v>
      </c>
      <c r="H967" s="50">
        <v>5</v>
      </c>
      <c r="I967" s="50">
        <v>4</v>
      </c>
      <c r="J967" s="50">
        <v>0</v>
      </c>
      <c r="K967" s="50">
        <v>137</v>
      </c>
      <c r="L967" s="50">
        <v>26</v>
      </c>
      <c r="M967" s="50">
        <v>33</v>
      </c>
      <c r="N967" s="50">
        <v>28</v>
      </c>
      <c r="O967" s="50">
        <v>27</v>
      </c>
      <c r="P967" s="50">
        <v>34</v>
      </c>
      <c r="Q967" s="50">
        <v>15</v>
      </c>
    </row>
    <row r="968" spans="2:17" x14ac:dyDescent="0.3">
      <c r="B968" s="50">
        <v>133610</v>
      </c>
      <c r="C968" s="51">
        <v>45433</v>
      </c>
      <c r="D968" s="50">
        <v>2</v>
      </c>
      <c r="E968" s="50">
        <v>149</v>
      </c>
      <c r="F968" s="50">
        <v>11</v>
      </c>
      <c r="G968" s="50">
        <v>30</v>
      </c>
      <c r="H968" s="50">
        <v>4</v>
      </c>
      <c r="I968" s="50">
        <v>2</v>
      </c>
      <c r="J968" s="50">
        <v>0</v>
      </c>
      <c r="K968" s="50">
        <v>143</v>
      </c>
      <c r="L968" s="50">
        <v>47</v>
      </c>
      <c r="M968" s="50">
        <v>34</v>
      </c>
      <c r="N968" s="50">
        <v>28</v>
      </c>
      <c r="O968" s="50">
        <v>27</v>
      </c>
      <c r="P968" s="50">
        <v>32</v>
      </c>
      <c r="Q968" s="50">
        <v>22</v>
      </c>
    </row>
    <row r="969" spans="2:17" x14ac:dyDescent="0.3">
      <c r="B969" s="50">
        <v>133611</v>
      </c>
      <c r="C969" s="51">
        <v>45434</v>
      </c>
      <c r="D969" s="50">
        <v>1</v>
      </c>
      <c r="E969" s="50">
        <v>144</v>
      </c>
      <c r="F969" s="50">
        <v>16</v>
      </c>
      <c r="G969" s="50">
        <v>30</v>
      </c>
      <c r="H969" s="50">
        <v>6</v>
      </c>
      <c r="I969" s="50">
        <v>3</v>
      </c>
      <c r="J969" s="50">
        <v>0</v>
      </c>
      <c r="K969" s="50">
        <v>135</v>
      </c>
      <c r="L969" s="50">
        <v>26</v>
      </c>
      <c r="M969" s="50">
        <v>33</v>
      </c>
      <c r="N969" s="50">
        <v>26</v>
      </c>
      <c r="O969" s="50">
        <v>27</v>
      </c>
      <c r="P969" s="50">
        <v>35</v>
      </c>
      <c r="Q969" s="50">
        <v>14</v>
      </c>
    </row>
    <row r="970" spans="2:17" x14ac:dyDescent="0.3">
      <c r="B970" s="50">
        <v>133612</v>
      </c>
      <c r="C970" s="51">
        <v>45434</v>
      </c>
      <c r="D970" s="50">
        <v>2</v>
      </c>
      <c r="E970" s="50">
        <v>147</v>
      </c>
      <c r="F970" s="50">
        <v>9</v>
      </c>
      <c r="G970" s="50">
        <v>30</v>
      </c>
      <c r="H970" s="50">
        <v>4</v>
      </c>
      <c r="I970" s="50">
        <v>3</v>
      </c>
      <c r="J970" s="50">
        <v>0</v>
      </c>
      <c r="K970" s="50">
        <v>140</v>
      </c>
      <c r="L970" s="50">
        <v>47</v>
      </c>
      <c r="M970" s="50">
        <v>32</v>
      </c>
      <c r="N970" s="50">
        <v>26</v>
      </c>
      <c r="O970" s="50">
        <v>27</v>
      </c>
      <c r="P970" s="50">
        <v>32</v>
      </c>
      <c r="Q970" s="50">
        <v>23</v>
      </c>
    </row>
    <row r="971" spans="2:17" x14ac:dyDescent="0.3">
      <c r="B971" s="50">
        <v>133613</v>
      </c>
      <c r="C971" s="51">
        <v>45435</v>
      </c>
      <c r="D971" s="50">
        <v>1</v>
      </c>
      <c r="E971" s="50">
        <v>141</v>
      </c>
      <c r="F971" s="50">
        <v>7</v>
      </c>
      <c r="G971" s="50">
        <v>30</v>
      </c>
      <c r="H971" s="50">
        <v>6</v>
      </c>
      <c r="I971" s="50">
        <v>4</v>
      </c>
      <c r="J971" s="50">
        <v>0</v>
      </c>
      <c r="K971" s="50">
        <v>131</v>
      </c>
      <c r="L971" s="50">
        <v>25</v>
      </c>
      <c r="M971" s="50">
        <v>35</v>
      </c>
      <c r="N971" s="50">
        <v>26</v>
      </c>
      <c r="O971" s="50">
        <v>26</v>
      </c>
      <c r="P971" s="50">
        <v>33</v>
      </c>
      <c r="Q971" s="50">
        <v>11</v>
      </c>
    </row>
    <row r="972" spans="2:17" x14ac:dyDescent="0.3">
      <c r="B972" s="50">
        <v>133614</v>
      </c>
      <c r="C972" s="51">
        <v>45435</v>
      </c>
      <c r="D972" s="50">
        <v>2</v>
      </c>
      <c r="E972" s="50">
        <v>147</v>
      </c>
      <c r="F972" s="50">
        <v>9</v>
      </c>
      <c r="G972" s="50">
        <v>30</v>
      </c>
      <c r="H972" s="50">
        <v>5</v>
      </c>
      <c r="I972" s="50">
        <v>2</v>
      </c>
      <c r="J972" s="50">
        <v>0</v>
      </c>
      <c r="K972" s="50">
        <v>140</v>
      </c>
      <c r="L972" s="50">
        <v>49</v>
      </c>
      <c r="M972" s="50">
        <v>34</v>
      </c>
      <c r="N972" s="50">
        <v>27</v>
      </c>
      <c r="O972" s="50">
        <v>26</v>
      </c>
      <c r="P972" s="50">
        <v>30</v>
      </c>
      <c r="Q972" s="50">
        <v>23</v>
      </c>
    </row>
    <row r="973" spans="2:17" x14ac:dyDescent="0.3">
      <c r="B973" s="50">
        <v>133615</v>
      </c>
      <c r="C973" s="51">
        <v>45436</v>
      </c>
      <c r="D973" s="50">
        <v>1</v>
      </c>
      <c r="E973" s="50">
        <v>146</v>
      </c>
      <c r="F973" s="50">
        <v>13</v>
      </c>
      <c r="G973" s="50">
        <v>30</v>
      </c>
      <c r="H973" s="50">
        <v>5</v>
      </c>
      <c r="I973" s="50">
        <v>4</v>
      </c>
      <c r="J973" s="50">
        <v>0</v>
      </c>
      <c r="K973" s="50">
        <v>137</v>
      </c>
      <c r="L973" s="50">
        <v>25</v>
      </c>
      <c r="M973" s="50">
        <v>34</v>
      </c>
      <c r="N973" s="50">
        <v>27</v>
      </c>
      <c r="O973" s="50">
        <v>25</v>
      </c>
      <c r="P973" s="50">
        <v>34</v>
      </c>
      <c r="Q973" s="50">
        <v>17</v>
      </c>
    </row>
    <row r="974" spans="2:17" x14ac:dyDescent="0.3">
      <c r="B974" s="50">
        <v>133616</v>
      </c>
      <c r="C974" s="51">
        <v>45436</v>
      </c>
      <c r="D974" s="50">
        <v>2</v>
      </c>
      <c r="E974" s="50">
        <v>149</v>
      </c>
      <c r="F974" s="50">
        <v>7</v>
      </c>
      <c r="G974" s="50">
        <v>30</v>
      </c>
      <c r="H974" s="50">
        <v>5</v>
      </c>
      <c r="I974" s="50">
        <v>2</v>
      </c>
      <c r="J974" s="50">
        <v>0</v>
      </c>
      <c r="K974" s="50">
        <v>142</v>
      </c>
      <c r="L974" s="50">
        <v>50</v>
      </c>
      <c r="M974" s="50">
        <v>33</v>
      </c>
      <c r="N974" s="50">
        <v>27</v>
      </c>
      <c r="O974" s="50">
        <v>27</v>
      </c>
      <c r="P974" s="50">
        <v>31</v>
      </c>
      <c r="Q974" s="50">
        <v>24</v>
      </c>
    </row>
    <row r="975" spans="2:17" x14ac:dyDescent="0.3">
      <c r="B975" s="50">
        <v>133617</v>
      </c>
      <c r="C975" s="51">
        <v>45437</v>
      </c>
      <c r="D975" s="50">
        <v>1</v>
      </c>
      <c r="E975" s="50">
        <v>137</v>
      </c>
      <c r="F975" s="50">
        <v>12</v>
      </c>
      <c r="G975" s="50">
        <v>30</v>
      </c>
      <c r="H975" s="50">
        <v>5</v>
      </c>
      <c r="I975" s="50">
        <v>4</v>
      </c>
      <c r="J975" s="50">
        <v>0</v>
      </c>
      <c r="K975" s="50">
        <v>128</v>
      </c>
      <c r="L975" s="50">
        <v>15</v>
      </c>
      <c r="M975" s="50">
        <v>33</v>
      </c>
      <c r="N975" s="50">
        <v>28</v>
      </c>
      <c r="O975" s="50">
        <v>27</v>
      </c>
      <c r="P975" s="50">
        <v>34</v>
      </c>
      <c r="Q975" s="50">
        <v>6</v>
      </c>
    </row>
    <row r="976" spans="2:17" x14ac:dyDescent="0.3">
      <c r="B976" s="50">
        <v>133618</v>
      </c>
      <c r="C976" s="51">
        <v>45439</v>
      </c>
      <c r="D976" s="50">
        <v>1</v>
      </c>
      <c r="E976" s="50">
        <v>149</v>
      </c>
      <c r="F976" s="50">
        <v>8</v>
      </c>
      <c r="G976" s="50">
        <v>30</v>
      </c>
      <c r="H976" s="50">
        <v>5</v>
      </c>
      <c r="I976" s="50">
        <v>4</v>
      </c>
      <c r="J976" s="50">
        <v>0</v>
      </c>
      <c r="K976" s="50">
        <v>140</v>
      </c>
      <c r="L976" s="50">
        <v>23</v>
      </c>
      <c r="M976" s="50">
        <v>35</v>
      </c>
      <c r="N976" s="50">
        <v>28</v>
      </c>
      <c r="O976" s="50">
        <v>26</v>
      </c>
      <c r="P976" s="50">
        <v>35</v>
      </c>
      <c r="Q976" s="50">
        <v>16</v>
      </c>
    </row>
    <row r="977" spans="2:17" x14ac:dyDescent="0.3">
      <c r="B977" s="50">
        <v>133619</v>
      </c>
      <c r="C977" s="51">
        <v>45439</v>
      </c>
      <c r="D977" s="50">
        <v>2</v>
      </c>
      <c r="E977" s="50">
        <v>146</v>
      </c>
      <c r="F977" s="50">
        <v>17</v>
      </c>
      <c r="G977" s="50">
        <v>30</v>
      </c>
      <c r="H977" s="50">
        <v>5</v>
      </c>
      <c r="I977" s="50">
        <v>2</v>
      </c>
      <c r="J977" s="50">
        <v>0</v>
      </c>
      <c r="K977" s="50">
        <v>139</v>
      </c>
      <c r="L977" s="50">
        <v>47</v>
      </c>
      <c r="M977" s="50">
        <v>33</v>
      </c>
      <c r="N977" s="50">
        <v>26</v>
      </c>
      <c r="O977" s="50">
        <v>26</v>
      </c>
      <c r="P977" s="50">
        <v>32</v>
      </c>
      <c r="Q977" s="50">
        <v>22</v>
      </c>
    </row>
    <row r="978" spans="2:17" x14ac:dyDescent="0.3">
      <c r="B978" s="50">
        <v>133620</v>
      </c>
      <c r="C978" s="51">
        <v>45440</v>
      </c>
      <c r="D978" s="50">
        <v>1</v>
      </c>
      <c r="E978" s="50">
        <v>147</v>
      </c>
      <c r="F978" s="50">
        <v>6</v>
      </c>
      <c r="G978" s="50">
        <v>30</v>
      </c>
      <c r="H978" s="50">
        <v>6</v>
      </c>
      <c r="I978" s="50">
        <v>4</v>
      </c>
      <c r="J978" s="50">
        <v>0</v>
      </c>
      <c r="K978" s="50">
        <v>137</v>
      </c>
      <c r="L978" s="50">
        <v>12</v>
      </c>
      <c r="M978" s="50">
        <v>33</v>
      </c>
      <c r="N978" s="50">
        <v>26</v>
      </c>
      <c r="O978" s="50">
        <v>25</v>
      </c>
      <c r="P978" s="50">
        <v>35</v>
      </c>
      <c r="Q978" s="50">
        <v>18</v>
      </c>
    </row>
    <row r="979" spans="2:17" x14ac:dyDescent="0.3">
      <c r="B979" s="50">
        <v>133621</v>
      </c>
      <c r="C979" s="51">
        <v>45440</v>
      </c>
      <c r="D979" s="50">
        <v>2</v>
      </c>
      <c r="E979" s="50">
        <v>146</v>
      </c>
      <c r="F979" s="50">
        <v>9</v>
      </c>
      <c r="G979" s="50">
        <v>30</v>
      </c>
      <c r="H979" s="50">
        <v>5</v>
      </c>
      <c r="I979" s="50">
        <v>3</v>
      </c>
      <c r="J979" s="50">
        <v>0</v>
      </c>
      <c r="K979" s="50">
        <v>138</v>
      </c>
      <c r="L979" s="50">
        <v>50</v>
      </c>
      <c r="M979" s="50">
        <v>35</v>
      </c>
      <c r="N979" s="50">
        <v>26</v>
      </c>
      <c r="O979" s="50">
        <v>26</v>
      </c>
      <c r="P979" s="50">
        <v>30</v>
      </c>
      <c r="Q979" s="50">
        <v>21</v>
      </c>
    </row>
    <row r="980" spans="2:17" x14ac:dyDescent="0.3">
      <c r="B980" s="50">
        <v>133622</v>
      </c>
      <c r="C980" s="51">
        <v>45441</v>
      </c>
      <c r="D980" s="50">
        <v>1</v>
      </c>
      <c r="E980" s="50">
        <v>146</v>
      </c>
      <c r="F980" s="50">
        <v>10</v>
      </c>
      <c r="G980" s="50">
        <v>30</v>
      </c>
      <c r="H980" s="50">
        <v>6</v>
      </c>
      <c r="I980" s="50">
        <v>4</v>
      </c>
      <c r="J980" s="50">
        <v>0</v>
      </c>
      <c r="K980" s="50">
        <v>136</v>
      </c>
      <c r="L980" s="50">
        <v>23</v>
      </c>
      <c r="M980" s="50">
        <v>35</v>
      </c>
      <c r="N980" s="50">
        <v>27</v>
      </c>
      <c r="O980" s="50">
        <v>27</v>
      </c>
      <c r="P980" s="50">
        <v>33</v>
      </c>
      <c r="Q980" s="50">
        <v>14</v>
      </c>
    </row>
    <row r="981" spans="2:17" x14ac:dyDescent="0.3">
      <c r="B981" s="50">
        <v>133623</v>
      </c>
      <c r="C981" s="51">
        <v>45441</v>
      </c>
      <c r="D981" s="50">
        <v>2</v>
      </c>
      <c r="E981" s="50">
        <v>145</v>
      </c>
      <c r="F981" s="50">
        <v>10</v>
      </c>
      <c r="G981" s="50">
        <v>30</v>
      </c>
      <c r="H981" s="50">
        <v>4</v>
      </c>
      <c r="I981" s="50">
        <v>3</v>
      </c>
      <c r="J981" s="50">
        <v>0</v>
      </c>
      <c r="K981" s="50">
        <v>138</v>
      </c>
      <c r="L981" s="50">
        <v>48</v>
      </c>
      <c r="M981" s="50">
        <v>33</v>
      </c>
      <c r="N981" s="50">
        <v>27</v>
      </c>
      <c r="O981" s="50">
        <v>26</v>
      </c>
      <c r="P981" s="50">
        <v>31</v>
      </c>
      <c r="Q981" s="50">
        <v>21</v>
      </c>
    </row>
    <row r="982" spans="2:17" x14ac:dyDescent="0.3">
      <c r="B982" s="50">
        <v>133624</v>
      </c>
      <c r="C982" s="51">
        <v>45442</v>
      </c>
      <c r="D982" s="50">
        <v>1</v>
      </c>
      <c r="E982" s="50">
        <v>146</v>
      </c>
      <c r="F982" s="50">
        <v>12</v>
      </c>
      <c r="G982" s="50">
        <v>30</v>
      </c>
      <c r="H982" s="50">
        <v>6</v>
      </c>
      <c r="I982" s="50">
        <v>4</v>
      </c>
      <c r="J982" s="50">
        <v>0</v>
      </c>
      <c r="K982" s="50">
        <v>136</v>
      </c>
      <c r="L982" s="50">
        <v>30</v>
      </c>
      <c r="M982" s="50">
        <v>35</v>
      </c>
      <c r="N982" s="50">
        <v>29</v>
      </c>
      <c r="O982" s="50">
        <v>26</v>
      </c>
      <c r="P982" s="50">
        <v>34</v>
      </c>
      <c r="Q982" s="50">
        <v>12</v>
      </c>
    </row>
    <row r="983" spans="2:17" x14ac:dyDescent="0.3">
      <c r="B983" s="50">
        <v>133625</v>
      </c>
      <c r="C983" s="51">
        <v>45442</v>
      </c>
      <c r="D983" s="50">
        <v>2</v>
      </c>
      <c r="E983" s="50">
        <v>144</v>
      </c>
      <c r="F983" s="50">
        <v>9</v>
      </c>
      <c r="G983" s="50">
        <v>30</v>
      </c>
      <c r="H983" s="50">
        <v>5</v>
      </c>
      <c r="I983" s="50">
        <v>2</v>
      </c>
      <c r="J983" s="50">
        <v>0</v>
      </c>
      <c r="K983" s="50">
        <v>137</v>
      </c>
      <c r="L983" s="50">
        <v>49</v>
      </c>
      <c r="M983" s="50">
        <v>33</v>
      </c>
      <c r="N983" s="50">
        <v>26</v>
      </c>
      <c r="O983" s="50">
        <v>26</v>
      </c>
      <c r="P983" s="50">
        <v>31</v>
      </c>
      <c r="Q983" s="50">
        <v>21</v>
      </c>
    </row>
    <row r="984" spans="2:17" x14ac:dyDescent="0.3">
      <c r="B984" s="50">
        <v>133626</v>
      </c>
      <c r="C984" s="51">
        <v>45443</v>
      </c>
      <c r="D984" s="50">
        <v>1</v>
      </c>
      <c r="E984" s="50">
        <v>138</v>
      </c>
      <c r="F984" s="50">
        <v>17</v>
      </c>
      <c r="G984" s="50">
        <v>30</v>
      </c>
      <c r="H984" s="50">
        <v>5</v>
      </c>
      <c r="I984" s="50">
        <v>3</v>
      </c>
      <c r="J984" s="50">
        <v>0</v>
      </c>
      <c r="K984" s="50">
        <v>130</v>
      </c>
      <c r="L984" s="50">
        <v>26</v>
      </c>
      <c r="M984" s="50">
        <v>35</v>
      </c>
      <c r="N984" s="50">
        <v>26</v>
      </c>
      <c r="O984" s="50">
        <v>26</v>
      </c>
      <c r="P984" s="50">
        <v>35</v>
      </c>
      <c r="Q984" s="50">
        <v>8</v>
      </c>
    </row>
    <row r="985" spans="2:17" x14ac:dyDescent="0.3">
      <c r="B985" s="50">
        <v>133627</v>
      </c>
      <c r="C985" s="51">
        <v>45443</v>
      </c>
      <c r="D985" s="50">
        <v>2</v>
      </c>
      <c r="E985" s="50">
        <v>149</v>
      </c>
      <c r="F985" s="50">
        <v>18</v>
      </c>
      <c r="G985" s="50">
        <v>30</v>
      </c>
      <c r="H985" s="50">
        <v>5</v>
      </c>
      <c r="I985" s="50">
        <v>3</v>
      </c>
      <c r="J985" s="50">
        <v>0</v>
      </c>
      <c r="K985" s="50">
        <v>141</v>
      </c>
      <c r="L985" s="50">
        <v>45</v>
      </c>
      <c r="M985" s="50">
        <v>34</v>
      </c>
      <c r="N985" s="50">
        <v>27</v>
      </c>
      <c r="O985" s="50">
        <v>26</v>
      </c>
      <c r="P985" s="50">
        <v>32</v>
      </c>
      <c r="Q985" s="50">
        <v>22</v>
      </c>
    </row>
    <row r="986" spans="2:17" x14ac:dyDescent="0.3">
      <c r="B986" s="50">
        <v>133628</v>
      </c>
      <c r="C986" s="51">
        <v>45444</v>
      </c>
      <c r="D986" s="50">
        <v>1</v>
      </c>
      <c r="E986" s="50">
        <v>140</v>
      </c>
      <c r="F986" s="50">
        <v>17</v>
      </c>
      <c r="G986" s="50">
        <v>30</v>
      </c>
      <c r="H986" s="50">
        <v>5</v>
      </c>
      <c r="I986" s="50">
        <v>4</v>
      </c>
      <c r="J986" s="50">
        <v>0</v>
      </c>
      <c r="K986" s="50">
        <v>131</v>
      </c>
      <c r="L986" s="50">
        <v>27</v>
      </c>
      <c r="M986" s="50">
        <v>34</v>
      </c>
      <c r="N986" s="50">
        <v>27</v>
      </c>
      <c r="O986" s="50">
        <v>29</v>
      </c>
      <c r="P986" s="50">
        <v>34</v>
      </c>
      <c r="Q986" s="50">
        <v>7</v>
      </c>
    </row>
    <row r="987" spans="2:17" x14ac:dyDescent="0.3">
      <c r="B987" s="50">
        <v>133629</v>
      </c>
      <c r="C987" s="51">
        <v>45446</v>
      </c>
      <c r="D987" s="50">
        <v>1</v>
      </c>
      <c r="E987" s="50">
        <v>146</v>
      </c>
      <c r="F987" s="50">
        <v>13</v>
      </c>
      <c r="G987" s="50">
        <v>30</v>
      </c>
      <c r="H987" s="50">
        <v>5</v>
      </c>
      <c r="I987" s="50">
        <v>3</v>
      </c>
      <c r="J987" s="50">
        <v>0</v>
      </c>
      <c r="K987" s="50">
        <v>138</v>
      </c>
      <c r="L987" s="50">
        <v>11</v>
      </c>
      <c r="M987" s="50">
        <v>33</v>
      </c>
      <c r="N987" s="50">
        <v>28</v>
      </c>
      <c r="O987" s="50">
        <v>27</v>
      </c>
      <c r="P987" s="50">
        <v>33</v>
      </c>
      <c r="Q987" s="50">
        <v>17</v>
      </c>
    </row>
    <row r="988" spans="2:17" x14ac:dyDescent="0.3">
      <c r="B988" s="50">
        <v>133630</v>
      </c>
      <c r="C988" s="51">
        <v>45446</v>
      </c>
      <c r="D988" s="50">
        <v>2</v>
      </c>
      <c r="E988" s="50">
        <v>145</v>
      </c>
      <c r="F988" s="50">
        <v>17</v>
      </c>
      <c r="G988" s="50">
        <v>30</v>
      </c>
      <c r="H988" s="50">
        <v>4</v>
      </c>
      <c r="I988" s="50">
        <v>3</v>
      </c>
      <c r="J988" s="50">
        <v>0</v>
      </c>
      <c r="K988" s="50">
        <v>138</v>
      </c>
      <c r="L988" s="50">
        <v>50</v>
      </c>
      <c r="M988" s="50">
        <v>35</v>
      </c>
      <c r="N988" s="50">
        <v>27</v>
      </c>
      <c r="O988" s="50">
        <v>26</v>
      </c>
      <c r="P988" s="50">
        <v>31</v>
      </c>
      <c r="Q988" s="50">
        <v>19</v>
      </c>
    </row>
    <row r="989" spans="2:17" x14ac:dyDescent="0.3">
      <c r="B989" s="50">
        <v>133631</v>
      </c>
      <c r="C989" s="51">
        <v>45447</v>
      </c>
      <c r="D989" s="50">
        <v>1</v>
      </c>
      <c r="E989" s="50">
        <v>148</v>
      </c>
      <c r="F989" s="50">
        <v>14</v>
      </c>
      <c r="G989" s="50">
        <v>30</v>
      </c>
      <c r="H989" s="50">
        <v>6</v>
      </c>
      <c r="I989" s="50">
        <v>4</v>
      </c>
      <c r="J989" s="50">
        <v>0</v>
      </c>
      <c r="K989" s="50">
        <v>138</v>
      </c>
      <c r="L989" s="50">
        <v>11</v>
      </c>
      <c r="M989" s="50">
        <v>35</v>
      </c>
      <c r="N989" s="50">
        <v>28</v>
      </c>
      <c r="O989" s="50">
        <v>27</v>
      </c>
      <c r="P989" s="50">
        <v>33</v>
      </c>
      <c r="Q989" s="50">
        <v>15</v>
      </c>
    </row>
    <row r="990" spans="2:17" x14ac:dyDescent="0.3">
      <c r="B990" s="50">
        <v>133632</v>
      </c>
      <c r="C990" s="51">
        <v>45447</v>
      </c>
      <c r="D990" s="50">
        <v>2</v>
      </c>
      <c r="E990" s="50">
        <v>144</v>
      </c>
      <c r="F990" s="50">
        <v>15</v>
      </c>
      <c r="G990" s="50">
        <v>30</v>
      </c>
      <c r="H990" s="50">
        <v>4</v>
      </c>
      <c r="I990" s="50">
        <v>2</v>
      </c>
      <c r="J990" s="50">
        <v>0</v>
      </c>
      <c r="K990" s="50">
        <v>138</v>
      </c>
      <c r="L990" s="50">
        <v>49</v>
      </c>
      <c r="M990" s="50">
        <v>36</v>
      </c>
      <c r="N990" s="50">
        <v>24</v>
      </c>
      <c r="O990" s="50">
        <v>26</v>
      </c>
      <c r="P990" s="50">
        <v>32</v>
      </c>
      <c r="Q990" s="50">
        <v>20</v>
      </c>
    </row>
    <row r="991" spans="2:17" x14ac:dyDescent="0.3">
      <c r="B991" s="50">
        <v>133633</v>
      </c>
      <c r="C991" s="51">
        <v>45448</v>
      </c>
      <c r="D991" s="50">
        <v>1</v>
      </c>
      <c r="E991" s="50">
        <v>142</v>
      </c>
      <c r="F991" s="50">
        <v>17</v>
      </c>
      <c r="G991" s="50">
        <v>30</v>
      </c>
      <c r="H991" s="50">
        <v>6</v>
      </c>
      <c r="I991" s="50">
        <v>3</v>
      </c>
      <c r="J991" s="50">
        <v>0</v>
      </c>
      <c r="K991" s="50">
        <v>133</v>
      </c>
      <c r="L991" s="50">
        <v>29</v>
      </c>
      <c r="M991" s="50">
        <v>34</v>
      </c>
      <c r="N991" s="50">
        <v>25</v>
      </c>
      <c r="O991" s="50">
        <v>28</v>
      </c>
      <c r="P991" s="50">
        <v>34</v>
      </c>
      <c r="Q991" s="50">
        <v>12</v>
      </c>
    </row>
    <row r="992" spans="2:17" x14ac:dyDescent="0.3">
      <c r="B992" s="50">
        <v>133634</v>
      </c>
      <c r="C992" s="51">
        <v>45448</v>
      </c>
      <c r="D992" s="50">
        <v>2</v>
      </c>
      <c r="E992" s="50">
        <v>147</v>
      </c>
      <c r="F992" s="50">
        <v>15</v>
      </c>
      <c r="G992" s="50">
        <v>30</v>
      </c>
      <c r="H992" s="50">
        <v>5</v>
      </c>
      <c r="I992" s="50">
        <v>3</v>
      </c>
      <c r="J992" s="50">
        <v>0</v>
      </c>
      <c r="K992" s="50">
        <v>139</v>
      </c>
      <c r="L992" s="50">
        <v>46</v>
      </c>
      <c r="M992" s="50">
        <v>36</v>
      </c>
      <c r="N992" s="50">
        <v>25</v>
      </c>
      <c r="O992" s="50">
        <v>28</v>
      </c>
      <c r="P992" s="50">
        <v>30</v>
      </c>
      <c r="Q992" s="50">
        <v>20</v>
      </c>
    </row>
    <row r="993" spans="2:17" x14ac:dyDescent="0.3">
      <c r="B993" s="50">
        <v>133635</v>
      </c>
      <c r="C993" s="51">
        <v>45449</v>
      </c>
      <c r="D993" s="50">
        <v>1</v>
      </c>
      <c r="E993" s="50">
        <v>145</v>
      </c>
      <c r="F993" s="50">
        <v>15</v>
      </c>
      <c r="G993" s="50">
        <v>30</v>
      </c>
      <c r="H993" s="50">
        <v>5</v>
      </c>
      <c r="I993" s="50">
        <v>3</v>
      </c>
      <c r="J993" s="50">
        <v>0</v>
      </c>
      <c r="K993" s="50">
        <v>137</v>
      </c>
      <c r="L993" s="50">
        <v>21</v>
      </c>
      <c r="M993" s="50">
        <v>32</v>
      </c>
      <c r="N993" s="50">
        <v>26</v>
      </c>
      <c r="O993" s="50">
        <v>29</v>
      </c>
      <c r="P993" s="50">
        <v>35</v>
      </c>
      <c r="Q993" s="50">
        <v>15</v>
      </c>
    </row>
    <row r="994" spans="2:17" x14ac:dyDescent="0.3">
      <c r="B994" s="50">
        <v>133636</v>
      </c>
      <c r="C994" s="51">
        <v>45449</v>
      </c>
      <c r="D994" s="50">
        <v>2</v>
      </c>
      <c r="E994" s="50">
        <v>150</v>
      </c>
      <c r="F994" s="50">
        <v>13</v>
      </c>
      <c r="G994" s="50">
        <v>30</v>
      </c>
      <c r="H994" s="50">
        <v>5</v>
      </c>
      <c r="I994" s="50">
        <v>2</v>
      </c>
      <c r="J994" s="50">
        <v>0</v>
      </c>
      <c r="K994" s="50">
        <v>143</v>
      </c>
      <c r="L994" s="50">
        <v>47</v>
      </c>
      <c r="M994" s="50">
        <v>36</v>
      </c>
      <c r="N994" s="50">
        <v>26</v>
      </c>
      <c r="O994" s="50">
        <v>29</v>
      </c>
      <c r="P994" s="50">
        <v>31</v>
      </c>
      <c r="Q994" s="50">
        <v>21</v>
      </c>
    </row>
    <row r="995" spans="2:17" x14ac:dyDescent="0.3">
      <c r="B995" s="50">
        <v>133637</v>
      </c>
      <c r="C995" s="51">
        <v>45450</v>
      </c>
      <c r="D995" s="50">
        <v>1</v>
      </c>
      <c r="E995" s="50">
        <v>148</v>
      </c>
      <c r="F995" s="50">
        <v>14</v>
      </c>
      <c r="G995" s="50">
        <v>30</v>
      </c>
      <c r="H995" s="50">
        <v>5</v>
      </c>
      <c r="I995" s="50">
        <v>4</v>
      </c>
      <c r="J995" s="50">
        <v>0</v>
      </c>
      <c r="K995" s="50">
        <v>139</v>
      </c>
      <c r="L995" s="50">
        <v>11</v>
      </c>
      <c r="M995" s="50">
        <v>34</v>
      </c>
      <c r="N995" s="50">
        <v>28</v>
      </c>
      <c r="O995" s="50">
        <v>27</v>
      </c>
      <c r="P995" s="50">
        <v>34</v>
      </c>
      <c r="Q995" s="50">
        <v>16</v>
      </c>
    </row>
    <row r="996" spans="2:17" x14ac:dyDescent="0.3">
      <c r="B996" s="50">
        <v>133638</v>
      </c>
      <c r="C996" s="51">
        <v>45450</v>
      </c>
      <c r="D996" s="50">
        <v>2</v>
      </c>
      <c r="E996" s="50">
        <v>145</v>
      </c>
      <c r="F996" s="50">
        <v>14</v>
      </c>
      <c r="G996" s="50">
        <v>30</v>
      </c>
      <c r="H996" s="50">
        <v>4</v>
      </c>
      <c r="I996" s="50">
        <v>2</v>
      </c>
      <c r="J996" s="50">
        <v>0</v>
      </c>
      <c r="K996" s="50">
        <v>139</v>
      </c>
      <c r="L996" s="50">
        <v>46</v>
      </c>
      <c r="M996" s="50">
        <v>35</v>
      </c>
      <c r="N996" s="50">
        <v>27</v>
      </c>
      <c r="O996" s="50">
        <v>28</v>
      </c>
      <c r="P996" s="50">
        <v>29</v>
      </c>
      <c r="Q996" s="50">
        <v>20</v>
      </c>
    </row>
    <row r="997" spans="2:17" x14ac:dyDescent="0.3">
      <c r="B997" s="50">
        <v>133639</v>
      </c>
      <c r="C997" s="51">
        <v>45451</v>
      </c>
      <c r="D997" s="50">
        <v>1</v>
      </c>
      <c r="E997" s="50">
        <v>146</v>
      </c>
      <c r="F997" s="50">
        <v>15</v>
      </c>
      <c r="G997" s="50">
        <v>30</v>
      </c>
      <c r="H997" s="50">
        <v>6</v>
      </c>
      <c r="I997" s="50">
        <v>3</v>
      </c>
      <c r="J997" s="50">
        <v>0</v>
      </c>
      <c r="K997" s="50">
        <v>137</v>
      </c>
      <c r="L997" s="50">
        <v>23</v>
      </c>
      <c r="M997" s="50">
        <v>33</v>
      </c>
      <c r="N997" s="50">
        <v>28</v>
      </c>
      <c r="O997" s="50">
        <v>27</v>
      </c>
      <c r="P997" s="50">
        <v>35</v>
      </c>
      <c r="Q997" s="50">
        <v>14</v>
      </c>
    </row>
    <row r="998" spans="2:17" x14ac:dyDescent="0.3">
      <c r="B998" s="50">
        <v>133640</v>
      </c>
      <c r="C998" s="51">
        <v>45453</v>
      </c>
      <c r="D998" s="50">
        <v>1</v>
      </c>
      <c r="E998" s="50">
        <v>140</v>
      </c>
      <c r="F998" s="50">
        <v>12</v>
      </c>
      <c r="G998" s="50">
        <v>30</v>
      </c>
      <c r="H998" s="50">
        <v>6</v>
      </c>
      <c r="I998" s="50">
        <v>3</v>
      </c>
      <c r="J998" s="50">
        <v>0</v>
      </c>
      <c r="K998" s="50">
        <v>131</v>
      </c>
      <c r="L998" s="50">
        <v>22</v>
      </c>
      <c r="M998" s="50">
        <v>34</v>
      </c>
      <c r="N998" s="50">
        <v>25</v>
      </c>
      <c r="O998" s="50">
        <v>27</v>
      </c>
      <c r="P998" s="50">
        <v>33</v>
      </c>
      <c r="Q998" s="50">
        <v>12</v>
      </c>
    </row>
    <row r="999" spans="2:17" x14ac:dyDescent="0.3">
      <c r="B999" s="50">
        <v>133641</v>
      </c>
      <c r="C999" s="51">
        <v>45453</v>
      </c>
      <c r="D999" s="50">
        <v>2</v>
      </c>
      <c r="E999" s="50">
        <v>148</v>
      </c>
      <c r="F999" s="50">
        <v>10</v>
      </c>
      <c r="G999" s="50">
        <v>30</v>
      </c>
      <c r="H999" s="50">
        <v>5</v>
      </c>
      <c r="I999" s="50">
        <v>2</v>
      </c>
      <c r="J999" s="50">
        <v>0</v>
      </c>
      <c r="K999" s="50">
        <v>141</v>
      </c>
      <c r="L999" s="50">
        <v>49</v>
      </c>
      <c r="M999" s="50">
        <v>36</v>
      </c>
      <c r="N999" s="50">
        <v>24</v>
      </c>
      <c r="O999" s="50">
        <v>28</v>
      </c>
      <c r="P999" s="50">
        <v>33</v>
      </c>
      <c r="Q999" s="50">
        <v>20</v>
      </c>
    </row>
    <row r="1000" spans="2:17" x14ac:dyDescent="0.3">
      <c r="B1000" s="50">
        <v>133642</v>
      </c>
      <c r="C1000" s="51">
        <v>45454</v>
      </c>
      <c r="D1000" s="50">
        <v>1</v>
      </c>
      <c r="E1000" s="50">
        <v>140</v>
      </c>
      <c r="F1000" s="50">
        <v>16</v>
      </c>
      <c r="G1000" s="50">
        <v>30</v>
      </c>
      <c r="H1000" s="50">
        <v>6</v>
      </c>
      <c r="I1000" s="50">
        <v>3</v>
      </c>
      <c r="J1000" s="50">
        <v>0</v>
      </c>
      <c r="K1000" s="50">
        <v>131</v>
      </c>
      <c r="L1000" s="50">
        <v>13</v>
      </c>
      <c r="M1000" s="50">
        <v>33</v>
      </c>
      <c r="N1000" s="50">
        <v>26</v>
      </c>
      <c r="O1000" s="50">
        <v>29</v>
      </c>
      <c r="P1000" s="50">
        <v>35</v>
      </c>
      <c r="Q1000" s="50">
        <v>8</v>
      </c>
    </row>
    <row r="1001" spans="2:17" x14ac:dyDescent="0.3">
      <c r="B1001" s="50">
        <v>133643</v>
      </c>
      <c r="C1001" s="51">
        <v>45454</v>
      </c>
      <c r="D1001" s="50">
        <v>2</v>
      </c>
      <c r="E1001" s="50">
        <v>146</v>
      </c>
      <c r="F1001" s="50">
        <v>11</v>
      </c>
      <c r="G1001" s="50">
        <v>30</v>
      </c>
      <c r="H1001" s="50">
        <v>5</v>
      </c>
      <c r="I1001" s="50">
        <v>2</v>
      </c>
      <c r="J1001" s="50">
        <v>0</v>
      </c>
      <c r="K1001" s="50">
        <v>139</v>
      </c>
      <c r="L1001" s="50">
        <v>47</v>
      </c>
      <c r="M1001" s="50">
        <v>37</v>
      </c>
      <c r="N1001" s="50">
        <v>25</v>
      </c>
      <c r="O1001" s="50">
        <v>28</v>
      </c>
      <c r="P1001" s="50">
        <v>30</v>
      </c>
      <c r="Q1001" s="50">
        <v>19</v>
      </c>
    </row>
    <row r="1002" spans="2:17" x14ac:dyDescent="0.3">
      <c r="B1002" s="50">
        <v>133644</v>
      </c>
      <c r="C1002" s="51">
        <v>45455</v>
      </c>
      <c r="D1002" s="50">
        <v>1</v>
      </c>
      <c r="E1002" s="50">
        <v>150</v>
      </c>
      <c r="F1002" s="50">
        <v>6</v>
      </c>
      <c r="G1002" s="50">
        <v>30</v>
      </c>
      <c r="H1002" s="50">
        <v>6</v>
      </c>
      <c r="I1002" s="50">
        <v>3</v>
      </c>
      <c r="J1002" s="50">
        <v>0</v>
      </c>
      <c r="K1002" s="50">
        <v>141</v>
      </c>
      <c r="L1002" s="50">
        <v>20</v>
      </c>
      <c r="M1002" s="50">
        <v>35</v>
      </c>
      <c r="N1002" s="50">
        <v>27</v>
      </c>
      <c r="O1002" s="50">
        <v>26</v>
      </c>
      <c r="P1002" s="50">
        <v>36</v>
      </c>
      <c r="Q1002" s="50">
        <v>17</v>
      </c>
    </row>
    <row r="1003" spans="2:17" x14ac:dyDescent="0.3">
      <c r="B1003" s="50">
        <v>133645</v>
      </c>
      <c r="C1003" s="51">
        <v>45455</v>
      </c>
      <c r="D1003" s="50">
        <v>2</v>
      </c>
      <c r="E1003" s="50">
        <v>147</v>
      </c>
      <c r="F1003" s="50">
        <v>11</v>
      </c>
      <c r="G1003" s="50">
        <v>30</v>
      </c>
      <c r="H1003" s="50">
        <v>4</v>
      </c>
      <c r="I1003" s="50">
        <v>3</v>
      </c>
      <c r="J1003" s="50">
        <v>0</v>
      </c>
      <c r="K1003" s="50">
        <v>140</v>
      </c>
      <c r="L1003" s="50">
        <v>48</v>
      </c>
      <c r="M1003" s="50">
        <v>35</v>
      </c>
      <c r="N1003" s="50">
        <v>27</v>
      </c>
      <c r="O1003" s="50">
        <v>28</v>
      </c>
      <c r="P1003" s="50">
        <v>31</v>
      </c>
      <c r="Q1003" s="50">
        <v>19</v>
      </c>
    </row>
    <row r="1004" spans="2:17" x14ac:dyDescent="0.3">
      <c r="B1004" s="50">
        <v>133646</v>
      </c>
      <c r="C1004" s="51">
        <v>45456</v>
      </c>
      <c r="D1004" s="50">
        <v>1</v>
      </c>
      <c r="E1004" s="50">
        <v>143</v>
      </c>
      <c r="F1004" s="50">
        <v>11</v>
      </c>
      <c r="G1004" s="50">
        <v>30</v>
      </c>
      <c r="H1004" s="50">
        <v>5</v>
      </c>
      <c r="I1004" s="50">
        <v>4</v>
      </c>
      <c r="J1004" s="50">
        <v>0</v>
      </c>
      <c r="K1004" s="50">
        <v>134</v>
      </c>
      <c r="L1004" s="50">
        <v>17</v>
      </c>
      <c r="M1004" s="50">
        <v>33</v>
      </c>
      <c r="N1004" s="50">
        <v>28</v>
      </c>
      <c r="O1004" s="50">
        <v>28</v>
      </c>
      <c r="P1004" s="50">
        <v>32</v>
      </c>
      <c r="Q1004" s="50">
        <v>13</v>
      </c>
    </row>
    <row r="1005" spans="2:17" x14ac:dyDescent="0.3">
      <c r="B1005" s="50">
        <v>133647</v>
      </c>
      <c r="C1005" s="51">
        <v>45456</v>
      </c>
      <c r="D1005" s="50">
        <v>2</v>
      </c>
      <c r="E1005" s="50">
        <v>151</v>
      </c>
      <c r="F1005" s="50">
        <v>16</v>
      </c>
      <c r="G1005" s="50">
        <v>30</v>
      </c>
      <c r="H1005" s="50">
        <v>5</v>
      </c>
      <c r="I1005" s="50">
        <v>2</v>
      </c>
      <c r="J1005" s="50">
        <v>0</v>
      </c>
      <c r="K1005" s="50">
        <v>144</v>
      </c>
      <c r="L1005" s="50">
        <v>46</v>
      </c>
      <c r="M1005" s="50">
        <v>36</v>
      </c>
      <c r="N1005" s="50">
        <v>27</v>
      </c>
      <c r="O1005" s="50">
        <v>28</v>
      </c>
      <c r="P1005" s="50">
        <v>32</v>
      </c>
      <c r="Q1005" s="50">
        <v>21</v>
      </c>
    </row>
    <row r="1006" spans="2:17" x14ac:dyDescent="0.3">
      <c r="B1006" s="50">
        <v>133648</v>
      </c>
      <c r="C1006" s="51">
        <v>45457</v>
      </c>
      <c r="D1006" s="50">
        <v>1</v>
      </c>
      <c r="E1006" s="50">
        <v>137</v>
      </c>
      <c r="F1006" s="50">
        <v>13</v>
      </c>
      <c r="G1006" s="50">
        <v>30</v>
      </c>
      <c r="H1006" s="50">
        <v>5</v>
      </c>
      <c r="I1006" s="50">
        <v>3</v>
      </c>
      <c r="J1006" s="50">
        <v>0</v>
      </c>
      <c r="K1006" s="50">
        <v>129</v>
      </c>
      <c r="L1006" s="50">
        <v>29</v>
      </c>
      <c r="M1006" s="50">
        <v>33</v>
      </c>
      <c r="N1006" s="50">
        <v>25</v>
      </c>
      <c r="O1006" s="50">
        <v>27</v>
      </c>
      <c r="P1006" s="50">
        <v>33</v>
      </c>
      <c r="Q1006" s="50">
        <v>11</v>
      </c>
    </row>
    <row r="1007" spans="2:17" x14ac:dyDescent="0.3">
      <c r="B1007" s="50">
        <v>133649</v>
      </c>
      <c r="C1007" s="51">
        <v>45457</v>
      </c>
      <c r="D1007" s="50">
        <v>2</v>
      </c>
      <c r="E1007" s="50">
        <v>149</v>
      </c>
      <c r="F1007" s="50">
        <v>15</v>
      </c>
      <c r="G1007" s="50">
        <v>30</v>
      </c>
      <c r="H1007" s="50">
        <v>5</v>
      </c>
      <c r="I1007" s="50">
        <v>3</v>
      </c>
      <c r="J1007" s="50">
        <v>0</v>
      </c>
      <c r="K1007" s="50">
        <v>141</v>
      </c>
      <c r="L1007" s="50">
        <v>47</v>
      </c>
      <c r="M1007" s="50">
        <v>35</v>
      </c>
      <c r="N1007" s="50">
        <v>24</v>
      </c>
      <c r="O1007" s="50">
        <v>27</v>
      </c>
      <c r="P1007" s="50">
        <v>33</v>
      </c>
      <c r="Q1007" s="50">
        <v>22</v>
      </c>
    </row>
    <row r="1008" spans="2:17" x14ac:dyDescent="0.3">
      <c r="B1008" s="50">
        <v>133650</v>
      </c>
      <c r="C1008" s="51">
        <v>45458</v>
      </c>
      <c r="D1008" s="50">
        <v>1</v>
      </c>
      <c r="E1008" s="50">
        <v>146</v>
      </c>
      <c r="F1008" s="50">
        <v>9</v>
      </c>
      <c r="G1008" s="50">
        <v>30</v>
      </c>
      <c r="H1008" s="50">
        <v>6</v>
      </c>
      <c r="I1008" s="50">
        <v>3</v>
      </c>
      <c r="J1008" s="50">
        <v>0</v>
      </c>
      <c r="K1008" s="50">
        <v>137</v>
      </c>
      <c r="L1008" s="50">
        <v>23</v>
      </c>
      <c r="M1008" s="50">
        <v>33</v>
      </c>
      <c r="N1008" s="50">
        <v>26</v>
      </c>
      <c r="O1008" s="50">
        <v>28</v>
      </c>
      <c r="P1008" s="50">
        <v>35</v>
      </c>
      <c r="Q1008" s="50">
        <v>15</v>
      </c>
    </row>
    <row r="1009" spans="2:17" x14ac:dyDescent="0.3">
      <c r="B1009" s="50">
        <v>133651</v>
      </c>
      <c r="C1009" s="51">
        <v>45460</v>
      </c>
      <c r="D1009" s="50">
        <v>1</v>
      </c>
      <c r="E1009" s="50">
        <v>142</v>
      </c>
      <c r="F1009" s="50">
        <v>17</v>
      </c>
      <c r="G1009" s="50">
        <v>30</v>
      </c>
      <c r="H1009" s="50">
        <v>5</v>
      </c>
      <c r="I1009" s="50">
        <v>4</v>
      </c>
      <c r="J1009" s="50">
        <v>0</v>
      </c>
      <c r="K1009" s="50">
        <v>133</v>
      </c>
      <c r="L1009" s="50">
        <v>25</v>
      </c>
      <c r="M1009" s="50">
        <v>33</v>
      </c>
      <c r="N1009" s="50">
        <v>26</v>
      </c>
      <c r="O1009" s="50">
        <v>28</v>
      </c>
      <c r="P1009" s="50">
        <v>33</v>
      </c>
      <c r="Q1009" s="50">
        <v>13</v>
      </c>
    </row>
    <row r="1010" spans="2:17" x14ac:dyDescent="0.3">
      <c r="B1010" s="50">
        <v>133652</v>
      </c>
      <c r="C1010" s="51">
        <v>45460</v>
      </c>
      <c r="D1010" s="50">
        <v>2</v>
      </c>
      <c r="E1010" s="50">
        <v>149</v>
      </c>
      <c r="F1010" s="50">
        <v>11</v>
      </c>
      <c r="G1010" s="50">
        <v>30</v>
      </c>
      <c r="H1010" s="50">
        <v>5</v>
      </c>
      <c r="I1010" s="50">
        <v>2</v>
      </c>
      <c r="J1010" s="50">
        <v>0</v>
      </c>
      <c r="K1010" s="50">
        <v>142</v>
      </c>
      <c r="L1010" s="50">
        <v>48</v>
      </c>
      <c r="M1010" s="50">
        <v>35</v>
      </c>
      <c r="N1010" s="50">
        <v>26</v>
      </c>
      <c r="O1010" s="50">
        <v>27</v>
      </c>
      <c r="P1010" s="50">
        <v>33</v>
      </c>
      <c r="Q1010" s="50">
        <v>21</v>
      </c>
    </row>
    <row r="1011" spans="2:17" x14ac:dyDescent="0.3">
      <c r="B1011" s="50">
        <v>133653</v>
      </c>
      <c r="C1011" s="51">
        <v>45461</v>
      </c>
      <c r="D1011" s="50">
        <v>1</v>
      </c>
      <c r="E1011" s="50">
        <v>142</v>
      </c>
      <c r="F1011" s="50">
        <v>8</v>
      </c>
      <c r="G1011" s="50">
        <v>30</v>
      </c>
      <c r="H1011" s="50">
        <v>5</v>
      </c>
      <c r="I1011" s="50">
        <v>3</v>
      </c>
      <c r="J1011" s="50">
        <v>0</v>
      </c>
      <c r="K1011" s="50">
        <v>134</v>
      </c>
      <c r="L1011" s="50">
        <v>30</v>
      </c>
      <c r="M1011" s="50">
        <v>34</v>
      </c>
      <c r="N1011" s="50">
        <v>28</v>
      </c>
      <c r="O1011" s="50">
        <v>28</v>
      </c>
      <c r="P1011" s="50">
        <v>34</v>
      </c>
      <c r="Q1011" s="50">
        <v>10</v>
      </c>
    </row>
    <row r="1012" spans="2:17" x14ac:dyDescent="0.3">
      <c r="B1012" s="50">
        <v>133654</v>
      </c>
      <c r="C1012" s="51">
        <v>45461</v>
      </c>
      <c r="D1012" s="50">
        <v>2</v>
      </c>
      <c r="E1012" s="50">
        <v>147</v>
      </c>
      <c r="F1012" s="50">
        <v>8</v>
      </c>
      <c r="G1012" s="50">
        <v>30</v>
      </c>
      <c r="H1012" s="50">
        <v>4</v>
      </c>
      <c r="I1012" s="50">
        <v>3</v>
      </c>
      <c r="J1012" s="50">
        <v>0</v>
      </c>
      <c r="K1012" s="50">
        <v>140</v>
      </c>
      <c r="L1012" s="50">
        <v>48</v>
      </c>
      <c r="M1012" s="50">
        <v>35</v>
      </c>
      <c r="N1012" s="50">
        <v>27</v>
      </c>
      <c r="O1012" s="50">
        <v>27</v>
      </c>
      <c r="P1012" s="50">
        <v>29</v>
      </c>
      <c r="Q1012" s="50">
        <v>22</v>
      </c>
    </row>
    <row r="1013" spans="2:17" x14ac:dyDescent="0.3">
      <c r="B1013" s="50">
        <v>133655</v>
      </c>
      <c r="C1013" s="51">
        <v>45462</v>
      </c>
      <c r="D1013" s="50">
        <v>1</v>
      </c>
      <c r="E1013" s="50">
        <v>142</v>
      </c>
      <c r="F1013" s="50">
        <v>9</v>
      </c>
      <c r="G1013" s="50">
        <v>30</v>
      </c>
      <c r="H1013" s="50">
        <v>5</v>
      </c>
      <c r="I1013" s="50">
        <v>3</v>
      </c>
      <c r="J1013" s="50">
        <v>0</v>
      </c>
      <c r="K1013" s="50">
        <v>134</v>
      </c>
      <c r="L1013" s="50">
        <v>19</v>
      </c>
      <c r="M1013" s="50">
        <v>34</v>
      </c>
      <c r="N1013" s="50">
        <v>28</v>
      </c>
      <c r="O1013" s="50">
        <v>28</v>
      </c>
      <c r="P1013" s="50">
        <v>35</v>
      </c>
      <c r="Q1013" s="50">
        <v>9</v>
      </c>
    </row>
    <row r="1014" spans="2:17" x14ac:dyDescent="0.3">
      <c r="B1014" s="50">
        <v>133656</v>
      </c>
      <c r="C1014" s="51">
        <v>45462</v>
      </c>
      <c r="D1014" s="50">
        <v>2</v>
      </c>
      <c r="E1014" s="50">
        <v>144</v>
      </c>
      <c r="F1014" s="50">
        <v>14</v>
      </c>
      <c r="G1014" s="50">
        <v>30</v>
      </c>
      <c r="H1014" s="50">
        <v>4</v>
      </c>
      <c r="I1014" s="50">
        <v>2</v>
      </c>
      <c r="J1014" s="50">
        <v>0</v>
      </c>
      <c r="K1014" s="50">
        <v>138</v>
      </c>
      <c r="L1014" s="50">
        <v>46</v>
      </c>
      <c r="M1014" s="50">
        <v>35</v>
      </c>
      <c r="N1014" s="50">
        <v>24</v>
      </c>
      <c r="O1014" s="50">
        <v>29</v>
      </c>
      <c r="P1014" s="50">
        <v>30</v>
      </c>
      <c r="Q1014" s="50">
        <v>20</v>
      </c>
    </row>
    <row r="1015" spans="2:17" x14ac:dyDescent="0.3">
      <c r="B1015" s="50">
        <v>133657</v>
      </c>
      <c r="C1015" s="51">
        <v>45463</v>
      </c>
      <c r="D1015" s="50">
        <v>1</v>
      </c>
      <c r="E1015" s="50">
        <v>146</v>
      </c>
      <c r="F1015" s="50">
        <v>17</v>
      </c>
      <c r="G1015" s="50">
        <v>30</v>
      </c>
      <c r="H1015" s="50">
        <v>5</v>
      </c>
      <c r="I1015" s="50">
        <v>4</v>
      </c>
      <c r="J1015" s="50">
        <v>0</v>
      </c>
      <c r="K1015" s="50">
        <v>137</v>
      </c>
      <c r="L1015" s="50">
        <v>23</v>
      </c>
      <c r="M1015" s="50">
        <v>33</v>
      </c>
      <c r="N1015" s="50">
        <v>27</v>
      </c>
      <c r="O1015" s="50">
        <v>28</v>
      </c>
      <c r="P1015" s="50">
        <v>36</v>
      </c>
      <c r="Q1015" s="50">
        <v>13</v>
      </c>
    </row>
    <row r="1016" spans="2:17" x14ac:dyDescent="0.3">
      <c r="B1016" s="50">
        <v>133658</v>
      </c>
      <c r="C1016" s="51">
        <v>45463</v>
      </c>
      <c r="D1016" s="50">
        <v>2</v>
      </c>
      <c r="E1016" s="50">
        <v>152</v>
      </c>
      <c r="F1016" s="50">
        <v>10</v>
      </c>
      <c r="G1016" s="50">
        <v>30</v>
      </c>
      <c r="H1016" s="50">
        <v>5</v>
      </c>
      <c r="I1016" s="50">
        <v>3</v>
      </c>
      <c r="J1016" s="50">
        <v>0</v>
      </c>
      <c r="K1016" s="50">
        <v>144</v>
      </c>
      <c r="L1016" s="50">
        <v>48</v>
      </c>
      <c r="M1016" s="50">
        <v>35</v>
      </c>
      <c r="N1016" s="50">
        <v>27</v>
      </c>
      <c r="O1016" s="50">
        <v>28</v>
      </c>
      <c r="P1016" s="50">
        <v>32</v>
      </c>
      <c r="Q1016" s="50">
        <v>22</v>
      </c>
    </row>
    <row r="1017" spans="2:17" x14ac:dyDescent="0.3">
      <c r="B1017" s="50">
        <v>133659</v>
      </c>
      <c r="C1017" s="51">
        <v>45464</v>
      </c>
      <c r="D1017" s="50">
        <v>1</v>
      </c>
      <c r="E1017" s="50">
        <v>149</v>
      </c>
      <c r="F1017" s="50">
        <v>13</v>
      </c>
      <c r="G1017" s="50">
        <v>30</v>
      </c>
      <c r="H1017" s="50">
        <v>6</v>
      </c>
      <c r="I1017" s="50">
        <v>4</v>
      </c>
      <c r="J1017" s="50">
        <v>0</v>
      </c>
      <c r="K1017" s="50">
        <v>139</v>
      </c>
      <c r="L1017" s="50">
        <v>23</v>
      </c>
      <c r="M1017" s="50">
        <v>34</v>
      </c>
      <c r="N1017" s="50">
        <v>28</v>
      </c>
      <c r="O1017" s="50">
        <v>28</v>
      </c>
      <c r="P1017" s="50">
        <v>33</v>
      </c>
      <c r="Q1017" s="50">
        <v>16</v>
      </c>
    </row>
    <row r="1018" spans="2:17" x14ac:dyDescent="0.3">
      <c r="B1018" s="50">
        <v>133660</v>
      </c>
      <c r="C1018" s="51">
        <v>45464</v>
      </c>
      <c r="D1018" s="50">
        <v>2</v>
      </c>
      <c r="E1018" s="50">
        <v>147</v>
      </c>
      <c r="F1018" s="50">
        <v>17</v>
      </c>
      <c r="G1018" s="50">
        <v>30</v>
      </c>
      <c r="H1018" s="50">
        <v>4</v>
      </c>
      <c r="I1018" s="50">
        <v>2</v>
      </c>
      <c r="J1018" s="50">
        <v>0</v>
      </c>
      <c r="K1018" s="50">
        <v>141</v>
      </c>
      <c r="L1018" s="50">
        <v>48</v>
      </c>
      <c r="M1018" s="50">
        <v>36</v>
      </c>
      <c r="N1018" s="50">
        <v>27</v>
      </c>
      <c r="O1018" s="50">
        <v>26</v>
      </c>
      <c r="P1018" s="50">
        <v>33</v>
      </c>
      <c r="Q1018" s="50">
        <v>19</v>
      </c>
    </row>
    <row r="1019" spans="2:17" x14ac:dyDescent="0.3">
      <c r="B1019" s="50">
        <v>133661</v>
      </c>
      <c r="C1019" s="51">
        <v>45465</v>
      </c>
      <c r="D1019" s="50">
        <v>1</v>
      </c>
      <c r="E1019" s="50">
        <v>141</v>
      </c>
      <c r="F1019" s="50">
        <v>8</v>
      </c>
      <c r="G1019" s="50">
        <v>30</v>
      </c>
      <c r="H1019" s="50">
        <v>5</v>
      </c>
      <c r="I1019" s="50">
        <v>4</v>
      </c>
      <c r="J1019" s="50">
        <v>0</v>
      </c>
      <c r="K1019" s="50">
        <v>132</v>
      </c>
      <c r="L1019" s="50">
        <v>11</v>
      </c>
      <c r="M1019" s="50">
        <v>35</v>
      </c>
      <c r="N1019" s="50">
        <v>26</v>
      </c>
      <c r="O1019" s="50">
        <v>28</v>
      </c>
      <c r="P1019" s="50">
        <v>34</v>
      </c>
      <c r="Q1019" s="50">
        <v>9</v>
      </c>
    </row>
    <row r="1020" spans="2:17" x14ac:dyDescent="0.3">
      <c r="B1020" s="50">
        <v>133662</v>
      </c>
      <c r="C1020" s="51">
        <v>45467</v>
      </c>
      <c r="D1020" s="50">
        <v>1</v>
      </c>
      <c r="E1020" s="50">
        <v>133</v>
      </c>
      <c r="F1020" s="50">
        <v>16</v>
      </c>
      <c r="G1020" s="50">
        <v>30</v>
      </c>
      <c r="H1020" s="50">
        <v>5</v>
      </c>
      <c r="I1020" s="50">
        <v>3</v>
      </c>
      <c r="J1020" s="50">
        <v>0</v>
      </c>
      <c r="K1020" s="50">
        <v>125</v>
      </c>
      <c r="L1020" s="50">
        <v>24</v>
      </c>
      <c r="M1020" s="50">
        <v>34</v>
      </c>
      <c r="N1020" s="50">
        <v>26</v>
      </c>
      <c r="O1020" s="50">
        <v>26</v>
      </c>
      <c r="P1020" s="50">
        <v>32</v>
      </c>
      <c r="Q1020" s="50">
        <v>7</v>
      </c>
    </row>
    <row r="1021" spans="2:17" x14ac:dyDescent="0.3">
      <c r="B1021" s="50">
        <v>133663</v>
      </c>
      <c r="C1021" s="51">
        <v>45467</v>
      </c>
      <c r="D1021" s="50">
        <v>2</v>
      </c>
      <c r="E1021" s="50">
        <v>148</v>
      </c>
      <c r="F1021" s="50">
        <v>10</v>
      </c>
      <c r="G1021" s="50">
        <v>30</v>
      </c>
      <c r="H1021" s="50">
        <v>4</v>
      </c>
      <c r="I1021" s="50">
        <v>2</v>
      </c>
      <c r="J1021" s="50">
        <v>0</v>
      </c>
      <c r="K1021" s="50">
        <v>142</v>
      </c>
      <c r="L1021" s="50">
        <v>45</v>
      </c>
      <c r="M1021" s="50">
        <v>36</v>
      </c>
      <c r="N1021" s="50">
        <v>25</v>
      </c>
      <c r="O1021" s="50">
        <v>29</v>
      </c>
      <c r="P1021" s="50">
        <v>32</v>
      </c>
      <c r="Q1021" s="50">
        <v>20</v>
      </c>
    </row>
    <row r="1022" spans="2:17" x14ac:dyDescent="0.3">
      <c r="B1022" s="50">
        <v>133664</v>
      </c>
      <c r="C1022" s="51">
        <v>45468</v>
      </c>
      <c r="D1022" s="50">
        <v>1</v>
      </c>
      <c r="E1022" s="50">
        <v>143</v>
      </c>
      <c r="F1022" s="50">
        <v>11</v>
      </c>
      <c r="G1022" s="50">
        <v>30</v>
      </c>
      <c r="H1022" s="50">
        <v>6</v>
      </c>
      <c r="I1022" s="50">
        <v>3</v>
      </c>
      <c r="J1022" s="50">
        <v>0</v>
      </c>
      <c r="K1022" s="50">
        <v>134</v>
      </c>
      <c r="L1022" s="50">
        <v>10</v>
      </c>
      <c r="M1022" s="50">
        <v>33</v>
      </c>
      <c r="N1022" s="50">
        <v>27</v>
      </c>
      <c r="O1022" s="50">
        <v>28</v>
      </c>
      <c r="P1022" s="50">
        <v>33</v>
      </c>
      <c r="Q1022" s="50">
        <v>13</v>
      </c>
    </row>
    <row r="1023" spans="2:17" x14ac:dyDescent="0.3">
      <c r="B1023" s="50">
        <v>133665</v>
      </c>
      <c r="C1023" s="51">
        <v>45468</v>
      </c>
      <c r="D1023" s="50">
        <v>2</v>
      </c>
      <c r="E1023" s="50">
        <v>148</v>
      </c>
      <c r="F1023" s="50">
        <v>10</v>
      </c>
      <c r="G1023" s="50">
        <v>30</v>
      </c>
      <c r="H1023" s="50">
        <v>5</v>
      </c>
      <c r="I1023" s="50">
        <v>2</v>
      </c>
      <c r="J1023" s="50">
        <v>0</v>
      </c>
      <c r="K1023" s="50">
        <v>141</v>
      </c>
      <c r="L1023" s="50">
        <v>47</v>
      </c>
      <c r="M1023" s="50">
        <v>35</v>
      </c>
      <c r="N1023" s="50">
        <v>26</v>
      </c>
      <c r="O1023" s="50">
        <v>27</v>
      </c>
      <c r="P1023" s="50">
        <v>33</v>
      </c>
      <c r="Q1023" s="50">
        <v>20</v>
      </c>
    </row>
    <row r="1024" spans="2:17" x14ac:dyDescent="0.3">
      <c r="B1024" s="50">
        <v>133666</v>
      </c>
      <c r="C1024" s="51">
        <v>45469</v>
      </c>
      <c r="D1024" s="50">
        <v>1</v>
      </c>
      <c r="E1024" s="50">
        <v>145</v>
      </c>
      <c r="F1024" s="50">
        <v>11</v>
      </c>
      <c r="G1024" s="50">
        <v>30</v>
      </c>
      <c r="H1024" s="50">
        <v>6</v>
      </c>
      <c r="I1024" s="50">
        <v>3</v>
      </c>
      <c r="J1024" s="50">
        <v>0</v>
      </c>
      <c r="K1024" s="50">
        <v>136</v>
      </c>
      <c r="L1024" s="50">
        <v>18</v>
      </c>
      <c r="M1024" s="50">
        <v>32</v>
      </c>
      <c r="N1024" s="50">
        <v>28</v>
      </c>
      <c r="O1024" s="50">
        <v>29</v>
      </c>
      <c r="P1024" s="50">
        <v>35</v>
      </c>
      <c r="Q1024" s="50">
        <v>12</v>
      </c>
    </row>
    <row r="1025" spans="2:17" x14ac:dyDescent="0.3">
      <c r="B1025" s="50">
        <v>133667</v>
      </c>
      <c r="C1025" s="51">
        <v>45469</v>
      </c>
      <c r="D1025" s="50">
        <v>2</v>
      </c>
      <c r="E1025" s="50">
        <v>149</v>
      </c>
      <c r="F1025" s="50">
        <v>7</v>
      </c>
      <c r="G1025" s="50">
        <v>30</v>
      </c>
      <c r="H1025" s="50">
        <v>4</v>
      </c>
      <c r="I1025" s="50">
        <v>3</v>
      </c>
      <c r="J1025" s="50">
        <v>0</v>
      </c>
      <c r="K1025" s="50">
        <v>142</v>
      </c>
      <c r="L1025" s="50">
        <v>50</v>
      </c>
      <c r="M1025" s="50">
        <v>36</v>
      </c>
      <c r="N1025" s="50">
        <v>27</v>
      </c>
      <c r="O1025" s="50">
        <v>28</v>
      </c>
      <c r="P1025" s="50">
        <v>30</v>
      </c>
      <c r="Q1025" s="50">
        <v>21</v>
      </c>
    </row>
    <row r="1026" spans="2:17" x14ac:dyDescent="0.3">
      <c r="B1026" s="50">
        <v>133668</v>
      </c>
      <c r="C1026" s="51">
        <v>45470</v>
      </c>
      <c r="D1026" s="50">
        <v>1</v>
      </c>
      <c r="E1026" s="50">
        <v>145</v>
      </c>
      <c r="F1026" s="50">
        <v>10</v>
      </c>
      <c r="G1026" s="50">
        <v>30</v>
      </c>
      <c r="H1026" s="50">
        <v>5</v>
      </c>
      <c r="I1026" s="50">
        <v>3</v>
      </c>
      <c r="J1026" s="50">
        <v>0</v>
      </c>
      <c r="K1026" s="50">
        <v>137</v>
      </c>
      <c r="L1026" s="50">
        <v>22</v>
      </c>
      <c r="M1026" s="50">
        <v>33</v>
      </c>
      <c r="N1026" s="50">
        <v>28</v>
      </c>
      <c r="O1026" s="50">
        <v>26</v>
      </c>
      <c r="P1026" s="50">
        <v>36</v>
      </c>
      <c r="Q1026" s="50">
        <v>14</v>
      </c>
    </row>
    <row r="1027" spans="2:17" x14ac:dyDescent="0.3">
      <c r="B1027" s="50">
        <v>133669</v>
      </c>
      <c r="C1027" s="51">
        <v>45470</v>
      </c>
      <c r="D1027" s="50">
        <v>2</v>
      </c>
      <c r="E1027" s="50">
        <v>147</v>
      </c>
      <c r="F1027" s="50">
        <v>18</v>
      </c>
      <c r="G1027" s="50">
        <v>30</v>
      </c>
      <c r="H1027" s="50">
        <v>4</v>
      </c>
      <c r="I1027" s="50">
        <v>3</v>
      </c>
      <c r="J1027" s="50">
        <v>0</v>
      </c>
      <c r="K1027" s="50">
        <v>140</v>
      </c>
      <c r="L1027" s="50">
        <v>47</v>
      </c>
      <c r="M1027" s="50">
        <v>36</v>
      </c>
      <c r="N1027" s="50">
        <v>25</v>
      </c>
      <c r="O1027" s="50">
        <v>27</v>
      </c>
      <c r="P1027" s="50">
        <v>31</v>
      </c>
      <c r="Q1027" s="50">
        <v>21</v>
      </c>
    </row>
    <row r="1028" spans="2:17" x14ac:dyDescent="0.3">
      <c r="B1028" s="50">
        <v>133670</v>
      </c>
      <c r="C1028" s="51">
        <v>45471</v>
      </c>
      <c r="D1028" s="50">
        <v>1</v>
      </c>
      <c r="E1028" s="50">
        <v>136</v>
      </c>
      <c r="F1028" s="50">
        <v>13</v>
      </c>
      <c r="G1028" s="50">
        <v>30</v>
      </c>
      <c r="H1028" s="50">
        <v>5</v>
      </c>
      <c r="I1028" s="50">
        <v>4</v>
      </c>
      <c r="J1028" s="50">
        <v>0</v>
      </c>
      <c r="K1028" s="50">
        <v>127</v>
      </c>
      <c r="L1028" s="50">
        <v>27</v>
      </c>
      <c r="M1028" s="50">
        <v>32</v>
      </c>
      <c r="N1028" s="50">
        <v>26</v>
      </c>
      <c r="O1028" s="50">
        <v>26</v>
      </c>
      <c r="P1028" s="50">
        <v>33</v>
      </c>
      <c r="Q1028" s="50">
        <v>10</v>
      </c>
    </row>
    <row r="1029" spans="2:17" x14ac:dyDescent="0.3">
      <c r="B1029" s="50">
        <v>133671</v>
      </c>
      <c r="C1029" s="51">
        <v>45471</v>
      </c>
      <c r="D1029" s="50">
        <v>2</v>
      </c>
      <c r="E1029" s="50">
        <v>142</v>
      </c>
      <c r="F1029" s="50">
        <v>11</v>
      </c>
      <c r="G1029" s="50">
        <v>30</v>
      </c>
      <c r="H1029" s="50">
        <v>4</v>
      </c>
      <c r="I1029" s="50">
        <v>3</v>
      </c>
      <c r="J1029" s="50">
        <v>0</v>
      </c>
      <c r="K1029" s="50">
        <v>135</v>
      </c>
      <c r="L1029" s="50">
        <v>48</v>
      </c>
      <c r="M1029" s="50">
        <v>35</v>
      </c>
      <c r="N1029" s="50">
        <v>25</v>
      </c>
      <c r="O1029" s="50">
        <v>27</v>
      </c>
      <c r="P1029" s="50">
        <v>29</v>
      </c>
      <c r="Q1029" s="50">
        <v>19</v>
      </c>
    </row>
    <row r="1030" spans="2:17" x14ac:dyDescent="0.3">
      <c r="B1030" s="50">
        <v>133672</v>
      </c>
      <c r="C1030" s="51">
        <v>45472</v>
      </c>
      <c r="D1030" s="50">
        <v>1</v>
      </c>
      <c r="E1030" s="50">
        <v>142</v>
      </c>
      <c r="F1030" s="50">
        <v>12</v>
      </c>
      <c r="G1030" s="50">
        <v>30</v>
      </c>
      <c r="H1030" s="50">
        <v>5</v>
      </c>
      <c r="I1030" s="50">
        <v>3</v>
      </c>
      <c r="J1030" s="50">
        <v>0</v>
      </c>
      <c r="K1030" s="50">
        <v>134</v>
      </c>
      <c r="L1030" s="50">
        <v>17</v>
      </c>
      <c r="M1030" s="50">
        <v>33</v>
      </c>
      <c r="N1030" s="50">
        <v>27</v>
      </c>
      <c r="O1030" s="50">
        <v>27</v>
      </c>
      <c r="P1030" s="50">
        <v>35</v>
      </c>
      <c r="Q1030" s="50">
        <v>12</v>
      </c>
    </row>
    <row r="1031" spans="2:17" x14ac:dyDescent="0.3">
      <c r="B1031" s="50">
        <v>133673</v>
      </c>
      <c r="C1031" s="51">
        <v>45474</v>
      </c>
      <c r="D1031" s="50">
        <v>1</v>
      </c>
      <c r="E1031" s="50">
        <v>143</v>
      </c>
      <c r="F1031" s="50">
        <v>16</v>
      </c>
      <c r="G1031" s="50">
        <v>30</v>
      </c>
      <c r="H1031" s="50">
        <v>6</v>
      </c>
      <c r="I1031" s="50">
        <v>4</v>
      </c>
      <c r="J1031" s="50">
        <v>0</v>
      </c>
      <c r="K1031" s="50">
        <v>133</v>
      </c>
      <c r="L1031" s="50">
        <v>12</v>
      </c>
      <c r="M1031" s="50">
        <v>34</v>
      </c>
      <c r="N1031" s="50">
        <v>28</v>
      </c>
      <c r="O1031" s="50">
        <v>24</v>
      </c>
      <c r="P1031" s="50">
        <v>31</v>
      </c>
      <c r="Q1031" s="50">
        <v>16</v>
      </c>
    </row>
    <row r="1032" spans="2:17" x14ac:dyDescent="0.3">
      <c r="B1032" s="50">
        <v>133674</v>
      </c>
      <c r="C1032" s="51">
        <v>45474</v>
      </c>
      <c r="D1032" s="50">
        <v>2</v>
      </c>
      <c r="E1032" s="50">
        <v>146</v>
      </c>
      <c r="F1032" s="50">
        <v>17</v>
      </c>
      <c r="G1032" s="50">
        <v>30</v>
      </c>
      <c r="H1032" s="50">
        <v>5</v>
      </c>
      <c r="I1032" s="50">
        <v>2</v>
      </c>
      <c r="J1032" s="50">
        <v>0</v>
      </c>
      <c r="K1032" s="50">
        <v>139</v>
      </c>
      <c r="L1032" s="50">
        <v>49</v>
      </c>
      <c r="M1032" s="50">
        <v>36</v>
      </c>
      <c r="N1032" s="50">
        <v>25</v>
      </c>
      <c r="O1032" s="50">
        <v>26</v>
      </c>
      <c r="P1032" s="50">
        <v>33</v>
      </c>
      <c r="Q1032" s="50">
        <v>19</v>
      </c>
    </row>
    <row r="1033" spans="2:17" x14ac:dyDescent="0.3">
      <c r="B1033" s="50">
        <v>133675</v>
      </c>
      <c r="C1033" s="51">
        <v>45475</v>
      </c>
      <c r="D1033" s="50">
        <v>1</v>
      </c>
      <c r="E1033" s="50">
        <v>129</v>
      </c>
      <c r="F1033" s="50">
        <v>10</v>
      </c>
      <c r="G1033" s="50">
        <v>30</v>
      </c>
      <c r="H1033" s="50">
        <v>6</v>
      </c>
      <c r="I1033" s="50">
        <v>4</v>
      </c>
      <c r="J1033" s="50">
        <v>0</v>
      </c>
      <c r="K1033" s="50">
        <v>119</v>
      </c>
      <c r="L1033" s="50">
        <v>14</v>
      </c>
      <c r="M1033" s="50">
        <v>32</v>
      </c>
      <c r="N1033" s="50">
        <v>25</v>
      </c>
      <c r="O1033" s="50">
        <v>25</v>
      </c>
      <c r="P1033" s="50">
        <v>28</v>
      </c>
      <c r="Q1033" s="50">
        <v>9</v>
      </c>
    </row>
    <row r="1034" spans="2:17" x14ac:dyDescent="0.3">
      <c r="B1034" s="50">
        <v>133676</v>
      </c>
      <c r="C1034" s="51">
        <v>45475</v>
      </c>
      <c r="D1034" s="50">
        <v>2</v>
      </c>
      <c r="E1034" s="50">
        <v>150</v>
      </c>
      <c r="F1034" s="50">
        <v>9</v>
      </c>
      <c r="G1034" s="50">
        <v>30</v>
      </c>
      <c r="H1034" s="50">
        <v>4</v>
      </c>
      <c r="I1034" s="50">
        <v>3</v>
      </c>
      <c r="J1034" s="50">
        <v>0</v>
      </c>
      <c r="K1034" s="50">
        <v>143</v>
      </c>
      <c r="L1034" s="50">
        <v>47</v>
      </c>
      <c r="M1034" s="50">
        <v>36</v>
      </c>
      <c r="N1034" s="50">
        <v>25</v>
      </c>
      <c r="O1034" s="50">
        <v>25</v>
      </c>
      <c r="P1034" s="50">
        <v>35</v>
      </c>
      <c r="Q1034" s="50">
        <v>22</v>
      </c>
    </row>
    <row r="1035" spans="2:17" x14ac:dyDescent="0.3">
      <c r="B1035" s="50">
        <v>133677</v>
      </c>
      <c r="C1035" s="51">
        <v>45476</v>
      </c>
      <c r="D1035" s="50">
        <v>1</v>
      </c>
      <c r="E1035" s="50">
        <v>131</v>
      </c>
      <c r="F1035" s="50">
        <v>8</v>
      </c>
      <c r="G1035" s="50">
        <v>30</v>
      </c>
      <c r="H1035" s="50">
        <v>5</v>
      </c>
      <c r="I1035" s="50">
        <v>3</v>
      </c>
      <c r="J1035" s="50">
        <v>0</v>
      </c>
      <c r="K1035" s="50">
        <v>123</v>
      </c>
      <c r="L1035" s="50">
        <v>17</v>
      </c>
      <c r="M1035" s="50">
        <v>32</v>
      </c>
      <c r="N1035" s="50">
        <v>25</v>
      </c>
      <c r="O1035" s="50">
        <v>26</v>
      </c>
      <c r="P1035" s="50">
        <v>29</v>
      </c>
      <c r="Q1035" s="50">
        <v>11</v>
      </c>
    </row>
    <row r="1036" spans="2:17" x14ac:dyDescent="0.3">
      <c r="B1036" s="50">
        <v>133678</v>
      </c>
      <c r="C1036" s="51">
        <v>45476</v>
      </c>
      <c r="D1036" s="50">
        <v>2</v>
      </c>
      <c r="E1036" s="50">
        <v>147</v>
      </c>
      <c r="F1036" s="50">
        <v>11</v>
      </c>
      <c r="G1036" s="50">
        <v>30</v>
      </c>
      <c r="H1036" s="50">
        <v>4</v>
      </c>
      <c r="I1036" s="50">
        <v>2</v>
      </c>
      <c r="J1036" s="50">
        <v>0</v>
      </c>
      <c r="K1036" s="50">
        <v>141</v>
      </c>
      <c r="L1036" s="50">
        <v>48</v>
      </c>
      <c r="M1036" s="50">
        <v>34</v>
      </c>
      <c r="N1036" s="50">
        <v>27</v>
      </c>
      <c r="O1036" s="50">
        <v>27</v>
      </c>
      <c r="P1036" s="50">
        <v>32</v>
      </c>
      <c r="Q1036" s="50">
        <v>21</v>
      </c>
    </row>
    <row r="1037" spans="2:17" x14ac:dyDescent="0.3">
      <c r="B1037" s="50">
        <v>133679</v>
      </c>
      <c r="C1037" s="51">
        <v>45477</v>
      </c>
      <c r="D1037" s="50">
        <v>1</v>
      </c>
      <c r="E1037" s="50">
        <v>134</v>
      </c>
      <c r="F1037" s="50">
        <v>11</v>
      </c>
      <c r="G1037" s="50">
        <v>30</v>
      </c>
      <c r="H1037" s="50">
        <v>5</v>
      </c>
      <c r="I1037" s="50">
        <v>3</v>
      </c>
      <c r="J1037" s="50">
        <v>0</v>
      </c>
      <c r="K1037" s="50">
        <v>126</v>
      </c>
      <c r="L1037" s="50">
        <v>10</v>
      </c>
      <c r="M1037" s="50">
        <v>35</v>
      </c>
      <c r="N1037" s="50">
        <v>26</v>
      </c>
      <c r="O1037" s="50">
        <v>25</v>
      </c>
      <c r="P1037" s="50">
        <v>31</v>
      </c>
      <c r="Q1037" s="50">
        <v>9</v>
      </c>
    </row>
    <row r="1038" spans="2:17" x14ac:dyDescent="0.3">
      <c r="B1038" s="50">
        <v>133680</v>
      </c>
      <c r="C1038" s="51">
        <v>45477</v>
      </c>
      <c r="D1038" s="50">
        <v>2</v>
      </c>
      <c r="E1038" s="50">
        <v>144</v>
      </c>
      <c r="F1038" s="50">
        <v>15</v>
      </c>
      <c r="G1038" s="50">
        <v>30</v>
      </c>
      <c r="H1038" s="50">
        <v>4</v>
      </c>
      <c r="I1038" s="50">
        <v>2</v>
      </c>
      <c r="J1038" s="50">
        <v>0</v>
      </c>
      <c r="K1038" s="50">
        <v>138</v>
      </c>
      <c r="L1038" s="50">
        <v>48</v>
      </c>
      <c r="M1038" s="50">
        <v>35</v>
      </c>
      <c r="N1038" s="50">
        <v>24</v>
      </c>
      <c r="O1038" s="50">
        <v>28</v>
      </c>
      <c r="P1038" s="50">
        <v>32</v>
      </c>
      <c r="Q1038" s="50">
        <v>19</v>
      </c>
    </row>
    <row r="1039" spans="2:17" x14ac:dyDescent="0.3">
      <c r="B1039" s="50">
        <v>133681</v>
      </c>
      <c r="C1039" s="51">
        <v>45478</v>
      </c>
      <c r="D1039" s="50">
        <v>1</v>
      </c>
      <c r="E1039" s="50">
        <v>144</v>
      </c>
      <c r="F1039" s="50">
        <v>17</v>
      </c>
      <c r="G1039" s="50">
        <v>30</v>
      </c>
      <c r="H1039" s="50">
        <v>6</v>
      </c>
      <c r="I1039" s="50">
        <v>3</v>
      </c>
      <c r="J1039" s="50">
        <v>0</v>
      </c>
      <c r="K1039" s="50">
        <v>135</v>
      </c>
      <c r="L1039" s="50">
        <v>25</v>
      </c>
      <c r="M1039" s="50">
        <v>34</v>
      </c>
      <c r="N1039" s="50">
        <v>28</v>
      </c>
      <c r="O1039" s="50">
        <v>27</v>
      </c>
      <c r="P1039" s="50">
        <v>31</v>
      </c>
      <c r="Q1039" s="50">
        <v>15</v>
      </c>
    </row>
    <row r="1040" spans="2:17" x14ac:dyDescent="0.3">
      <c r="B1040" s="50">
        <v>133682</v>
      </c>
      <c r="C1040" s="51">
        <v>45478</v>
      </c>
      <c r="D1040" s="50">
        <v>2</v>
      </c>
      <c r="E1040" s="50">
        <v>144</v>
      </c>
      <c r="F1040" s="50">
        <v>17</v>
      </c>
      <c r="G1040" s="50">
        <v>30</v>
      </c>
      <c r="H1040" s="50">
        <v>5</v>
      </c>
      <c r="I1040" s="50">
        <v>2</v>
      </c>
      <c r="J1040" s="50">
        <v>0</v>
      </c>
      <c r="K1040" s="50">
        <v>137</v>
      </c>
      <c r="L1040" s="50">
        <v>46</v>
      </c>
      <c r="M1040" s="50">
        <v>34</v>
      </c>
      <c r="N1040" s="50">
        <v>25</v>
      </c>
      <c r="O1040" s="50">
        <v>26</v>
      </c>
      <c r="P1040" s="50">
        <v>33</v>
      </c>
      <c r="Q1040" s="50">
        <v>19</v>
      </c>
    </row>
    <row r="1041" spans="2:17" x14ac:dyDescent="0.3">
      <c r="B1041" s="50">
        <v>133683</v>
      </c>
      <c r="C1041" s="51">
        <v>45479</v>
      </c>
      <c r="D1041" s="50">
        <v>1</v>
      </c>
      <c r="E1041" s="50">
        <v>128</v>
      </c>
      <c r="F1041" s="50">
        <v>12</v>
      </c>
      <c r="G1041" s="50">
        <v>30</v>
      </c>
      <c r="H1041" s="50">
        <v>5</v>
      </c>
      <c r="I1041" s="50">
        <v>4</v>
      </c>
      <c r="J1041" s="50">
        <v>0</v>
      </c>
      <c r="K1041" s="50">
        <v>119</v>
      </c>
      <c r="L1041" s="50">
        <v>18</v>
      </c>
      <c r="M1041" s="50">
        <v>34</v>
      </c>
      <c r="N1041" s="50">
        <v>25</v>
      </c>
      <c r="O1041" s="50">
        <v>25</v>
      </c>
      <c r="P1041" s="50">
        <v>28</v>
      </c>
      <c r="Q1041" s="50">
        <v>7</v>
      </c>
    </row>
    <row r="1042" spans="2:17" x14ac:dyDescent="0.3">
      <c r="B1042" s="50">
        <v>133684</v>
      </c>
      <c r="C1042" s="51">
        <v>45481</v>
      </c>
      <c r="D1042" s="50">
        <v>1</v>
      </c>
      <c r="E1042" s="50">
        <v>135</v>
      </c>
      <c r="F1042" s="50">
        <v>13</v>
      </c>
      <c r="G1042" s="50">
        <v>30</v>
      </c>
      <c r="H1042" s="50">
        <v>6</v>
      </c>
      <c r="I1042" s="50">
        <v>3</v>
      </c>
      <c r="J1042" s="50">
        <v>0</v>
      </c>
      <c r="K1042" s="50">
        <v>126</v>
      </c>
      <c r="L1042" s="50">
        <v>27</v>
      </c>
      <c r="M1042" s="50">
        <v>32</v>
      </c>
      <c r="N1042" s="50">
        <v>26</v>
      </c>
      <c r="O1042" s="50">
        <v>25</v>
      </c>
      <c r="P1042" s="50">
        <v>31</v>
      </c>
      <c r="Q1042" s="50">
        <v>12</v>
      </c>
    </row>
    <row r="1043" spans="2:17" x14ac:dyDescent="0.3">
      <c r="B1043" s="50">
        <v>133685</v>
      </c>
      <c r="C1043" s="51">
        <v>45481</v>
      </c>
      <c r="D1043" s="50">
        <v>2</v>
      </c>
      <c r="E1043" s="50">
        <v>145</v>
      </c>
      <c r="F1043" s="50">
        <v>17</v>
      </c>
      <c r="G1043" s="50">
        <v>30</v>
      </c>
      <c r="H1043" s="50">
        <v>4</v>
      </c>
      <c r="I1043" s="50">
        <v>2</v>
      </c>
      <c r="J1043" s="50">
        <v>0</v>
      </c>
      <c r="K1043" s="50">
        <v>139</v>
      </c>
      <c r="L1043" s="50">
        <v>46</v>
      </c>
      <c r="M1043" s="50">
        <v>35</v>
      </c>
      <c r="N1043" s="50">
        <v>24</v>
      </c>
      <c r="O1043" s="50">
        <v>26</v>
      </c>
      <c r="P1043" s="50">
        <v>33</v>
      </c>
      <c r="Q1043" s="50">
        <v>21</v>
      </c>
    </row>
    <row r="1044" spans="2:17" x14ac:dyDescent="0.3">
      <c r="B1044" s="50">
        <v>133686</v>
      </c>
      <c r="C1044" s="51">
        <v>45482</v>
      </c>
      <c r="D1044" s="50">
        <v>1</v>
      </c>
      <c r="E1044" s="50">
        <v>131</v>
      </c>
      <c r="F1044" s="50">
        <v>16</v>
      </c>
      <c r="G1044" s="50">
        <v>30</v>
      </c>
      <c r="H1044" s="50">
        <v>5</v>
      </c>
      <c r="I1044" s="50">
        <v>3</v>
      </c>
      <c r="J1044" s="50">
        <v>0</v>
      </c>
      <c r="K1044" s="50">
        <v>123</v>
      </c>
      <c r="L1044" s="50">
        <v>25</v>
      </c>
      <c r="M1044" s="50">
        <v>34</v>
      </c>
      <c r="N1044" s="50">
        <v>26</v>
      </c>
      <c r="O1044" s="50">
        <v>25</v>
      </c>
      <c r="P1044" s="50">
        <v>28</v>
      </c>
      <c r="Q1044" s="50">
        <v>10</v>
      </c>
    </row>
    <row r="1045" spans="2:17" x14ac:dyDescent="0.3">
      <c r="B1045" s="50">
        <v>133687</v>
      </c>
      <c r="C1045" s="51">
        <v>45482</v>
      </c>
      <c r="D1045" s="50">
        <v>2</v>
      </c>
      <c r="E1045" s="50">
        <v>148</v>
      </c>
      <c r="F1045" s="50">
        <v>8</v>
      </c>
      <c r="G1045" s="50">
        <v>30</v>
      </c>
      <c r="H1045" s="50">
        <v>4</v>
      </c>
      <c r="I1045" s="50">
        <v>2</v>
      </c>
      <c r="J1045" s="50">
        <v>0</v>
      </c>
      <c r="K1045" s="50">
        <v>142</v>
      </c>
      <c r="L1045" s="50">
        <v>47</v>
      </c>
      <c r="M1045" s="50">
        <v>36</v>
      </c>
      <c r="N1045" s="50">
        <v>24</v>
      </c>
      <c r="O1045" s="50">
        <v>27</v>
      </c>
      <c r="P1045" s="50">
        <v>35</v>
      </c>
      <c r="Q1045" s="50">
        <v>20</v>
      </c>
    </row>
    <row r="1046" spans="2:17" x14ac:dyDescent="0.3">
      <c r="B1046" s="50">
        <v>133688</v>
      </c>
      <c r="C1046" s="51">
        <v>45483</v>
      </c>
      <c r="D1046" s="50">
        <v>1</v>
      </c>
      <c r="E1046" s="50">
        <v>138</v>
      </c>
      <c r="F1046" s="50">
        <v>12</v>
      </c>
      <c r="G1046" s="50">
        <v>30</v>
      </c>
      <c r="H1046" s="50">
        <v>5</v>
      </c>
      <c r="I1046" s="50">
        <v>4</v>
      </c>
      <c r="J1046" s="50">
        <v>0</v>
      </c>
      <c r="K1046" s="50">
        <v>129</v>
      </c>
      <c r="L1046" s="50">
        <v>24</v>
      </c>
      <c r="M1046" s="50">
        <v>35</v>
      </c>
      <c r="N1046" s="50">
        <v>27</v>
      </c>
      <c r="O1046" s="50">
        <v>26</v>
      </c>
      <c r="P1046" s="50">
        <v>28</v>
      </c>
      <c r="Q1046" s="50">
        <v>13</v>
      </c>
    </row>
    <row r="1047" spans="2:17" x14ac:dyDescent="0.3">
      <c r="B1047" s="50">
        <v>133689</v>
      </c>
      <c r="C1047" s="51">
        <v>45483</v>
      </c>
      <c r="D1047" s="50">
        <v>2</v>
      </c>
      <c r="E1047" s="50">
        <v>151</v>
      </c>
      <c r="F1047" s="50">
        <v>18</v>
      </c>
      <c r="G1047" s="50">
        <v>30</v>
      </c>
      <c r="H1047" s="50">
        <v>5</v>
      </c>
      <c r="I1047" s="50">
        <v>2</v>
      </c>
      <c r="J1047" s="50">
        <v>0</v>
      </c>
      <c r="K1047" s="50">
        <v>144</v>
      </c>
      <c r="L1047" s="50">
        <v>47</v>
      </c>
      <c r="M1047" s="50">
        <v>35</v>
      </c>
      <c r="N1047" s="50">
        <v>25</v>
      </c>
      <c r="O1047" s="50">
        <v>28</v>
      </c>
      <c r="P1047" s="50">
        <v>35</v>
      </c>
      <c r="Q1047" s="50">
        <v>21</v>
      </c>
    </row>
    <row r="1048" spans="2:17" x14ac:dyDescent="0.3">
      <c r="B1048" s="50">
        <v>133690</v>
      </c>
      <c r="C1048" s="51">
        <v>45484</v>
      </c>
      <c r="D1048" s="50">
        <v>1</v>
      </c>
      <c r="E1048" s="50">
        <v>132</v>
      </c>
      <c r="F1048" s="50">
        <v>6</v>
      </c>
      <c r="G1048" s="50">
        <v>30</v>
      </c>
      <c r="H1048" s="50">
        <v>6</v>
      </c>
      <c r="I1048" s="50">
        <v>4</v>
      </c>
      <c r="J1048" s="50">
        <v>0</v>
      </c>
      <c r="K1048" s="50">
        <v>122</v>
      </c>
      <c r="L1048" s="50">
        <v>19</v>
      </c>
      <c r="M1048" s="50">
        <v>33</v>
      </c>
      <c r="N1048" s="50">
        <v>25</v>
      </c>
      <c r="O1048" s="50">
        <v>26</v>
      </c>
      <c r="P1048" s="50">
        <v>31</v>
      </c>
      <c r="Q1048" s="50">
        <v>7</v>
      </c>
    </row>
    <row r="1049" spans="2:17" x14ac:dyDescent="0.3">
      <c r="B1049" s="50">
        <v>133691</v>
      </c>
      <c r="C1049" s="51">
        <v>45484</v>
      </c>
      <c r="D1049" s="50">
        <v>2</v>
      </c>
      <c r="E1049" s="50">
        <v>147</v>
      </c>
      <c r="F1049" s="50">
        <v>17</v>
      </c>
      <c r="G1049" s="50">
        <v>30</v>
      </c>
      <c r="H1049" s="50">
        <v>4</v>
      </c>
      <c r="I1049" s="50">
        <v>2</v>
      </c>
      <c r="J1049" s="50">
        <v>0</v>
      </c>
      <c r="K1049" s="50">
        <v>141</v>
      </c>
      <c r="L1049" s="50">
        <v>46</v>
      </c>
      <c r="M1049" s="50">
        <v>34</v>
      </c>
      <c r="N1049" s="50">
        <v>26</v>
      </c>
      <c r="O1049" s="50">
        <v>26</v>
      </c>
      <c r="P1049" s="50">
        <v>34</v>
      </c>
      <c r="Q1049" s="50">
        <v>21</v>
      </c>
    </row>
    <row r="1050" spans="2:17" x14ac:dyDescent="0.3">
      <c r="B1050" s="50">
        <v>133692</v>
      </c>
      <c r="C1050" s="51">
        <v>45485</v>
      </c>
      <c r="D1050" s="50">
        <v>1</v>
      </c>
      <c r="E1050" s="50">
        <v>133</v>
      </c>
      <c r="F1050" s="50">
        <v>15</v>
      </c>
      <c r="G1050" s="50">
        <v>30</v>
      </c>
      <c r="H1050" s="50">
        <v>6</v>
      </c>
      <c r="I1050" s="50">
        <v>4</v>
      </c>
      <c r="J1050" s="50">
        <v>0</v>
      </c>
      <c r="K1050" s="50">
        <v>123</v>
      </c>
      <c r="L1050" s="50">
        <v>24</v>
      </c>
      <c r="M1050" s="50">
        <v>33</v>
      </c>
      <c r="N1050" s="50">
        <v>25</v>
      </c>
      <c r="O1050" s="50">
        <v>25</v>
      </c>
      <c r="P1050" s="50">
        <v>29</v>
      </c>
      <c r="Q1050" s="50">
        <v>11</v>
      </c>
    </row>
    <row r="1051" spans="2:17" x14ac:dyDescent="0.3">
      <c r="B1051" s="50">
        <v>133693</v>
      </c>
      <c r="C1051" s="51">
        <v>45485</v>
      </c>
      <c r="D1051" s="50">
        <v>2</v>
      </c>
      <c r="E1051" s="50">
        <v>148</v>
      </c>
      <c r="F1051" s="50">
        <v>10</v>
      </c>
      <c r="G1051" s="50">
        <v>30</v>
      </c>
      <c r="H1051" s="50">
        <v>4</v>
      </c>
      <c r="I1051" s="50">
        <v>3</v>
      </c>
      <c r="J1051" s="50">
        <v>0</v>
      </c>
      <c r="K1051" s="50">
        <v>141</v>
      </c>
      <c r="L1051" s="50">
        <v>48</v>
      </c>
      <c r="M1051" s="50">
        <v>35</v>
      </c>
      <c r="N1051" s="50">
        <v>26</v>
      </c>
      <c r="O1051" s="50">
        <v>26</v>
      </c>
      <c r="P1051" s="50">
        <v>35</v>
      </c>
      <c r="Q1051" s="50">
        <v>19</v>
      </c>
    </row>
    <row r="1052" spans="2:17" x14ac:dyDescent="0.3">
      <c r="B1052" s="50">
        <v>133694</v>
      </c>
      <c r="C1052" s="51">
        <v>45486</v>
      </c>
      <c r="D1052" s="50">
        <v>1</v>
      </c>
      <c r="E1052" s="50">
        <v>139</v>
      </c>
      <c r="F1052" s="50">
        <v>9</v>
      </c>
      <c r="G1052" s="50">
        <v>30</v>
      </c>
      <c r="H1052" s="50">
        <v>5</v>
      </c>
      <c r="I1052" s="50">
        <v>3</v>
      </c>
      <c r="J1052" s="50">
        <v>0</v>
      </c>
      <c r="K1052" s="50">
        <v>131</v>
      </c>
      <c r="L1052" s="50">
        <v>25</v>
      </c>
      <c r="M1052" s="50">
        <v>34</v>
      </c>
      <c r="N1052" s="50">
        <v>26</v>
      </c>
      <c r="O1052" s="50">
        <v>25</v>
      </c>
      <c r="P1052" s="50">
        <v>30</v>
      </c>
      <c r="Q1052" s="50">
        <v>16</v>
      </c>
    </row>
    <row r="1053" spans="2:17" x14ac:dyDescent="0.3">
      <c r="B1053" s="50">
        <v>133695</v>
      </c>
      <c r="C1053" s="51">
        <v>45488</v>
      </c>
      <c r="D1053" s="50">
        <v>1</v>
      </c>
      <c r="E1053" s="50">
        <v>140</v>
      </c>
      <c r="F1053" s="50">
        <v>17</v>
      </c>
      <c r="G1053" s="50">
        <v>30</v>
      </c>
      <c r="H1053" s="50">
        <v>6</v>
      </c>
      <c r="I1053" s="50">
        <v>4</v>
      </c>
      <c r="J1053" s="50">
        <v>0</v>
      </c>
      <c r="K1053" s="50">
        <v>130</v>
      </c>
      <c r="L1053" s="50">
        <v>29</v>
      </c>
      <c r="M1053" s="50">
        <v>35</v>
      </c>
      <c r="N1053" s="50">
        <v>25</v>
      </c>
      <c r="O1053" s="50">
        <v>27</v>
      </c>
      <c r="P1053" s="50">
        <v>29</v>
      </c>
      <c r="Q1053" s="50">
        <v>14</v>
      </c>
    </row>
    <row r="1054" spans="2:17" x14ac:dyDescent="0.3">
      <c r="B1054" s="50">
        <v>133696</v>
      </c>
      <c r="C1054" s="51">
        <v>45488</v>
      </c>
      <c r="D1054" s="50">
        <v>2</v>
      </c>
      <c r="E1054" s="50">
        <v>151</v>
      </c>
      <c r="F1054" s="50">
        <v>9</v>
      </c>
      <c r="G1054" s="50">
        <v>30</v>
      </c>
      <c r="H1054" s="50">
        <v>4</v>
      </c>
      <c r="I1054" s="50">
        <v>2</v>
      </c>
      <c r="J1054" s="50">
        <v>0</v>
      </c>
      <c r="K1054" s="50">
        <v>145</v>
      </c>
      <c r="L1054" s="50">
        <v>49</v>
      </c>
      <c r="M1054" s="50">
        <v>36</v>
      </c>
      <c r="N1054" s="50">
        <v>26</v>
      </c>
      <c r="O1054" s="50">
        <v>28</v>
      </c>
      <c r="P1054" s="50">
        <v>34</v>
      </c>
      <c r="Q1054" s="50">
        <v>21</v>
      </c>
    </row>
    <row r="1055" spans="2:17" x14ac:dyDescent="0.3">
      <c r="B1055" s="50">
        <v>133697</v>
      </c>
      <c r="C1055" s="51">
        <v>45489</v>
      </c>
      <c r="D1055" s="50">
        <v>1</v>
      </c>
      <c r="E1055" s="50">
        <v>134</v>
      </c>
      <c r="F1055" s="50">
        <v>7</v>
      </c>
      <c r="G1055" s="50">
        <v>30</v>
      </c>
      <c r="H1055" s="50">
        <v>6</v>
      </c>
      <c r="I1055" s="50">
        <v>3</v>
      </c>
      <c r="J1055" s="50">
        <v>0</v>
      </c>
      <c r="K1055" s="50">
        <v>125</v>
      </c>
      <c r="L1055" s="50">
        <v>29</v>
      </c>
      <c r="M1055" s="50">
        <v>33</v>
      </c>
      <c r="N1055" s="50">
        <v>26</v>
      </c>
      <c r="O1055" s="50">
        <v>24</v>
      </c>
      <c r="P1055" s="50">
        <v>29</v>
      </c>
      <c r="Q1055" s="50">
        <v>13</v>
      </c>
    </row>
    <row r="1056" spans="2:17" x14ac:dyDescent="0.3">
      <c r="B1056" s="50">
        <v>133698</v>
      </c>
      <c r="C1056" s="51">
        <v>45489</v>
      </c>
      <c r="D1056" s="50">
        <v>2</v>
      </c>
      <c r="E1056" s="50">
        <v>147</v>
      </c>
      <c r="F1056" s="50">
        <v>16</v>
      </c>
      <c r="G1056" s="50">
        <v>30</v>
      </c>
      <c r="H1056" s="50">
        <v>5</v>
      </c>
      <c r="I1056" s="50">
        <v>2</v>
      </c>
      <c r="J1056" s="50">
        <v>0</v>
      </c>
      <c r="K1056" s="50">
        <v>140</v>
      </c>
      <c r="L1056" s="50">
        <v>46</v>
      </c>
      <c r="M1056" s="50">
        <v>37</v>
      </c>
      <c r="N1056" s="50">
        <v>24</v>
      </c>
      <c r="O1056" s="50">
        <v>25</v>
      </c>
      <c r="P1056" s="50">
        <v>35</v>
      </c>
      <c r="Q1056" s="50">
        <v>19</v>
      </c>
    </row>
    <row r="1057" spans="2:17" x14ac:dyDescent="0.3">
      <c r="B1057" s="50">
        <v>133699</v>
      </c>
      <c r="C1057" s="51">
        <v>45490</v>
      </c>
      <c r="D1057" s="50">
        <v>1</v>
      </c>
      <c r="E1057" s="50">
        <v>137</v>
      </c>
      <c r="F1057" s="50">
        <v>17</v>
      </c>
      <c r="G1057" s="50">
        <v>30</v>
      </c>
      <c r="H1057" s="50">
        <v>6</v>
      </c>
      <c r="I1057" s="50">
        <v>4</v>
      </c>
      <c r="J1057" s="50">
        <v>0</v>
      </c>
      <c r="K1057" s="50">
        <v>127</v>
      </c>
      <c r="L1057" s="50">
        <v>17</v>
      </c>
      <c r="M1057" s="50">
        <v>32</v>
      </c>
      <c r="N1057" s="50">
        <v>27</v>
      </c>
      <c r="O1057" s="50">
        <v>24</v>
      </c>
      <c r="P1057" s="50">
        <v>30</v>
      </c>
      <c r="Q1057" s="50">
        <v>14</v>
      </c>
    </row>
    <row r="1058" spans="2:17" x14ac:dyDescent="0.3">
      <c r="B1058" s="50">
        <v>133700</v>
      </c>
      <c r="C1058" s="51">
        <v>45490</v>
      </c>
      <c r="D1058" s="50">
        <v>2</v>
      </c>
      <c r="E1058" s="50">
        <v>146</v>
      </c>
      <c r="F1058" s="50">
        <v>11</v>
      </c>
      <c r="G1058" s="50">
        <v>30</v>
      </c>
      <c r="H1058" s="50">
        <v>5</v>
      </c>
      <c r="I1058" s="50">
        <v>2</v>
      </c>
      <c r="J1058" s="50">
        <v>0</v>
      </c>
      <c r="K1058" s="50">
        <v>139</v>
      </c>
      <c r="L1058" s="50">
        <v>45</v>
      </c>
      <c r="M1058" s="50">
        <v>35</v>
      </c>
      <c r="N1058" s="50">
        <v>24</v>
      </c>
      <c r="O1058" s="50">
        <v>26</v>
      </c>
      <c r="P1058" s="50">
        <v>33</v>
      </c>
      <c r="Q1058" s="50">
        <v>21</v>
      </c>
    </row>
    <row r="1059" spans="2:17" x14ac:dyDescent="0.3">
      <c r="B1059" s="50">
        <v>133701</v>
      </c>
      <c r="C1059" s="51">
        <v>45491</v>
      </c>
      <c r="D1059" s="50">
        <v>1</v>
      </c>
      <c r="E1059" s="50">
        <v>144</v>
      </c>
      <c r="F1059" s="50">
        <v>14</v>
      </c>
      <c r="G1059" s="50">
        <v>30</v>
      </c>
      <c r="H1059" s="50">
        <v>6</v>
      </c>
      <c r="I1059" s="50">
        <v>4</v>
      </c>
      <c r="J1059" s="50">
        <v>0</v>
      </c>
      <c r="K1059" s="50">
        <v>134</v>
      </c>
      <c r="L1059" s="50">
        <v>28</v>
      </c>
      <c r="M1059" s="50">
        <v>33</v>
      </c>
      <c r="N1059" s="50">
        <v>27</v>
      </c>
      <c r="O1059" s="50">
        <v>26</v>
      </c>
      <c r="P1059" s="50">
        <v>31</v>
      </c>
      <c r="Q1059" s="50">
        <v>17</v>
      </c>
    </row>
    <row r="1060" spans="2:17" x14ac:dyDescent="0.3">
      <c r="B1060" s="50">
        <v>133702</v>
      </c>
      <c r="C1060" s="51">
        <v>45491</v>
      </c>
      <c r="D1060" s="50">
        <v>2</v>
      </c>
      <c r="E1060" s="50">
        <v>147</v>
      </c>
      <c r="F1060" s="50">
        <v>9</v>
      </c>
      <c r="G1060" s="50">
        <v>30</v>
      </c>
      <c r="H1060" s="50">
        <v>5</v>
      </c>
      <c r="I1060" s="50">
        <v>2</v>
      </c>
      <c r="J1060" s="50">
        <v>0</v>
      </c>
      <c r="K1060" s="50">
        <v>140</v>
      </c>
      <c r="L1060" s="50">
        <v>46</v>
      </c>
      <c r="M1060" s="50">
        <v>34</v>
      </c>
      <c r="N1060" s="50">
        <v>25</v>
      </c>
      <c r="O1060" s="50">
        <v>26</v>
      </c>
      <c r="P1060" s="50">
        <v>34</v>
      </c>
      <c r="Q1060" s="50">
        <v>21</v>
      </c>
    </row>
    <row r="1061" spans="2:17" x14ac:dyDescent="0.3">
      <c r="B1061" s="50">
        <v>133703</v>
      </c>
      <c r="C1061" s="51">
        <v>45492</v>
      </c>
      <c r="D1061" s="50">
        <v>1</v>
      </c>
      <c r="E1061" s="50">
        <v>131</v>
      </c>
      <c r="F1061" s="50">
        <v>10</v>
      </c>
      <c r="G1061" s="50">
        <v>30</v>
      </c>
      <c r="H1061" s="50">
        <v>5</v>
      </c>
      <c r="I1061" s="50">
        <v>4</v>
      </c>
      <c r="J1061" s="50">
        <v>0</v>
      </c>
      <c r="K1061" s="50">
        <v>122</v>
      </c>
      <c r="L1061" s="50">
        <v>27</v>
      </c>
      <c r="M1061" s="50">
        <v>34</v>
      </c>
      <c r="N1061" s="50">
        <v>25</v>
      </c>
      <c r="O1061" s="50">
        <v>25</v>
      </c>
      <c r="P1061" s="50">
        <v>29</v>
      </c>
      <c r="Q1061" s="50">
        <v>9</v>
      </c>
    </row>
    <row r="1062" spans="2:17" x14ac:dyDescent="0.3">
      <c r="B1062" s="50">
        <v>133704</v>
      </c>
      <c r="C1062" s="51">
        <v>45492</v>
      </c>
      <c r="D1062" s="50">
        <v>2</v>
      </c>
      <c r="E1062" s="50">
        <v>150</v>
      </c>
      <c r="F1062" s="50">
        <v>13</v>
      </c>
      <c r="G1062" s="50">
        <v>30</v>
      </c>
      <c r="H1062" s="50">
        <v>5</v>
      </c>
      <c r="I1062" s="50">
        <v>3</v>
      </c>
      <c r="J1062" s="50">
        <v>0</v>
      </c>
      <c r="K1062" s="50">
        <v>142</v>
      </c>
      <c r="L1062" s="50">
        <v>48</v>
      </c>
      <c r="M1062" s="50">
        <v>36</v>
      </c>
      <c r="N1062" s="50">
        <v>26</v>
      </c>
      <c r="O1062" s="50">
        <v>26</v>
      </c>
      <c r="P1062" s="50">
        <v>34</v>
      </c>
      <c r="Q1062" s="50">
        <v>20</v>
      </c>
    </row>
    <row r="1063" spans="2:17" x14ac:dyDescent="0.3">
      <c r="B1063" s="50">
        <v>133705</v>
      </c>
      <c r="C1063" s="51">
        <v>45493</v>
      </c>
      <c r="D1063" s="50">
        <v>1</v>
      </c>
      <c r="E1063" s="50">
        <v>138</v>
      </c>
      <c r="F1063" s="50">
        <v>15</v>
      </c>
      <c r="G1063" s="50">
        <v>30</v>
      </c>
      <c r="H1063" s="50">
        <v>5</v>
      </c>
      <c r="I1063" s="50">
        <v>4</v>
      </c>
      <c r="J1063" s="50">
        <v>0</v>
      </c>
      <c r="K1063" s="50">
        <v>129</v>
      </c>
      <c r="L1063" s="50">
        <v>30</v>
      </c>
      <c r="M1063" s="50">
        <v>34</v>
      </c>
      <c r="N1063" s="50">
        <v>26</v>
      </c>
      <c r="O1063" s="50">
        <v>24</v>
      </c>
      <c r="P1063" s="50">
        <v>29</v>
      </c>
      <c r="Q1063" s="50">
        <v>16</v>
      </c>
    </row>
    <row r="1064" spans="2:17" x14ac:dyDescent="0.3">
      <c r="B1064" s="50">
        <v>133706</v>
      </c>
      <c r="C1064" s="51">
        <v>45495</v>
      </c>
      <c r="D1064" s="50">
        <v>1</v>
      </c>
      <c r="E1064" s="50">
        <v>138</v>
      </c>
      <c r="F1064" s="50">
        <v>12</v>
      </c>
      <c r="G1064" s="50">
        <v>30</v>
      </c>
      <c r="H1064" s="50">
        <v>5</v>
      </c>
      <c r="I1064" s="50">
        <v>4</v>
      </c>
      <c r="J1064" s="50">
        <v>0</v>
      </c>
      <c r="K1064" s="50">
        <v>129</v>
      </c>
      <c r="L1064" s="50">
        <v>30</v>
      </c>
      <c r="M1064" s="50">
        <v>33</v>
      </c>
      <c r="N1064" s="50">
        <v>25</v>
      </c>
      <c r="O1064" s="50">
        <v>26</v>
      </c>
      <c r="P1064" s="50">
        <v>31</v>
      </c>
      <c r="Q1064" s="50">
        <v>14</v>
      </c>
    </row>
    <row r="1065" spans="2:17" x14ac:dyDescent="0.3">
      <c r="B1065" s="50">
        <v>133707</v>
      </c>
      <c r="C1065" s="51">
        <v>45495</v>
      </c>
      <c r="D1065" s="50">
        <v>2</v>
      </c>
      <c r="E1065" s="50">
        <v>147</v>
      </c>
      <c r="F1065" s="50">
        <v>10</v>
      </c>
      <c r="G1065" s="50">
        <v>30</v>
      </c>
      <c r="H1065" s="50">
        <v>4</v>
      </c>
      <c r="I1065" s="50">
        <v>3</v>
      </c>
      <c r="J1065" s="50">
        <v>0</v>
      </c>
      <c r="K1065" s="50">
        <v>140</v>
      </c>
      <c r="L1065" s="50">
        <v>45</v>
      </c>
      <c r="M1065" s="50">
        <v>35</v>
      </c>
      <c r="N1065" s="50">
        <v>26</v>
      </c>
      <c r="O1065" s="50">
        <v>26</v>
      </c>
      <c r="P1065" s="50">
        <v>34</v>
      </c>
      <c r="Q1065" s="50">
        <v>19</v>
      </c>
    </row>
    <row r="1066" spans="2:17" x14ac:dyDescent="0.3">
      <c r="B1066" s="50">
        <v>133708</v>
      </c>
      <c r="C1066" s="51">
        <v>45496</v>
      </c>
      <c r="D1066" s="50">
        <v>1</v>
      </c>
      <c r="E1066" s="50">
        <v>131</v>
      </c>
      <c r="F1066" s="50">
        <v>16</v>
      </c>
      <c r="G1066" s="50">
        <v>30</v>
      </c>
      <c r="H1066" s="50">
        <v>5</v>
      </c>
      <c r="I1066" s="50">
        <v>4</v>
      </c>
      <c r="J1066" s="50">
        <v>0</v>
      </c>
      <c r="K1066" s="50">
        <v>122</v>
      </c>
      <c r="L1066" s="50">
        <v>20</v>
      </c>
      <c r="M1066" s="50">
        <v>33</v>
      </c>
      <c r="N1066" s="50">
        <v>25</v>
      </c>
      <c r="O1066" s="50">
        <v>25</v>
      </c>
      <c r="P1066" s="50">
        <v>29</v>
      </c>
      <c r="Q1066" s="50">
        <v>10</v>
      </c>
    </row>
    <row r="1067" spans="2:17" x14ac:dyDescent="0.3">
      <c r="B1067" s="50">
        <v>133709</v>
      </c>
      <c r="C1067" s="51">
        <v>45496</v>
      </c>
      <c r="D1067" s="50">
        <v>2</v>
      </c>
      <c r="E1067" s="50">
        <v>151</v>
      </c>
      <c r="F1067" s="50">
        <v>7</v>
      </c>
      <c r="G1067" s="50">
        <v>30</v>
      </c>
      <c r="H1067" s="50">
        <v>5</v>
      </c>
      <c r="I1067" s="50">
        <v>3</v>
      </c>
      <c r="J1067" s="50">
        <v>0</v>
      </c>
      <c r="K1067" s="50">
        <v>143</v>
      </c>
      <c r="L1067" s="50">
        <v>46</v>
      </c>
      <c r="M1067" s="50">
        <v>36</v>
      </c>
      <c r="N1067" s="50">
        <v>26</v>
      </c>
      <c r="O1067" s="50">
        <v>26</v>
      </c>
      <c r="P1067" s="50">
        <v>35</v>
      </c>
      <c r="Q1067" s="50">
        <v>20</v>
      </c>
    </row>
    <row r="1068" spans="2:17" x14ac:dyDescent="0.3">
      <c r="B1068" s="50">
        <v>133710</v>
      </c>
      <c r="C1068" s="51">
        <v>45497</v>
      </c>
      <c r="D1068" s="50">
        <v>1</v>
      </c>
      <c r="E1068" s="50">
        <v>131</v>
      </c>
      <c r="F1068" s="50">
        <v>18</v>
      </c>
      <c r="G1068" s="50">
        <v>30</v>
      </c>
      <c r="H1068" s="50">
        <v>6</v>
      </c>
      <c r="I1068" s="50">
        <v>3</v>
      </c>
      <c r="J1068" s="50">
        <v>0</v>
      </c>
      <c r="K1068" s="50">
        <v>122</v>
      </c>
      <c r="L1068" s="50">
        <v>27</v>
      </c>
      <c r="M1068" s="50">
        <v>32</v>
      </c>
      <c r="N1068" s="50">
        <v>26</v>
      </c>
      <c r="O1068" s="50">
        <v>27</v>
      </c>
      <c r="P1068" s="50">
        <v>30</v>
      </c>
      <c r="Q1068" s="50">
        <v>7</v>
      </c>
    </row>
    <row r="1069" spans="2:17" x14ac:dyDescent="0.3">
      <c r="B1069" s="50">
        <v>133711</v>
      </c>
      <c r="C1069" s="51">
        <v>45497</v>
      </c>
      <c r="D1069" s="50">
        <v>2</v>
      </c>
      <c r="E1069" s="50">
        <v>148</v>
      </c>
      <c r="F1069" s="50">
        <v>10</v>
      </c>
      <c r="G1069" s="50">
        <v>30</v>
      </c>
      <c r="H1069" s="50">
        <v>5</v>
      </c>
      <c r="I1069" s="50">
        <v>2</v>
      </c>
      <c r="J1069" s="50">
        <v>0</v>
      </c>
      <c r="K1069" s="50">
        <v>141</v>
      </c>
      <c r="L1069" s="50">
        <v>49</v>
      </c>
      <c r="M1069" s="50">
        <v>37</v>
      </c>
      <c r="N1069" s="50">
        <v>24</v>
      </c>
      <c r="O1069" s="50">
        <v>28</v>
      </c>
      <c r="P1069" s="50">
        <v>33</v>
      </c>
      <c r="Q1069" s="50">
        <v>19</v>
      </c>
    </row>
    <row r="1070" spans="2:17" x14ac:dyDescent="0.3">
      <c r="B1070" s="50">
        <v>133712</v>
      </c>
      <c r="C1070" s="51">
        <v>45498</v>
      </c>
      <c r="D1070" s="50">
        <v>1</v>
      </c>
      <c r="E1070" s="50">
        <v>141</v>
      </c>
      <c r="F1070" s="50">
        <v>10</v>
      </c>
      <c r="G1070" s="50">
        <v>30</v>
      </c>
      <c r="H1070" s="50">
        <v>6</v>
      </c>
      <c r="I1070" s="50">
        <v>3</v>
      </c>
      <c r="J1070" s="50">
        <v>0</v>
      </c>
      <c r="K1070" s="50">
        <v>132</v>
      </c>
      <c r="L1070" s="50">
        <v>24</v>
      </c>
      <c r="M1070" s="50">
        <v>35</v>
      </c>
      <c r="N1070" s="50">
        <v>27</v>
      </c>
      <c r="O1070" s="50">
        <v>25</v>
      </c>
      <c r="P1070" s="50">
        <v>30</v>
      </c>
      <c r="Q1070" s="50">
        <v>15</v>
      </c>
    </row>
    <row r="1071" spans="2:17" x14ac:dyDescent="0.3">
      <c r="B1071" s="50">
        <v>133713</v>
      </c>
      <c r="C1071" s="51">
        <v>45498</v>
      </c>
      <c r="D1071" s="50">
        <v>2</v>
      </c>
      <c r="E1071" s="50">
        <v>147</v>
      </c>
      <c r="F1071" s="50">
        <v>16</v>
      </c>
      <c r="G1071" s="50">
        <v>30</v>
      </c>
      <c r="H1071" s="50">
        <v>4</v>
      </c>
      <c r="I1071" s="50">
        <v>3</v>
      </c>
      <c r="J1071" s="50">
        <v>0</v>
      </c>
      <c r="K1071" s="50">
        <v>140</v>
      </c>
      <c r="L1071" s="50">
        <v>48</v>
      </c>
      <c r="M1071" s="50">
        <v>35</v>
      </c>
      <c r="N1071" s="50">
        <v>25</v>
      </c>
      <c r="O1071" s="50">
        <v>26</v>
      </c>
      <c r="P1071" s="50">
        <v>33</v>
      </c>
      <c r="Q1071" s="50">
        <v>21</v>
      </c>
    </row>
    <row r="1072" spans="2:17" x14ac:dyDescent="0.3">
      <c r="B1072" s="50">
        <v>133714</v>
      </c>
      <c r="C1072" s="51">
        <v>45499</v>
      </c>
      <c r="D1072" s="50">
        <v>1</v>
      </c>
      <c r="E1072" s="50">
        <v>136</v>
      </c>
      <c r="F1072" s="50">
        <v>12</v>
      </c>
      <c r="G1072" s="50">
        <v>30</v>
      </c>
      <c r="H1072" s="50">
        <v>5</v>
      </c>
      <c r="I1072" s="50">
        <v>4</v>
      </c>
      <c r="J1072" s="50">
        <v>0</v>
      </c>
      <c r="K1072" s="50">
        <v>127</v>
      </c>
      <c r="L1072" s="50">
        <v>16</v>
      </c>
      <c r="M1072" s="50">
        <v>34</v>
      </c>
      <c r="N1072" s="50">
        <v>25</v>
      </c>
      <c r="O1072" s="50">
        <v>24</v>
      </c>
      <c r="P1072" s="50">
        <v>31</v>
      </c>
      <c r="Q1072" s="50">
        <v>13</v>
      </c>
    </row>
    <row r="1073" spans="2:17" x14ac:dyDescent="0.3">
      <c r="B1073" s="50">
        <v>133715</v>
      </c>
      <c r="C1073" s="51">
        <v>45499</v>
      </c>
      <c r="D1073" s="50">
        <v>2</v>
      </c>
      <c r="E1073" s="50">
        <v>147</v>
      </c>
      <c r="F1073" s="50">
        <v>11</v>
      </c>
      <c r="G1073" s="50">
        <v>30</v>
      </c>
      <c r="H1073" s="50">
        <v>5</v>
      </c>
      <c r="I1073" s="50">
        <v>2</v>
      </c>
      <c r="J1073" s="50">
        <v>0</v>
      </c>
      <c r="K1073" s="50">
        <v>140</v>
      </c>
      <c r="L1073" s="50">
        <v>46</v>
      </c>
      <c r="M1073" s="50">
        <v>35</v>
      </c>
      <c r="N1073" s="50">
        <v>26</v>
      </c>
      <c r="O1073" s="50">
        <v>26</v>
      </c>
      <c r="P1073" s="50">
        <v>34</v>
      </c>
      <c r="Q1073" s="50">
        <v>19</v>
      </c>
    </row>
    <row r="1074" spans="2:17" x14ac:dyDescent="0.3">
      <c r="B1074" s="50">
        <v>133716</v>
      </c>
      <c r="C1074" s="51">
        <v>45500</v>
      </c>
      <c r="D1074" s="50">
        <v>1</v>
      </c>
      <c r="E1074" s="50">
        <v>130</v>
      </c>
      <c r="F1074" s="50">
        <v>17</v>
      </c>
      <c r="G1074" s="50">
        <v>30</v>
      </c>
      <c r="H1074" s="50">
        <v>6</v>
      </c>
      <c r="I1074" s="50">
        <v>3</v>
      </c>
      <c r="J1074" s="50">
        <v>0</v>
      </c>
      <c r="K1074" s="50">
        <v>121</v>
      </c>
      <c r="L1074" s="50">
        <v>18</v>
      </c>
      <c r="M1074" s="50">
        <v>34</v>
      </c>
      <c r="N1074" s="50">
        <v>25</v>
      </c>
      <c r="O1074" s="50">
        <v>25</v>
      </c>
      <c r="P1074" s="50">
        <v>29</v>
      </c>
      <c r="Q1074" s="50">
        <v>8</v>
      </c>
    </row>
    <row r="1075" spans="2:17" x14ac:dyDescent="0.3">
      <c r="B1075" s="50">
        <v>133717</v>
      </c>
      <c r="C1075" s="51">
        <v>45502</v>
      </c>
      <c r="D1075" s="50">
        <v>1</v>
      </c>
      <c r="E1075" s="50">
        <v>141</v>
      </c>
      <c r="F1075" s="50">
        <v>16</v>
      </c>
      <c r="G1075" s="50">
        <v>30</v>
      </c>
      <c r="H1075" s="50">
        <v>6</v>
      </c>
      <c r="I1075" s="50">
        <v>3</v>
      </c>
      <c r="J1075" s="50">
        <v>0</v>
      </c>
      <c r="K1075" s="50">
        <v>132</v>
      </c>
      <c r="L1075" s="50">
        <v>13</v>
      </c>
      <c r="M1075" s="50">
        <v>33</v>
      </c>
      <c r="N1075" s="50">
        <v>27</v>
      </c>
      <c r="O1075" s="50">
        <v>26</v>
      </c>
      <c r="P1075" s="50">
        <v>31</v>
      </c>
      <c r="Q1075" s="50">
        <v>15</v>
      </c>
    </row>
    <row r="1076" spans="2:17" x14ac:dyDescent="0.3">
      <c r="B1076" s="50">
        <v>133718</v>
      </c>
      <c r="C1076" s="51">
        <v>45502</v>
      </c>
      <c r="D1076" s="50">
        <v>2</v>
      </c>
      <c r="E1076" s="50">
        <v>149</v>
      </c>
      <c r="F1076" s="50">
        <v>11</v>
      </c>
      <c r="G1076" s="50">
        <v>30</v>
      </c>
      <c r="H1076" s="50">
        <v>5</v>
      </c>
      <c r="I1076" s="50">
        <v>3</v>
      </c>
      <c r="J1076" s="50">
        <v>0</v>
      </c>
      <c r="K1076" s="50">
        <v>141</v>
      </c>
      <c r="L1076" s="50">
        <v>49</v>
      </c>
      <c r="M1076" s="50">
        <v>34</v>
      </c>
      <c r="N1076" s="50">
        <v>25</v>
      </c>
      <c r="O1076" s="50">
        <v>27</v>
      </c>
      <c r="P1076" s="50">
        <v>34</v>
      </c>
      <c r="Q1076" s="50">
        <v>21</v>
      </c>
    </row>
    <row r="1077" spans="2:17" x14ac:dyDescent="0.3">
      <c r="B1077" s="50">
        <v>133719</v>
      </c>
      <c r="C1077" s="51">
        <v>45503</v>
      </c>
      <c r="D1077" s="50">
        <v>1</v>
      </c>
      <c r="E1077" s="50">
        <v>136</v>
      </c>
      <c r="F1077" s="50">
        <v>7</v>
      </c>
      <c r="G1077" s="50">
        <v>30</v>
      </c>
      <c r="H1077" s="50">
        <v>5</v>
      </c>
      <c r="I1077" s="50">
        <v>4</v>
      </c>
      <c r="J1077" s="50">
        <v>0</v>
      </c>
      <c r="K1077" s="50">
        <v>127</v>
      </c>
      <c r="L1077" s="50">
        <v>17</v>
      </c>
      <c r="M1077" s="50">
        <v>34</v>
      </c>
      <c r="N1077" s="50">
        <v>27</v>
      </c>
      <c r="O1077" s="50">
        <v>25</v>
      </c>
      <c r="P1077" s="50">
        <v>29</v>
      </c>
      <c r="Q1077" s="50">
        <v>12</v>
      </c>
    </row>
    <row r="1078" spans="2:17" x14ac:dyDescent="0.3">
      <c r="B1078" s="50">
        <v>133720</v>
      </c>
      <c r="C1078" s="51">
        <v>45503</v>
      </c>
      <c r="D1078" s="50">
        <v>2</v>
      </c>
      <c r="E1078" s="50">
        <v>148</v>
      </c>
      <c r="F1078" s="50">
        <v>7</v>
      </c>
      <c r="G1078" s="50">
        <v>30</v>
      </c>
      <c r="H1078" s="50">
        <v>5</v>
      </c>
      <c r="I1078" s="50">
        <v>3</v>
      </c>
      <c r="J1078" s="50">
        <v>0</v>
      </c>
      <c r="K1078" s="50">
        <v>140</v>
      </c>
      <c r="L1078" s="50">
        <v>49</v>
      </c>
      <c r="M1078" s="50">
        <v>37</v>
      </c>
      <c r="N1078" s="50">
        <v>24</v>
      </c>
      <c r="O1078" s="50">
        <v>27</v>
      </c>
      <c r="P1078" s="50">
        <v>34</v>
      </c>
      <c r="Q1078" s="50">
        <v>18</v>
      </c>
    </row>
    <row r="1079" spans="2:17" x14ac:dyDescent="0.3">
      <c r="B1079" s="50">
        <v>133721</v>
      </c>
      <c r="C1079" s="51">
        <v>45504</v>
      </c>
      <c r="D1079" s="50">
        <v>1</v>
      </c>
      <c r="E1079" s="50">
        <v>138</v>
      </c>
      <c r="F1079" s="50">
        <v>17</v>
      </c>
      <c r="G1079" s="50">
        <v>30</v>
      </c>
      <c r="H1079" s="50">
        <v>5</v>
      </c>
      <c r="I1079" s="50">
        <v>3</v>
      </c>
      <c r="J1079" s="50">
        <v>0</v>
      </c>
      <c r="K1079" s="50">
        <v>130</v>
      </c>
      <c r="L1079" s="50">
        <v>14</v>
      </c>
      <c r="M1079" s="50">
        <v>33</v>
      </c>
      <c r="N1079" s="50">
        <v>28</v>
      </c>
      <c r="O1079" s="50">
        <v>26</v>
      </c>
      <c r="P1079" s="50">
        <v>29</v>
      </c>
      <c r="Q1079" s="50">
        <v>14</v>
      </c>
    </row>
    <row r="1080" spans="2:17" x14ac:dyDescent="0.3">
      <c r="B1080" s="50">
        <v>133722</v>
      </c>
      <c r="C1080" s="51">
        <v>45504</v>
      </c>
      <c r="D1080" s="50">
        <v>2</v>
      </c>
      <c r="E1080" s="50">
        <v>151</v>
      </c>
      <c r="F1080" s="50">
        <v>10</v>
      </c>
      <c r="G1080" s="50">
        <v>30</v>
      </c>
      <c r="H1080" s="50">
        <v>4</v>
      </c>
      <c r="I1080" s="50">
        <v>3</v>
      </c>
      <c r="J1080" s="50">
        <v>0</v>
      </c>
      <c r="K1080" s="50">
        <v>144</v>
      </c>
      <c r="L1080" s="50">
        <v>45</v>
      </c>
      <c r="M1080" s="50">
        <v>35</v>
      </c>
      <c r="N1080" s="50">
        <v>25</v>
      </c>
      <c r="O1080" s="50">
        <v>28</v>
      </c>
      <c r="P1080" s="50">
        <v>35</v>
      </c>
      <c r="Q1080" s="50">
        <v>21</v>
      </c>
    </row>
    <row r="1081" spans="2:17" x14ac:dyDescent="0.3">
      <c r="B1081" s="50">
        <v>133723</v>
      </c>
      <c r="C1081" s="51">
        <v>45505</v>
      </c>
      <c r="D1081" s="50">
        <v>1</v>
      </c>
      <c r="E1081" s="50">
        <v>141</v>
      </c>
      <c r="F1081" s="50">
        <v>10</v>
      </c>
      <c r="G1081" s="50">
        <v>30</v>
      </c>
      <c r="H1081" s="50">
        <v>5</v>
      </c>
      <c r="I1081" s="50">
        <v>4</v>
      </c>
      <c r="J1081" s="50">
        <v>0</v>
      </c>
      <c r="K1081" s="50">
        <v>132</v>
      </c>
      <c r="L1081" s="50">
        <v>12</v>
      </c>
      <c r="M1081" s="50">
        <v>36</v>
      </c>
      <c r="N1081" s="50">
        <v>27</v>
      </c>
      <c r="O1081" s="50">
        <v>31</v>
      </c>
      <c r="P1081" s="50">
        <v>30</v>
      </c>
      <c r="Q1081" s="50">
        <v>8</v>
      </c>
    </row>
    <row r="1082" spans="2:17" x14ac:dyDescent="0.3">
      <c r="B1082" s="50">
        <v>133724</v>
      </c>
      <c r="C1082" s="51">
        <v>45505</v>
      </c>
      <c r="D1082" s="50">
        <v>2</v>
      </c>
      <c r="E1082" s="50">
        <v>150</v>
      </c>
      <c r="F1082" s="50">
        <v>17</v>
      </c>
      <c r="G1082" s="50">
        <v>30</v>
      </c>
      <c r="H1082" s="50">
        <v>4</v>
      </c>
      <c r="I1082" s="50">
        <v>3</v>
      </c>
      <c r="J1082" s="50">
        <v>0</v>
      </c>
      <c r="K1082" s="50">
        <v>143</v>
      </c>
      <c r="L1082" s="50">
        <v>47</v>
      </c>
      <c r="M1082" s="50">
        <v>35</v>
      </c>
      <c r="N1082" s="50">
        <v>27</v>
      </c>
      <c r="O1082" s="50">
        <v>30</v>
      </c>
      <c r="P1082" s="50">
        <v>29</v>
      </c>
      <c r="Q1082" s="50">
        <v>22</v>
      </c>
    </row>
    <row r="1083" spans="2:17" x14ac:dyDescent="0.3">
      <c r="B1083" s="50">
        <v>133725</v>
      </c>
      <c r="C1083" s="51">
        <v>45506</v>
      </c>
      <c r="D1083" s="50">
        <v>1</v>
      </c>
      <c r="E1083" s="50">
        <v>144</v>
      </c>
      <c r="F1083" s="50">
        <v>15</v>
      </c>
      <c r="G1083" s="50">
        <v>30</v>
      </c>
      <c r="H1083" s="50">
        <v>5</v>
      </c>
      <c r="I1083" s="50">
        <v>3</v>
      </c>
      <c r="J1083" s="50">
        <v>0</v>
      </c>
      <c r="K1083" s="50">
        <v>136</v>
      </c>
      <c r="L1083" s="50">
        <v>15</v>
      </c>
      <c r="M1083" s="50">
        <v>35</v>
      </c>
      <c r="N1083" s="50">
        <v>27</v>
      </c>
      <c r="O1083" s="50">
        <v>29</v>
      </c>
      <c r="P1083" s="50">
        <v>31</v>
      </c>
      <c r="Q1083" s="50">
        <v>14</v>
      </c>
    </row>
    <row r="1084" spans="2:17" x14ac:dyDescent="0.3">
      <c r="B1084" s="50">
        <v>133726</v>
      </c>
      <c r="C1084" s="51">
        <v>45506</v>
      </c>
      <c r="D1084" s="50">
        <v>2</v>
      </c>
      <c r="E1084" s="50">
        <v>151</v>
      </c>
      <c r="F1084" s="50">
        <v>16</v>
      </c>
      <c r="G1084" s="50">
        <v>30</v>
      </c>
      <c r="H1084" s="50">
        <v>4</v>
      </c>
      <c r="I1084" s="50">
        <v>3</v>
      </c>
      <c r="J1084" s="50">
        <v>0</v>
      </c>
      <c r="K1084" s="50">
        <v>144</v>
      </c>
      <c r="L1084" s="50">
        <v>50</v>
      </c>
      <c r="M1084" s="50">
        <v>37</v>
      </c>
      <c r="N1084" s="50">
        <v>28</v>
      </c>
      <c r="O1084" s="50">
        <v>31</v>
      </c>
      <c r="P1084" s="50">
        <v>30</v>
      </c>
      <c r="Q1084" s="50">
        <v>18</v>
      </c>
    </row>
    <row r="1085" spans="2:17" x14ac:dyDescent="0.3">
      <c r="B1085" s="50">
        <v>133727</v>
      </c>
      <c r="C1085" s="51">
        <v>45507</v>
      </c>
      <c r="D1085" s="50">
        <v>1</v>
      </c>
      <c r="E1085" s="50">
        <v>144</v>
      </c>
      <c r="F1085" s="50">
        <v>6</v>
      </c>
      <c r="G1085" s="50">
        <v>30</v>
      </c>
      <c r="H1085" s="50">
        <v>6</v>
      </c>
      <c r="I1085" s="50">
        <v>4</v>
      </c>
      <c r="J1085" s="50">
        <v>0</v>
      </c>
      <c r="K1085" s="50">
        <v>134</v>
      </c>
      <c r="L1085" s="50">
        <v>25</v>
      </c>
      <c r="M1085" s="50">
        <v>35</v>
      </c>
      <c r="N1085" s="50">
        <v>25</v>
      </c>
      <c r="O1085" s="50">
        <v>31</v>
      </c>
      <c r="P1085" s="50">
        <v>32</v>
      </c>
      <c r="Q1085" s="50">
        <v>11</v>
      </c>
    </row>
    <row r="1086" spans="2:17" x14ac:dyDescent="0.3">
      <c r="B1086" s="50">
        <v>133728</v>
      </c>
      <c r="C1086" s="51">
        <v>45509</v>
      </c>
      <c r="D1086" s="50">
        <v>1</v>
      </c>
      <c r="E1086" s="50">
        <v>152</v>
      </c>
      <c r="F1086" s="50">
        <v>8</v>
      </c>
      <c r="G1086" s="50">
        <v>30</v>
      </c>
      <c r="H1086" s="50">
        <v>6</v>
      </c>
      <c r="I1086" s="50">
        <v>4</v>
      </c>
      <c r="J1086" s="50">
        <v>0</v>
      </c>
      <c r="K1086" s="50">
        <v>142</v>
      </c>
      <c r="L1086" s="50">
        <v>20</v>
      </c>
      <c r="M1086" s="50">
        <v>36</v>
      </c>
      <c r="N1086" s="50">
        <v>27</v>
      </c>
      <c r="O1086" s="50">
        <v>31</v>
      </c>
      <c r="P1086" s="50">
        <v>33</v>
      </c>
      <c r="Q1086" s="50">
        <v>15</v>
      </c>
    </row>
    <row r="1087" spans="2:17" x14ac:dyDescent="0.3">
      <c r="B1087" s="50">
        <v>133729</v>
      </c>
      <c r="C1087" s="51">
        <v>45509</v>
      </c>
      <c r="D1087" s="50">
        <v>2</v>
      </c>
      <c r="E1087" s="50">
        <v>155</v>
      </c>
      <c r="F1087" s="50">
        <v>7</v>
      </c>
      <c r="G1087" s="50">
        <v>30</v>
      </c>
      <c r="H1087" s="50">
        <v>4</v>
      </c>
      <c r="I1087" s="50">
        <v>3</v>
      </c>
      <c r="J1087" s="50">
        <v>0</v>
      </c>
      <c r="K1087" s="50">
        <v>148</v>
      </c>
      <c r="L1087" s="50">
        <v>47</v>
      </c>
      <c r="M1087" s="50">
        <v>38</v>
      </c>
      <c r="N1087" s="50">
        <v>28</v>
      </c>
      <c r="O1087" s="50">
        <v>31</v>
      </c>
      <c r="P1087" s="50">
        <v>32</v>
      </c>
      <c r="Q1087" s="50">
        <v>19</v>
      </c>
    </row>
    <row r="1088" spans="2:17" x14ac:dyDescent="0.3">
      <c r="B1088" s="50">
        <v>133730</v>
      </c>
      <c r="C1088" s="51">
        <v>45510</v>
      </c>
      <c r="D1088" s="50">
        <v>1</v>
      </c>
      <c r="E1088" s="50">
        <v>146</v>
      </c>
      <c r="F1088" s="50">
        <v>10</v>
      </c>
      <c r="G1088" s="50">
        <v>30</v>
      </c>
      <c r="H1088" s="50">
        <v>6</v>
      </c>
      <c r="I1088" s="50">
        <v>4</v>
      </c>
      <c r="J1088" s="50">
        <v>0</v>
      </c>
      <c r="K1088" s="50">
        <v>136</v>
      </c>
      <c r="L1088" s="50">
        <v>26</v>
      </c>
      <c r="M1088" s="50">
        <v>35</v>
      </c>
      <c r="N1088" s="50">
        <v>24</v>
      </c>
      <c r="O1088" s="50">
        <v>31</v>
      </c>
      <c r="P1088" s="50">
        <v>33</v>
      </c>
      <c r="Q1088" s="50">
        <v>13</v>
      </c>
    </row>
    <row r="1089" spans="2:17" x14ac:dyDescent="0.3">
      <c r="B1089" s="50">
        <v>133731</v>
      </c>
      <c r="C1089" s="51">
        <v>45510</v>
      </c>
      <c r="D1089" s="50">
        <v>2</v>
      </c>
      <c r="E1089" s="50">
        <v>150</v>
      </c>
      <c r="F1089" s="50">
        <v>7</v>
      </c>
      <c r="G1089" s="50">
        <v>30</v>
      </c>
      <c r="H1089" s="50">
        <v>4</v>
      </c>
      <c r="I1089" s="50">
        <v>2</v>
      </c>
      <c r="J1089" s="50">
        <v>0</v>
      </c>
      <c r="K1089" s="50">
        <v>144</v>
      </c>
      <c r="L1089" s="50">
        <v>48</v>
      </c>
      <c r="M1089" s="50">
        <v>36</v>
      </c>
      <c r="N1089" s="50">
        <v>29</v>
      </c>
      <c r="O1089" s="50">
        <v>31</v>
      </c>
      <c r="P1089" s="50">
        <v>29</v>
      </c>
      <c r="Q1089" s="50">
        <v>19</v>
      </c>
    </row>
    <row r="1090" spans="2:17" x14ac:dyDescent="0.3">
      <c r="B1090" s="50">
        <v>133732</v>
      </c>
      <c r="C1090" s="51">
        <v>45511</v>
      </c>
      <c r="D1090" s="50">
        <v>1</v>
      </c>
      <c r="E1090" s="50">
        <v>138</v>
      </c>
      <c r="F1090" s="50">
        <v>14</v>
      </c>
      <c r="G1090" s="50">
        <v>30</v>
      </c>
      <c r="H1090" s="50">
        <v>5</v>
      </c>
      <c r="I1090" s="50">
        <v>3</v>
      </c>
      <c r="J1090" s="50">
        <v>0</v>
      </c>
      <c r="K1090" s="50">
        <v>130</v>
      </c>
      <c r="L1090" s="50">
        <v>23</v>
      </c>
      <c r="M1090" s="50">
        <v>35</v>
      </c>
      <c r="N1090" s="50">
        <v>25</v>
      </c>
      <c r="O1090" s="50">
        <v>31</v>
      </c>
      <c r="P1090" s="50">
        <v>30</v>
      </c>
      <c r="Q1090" s="50">
        <v>9</v>
      </c>
    </row>
    <row r="1091" spans="2:17" x14ac:dyDescent="0.3">
      <c r="B1091" s="50">
        <v>133733</v>
      </c>
      <c r="C1091" s="51">
        <v>45511</v>
      </c>
      <c r="D1091" s="50">
        <v>2</v>
      </c>
      <c r="E1091" s="50">
        <v>151</v>
      </c>
      <c r="F1091" s="50">
        <v>16</v>
      </c>
      <c r="G1091" s="50">
        <v>30</v>
      </c>
      <c r="H1091" s="50">
        <v>4</v>
      </c>
      <c r="I1091" s="50">
        <v>3</v>
      </c>
      <c r="J1091" s="50">
        <v>0</v>
      </c>
      <c r="K1091" s="50">
        <v>144</v>
      </c>
      <c r="L1091" s="50">
        <v>49</v>
      </c>
      <c r="M1091" s="50">
        <v>35</v>
      </c>
      <c r="N1091" s="50">
        <v>29</v>
      </c>
      <c r="O1091" s="50">
        <v>30</v>
      </c>
      <c r="P1091" s="50">
        <v>30</v>
      </c>
      <c r="Q1091" s="50">
        <v>20</v>
      </c>
    </row>
    <row r="1092" spans="2:17" x14ac:dyDescent="0.3">
      <c r="B1092" s="50">
        <v>133734</v>
      </c>
      <c r="C1092" s="51">
        <v>45512</v>
      </c>
      <c r="D1092" s="50">
        <v>1</v>
      </c>
      <c r="E1092" s="50">
        <v>138</v>
      </c>
      <c r="F1092" s="50">
        <v>17</v>
      </c>
      <c r="G1092" s="50">
        <v>30</v>
      </c>
      <c r="H1092" s="50">
        <v>5</v>
      </c>
      <c r="I1092" s="50">
        <v>4</v>
      </c>
      <c r="J1092" s="50">
        <v>0</v>
      </c>
      <c r="K1092" s="50">
        <v>129</v>
      </c>
      <c r="L1092" s="50">
        <v>15</v>
      </c>
      <c r="M1092" s="50">
        <v>36</v>
      </c>
      <c r="N1092" s="50">
        <v>26</v>
      </c>
      <c r="O1092" s="50">
        <v>29</v>
      </c>
      <c r="P1092" s="50">
        <v>31</v>
      </c>
      <c r="Q1092" s="50">
        <v>7</v>
      </c>
    </row>
    <row r="1093" spans="2:17" x14ac:dyDescent="0.3">
      <c r="B1093" s="50">
        <v>133735</v>
      </c>
      <c r="C1093" s="51">
        <v>45512</v>
      </c>
      <c r="D1093" s="50">
        <v>2</v>
      </c>
      <c r="E1093" s="50">
        <v>155</v>
      </c>
      <c r="F1093" s="50">
        <v>11</v>
      </c>
      <c r="G1093" s="50">
        <v>30</v>
      </c>
      <c r="H1093" s="50">
        <v>5</v>
      </c>
      <c r="I1093" s="50">
        <v>2</v>
      </c>
      <c r="J1093" s="50">
        <v>0</v>
      </c>
      <c r="K1093" s="50">
        <v>148</v>
      </c>
      <c r="L1093" s="50">
        <v>48</v>
      </c>
      <c r="M1093" s="50">
        <v>37</v>
      </c>
      <c r="N1093" s="50">
        <v>27</v>
      </c>
      <c r="O1093" s="50">
        <v>31</v>
      </c>
      <c r="P1093" s="50">
        <v>31</v>
      </c>
      <c r="Q1093" s="50">
        <v>22</v>
      </c>
    </row>
    <row r="1094" spans="2:17" x14ac:dyDescent="0.3">
      <c r="B1094" s="50">
        <v>133736</v>
      </c>
      <c r="C1094" s="51">
        <v>45513</v>
      </c>
      <c r="D1094" s="50">
        <v>1</v>
      </c>
      <c r="E1094" s="50">
        <v>148</v>
      </c>
      <c r="F1094" s="50">
        <v>9</v>
      </c>
      <c r="G1094" s="50">
        <v>30</v>
      </c>
      <c r="H1094" s="50">
        <v>6</v>
      </c>
      <c r="I1094" s="50">
        <v>3</v>
      </c>
      <c r="J1094" s="50">
        <v>0</v>
      </c>
      <c r="K1094" s="50">
        <v>139</v>
      </c>
      <c r="L1094" s="50">
        <v>17</v>
      </c>
      <c r="M1094" s="50">
        <v>35</v>
      </c>
      <c r="N1094" s="50">
        <v>27</v>
      </c>
      <c r="O1094" s="50">
        <v>30</v>
      </c>
      <c r="P1094" s="50">
        <v>33</v>
      </c>
      <c r="Q1094" s="50">
        <v>14</v>
      </c>
    </row>
    <row r="1095" spans="2:17" x14ac:dyDescent="0.3">
      <c r="B1095" s="50">
        <v>133737</v>
      </c>
      <c r="C1095" s="51">
        <v>45513</v>
      </c>
      <c r="D1095" s="50">
        <v>2</v>
      </c>
      <c r="E1095" s="50">
        <v>155</v>
      </c>
      <c r="F1095" s="50">
        <v>13</v>
      </c>
      <c r="G1095" s="50">
        <v>30</v>
      </c>
      <c r="H1095" s="50">
        <v>4</v>
      </c>
      <c r="I1095" s="50">
        <v>2</v>
      </c>
      <c r="J1095" s="50">
        <v>0</v>
      </c>
      <c r="K1095" s="50">
        <v>149</v>
      </c>
      <c r="L1095" s="50">
        <v>49</v>
      </c>
      <c r="M1095" s="50">
        <v>38</v>
      </c>
      <c r="N1095" s="50">
        <v>26</v>
      </c>
      <c r="O1095" s="50">
        <v>32</v>
      </c>
      <c r="P1095" s="50">
        <v>32</v>
      </c>
      <c r="Q1095" s="50">
        <v>21</v>
      </c>
    </row>
    <row r="1096" spans="2:17" x14ac:dyDescent="0.3">
      <c r="B1096" s="50">
        <v>133738</v>
      </c>
      <c r="C1096" s="51">
        <v>45514</v>
      </c>
      <c r="D1096" s="50">
        <v>1</v>
      </c>
      <c r="E1096" s="50">
        <v>141</v>
      </c>
      <c r="F1096" s="50">
        <v>15</v>
      </c>
      <c r="G1096" s="50">
        <v>30</v>
      </c>
      <c r="H1096" s="50">
        <v>6</v>
      </c>
      <c r="I1096" s="50">
        <v>4</v>
      </c>
      <c r="J1096" s="50">
        <v>0</v>
      </c>
      <c r="K1096" s="50">
        <v>131</v>
      </c>
      <c r="L1096" s="50">
        <v>27</v>
      </c>
      <c r="M1096" s="50">
        <v>34</v>
      </c>
      <c r="N1096" s="50">
        <v>27</v>
      </c>
      <c r="O1096" s="50">
        <v>29</v>
      </c>
      <c r="P1096" s="50">
        <v>33</v>
      </c>
      <c r="Q1096" s="50">
        <v>8</v>
      </c>
    </row>
    <row r="1097" spans="2:17" x14ac:dyDescent="0.3">
      <c r="B1097" s="50">
        <v>133739</v>
      </c>
      <c r="C1097" s="51">
        <v>45516</v>
      </c>
      <c r="D1097" s="50">
        <v>1</v>
      </c>
      <c r="E1097" s="50">
        <v>138</v>
      </c>
      <c r="F1097" s="50">
        <v>7</v>
      </c>
      <c r="G1097" s="50">
        <v>30</v>
      </c>
      <c r="H1097" s="50">
        <v>5</v>
      </c>
      <c r="I1097" s="50">
        <v>4</v>
      </c>
      <c r="J1097" s="50">
        <v>0</v>
      </c>
      <c r="K1097" s="50">
        <v>129</v>
      </c>
      <c r="L1097" s="50">
        <v>22</v>
      </c>
      <c r="M1097" s="50">
        <v>35</v>
      </c>
      <c r="N1097" s="50">
        <v>25</v>
      </c>
      <c r="O1097" s="50">
        <v>29</v>
      </c>
      <c r="P1097" s="50">
        <v>30</v>
      </c>
      <c r="Q1097" s="50">
        <v>10</v>
      </c>
    </row>
    <row r="1098" spans="2:17" x14ac:dyDescent="0.3">
      <c r="B1098" s="50">
        <v>133740</v>
      </c>
      <c r="C1098" s="51">
        <v>45516</v>
      </c>
      <c r="D1098" s="50">
        <v>2</v>
      </c>
      <c r="E1098" s="50">
        <v>150</v>
      </c>
      <c r="F1098" s="50">
        <v>11</v>
      </c>
      <c r="G1098" s="50">
        <v>30</v>
      </c>
      <c r="H1098" s="50">
        <v>4</v>
      </c>
      <c r="I1098" s="50">
        <v>2</v>
      </c>
      <c r="J1098" s="50">
        <v>0</v>
      </c>
      <c r="K1098" s="50">
        <v>144</v>
      </c>
      <c r="L1098" s="50">
        <v>49</v>
      </c>
      <c r="M1098" s="50">
        <v>36</v>
      </c>
      <c r="N1098" s="50">
        <v>29</v>
      </c>
      <c r="O1098" s="50">
        <v>30</v>
      </c>
      <c r="P1098" s="50">
        <v>29</v>
      </c>
      <c r="Q1098" s="50">
        <v>20</v>
      </c>
    </row>
    <row r="1099" spans="2:17" x14ac:dyDescent="0.3">
      <c r="B1099" s="50">
        <v>133741</v>
      </c>
      <c r="C1099" s="51">
        <v>45517</v>
      </c>
      <c r="D1099" s="50">
        <v>1</v>
      </c>
      <c r="E1099" s="50">
        <v>143</v>
      </c>
      <c r="F1099" s="50">
        <v>17</v>
      </c>
      <c r="G1099" s="50">
        <v>30</v>
      </c>
      <c r="H1099" s="50">
        <v>5</v>
      </c>
      <c r="I1099" s="50">
        <v>4</v>
      </c>
      <c r="J1099" s="50">
        <v>0</v>
      </c>
      <c r="K1099" s="50">
        <v>134</v>
      </c>
      <c r="L1099" s="50">
        <v>19</v>
      </c>
      <c r="M1099" s="50">
        <v>35</v>
      </c>
      <c r="N1099" s="50">
        <v>26</v>
      </c>
      <c r="O1099" s="50">
        <v>30</v>
      </c>
      <c r="P1099" s="50">
        <v>31</v>
      </c>
      <c r="Q1099" s="50">
        <v>12</v>
      </c>
    </row>
    <row r="1100" spans="2:17" x14ac:dyDescent="0.3">
      <c r="B1100" s="50">
        <v>133742</v>
      </c>
      <c r="C1100" s="51">
        <v>45517</v>
      </c>
      <c r="D1100" s="50">
        <v>2</v>
      </c>
      <c r="E1100" s="50">
        <v>152</v>
      </c>
      <c r="F1100" s="50">
        <v>17</v>
      </c>
      <c r="G1100" s="50">
        <v>30</v>
      </c>
      <c r="H1100" s="50">
        <v>4</v>
      </c>
      <c r="I1100" s="50">
        <v>3</v>
      </c>
      <c r="J1100" s="50">
        <v>0</v>
      </c>
      <c r="K1100" s="50">
        <v>145</v>
      </c>
      <c r="L1100" s="50">
        <v>48</v>
      </c>
      <c r="M1100" s="50">
        <v>37</v>
      </c>
      <c r="N1100" s="50">
        <v>26</v>
      </c>
      <c r="O1100" s="50">
        <v>30</v>
      </c>
      <c r="P1100" s="50">
        <v>30</v>
      </c>
      <c r="Q1100" s="50">
        <v>22</v>
      </c>
    </row>
    <row r="1101" spans="2:17" x14ac:dyDescent="0.3">
      <c r="B1101" s="50">
        <v>133743</v>
      </c>
      <c r="C1101" s="51">
        <v>45518</v>
      </c>
      <c r="D1101" s="50">
        <v>1</v>
      </c>
      <c r="E1101" s="50">
        <v>147</v>
      </c>
      <c r="F1101" s="50">
        <v>16</v>
      </c>
      <c r="G1101" s="50">
        <v>30</v>
      </c>
      <c r="H1101" s="50">
        <v>6</v>
      </c>
      <c r="I1101" s="50">
        <v>4</v>
      </c>
      <c r="J1101" s="50">
        <v>0</v>
      </c>
      <c r="K1101" s="50">
        <v>137</v>
      </c>
      <c r="L1101" s="50">
        <v>15</v>
      </c>
      <c r="M1101" s="50">
        <v>34</v>
      </c>
      <c r="N1101" s="50">
        <v>27</v>
      </c>
      <c r="O1101" s="50">
        <v>30</v>
      </c>
      <c r="P1101" s="50">
        <v>33</v>
      </c>
      <c r="Q1101" s="50">
        <v>13</v>
      </c>
    </row>
    <row r="1102" spans="2:17" x14ac:dyDescent="0.3">
      <c r="B1102" s="50">
        <v>133744</v>
      </c>
      <c r="C1102" s="51">
        <v>45518</v>
      </c>
      <c r="D1102" s="50">
        <v>2</v>
      </c>
      <c r="E1102" s="50">
        <v>150</v>
      </c>
      <c r="F1102" s="50">
        <v>14</v>
      </c>
      <c r="G1102" s="50">
        <v>30</v>
      </c>
      <c r="H1102" s="50">
        <v>5</v>
      </c>
      <c r="I1102" s="50">
        <v>2</v>
      </c>
      <c r="J1102" s="50">
        <v>0</v>
      </c>
      <c r="K1102" s="50">
        <v>143</v>
      </c>
      <c r="L1102" s="50">
        <v>49</v>
      </c>
      <c r="M1102" s="50">
        <v>36</v>
      </c>
      <c r="N1102" s="50">
        <v>28</v>
      </c>
      <c r="O1102" s="50">
        <v>30</v>
      </c>
      <c r="P1102" s="50">
        <v>30</v>
      </c>
      <c r="Q1102" s="50">
        <v>19</v>
      </c>
    </row>
    <row r="1103" spans="2:17" x14ac:dyDescent="0.3">
      <c r="B1103" s="50">
        <v>133745</v>
      </c>
      <c r="C1103" s="51">
        <v>45519</v>
      </c>
      <c r="D1103" s="50">
        <v>1</v>
      </c>
      <c r="E1103" s="50">
        <v>138</v>
      </c>
      <c r="F1103" s="50">
        <v>9</v>
      </c>
      <c r="G1103" s="50">
        <v>30</v>
      </c>
      <c r="H1103" s="50">
        <v>5</v>
      </c>
      <c r="I1103" s="50">
        <v>3</v>
      </c>
      <c r="J1103" s="50">
        <v>0</v>
      </c>
      <c r="K1103" s="50">
        <v>130</v>
      </c>
      <c r="L1103" s="50">
        <v>24</v>
      </c>
      <c r="M1103" s="50">
        <v>36</v>
      </c>
      <c r="N1103" s="50">
        <v>24</v>
      </c>
      <c r="O1103" s="50">
        <v>31</v>
      </c>
      <c r="P1103" s="50">
        <v>31</v>
      </c>
      <c r="Q1103" s="50">
        <v>8</v>
      </c>
    </row>
    <row r="1104" spans="2:17" x14ac:dyDescent="0.3">
      <c r="B1104" s="50">
        <v>133746</v>
      </c>
      <c r="C1104" s="51">
        <v>45519</v>
      </c>
      <c r="D1104" s="50">
        <v>2</v>
      </c>
      <c r="E1104" s="50">
        <v>155</v>
      </c>
      <c r="F1104" s="50">
        <v>8</v>
      </c>
      <c r="G1104" s="50">
        <v>30</v>
      </c>
      <c r="H1104" s="50">
        <v>5</v>
      </c>
      <c r="I1104" s="50">
        <v>3</v>
      </c>
      <c r="J1104" s="50">
        <v>0</v>
      </c>
      <c r="K1104" s="50">
        <v>147</v>
      </c>
      <c r="L1104" s="50">
        <v>49</v>
      </c>
      <c r="M1104" s="50">
        <v>37</v>
      </c>
      <c r="N1104" s="50">
        <v>29</v>
      </c>
      <c r="O1104" s="50">
        <v>30</v>
      </c>
      <c r="P1104" s="50">
        <v>30</v>
      </c>
      <c r="Q1104" s="50">
        <v>21</v>
      </c>
    </row>
    <row r="1105" spans="2:17" x14ac:dyDescent="0.3">
      <c r="B1105" s="50">
        <v>133747</v>
      </c>
      <c r="C1105" s="51">
        <v>45520</v>
      </c>
      <c r="D1105" s="50">
        <v>1</v>
      </c>
      <c r="E1105" s="50">
        <v>143</v>
      </c>
      <c r="F1105" s="50">
        <v>17</v>
      </c>
      <c r="G1105" s="50">
        <v>30</v>
      </c>
      <c r="H1105" s="50">
        <v>5</v>
      </c>
      <c r="I1105" s="50">
        <v>4</v>
      </c>
      <c r="J1105" s="50">
        <v>0</v>
      </c>
      <c r="K1105" s="50">
        <v>134</v>
      </c>
      <c r="L1105" s="50">
        <v>11</v>
      </c>
      <c r="M1105" s="50">
        <v>34</v>
      </c>
      <c r="N1105" s="50">
        <v>25</v>
      </c>
      <c r="O1105" s="50">
        <v>30</v>
      </c>
      <c r="P1105" s="50">
        <v>32</v>
      </c>
      <c r="Q1105" s="50">
        <v>13</v>
      </c>
    </row>
    <row r="1106" spans="2:17" x14ac:dyDescent="0.3">
      <c r="B1106" s="50">
        <v>133748</v>
      </c>
      <c r="C1106" s="51">
        <v>45520</v>
      </c>
      <c r="D1106" s="50">
        <v>2</v>
      </c>
      <c r="E1106" s="50">
        <v>157</v>
      </c>
      <c r="F1106" s="50">
        <v>8</v>
      </c>
      <c r="G1106" s="50">
        <v>30</v>
      </c>
      <c r="H1106" s="50">
        <v>5</v>
      </c>
      <c r="I1106" s="50">
        <v>3</v>
      </c>
      <c r="J1106" s="50">
        <v>0</v>
      </c>
      <c r="K1106" s="50">
        <v>149</v>
      </c>
      <c r="L1106" s="50">
        <v>50</v>
      </c>
      <c r="M1106" s="50">
        <v>37</v>
      </c>
      <c r="N1106" s="50">
        <v>29</v>
      </c>
      <c r="O1106" s="50">
        <v>31</v>
      </c>
      <c r="P1106" s="50">
        <v>31</v>
      </c>
      <c r="Q1106" s="50">
        <v>21</v>
      </c>
    </row>
    <row r="1107" spans="2:17" x14ac:dyDescent="0.3">
      <c r="B1107" s="50">
        <v>133749</v>
      </c>
      <c r="C1107" s="51">
        <v>45521</v>
      </c>
      <c r="D1107" s="50">
        <v>1</v>
      </c>
      <c r="E1107" s="50">
        <v>144</v>
      </c>
      <c r="F1107" s="50">
        <v>18</v>
      </c>
      <c r="G1107" s="50">
        <v>30</v>
      </c>
      <c r="H1107" s="50">
        <v>5</v>
      </c>
      <c r="I1107" s="50">
        <v>3</v>
      </c>
      <c r="J1107" s="50">
        <v>0</v>
      </c>
      <c r="K1107" s="50">
        <v>136</v>
      </c>
      <c r="L1107" s="50">
        <v>11</v>
      </c>
      <c r="M1107" s="50">
        <v>36</v>
      </c>
      <c r="N1107" s="50">
        <v>26</v>
      </c>
      <c r="O1107" s="50">
        <v>30</v>
      </c>
      <c r="P1107" s="50">
        <v>33</v>
      </c>
      <c r="Q1107" s="50">
        <v>11</v>
      </c>
    </row>
    <row r="1108" spans="2:17" x14ac:dyDescent="0.3">
      <c r="B1108" s="50">
        <v>133750</v>
      </c>
      <c r="C1108" s="51">
        <v>45523</v>
      </c>
      <c r="D1108" s="50">
        <v>1</v>
      </c>
      <c r="E1108" s="50">
        <v>140</v>
      </c>
      <c r="F1108" s="50">
        <v>15</v>
      </c>
      <c r="G1108" s="50">
        <v>30</v>
      </c>
      <c r="H1108" s="50">
        <v>5</v>
      </c>
      <c r="I1108" s="50">
        <v>4</v>
      </c>
      <c r="J1108" s="50">
        <v>0</v>
      </c>
      <c r="K1108" s="50">
        <v>131</v>
      </c>
      <c r="L1108" s="50">
        <v>17</v>
      </c>
      <c r="M1108" s="50">
        <v>36</v>
      </c>
      <c r="N1108" s="50">
        <v>24</v>
      </c>
      <c r="O1108" s="50">
        <v>30</v>
      </c>
      <c r="P1108" s="50">
        <v>33</v>
      </c>
      <c r="Q1108" s="50">
        <v>8</v>
      </c>
    </row>
    <row r="1109" spans="2:17" x14ac:dyDescent="0.3">
      <c r="B1109" s="50">
        <v>133751</v>
      </c>
      <c r="C1109" s="51">
        <v>45523</v>
      </c>
      <c r="D1109" s="50">
        <v>2</v>
      </c>
      <c r="E1109" s="50">
        <v>155</v>
      </c>
      <c r="F1109" s="50">
        <v>16</v>
      </c>
      <c r="G1109" s="50">
        <v>30</v>
      </c>
      <c r="H1109" s="50">
        <v>4</v>
      </c>
      <c r="I1109" s="50">
        <v>3</v>
      </c>
      <c r="J1109" s="50">
        <v>0</v>
      </c>
      <c r="K1109" s="50">
        <v>148</v>
      </c>
      <c r="L1109" s="50">
        <v>47</v>
      </c>
      <c r="M1109" s="50">
        <v>36</v>
      </c>
      <c r="N1109" s="50">
        <v>29</v>
      </c>
      <c r="O1109" s="50">
        <v>31</v>
      </c>
      <c r="P1109" s="50">
        <v>32</v>
      </c>
      <c r="Q1109" s="50">
        <v>20</v>
      </c>
    </row>
    <row r="1110" spans="2:17" x14ac:dyDescent="0.3">
      <c r="B1110" s="50">
        <v>133752</v>
      </c>
      <c r="C1110" s="51">
        <v>45524</v>
      </c>
      <c r="D1110" s="50">
        <v>1</v>
      </c>
      <c r="E1110" s="50">
        <v>145</v>
      </c>
      <c r="F1110" s="50">
        <v>10</v>
      </c>
      <c r="G1110" s="50">
        <v>30</v>
      </c>
      <c r="H1110" s="50">
        <v>5</v>
      </c>
      <c r="I1110" s="50">
        <v>4</v>
      </c>
      <c r="J1110" s="50">
        <v>0</v>
      </c>
      <c r="K1110" s="50">
        <v>136</v>
      </c>
      <c r="L1110" s="50">
        <v>14</v>
      </c>
      <c r="M1110" s="50">
        <v>36</v>
      </c>
      <c r="N1110" s="50">
        <v>26</v>
      </c>
      <c r="O1110" s="50">
        <v>30</v>
      </c>
      <c r="P1110" s="50">
        <v>31</v>
      </c>
      <c r="Q1110" s="50">
        <v>13</v>
      </c>
    </row>
    <row r="1111" spans="2:17" x14ac:dyDescent="0.3">
      <c r="B1111" s="50">
        <v>133753</v>
      </c>
      <c r="C1111" s="51">
        <v>45524</v>
      </c>
      <c r="D1111" s="50">
        <v>2</v>
      </c>
      <c r="E1111" s="50">
        <v>150</v>
      </c>
      <c r="F1111" s="50">
        <v>13</v>
      </c>
      <c r="G1111" s="50">
        <v>30</v>
      </c>
      <c r="H1111" s="50">
        <v>4</v>
      </c>
      <c r="I1111" s="50">
        <v>2</v>
      </c>
      <c r="J1111" s="50">
        <v>0</v>
      </c>
      <c r="K1111" s="50">
        <v>144</v>
      </c>
      <c r="L1111" s="50">
        <v>45</v>
      </c>
      <c r="M1111" s="50">
        <v>37</v>
      </c>
      <c r="N1111" s="50">
        <v>26</v>
      </c>
      <c r="O1111" s="50">
        <v>30</v>
      </c>
      <c r="P1111" s="50">
        <v>30</v>
      </c>
      <c r="Q1111" s="50">
        <v>21</v>
      </c>
    </row>
    <row r="1112" spans="2:17" x14ac:dyDescent="0.3">
      <c r="B1112" s="50">
        <v>133754</v>
      </c>
      <c r="C1112" s="51">
        <v>45525</v>
      </c>
      <c r="D1112" s="50">
        <v>1</v>
      </c>
      <c r="E1112" s="50">
        <v>147</v>
      </c>
      <c r="F1112" s="50">
        <v>9</v>
      </c>
      <c r="G1112" s="50">
        <v>30</v>
      </c>
      <c r="H1112" s="50">
        <v>6</v>
      </c>
      <c r="I1112" s="50">
        <v>4</v>
      </c>
      <c r="J1112" s="50">
        <v>0</v>
      </c>
      <c r="K1112" s="50">
        <v>137</v>
      </c>
      <c r="L1112" s="50">
        <v>17</v>
      </c>
      <c r="M1112" s="50">
        <v>34</v>
      </c>
      <c r="N1112" s="50">
        <v>27</v>
      </c>
      <c r="O1112" s="50">
        <v>31</v>
      </c>
      <c r="P1112" s="50">
        <v>31</v>
      </c>
      <c r="Q1112" s="50">
        <v>14</v>
      </c>
    </row>
    <row r="1113" spans="2:17" x14ac:dyDescent="0.3">
      <c r="B1113" s="50">
        <v>133755</v>
      </c>
      <c r="C1113" s="51">
        <v>45525</v>
      </c>
      <c r="D1113" s="50">
        <v>2</v>
      </c>
      <c r="E1113" s="50">
        <v>152</v>
      </c>
      <c r="F1113" s="50">
        <v>9</v>
      </c>
      <c r="G1113" s="50">
        <v>30</v>
      </c>
      <c r="H1113" s="50">
        <v>5</v>
      </c>
      <c r="I1113" s="50">
        <v>2</v>
      </c>
      <c r="J1113" s="50">
        <v>0</v>
      </c>
      <c r="K1113" s="50">
        <v>145</v>
      </c>
      <c r="L1113" s="50">
        <v>50</v>
      </c>
      <c r="M1113" s="50">
        <v>37</v>
      </c>
      <c r="N1113" s="50">
        <v>27</v>
      </c>
      <c r="O1113" s="50">
        <v>31</v>
      </c>
      <c r="P1113" s="50">
        <v>31</v>
      </c>
      <c r="Q1113" s="50">
        <v>19</v>
      </c>
    </row>
    <row r="1114" spans="2:17" x14ac:dyDescent="0.3">
      <c r="B1114" s="50">
        <v>133756</v>
      </c>
      <c r="C1114" s="51">
        <v>45526</v>
      </c>
      <c r="D1114" s="50">
        <v>1</v>
      </c>
      <c r="E1114" s="50">
        <v>145</v>
      </c>
      <c r="F1114" s="50">
        <v>12</v>
      </c>
      <c r="G1114" s="50">
        <v>30</v>
      </c>
      <c r="H1114" s="50">
        <v>6</v>
      </c>
      <c r="I1114" s="50">
        <v>3</v>
      </c>
      <c r="J1114" s="50">
        <v>0</v>
      </c>
      <c r="K1114" s="50">
        <v>136</v>
      </c>
      <c r="L1114" s="50">
        <v>23</v>
      </c>
      <c r="M1114" s="50">
        <v>34</v>
      </c>
      <c r="N1114" s="50">
        <v>27</v>
      </c>
      <c r="O1114" s="50">
        <v>32</v>
      </c>
      <c r="P1114" s="50">
        <v>32</v>
      </c>
      <c r="Q1114" s="50">
        <v>11</v>
      </c>
    </row>
    <row r="1115" spans="2:17" x14ac:dyDescent="0.3">
      <c r="B1115" s="50">
        <v>133757</v>
      </c>
      <c r="C1115" s="51">
        <v>45526</v>
      </c>
      <c r="D1115" s="50">
        <v>2</v>
      </c>
      <c r="E1115" s="50">
        <v>153</v>
      </c>
      <c r="F1115" s="50">
        <v>14</v>
      </c>
      <c r="G1115" s="50">
        <v>30</v>
      </c>
      <c r="H1115" s="50">
        <v>4</v>
      </c>
      <c r="I1115" s="50">
        <v>2</v>
      </c>
      <c r="J1115" s="50">
        <v>0</v>
      </c>
      <c r="K1115" s="50">
        <v>147</v>
      </c>
      <c r="L1115" s="50">
        <v>46</v>
      </c>
      <c r="M1115" s="50">
        <v>36</v>
      </c>
      <c r="N1115" s="50">
        <v>28</v>
      </c>
      <c r="O1115" s="50">
        <v>30</v>
      </c>
      <c r="P1115" s="50">
        <v>32</v>
      </c>
      <c r="Q1115" s="50">
        <v>21</v>
      </c>
    </row>
    <row r="1116" spans="2:17" x14ac:dyDescent="0.3">
      <c r="B1116" s="50">
        <v>133758</v>
      </c>
      <c r="C1116" s="51">
        <v>45527</v>
      </c>
      <c r="D1116" s="50">
        <v>1</v>
      </c>
      <c r="E1116" s="50">
        <v>144</v>
      </c>
      <c r="F1116" s="50">
        <v>11</v>
      </c>
      <c r="G1116" s="50">
        <v>30</v>
      </c>
      <c r="H1116" s="50">
        <v>6</v>
      </c>
      <c r="I1116" s="50">
        <v>3</v>
      </c>
      <c r="J1116" s="50">
        <v>0</v>
      </c>
      <c r="K1116" s="50">
        <v>135</v>
      </c>
      <c r="L1116" s="50">
        <v>12</v>
      </c>
      <c r="M1116" s="50">
        <v>36</v>
      </c>
      <c r="N1116" s="50">
        <v>24</v>
      </c>
      <c r="O1116" s="50">
        <v>30</v>
      </c>
      <c r="P1116" s="50">
        <v>33</v>
      </c>
      <c r="Q1116" s="50">
        <v>12</v>
      </c>
    </row>
    <row r="1117" spans="2:17" x14ac:dyDescent="0.3">
      <c r="B1117" s="50">
        <v>133759</v>
      </c>
      <c r="C1117" s="51">
        <v>45527</v>
      </c>
      <c r="D1117" s="50">
        <v>2</v>
      </c>
      <c r="E1117" s="50">
        <v>155</v>
      </c>
      <c r="F1117" s="50">
        <v>18</v>
      </c>
      <c r="G1117" s="50">
        <v>30</v>
      </c>
      <c r="H1117" s="50">
        <v>5</v>
      </c>
      <c r="I1117" s="50">
        <v>2</v>
      </c>
      <c r="J1117" s="50">
        <v>0</v>
      </c>
      <c r="K1117" s="50">
        <v>148</v>
      </c>
      <c r="L1117" s="50">
        <v>48</v>
      </c>
      <c r="M1117" s="50">
        <v>36</v>
      </c>
      <c r="N1117" s="50">
        <v>29</v>
      </c>
      <c r="O1117" s="50">
        <v>31</v>
      </c>
      <c r="P1117" s="50">
        <v>32</v>
      </c>
      <c r="Q1117" s="50">
        <v>20</v>
      </c>
    </row>
    <row r="1118" spans="2:17" x14ac:dyDescent="0.3">
      <c r="B1118" s="50">
        <v>133760</v>
      </c>
      <c r="C1118" s="51">
        <v>45528</v>
      </c>
      <c r="D1118" s="50">
        <v>1</v>
      </c>
      <c r="E1118" s="50">
        <v>141</v>
      </c>
      <c r="F1118" s="50">
        <v>15</v>
      </c>
      <c r="G1118" s="50">
        <v>30</v>
      </c>
      <c r="H1118" s="50">
        <v>5</v>
      </c>
      <c r="I1118" s="50">
        <v>3</v>
      </c>
      <c r="J1118" s="50">
        <v>0</v>
      </c>
      <c r="K1118" s="50">
        <v>133</v>
      </c>
      <c r="L1118" s="50">
        <v>23</v>
      </c>
      <c r="M1118" s="50">
        <v>36</v>
      </c>
      <c r="N1118" s="50">
        <v>26</v>
      </c>
      <c r="O1118" s="50">
        <v>32</v>
      </c>
      <c r="P1118" s="50">
        <v>31</v>
      </c>
      <c r="Q1118" s="50">
        <v>8</v>
      </c>
    </row>
    <row r="1119" spans="2:17" x14ac:dyDescent="0.3">
      <c r="B1119" s="50">
        <v>133761</v>
      </c>
      <c r="C1119" s="51">
        <v>45530</v>
      </c>
      <c r="D1119" s="50">
        <v>1</v>
      </c>
      <c r="E1119" s="50">
        <v>141</v>
      </c>
      <c r="F1119" s="50">
        <v>7</v>
      </c>
      <c r="G1119" s="50">
        <v>30</v>
      </c>
      <c r="H1119" s="50">
        <v>6</v>
      </c>
      <c r="I1119" s="50">
        <v>4</v>
      </c>
      <c r="J1119" s="50">
        <v>0</v>
      </c>
      <c r="K1119" s="50">
        <v>131</v>
      </c>
      <c r="L1119" s="50">
        <v>17</v>
      </c>
      <c r="M1119" s="50">
        <v>36</v>
      </c>
      <c r="N1119" s="50">
        <v>24</v>
      </c>
      <c r="O1119" s="50">
        <v>30</v>
      </c>
      <c r="P1119" s="50">
        <v>31</v>
      </c>
      <c r="Q1119" s="50">
        <v>10</v>
      </c>
    </row>
    <row r="1120" spans="2:17" x14ac:dyDescent="0.3">
      <c r="B1120" s="50">
        <v>133762</v>
      </c>
      <c r="C1120" s="51">
        <v>45530</v>
      </c>
      <c r="D1120" s="50">
        <v>2</v>
      </c>
      <c r="E1120" s="50">
        <v>155</v>
      </c>
      <c r="F1120" s="50">
        <v>14</v>
      </c>
      <c r="G1120" s="50">
        <v>30</v>
      </c>
      <c r="H1120" s="50">
        <v>5</v>
      </c>
      <c r="I1120" s="50">
        <v>3</v>
      </c>
      <c r="J1120" s="50">
        <v>0</v>
      </c>
      <c r="K1120" s="50">
        <v>147</v>
      </c>
      <c r="L1120" s="50">
        <v>47</v>
      </c>
      <c r="M1120" s="50">
        <v>37</v>
      </c>
      <c r="N1120" s="50">
        <v>29</v>
      </c>
      <c r="O1120" s="50">
        <v>32</v>
      </c>
      <c r="P1120" s="50">
        <v>30</v>
      </c>
      <c r="Q1120" s="50">
        <v>19</v>
      </c>
    </row>
    <row r="1121" spans="2:17" x14ac:dyDescent="0.3">
      <c r="B1121" s="50">
        <v>133763</v>
      </c>
      <c r="C1121" s="51">
        <v>45531</v>
      </c>
      <c r="D1121" s="50">
        <v>1</v>
      </c>
      <c r="E1121" s="50">
        <v>141</v>
      </c>
      <c r="F1121" s="50">
        <v>6</v>
      </c>
      <c r="G1121" s="50">
        <v>30</v>
      </c>
      <c r="H1121" s="50">
        <v>5</v>
      </c>
      <c r="I1121" s="50">
        <v>3</v>
      </c>
      <c r="J1121" s="50">
        <v>0</v>
      </c>
      <c r="K1121" s="50">
        <v>133</v>
      </c>
      <c r="L1121" s="50">
        <v>19</v>
      </c>
      <c r="M1121" s="50">
        <v>35</v>
      </c>
      <c r="N1121" s="50">
        <v>25</v>
      </c>
      <c r="O1121" s="50">
        <v>30</v>
      </c>
      <c r="P1121" s="50">
        <v>32</v>
      </c>
      <c r="Q1121" s="50">
        <v>11</v>
      </c>
    </row>
    <row r="1122" spans="2:17" x14ac:dyDescent="0.3">
      <c r="B1122" s="50">
        <v>133764</v>
      </c>
      <c r="C1122" s="51">
        <v>45531</v>
      </c>
      <c r="D1122" s="50">
        <v>2</v>
      </c>
      <c r="E1122" s="50">
        <v>155</v>
      </c>
      <c r="F1122" s="50">
        <v>6</v>
      </c>
      <c r="G1122" s="50">
        <v>30</v>
      </c>
      <c r="H1122" s="50">
        <v>5</v>
      </c>
      <c r="I1122" s="50">
        <v>3</v>
      </c>
      <c r="J1122" s="50">
        <v>0</v>
      </c>
      <c r="K1122" s="50">
        <v>147</v>
      </c>
      <c r="L1122" s="50">
        <v>46</v>
      </c>
      <c r="M1122" s="50">
        <v>36</v>
      </c>
      <c r="N1122" s="50">
        <v>29</v>
      </c>
      <c r="O1122" s="50">
        <v>29</v>
      </c>
      <c r="P1122" s="50">
        <v>31</v>
      </c>
      <c r="Q1122" s="50">
        <v>22</v>
      </c>
    </row>
    <row r="1123" spans="2:17" x14ac:dyDescent="0.3">
      <c r="B1123" s="50">
        <v>133765</v>
      </c>
      <c r="C1123" s="51">
        <v>45532</v>
      </c>
      <c r="D1123" s="50">
        <v>1</v>
      </c>
      <c r="E1123" s="50">
        <v>148</v>
      </c>
      <c r="F1123" s="50">
        <v>15</v>
      </c>
      <c r="G1123" s="50">
        <v>30</v>
      </c>
      <c r="H1123" s="50">
        <v>5</v>
      </c>
      <c r="I1123" s="50">
        <v>3</v>
      </c>
      <c r="J1123" s="50">
        <v>0</v>
      </c>
      <c r="K1123" s="50">
        <v>140</v>
      </c>
      <c r="L1123" s="50">
        <v>25</v>
      </c>
      <c r="M1123" s="50">
        <v>36</v>
      </c>
      <c r="N1123" s="50">
        <v>26</v>
      </c>
      <c r="O1123" s="50">
        <v>31</v>
      </c>
      <c r="P1123" s="50">
        <v>33</v>
      </c>
      <c r="Q1123" s="50">
        <v>14</v>
      </c>
    </row>
    <row r="1124" spans="2:17" x14ac:dyDescent="0.3">
      <c r="B1124" s="50">
        <v>133766</v>
      </c>
      <c r="C1124" s="51">
        <v>45532</v>
      </c>
      <c r="D1124" s="50">
        <v>2</v>
      </c>
      <c r="E1124" s="50">
        <v>151</v>
      </c>
      <c r="F1124" s="50">
        <v>12</v>
      </c>
      <c r="G1124" s="50">
        <v>30</v>
      </c>
      <c r="H1124" s="50">
        <v>5</v>
      </c>
      <c r="I1124" s="50">
        <v>2</v>
      </c>
      <c r="J1124" s="50">
        <v>0</v>
      </c>
      <c r="K1124" s="50">
        <v>144</v>
      </c>
      <c r="L1124" s="50">
        <v>47</v>
      </c>
      <c r="M1124" s="50">
        <v>36</v>
      </c>
      <c r="N1124" s="50">
        <v>26</v>
      </c>
      <c r="O1124" s="50">
        <v>30</v>
      </c>
      <c r="P1124" s="50">
        <v>32</v>
      </c>
      <c r="Q1124" s="50">
        <v>20</v>
      </c>
    </row>
    <row r="1125" spans="2:17" x14ac:dyDescent="0.3">
      <c r="B1125" s="50">
        <v>133767</v>
      </c>
      <c r="C1125" s="51">
        <v>45533</v>
      </c>
      <c r="D1125" s="50">
        <v>1</v>
      </c>
      <c r="E1125" s="50">
        <v>140</v>
      </c>
      <c r="F1125" s="50">
        <v>10</v>
      </c>
      <c r="G1125" s="50">
        <v>30</v>
      </c>
      <c r="H1125" s="50">
        <v>5</v>
      </c>
      <c r="I1125" s="50">
        <v>3</v>
      </c>
      <c r="J1125" s="50">
        <v>0</v>
      </c>
      <c r="K1125" s="50">
        <v>132</v>
      </c>
      <c r="L1125" s="50">
        <v>18</v>
      </c>
      <c r="M1125" s="50">
        <v>35</v>
      </c>
      <c r="N1125" s="50">
        <v>27</v>
      </c>
      <c r="O1125" s="50">
        <v>31</v>
      </c>
      <c r="P1125" s="50">
        <v>33</v>
      </c>
      <c r="Q1125" s="50">
        <v>6</v>
      </c>
    </row>
    <row r="1126" spans="2:17" x14ac:dyDescent="0.3">
      <c r="B1126" s="50">
        <v>133768</v>
      </c>
      <c r="C1126" s="51">
        <v>45533</v>
      </c>
      <c r="D1126" s="50">
        <v>2</v>
      </c>
      <c r="E1126" s="50">
        <v>150</v>
      </c>
      <c r="F1126" s="50">
        <v>16</v>
      </c>
      <c r="G1126" s="50">
        <v>30</v>
      </c>
      <c r="H1126" s="50">
        <v>4</v>
      </c>
      <c r="I1126" s="50">
        <v>3</v>
      </c>
      <c r="J1126" s="50">
        <v>0</v>
      </c>
      <c r="K1126" s="50">
        <v>143</v>
      </c>
      <c r="L1126" s="50">
        <v>48</v>
      </c>
      <c r="M1126" s="50">
        <v>37</v>
      </c>
      <c r="N1126" s="50">
        <v>28</v>
      </c>
      <c r="O1126" s="50">
        <v>30</v>
      </c>
      <c r="P1126" s="50">
        <v>30</v>
      </c>
      <c r="Q1126" s="50">
        <v>18</v>
      </c>
    </row>
    <row r="1127" spans="2:17" x14ac:dyDescent="0.3">
      <c r="B1127" s="50">
        <v>133769</v>
      </c>
      <c r="C1127" s="51">
        <v>45534</v>
      </c>
      <c r="D1127" s="50">
        <v>1</v>
      </c>
      <c r="E1127" s="50">
        <v>146</v>
      </c>
      <c r="F1127" s="50">
        <v>15</v>
      </c>
      <c r="G1127" s="50">
        <v>30</v>
      </c>
      <c r="H1127" s="50">
        <v>5</v>
      </c>
      <c r="I1127" s="50">
        <v>4</v>
      </c>
      <c r="J1127" s="50">
        <v>0</v>
      </c>
      <c r="K1127" s="50">
        <v>137</v>
      </c>
      <c r="L1127" s="50">
        <v>15</v>
      </c>
      <c r="M1127" s="50">
        <v>37</v>
      </c>
      <c r="N1127" s="50">
        <v>24</v>
      </c>
      <c r="O1127" s="50">
        <v>31</v>
      </c>
      <c r="P1127" s="50">
        <v>31</v>
      </c>
      <c r="Q1127" s="50">
        <v>14</v>
      </c>
    </row>
    <row r="1128" spans="2:17" x14ac:dyDescent="0.3">
      <c r="B1128" s="50">
        <v>133770</v>
      </c>
      <c r="C1128" s="51">
        <v>45534</v>
      </c>
      <c r="D1128" s="50">
        <v>2</v>
      </c>
      <c r="E1128" s="50">
        <v>155</v>
      </c>
      <c r="F1128" s="50">
        <v>7</v>
      </c>
      <c r="G1128" s="50">
        <v>30</v>
      </c>
      <c r="H1128" s="50">
        <v>5</v>
      </c>
      <c r="I1128" s="50">
        <v>3</v>
      </c>
      <c r="J1128" s="50">
        <v>0</v>
      </c>
      <c r="K1128" s="50">
        <v>147</v>
      </c>
      <c r="L1128" s="50">
        <v>47</v>
      </c>
      <c r="M1128" s="50">
        <v>36</v>
      </c>
      <c r="N1128" s="50">
        <v>29</v>
      </c>
      <c r="O1128" s="50">
        <v>31</v>
      </c>
      <c r="P1128" s="50">
        <v>30</v>
      </c>
      <c r="Q1128" s="50">
        <v>21</v>
      </c>
    </row>
    <row r="1129" spans="2:17" x14ac:dyDescent="0.3">
      <c r="B1129" s="108">
        <v>133771</v>
      </c>
      <c r="C1129" s="109">
        <v>45535</v>
      </c>
      <c r="D1129" s="108">
        <v>1</v>
      </c>
      <c r="E1129" s="108">
        <v>147</v>
      </c>
      <c r="F1129" s="108">
        <v>7</v>
      </c>
      <c r="G1129" s="108">
        <v>30</v>
      </c>
      <c r="H1129" s="108">
        <v>6</v>
      </c>
      <c r="I1129" s="108">
        <v>4</v>
      </c>
      <c r="J1129" s="108">
        <v>0</v>
      </c>
      <c r="K1129" s="108">
        <v>137</v>
      </c>
      <c r="L1129" s="108">
        <v>19</v>
      </c>
      <c r="M1129" s="108">
        <v>37</v>
      </c>
      <c r="N1129" s="108">
        <v>27</v>
      </c>
      <c r="O1129" s="108">
        <v>31</v>
      </c>
      <c r="P1129" s="108">
        <v>32</v>
      </c>
      <c r="Q1129" s="108">
        <v>10</v>
      </c>
    </row>
  </sheetData>
  <hyperlinks>
    <hyperlink ref="A2" location="ReadMeFirst!A1" display="ReadMeFirst" xr:uid="{DCAEEC63-58DB-4438-BFF9-79BADE812BEB}"/>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927FA-20FF-42DC-AE82-80BCC5A2DA3E}">
  <dimension ref="A1:G929"/>
  <sheetViews>
    <sheetView workbookViewId="0">
      <pane ySplit="7" topLeftCell="A8" activePane="bottomLeft" state="frozen"/>
      <selection pane="bottomLeft" activeCell="E5" sqref="E5"/>
    </sheetView>
  </sheetViews>
  <sheetFormatPr defaultRowHeight="14.4" x14ac:dyDescent="0.3"/>
  <cols>
    <col min="1" max="1" width="11.77734375" bestFit="1" customWidth="1"/>
    <col min="2" max="2" width="9.77734375" customWidth="1"/>
    <col min="3" max="3" width="10.5546875" bestFit="1" customWidth="1"/>
    <col min="4" max="4" width="12.5546875" customWidth="1"/>
    <col min="5" max="5" width="26.6640625" bestFit="1" customWidth="1"/>
    <col min="6" max="6" width="25.5546875" customWidth="1"/>
    <col min="7" max="7" width="23.5546875" customWidth="1"/>
  </cols>
  <sheetData>
    <row r="1" spans="1:7" s="8" customFormat="1" ht="23.4" x14ac:dyDescent="0.45">
      <c r="A1" s="25" t="s">
        <v>6</v>
      </c>
      <c r="D1" s="26" t="s">
        <v>137</v>
      </c>
      <c r="E1" s="26"/>
      <c r="F1" s="8" t="s">
        <v>135</v>
      </c>
      <c r="G1" s="8" t="s">
        <v>159</v>
      </c>
    </row>
    <row r="2" spans="1:7" x14ac:dyDescent="0.3">
      <c r="A2" s="24" t="s">
        <v>20</v>
      </c>
    </row>
    <row r="5" spans="1:7" ht="28.8" x14ac:dyDescent="0.3">
      <c r="E5" s="124" t="s">
        <v>7275</v>
      </c>
      <c r="F5" s="124" t="s">
        <v>7276</v>
      </c>
      <c r="G5" s="124" t="s">
        <v>7277</v>
      </c>
    </row>
    <row r="7" spans="1:7" x14ac:dyDescent="0.3">
      <c r="B7" s="110" t="s">
        <v>7278</v>
      </c>
      <c r="C7" s="110" t="s">
        <v>249</v>
      </c>
      <c r="D7" s="110" t="s">
        <v>198</v>
      </c>
      <c r="E7" s="110" t="s">
        <v>7279</v>
      </c>
      <c r="F7" s="110" t="s">
        <v>201</v>
      </c>
      <c r="G7" s="110" t="s">
        <v>253</v>
      </c>
    </row>
    <row r="8" spans="1:7" x14ac:dyDescent="0.3">
      <c r="B8" s="53">
        <v>1</v>
      </c>
      <c r="C8" s="54" t="s">
        <v>7280</v>
      </c>
      <c r="D8" s="53">
        <v>7</v>
      </c>
      <c r="E8" s="55" t="str">
        <f>VLOOKUP(D8,[2]ProvStates!$B$8:$D$95,3,FALSE)</f>
        <v>British Columbia</v>
      </c>
      <c r="F8">
        <f>VLOOKUP(D8,[2]Customers!$J$8:$N$1412,5,FALSE)</f>
        <v>3</v>
      </c>
      <c r="G8" t="str">
        <f>VLOOKUP(F8,[2]Customers!$N$8:$O$1412,2,FALSE)</f>
        <v>Canada</v>
      </c>
    </row>
    <row r="9" spans="1:7" x14ac:dyDescent="0.3">
      <c r="B9" s="53">
        <v>2</v>
      </c>
      <c r="C9" s="54" t="s">
        <v>7281</v>
      </c>
      <c r="D9" s="53">
        <v>23</v>
      </c>
      <c r="E9" s="55" t="str">
        <f>VLOOKUP(D9,[2]ProvStates!$B$8:$D$95,3,FALSE)</f>
        <v>Massachusetts</v>
      </c>
      <c r="F9">
        <f>VLOOKUP(D9,[2]Customers!$J$8:$N$1412,5,FALSE)</f>
        <v>6</v>
      </c>
      <c r="G9" t="str">
        <f>VLOOKUP(F9,[2]Customers!$N$8:$O$1412,2,FALSE)</f>
        <v>USA</v>
      </c>
    </row>
    <row r="10" spans="1:7" x14ac:dyDescent="0.3">
      <c r="B10" s="53">
        <v>3</v>
      </c>
      <c r="C10" s="54" t="s">
        <v>7282</v>
      </c>
      <c r="D10" s="53">
        <v>48</v>
      </c>
      <c r="E10" s="55" t="str">
        <f>VLOOKUP(D10,[2]ProvStates!$B$8:$D$95,3,FALSE)</f>
        <v>Ontario</v>
      </c>
      <c r="F10">
        <f>VLOOKUP(D10,[2]Customers!$J$8:$N$1412,5,FALSE)</f>
        <v>3</v>
      </c>
      <c r="G10" t="str">
        <f>VLOOKUP(F10,[2]Customers!$N$8:$O$1412,2,FALSE)</f>
        <v>Canada</v>
      </c>
    </row>
    <row r="11" spans="1:7" x14ac:dyDescent="0.3">
      <c r="B11" s="53">
        <v>4</v>
      </c>
      <c r="C11" s="54" t="s">
        <v>7283</v>
      </c>
      <c r="D11" s="53">
        <v>8</v>
      </c>
      <c r="E11" s="55" t="str">
        <f>VLOOKUP(D11,[2]ProvStates!$B$8:$D$95,3,FALSE)</f>
        <v>California</v>
      </c>
      <c r="F11">
        <f>VLOOKUP(D11,[2]Customers!$J$8:$N$1412,5,FALSE)</f>
        <v>6</v>
      </c>
      <c r="G11" t="str">
        <f>VLOOKUP(F11,[2]Customers!$N$8:$O$1412,2,FALSE)</f>
        <v>USA</v>
      </c>
    </row>
    <row r="12" spans="1:7" x14ac:dyDescent="0.3">
      <c r="B12" s="53">
        <v>5</v>
      </c>
      <c r="C12" s="54" t="s">
        <v>7284</v>
      </c>
      <c r="D12" s="53">
        <v>52</v>
      </c>
      <c r="E12" s="55" t="str">
        <f>VLOOKUP(D12,[2]ProvStates!$B$8:$D$95,3,FALSE)</f>
        <v>Quebec</v>
      </c>
      <c r="F12">
        <f>VLOOKUP(D12,[2]Customers!$J$8:$N$1412,5,FALSE)</f>
        <v>3</v>
      </c>
      <c r="G12" t="str">
        <f>VLOOKUP(F12,[2]Customers!$N$8:$O$1412,2,FALSE)</f>
        <v>Canada</v>
      </c>
    </row>
    <row r="13" spans="1:7" x14ac:dyDescent="0.3">
      <c r="B13" s="53">
        <v>6</v>
      </c>
      <c r="C13" s="54" t="s">
        <v>7285</v>
      </c>
      <c r="D13" s="53">
        <v>45</v>
      </c>
      <c r="E13" s="55" t="str">
        <f>VLOOKUP(D13,[2]ProvStates!$B$8:$D$95,3,FALSE)</f>
        <v>New York</v>
      </c>
      <c r="F13">
        <f>VLOOKUP(D13,[2]Customers!$J$8:$N$1412,5,FALSE)</f>
        <v>6</v>
      </c>
      <c r="G13" t="str">
        <f>VLOOKUP(F13,[2]Customers!$N$8:$O$1412,2,FALSE)</f>
        <v>USA</v>
      </c>
    </row>
    <row r="14" spans="1:7" ht="28.8" x14ac:dyDescent="0.3">
      <c r="B14" s="53">
        <v>7</v>
      </c>
      <c r="C14" s="54" t="s">
        <v>7286</v>
      </c>
      <c r="D14" s="53">
        <v>39</v>
      </c>
      <c r="E14" s="55" t="str">
        <f>VLOOKUP(D14,[2]ProvStates!$B$8:$D$95,3,FALSE)</f>
        <v>New Mexico</v>
      </c>
      <c r="F14">
        <f>VLOOKUP(D14,[2]Customers!$J$8:$N$1412,5,FALSE)</f>
        <v>6</v>
      </c>
      <c r="G14" t="str">
        <f>VLOOKUP(F14,[2]Customers!$N$8:$O$1412,2,FALSE)</f>
        <v>USA</v>
      </c>
    </row>
    <row r="15" spans="1:7" x14ac:dyDescent="0.3">
      <c r="B15" s="53">
        <v>8</v>
      </c>
      <c r="C15" s="54" t="s">
        <v>7287</v>
      </c>
      <c r="D15" s="53">
        <v>7</v>
      </c>
      <c r="E15" s="55" t="str">
        <f>VLOOKUP(D15,[2]ProvStates!$B$8:$D$95,3,FALSE)</f>
        <v>British Columbia</v>
      </c>
      <c r="F15">
        <f>VLOOKUP(D15,[2]Customers!$J$8:$N$1412,5,FALSE)</f>
        <v>3</v>
      </c>
      <c r="G15" t="str">
        <f>VLOOKUP(F15,[2]Customers!$N$8:$O$1412,2,FALSE)</f>
        <v>Canada</v>
      </c>
    </row>
    <row r="16" spans="1:7" x14ac:dyDescent="0.3">
      <c r="B16" s="53">
        <v>9</v>
      </c>
      <c r="C16" s="54" t="s">
        <v>7288</v>
      </c>
      <c r="D16" s="53">
        <v>60</v>
      </c>
      <c r="E16" s="55" t="str">
        <f>VLOOKUP(D16,[2]ProvStates!$B$8:$D$95,3,FALSE)</f>
        <v>Virginia</v>
      </c>
      <c r="F16">
        <f>VLOOKUP(D16,[2]Customers!$J$8:$N$1412,5,FALSE)</f>
        <v>6</v>
      </c>
      <c r="G16" t="str">
        <f>VLOOKUP(F16,[2]Customers!$N$8:$O$1412,2,FALSE)</f>
        <v>USA</v>
      </c>
    </row>
    <row r="17" spans="2:7" x14ac:dyDescent="0.3">
      <c r="B17" s="53">
        <v>10</v>
      </c>
      <c r="C17" s="54" t="s">
        <v>7289</v>
      </c>
      <c r="D17" s="53">
        <v>19</v>
      </c>
      <c r="E17" s="55" t="str">
        <f>VLOOKUP(D17,[2]ProvStates!$B$8:$D$95,3,FALSE)</f>
        <v>Indiana</v>
      </c>
      <c r="F17">
        <f>VLOOKUP(D17,[2]Customers!$J$8:$N$1412,5,FALSE)</f>
        <v>6</v>
      </c>
      <c r="G17" t="str">
        <f>VLOOKUP(F17,[2]Customers!$N$8:$O$1412,2,FALSE)</f>
        <v>USA</v>
      </c>
    </row>
    <row r="18" spans="2:7" ht="28.8" x14ac:dyDescent="0.3">
      <c r="B18" s="53">
        <v>11</v>
      </c>
      <c r="C18" s="54" t="s">
        <v>7290</v>
      </c>
      <c r="D18" s="53">
        <v>45</v>
      </c>
      <c r="E18" s="55" t="str">
        <f>VLOOKUP(D18,[2]ProvStates!$B$8:$D$95,3,FALSE)</f>
        <v>New York</v>
      </c>
      <c r="F18">
        <f>VLOOKUP(D18,[2]Customers!$J$8:$N$1412,5,FALSE)</f>
        <v>6</v>
      </c>
      <c r="G18" t="str">
        <f>VLOOKUP(F18,[2]Customers!$N$8:$O$1412,2,FALSE)</f>
        <v>USA</v>
      </c>
    </row>
    <row r="19" spans="2:7" x14ac:dyDescent="0.3">
      <c r="B19" s="53">
        <v>12</v>
      </c>
      <c r="C19" s="54" t="s">
        <v>7291</v>
      </c>
      <c r="D19" s="53">
        <v>8</v>
      </c>
      <c r="E19" s="55" t="str">
        <f>VLOOKUP(D19,[2]ProvStates!$B$8:$D$95,3,FALSE)</f>
        <v>California</v>
      </c>
      <c r="F19">
        <f>VLOOKUP(D19,[2]Customers!$J$8:$N$1412,5,FALSE)</f>
        <v>6</v>
      </c>
      <c r="G19" t="str">
        <f>VLOOKUP(F19,[2]Customers!$N$8:$O$1412,2,FALSE)</f>
        <v>USA</v>
      </c>
    </row>
    <row r="20" spans="2:7" x14ac:dyDescent="0.3">
      <c r="B20" s="53">
        <v>13</v>
      </c>
      <c r="C20" s="54" t="s">
        <v>7292</v>
      </c>
      <c r="D20" s="53">
        <v>14</v>
      </c>
      <c r="E20" s="55" t="str">
        <f>VLOOKUP(D20,[2]ProvStates!$B$8:$D$95,3,FALSE)</f>
        <v>Georgia</v>
      </c>
      <c r="F20">
        <f>VLOOKUP(D20,[2]Customers!$J$8:$N$1412,5,FALSE)</f>
        <v>6</v>
      </c>
      <c r="G20" t="str">
        <f>VLOOKUP(F20,[2]Customers!$N$8:$O$1412,2,FALSE)</f>
        <v>USA</v>
      </c>
    </row>
    <row r="21" spans="2:7" x14ac:dyDescent="0.3">
      <c r="B21" s="53">
        <v>14</v>
      </c>
      <c r="C21" s="54" t="s">
        <v>7293</v>
      </c>
      <c r="D21" s="53">
        <v>17</v>
      </c>
      <c r="E21" s="55" t="str">
        <f>VLOOKUP(D21,[2]ProvStates!$B$8:$D$95,3,FALSE)</f>
        <v>Idaho</v>
      </c>
      <c r="F21">
        <f>VLOOKUP(D21,[2]Customers!$J$8:$N$1412,5,FALSE)</f>
        <v>6</v>
      </c>
      <c r="G21" t="str">
        <f>VLOOKUP(F21,[2]Customers!$N$8:$O$1412,2,FALSE)</f>
        <v>USA</v>
      </c>
    </row>
    <row r="22" spans="2:7" x14ac:dyDescent="0.3">
      <c r="B22" s="53">
        <v>15</v>
      </c>
      <c r="C22" s="54" t="s">
        <v>7294</v>
      </c>
      <c r="D22" s="53">
        <v>48</v>
      </c>
      <c r="E22" s="55" t="str">
        <f>VLOOKUP(D22,[2]ProvStates!$B$8:$D$95,3,FALSE)</f>
        <v>Ontario</v>
      </c>
      <c r="F22">
        <f>VLOOKUP(D22,[2]Customers!$J$8:$N$1412,5,FALSE)</f>
        <v>3</v>
      </c>
      <c r="G22" t="str">
        <f>VLOOKUP(F22,[2]Customers!$N$8:$O$1412,2,FALSE)</f>
        <v>Canada</v>
      </c>
    </row>
    <row r="23" spans="2:7" x14ac:dyDescent="0.3">
      <c r="B23" s="53">
        <v>16</v>
      </c>
      <c r="C23" s="54" t="s">
        <v>7295</v>
      </c>
      <c r="D23" s="53">
        <v>3</v>
      </c>
      <c r="E23" s="55" t="str">
        <f>VLOOKUP(D23,[2]ProvStates!$B$8:$D$95,3,FALSE)</f>
        <v>Alaska</v>
      </c>
      <c r="F23">
        <f>VLOOKUP(D23,[2]Customers!$J$8:$N$1412,5,FALSE)</f>
        <v>6</v>
      </c>
      <c r="G23" t="str">
        <f>VLOOKUP(F23,[2]Customers!$N$8:$O$1412,2,FALSE)</f>
        <v>USA</v>
      </c>
    </row>
    <row r="24" spans="2:7" x14ac:dyDescent="0.3">
      <c r="B24" s="53">
        <v>17</v>
      </c>
      <c r="C24" s="54" t="s">
        <v>7296</v>
      </c>
      <c r="D24" s="53">
        <v>54</v>
      </c>
      <c r="E24" s="55" t="str">
        <f>VLOOKUP(D24,[2]ProvStates!$B$8:$D$95,3,FALSE)</f>
        <v>South Carolina</v>
      </c>
      <c r="F24">
        <f>VLOOKUP(D24,[2]Customers!$J$8:$N$1412,5,FALSE)</f>
        <v>6</v>
      </c>
      <c r="G24" t="str">
        <f>VLOOKUP(F24,[2]Customers!$N$8:$O$1412,2,FALSE)</f>
        <v>USA</v>
      </c>
    </row>
    <row r="25" spans="2:7" ht="28.8" x14ac:dyDescent="0.3">
      <c r="B25" s="53">
        <v>18</v>
      </c>
      <c r="C25" s="54" t="s">
        <v>7297</v>
      </c>
      <c r="D25" s="53">
        <v>40</v>
      </c>
      <c r="E25" s="55" t="str">
        <f>VLOOKUP(D25,[2]ProvStates!$B$8:$D$95,3,FALSE)</f>
        <v>Nova Scotia</v>
      </c>
      <c r="F25">
        <f>VLOOKUP(D25,[2]Customers!$J$8:$N$1412,5,FALSE)</f>
        <v>3</v>
      </c>
      <c r="G25" t="str">
        <f>VLOOKUP(F25,[2]Customers!$N$8:$O$1412,2,FALSE)</f>
        <v>Canada</v>
      </c>
    </row>
    <row r="26" spans="2:7" x14ac:dyDescent="0.3">
      <c r="B26" s="53">
        <v>19</v>
      </c>
      <c r="C26" s="54" t="s">
        <v>7298</v>
      </c>
      <c r="D26" s="53">
        <v>4</v>
      </c>
      <c r="E26" s="55" t="str">
        <f>VLOOKUP(D26,[2]ProvStates!$B$8:$D$95,3,FALSE)</f>
        <v>Alabama</v>
      </c>
      <c r="F26">
        <f>VLOOKUP(D26,[2]Customers!$J$8:$N$1412,5,FALSE)</f>
        <v>6</v>
      </c>
      <c r="G26" t="str">
        <f>VLOOKUP(F26,[2]Customers!$N$8:$O$1412,2,FALSE)</f>
        <v>USA</v>
      </c>
    </row>
    <row r="27" spans="2:7" x14ac:dyDescent="0.3">
      <c r="B27" s="53">
        <v>20</v>
      </c>
      <c r="C27" s="54" t="s">
        <v>7299</v>
      </c>
      <c r="D27" s="53">
        <v>40</v>
      </c>
      <c r="E27" s="55" t="str">
        <f>VLOOKUP(D27,[2]ProvStates!$B$8:$D$95,3,FALSE)</f>
        <v>Nova Scotia</v>
      </c>
      <c r="F27">
        <f>VLOOKUP(D27,[2]Customers!$J$8:$N$1412,5,FALSE)</f>
        <v>3</v>
      </c>
      <c r="G27" t="str">
        <f>VLOOKUP(F27,[2]Customers!$N$8:$O$1412,2,FALSE)</f>
        <v>Canada</v>
      </c>
    </row>
    <row r="28" spans="2:7" x14ac:dyDescent="0.3">
      <c r="B28" s="53">
        <v>21</v>
      </c>
      <c r="C28" s="54" t="s">
        <v>7300</v>
      </c>
      <c r="D28" s="53">
        <v>48</v>
      </c>
      <c r="E28" s="55" t="str">
        <f>VLOOKUP(D28,[2]ProvStates!$B$8:$D$95,3,FALSE)</f>
        <v>Ontario</v>
      </c>
      <c r="F28">
        <f>VLOOKUP(D28,[2]Customers!$J$8:$N$1412,5,FALSE)</f>
        <v>3</v>
      </c>
      <c r="G28" t="str">
        <f>VLOOKUP(F28,[2]Customers!$N$8:$O$1412,2,FALSE)</f>
        <v>Canada</v>
      </c>
    </row>
    <row r="29" spans="2:7" x14ac:dyDescent="0.3">
      <c r="B29" s="53">
        <v>22</v>
      </c>
      <c r="C29" s="54" t="s">
        <v>7301</v>
      </c>
      <c r="D29" s="53">
        <v>17</v>
      </c>
      <c r="E29" s="55" t="str">
        <f>VLOOKUP(D29,[2]ProvStates!$B$8:$D$95,3,FALSE)</f>
        <v>Idaho</v>
      </c>
      <c r="F29">
        <f>VLOOKUP(D29,[2]Customers!$J$8:$N$1412,5,FALSE)</f>
        <v>6</v>
      </c>
      <c r="G29" t="str">
        <f>VLOOKUP(F29,[2]Customers!$N$8:$O$1412,2,FALSE)</f>
        <v>USA</v>
      </c>
    </row>
    <row r="30" spans="2:7" x14ac:dyDescent="0.3">
      <c r="B30" s="53">
        <v>23</v>
      </c>
      <c r="C30" s="54" t="s">
        <v>7302</v>
      </c>
      <c r="D30" s="53">
        <v>7</v>
      </c>
      <c r="E30" s="55" t="str">
        <f>VLOOKUP(D30,[2]ProvStates!$B$8:$D$95,3,FALSE)</f>
        <v>British Columbia</v>
      </c>
      <c r="F30">
        <f>VLOOKUP(D30,[2]Customers!$J$8:$N$1412,5,FALSE)</f>
        <v>3</v>
      </c>
      <c r="G30" t="str">
        <f>VLOOKUP(F30,[2]Customers!$N$8:$O$1412,2,FALSE)</f>
        <v>Canada</v>
      </c>
    </row>
    <row r="31" spans="2:7" x14ac:dyDescent="0.3">
      <c r="B31" s="53">
        <v>24</v>
      </c>
      <c r="C31" s="54" t="s">
        <v>7303</v>
      </c>
      <c r="D31" s="53">
        <v>33</v>
      </c>
      <c r="E31" s="55" t="str">
        <f>VLOOKUP(D31,[2]ProvStates!$B$8:$D$95,3,FALSE)</f>
        <v>North Carolina</v>
      </c>
      <c r="F31">
        <f>VLOOKUP(D31,[2]Customers!$J$8:$N$1412,5,FALSE)</f>
        <v>6</v>
      </c>
      <c r="G31" t="str">
        <f>VLOOKUP(F31,[2]Customers!$N$8:$O$1412,2,FALSE)</f>
        <v>USA</v>
      </c>
    </row>
    <row r="32" spans="2:7" ht="28.8" x14ac:dyDescent="0.3">
      <c r="B32" s="53">
        <v>25</v>
      </c>
      <c r="C32" s="54" t="s">
        <v>7304</v>
      </c>
      <c r="D32" s="53">
        <v>33</v>
      </c>
      <c r="E32" s="55" t="str">
        <f>VLOOKUP(D32,[2]ProvStates!$B$8:$D$95,3,FALSE)</f>
        <v>North Carolina</v>
      </c>
      <c r="F32">
        <f>VLOOKUP(D32,[2]Customers!$J$8:$N$1412,5,FALSE)</f>
        <v>6</v>
      </c>
      <c r="G32" t="str">
        <f>VLOOKUP(F32,[2]Customers!$N$8:$O$1412,2,FALSE)</f>
        <v>USA</v>
      </c>
    </row>
    <row r="33" spans="2:7" x14ac:dyDescent="0.3">
      <c r="B33" s="53">
        <v>26</v>
      </c>
      <c r="C33" s="54" t="s">
        <v>7305</v>
      </c>
      <c r="D33" s="53">
        <v>6</v>
      </c>
      <c r="E33" s="55" t="str">
        <f>VLOOKUP(D33,[2]ProvStates!$B$8:$D$95,3,FALSE)</f>
        <v>Arizona</v>
      </c>
      <c r="F33">
        <f>VLOOKUP(D33,[2]Customers!$J$8:$N$1412,5,FALSE)</f>
        <v>6</v>
      </c>
      <c r="G33" t="str">
        <f>VLOOKUP(F33,[2]Customers!$N$8:$O$1412,2,FALSE)</f>
        <v>USA</v>
      </c>
    </row>
    <row r="34" spans="2:7" x14ac:dyDescent="0.3">
      <c r="B34" s="53">
        <v>27</v>
      </c>
      <c r="C34" s="54" t="s">
        <v>7306</v>
      </c>
      <c r="D34" s="53">
        <v>8</v>
      </c>
      <c r="E34" s="55" t="str">
        <f>VLOOKUP(D34,[2]ProvStates!$B$8:$D$95,3,FALSE)</f>
        <v>California</v>
      </c>
      <c r="F34">
        <f>VLOOKUP(D34,[2]Customers!$J$8:$N$1412,5,FALSE)</f>
        <v>6</v>
      </c>
      <c r="G34" t="str">
        <f>VLOOKUP(F34,[2]Customers!$N$8:$O$1412,2,FALSE)</f>
        <v>USA</v>
      </c>
    </row>
    <row r="35" spans="2:7" x14ac:dyDescent="0.3">
      <c r="B35" s="53">
        <v>28</v>
      </c>
      <c r="C35" s="54" t="s">
        <v>7307</v>
      </c>
      <c r="D35" s="53">
        <v>48</v>
      </c>
      <c r="E35" s="55" t="str">
        <f>VLOOKUP(D35,[2]ProvStates!$B$8:$D$95,3,FALSE)</f>
        <v>Ontario</v>
      </c>
      <c r="F35">
        <f>VLOOKUP(D35,[2]Customers!$J$8:$N$1412,5,FALSE)</f>
        <v>3</v>
      </c>
      <c r="G35" t="str">
        <f>VLOOKUP(F35,[2]Customers!$N$8:$O$1412,2,FALSE)</f>
        <v>Canada</v>
      </c>
    </row>
    <row r="36" spans="2:7" x14ac:dyDescent="0.3">
      <c r="B36" s="53">
        <v>29</v>
      </c>
      <c r="C36" s="54" t="s">
        <v>7308</v>
      </c>
      <c r="D36" s="53">
        <v>14</v>
      </c>
      <c r="E36" s="55" t="str">
        <f>VLOOKUP(D36,[2]ProvStates!$B$8:$D$95,3,FALSE)</f>
        <v>Georgia</v>
      </c>
      <c r="F36">
        <f>VLOOKUP(D36,[2]Customers!$J$8:$N$1412,5,FALSE)</f>
        <v>6</v>
      </c>
      <c r="G36" t="str">
        <f>VLOOKUP(F36,[2]Customers!$N$8:$O$1412,2,FALSE)</f>
        <v>USA</v>
      </c>
    </row>
    <row r="37" spans="2:7" x14ac:dyDescent="0.3">
      <c r="B37" s="53">
        <v>30</v>
      </c>
      <c r="C37" s="54" t="s">
        <v>7309</v>
      </c>
      <c r="D37" s="53">
        <v>48</v>
      </c>
      <c r="E37" s="55" t="str">
        <f>VLOOKUP(D37,[2]ProvStates!$B$8:$D$95,3,FALSE)</f>
        <v>Ontario</v>
      </c>
      <c r="F37">
        <f>VLOOKUP(D37,[2]Customers!$J$8:$N$1412,5,FALSE)</f>
        <v>3</v>
      </c>
      <c r="G37" t="str">
        <f>VLOOKUP(F37,[2]Customers!$N$8:$O$1412,2,FALSE)</f>
        <v>Canada</v>
      </c>
    </row>
    <row r="38" spans="2:7" x14ac:dyDescent="0.3">
      <c r="B38" s="53">
        <v>31</v>
      </c>
      <c r="C38" s="54" t="s">
        <v>7310</v>
      </c>
      <c r="D38" s="53">
        <v>48</v>
      </c>
      <c r="E38" s="55" t="str">
        <f>VLOOKUP(D38,[2]ProvStates!$B$8:$D$95,3,FALSE)</f>
        <v>Ontario</v>
      </c>
      <c r="F38">
        <f>VLOOKUP(D38,[2]Customers!$J$8:$N$1412,5,FALSE)</f>
        <v>3</v>
      </c>
      <c r="G38" t="str">
        <f>VLOOKUP(F38,[2]Customers!$N$8:$O$1412,2,FALSE)</f>
        <v>Canada</v>
      </c>
    </row>
    <row r="39" spans="2:7" x14ac:dyDescent="0.3">
      <c r="B39" s="53">
        <v>32</v>
      </c>
      <c r="C39" s="54" t="s">
        <v>7311</v>
      </c>
      <c r="D39" s="53">
        <v>40</v>
      </c>
      <c r="E39" s="55" t="str">
        <f>VLOOKUP(D39,[2]ProvStates!$B$8:$D$95,3,FALSE)</f>
        <v>Nova Scotia</v>
      </c>
      <c r="F39">
        <f>VLOOKUP(D39,[2]Customers!$J$8:$N$1412,5,FALSE)</f>
        <v>3</v>
      </c>
      <c r="G39" t="str">
        <f>VLOOKUP(F39,[2]Customers!$N$8:$O$1412,2,FALSE)</f>
        <v>Canada</v>
      </c>
    </row>
    <row r="40" spans="2:7" ht="28.8" x14ac:dyDescent="0.3">
      <c r="B40" s="53">
        <v>33</v>
      </c>
      <c r="C40" s="54" t="s">
        <v>7312</v>
      </c>
      <c r="D40" s="53">
        <v>52</v>
      </c>
      <c r="E40" s="55" t="str">
        <f>VLOOKUP(D40,[2]ProvStates!$B$8:$D$95,3,FALSE)</f>
        <v>Quebec</v>
      </c>
      <c r="F40">
        <f>VLOOKUP(D40,[2]Customers!$J$8:$N$1412,5,FALSE)</f>
        <v>3</v>
      </c>
      <c r="G40" t="str">
        <f>VLOOKUP(F40,[2]Customers!$N$8:$O$1412,2,FALSE)</f>
        <v>Canada</v>
      </c>
    </row>
    <row r="41" spans="2:7" ht="28.8" x14ac:dyDescent="0.3">
      <c r="B41" s="53">
        <v>34</v>
      </c>
      <c r="C41" s="54" t="s">
        <v>7313</v>
      </c>
      <c r="D41" s="53">
        <v>52</v>
      </c>
      <c r="E41" s="55" t="str">
        <f>VLOOKUP(D41,[2]ProvStates!$B$8:$D$95,3,FALSE)</f>
        <v>Quebec</v>
      </c>
      <c r="F41">
        <f>VLOOKUP(D41,[2]Customers!$J$8:$N$1412,5,FALSE)</f>
        <v>3</v>
      </c>
      <c r="G41" t="str">
        <f>VLOOKUP(F41,[2]Customers!$N$8:$O$1412,2,FALSE)</f>
        <v>Canada</v>
      </c>
    </row>
    <row r="42" spans="2:7" x14ac:dyDescent="0.3">
      <c r="B42" s="53">
        <v>35</v>
      </c>
      <c r="C42" s="54" t="s">
        <v>7314</v>
      </c>
      <c r="D42" s="53">
        <v>49</v>
      </c>
      <c r="E42" s="55" t="str">
        <f>VLOOKUP(D42,[2]ProvStates!$B$8:$D$95,3,FALSE)</f>
        <v>Oregon</v>
      </c>
      <c r="F42">
        <f>VLOOKUP(D42,[2]Customers!$J$8:$N$1412,5,FALSE)</f>
        <v>6</v>
      </c>
      <c r="G42" t="str">
        <f>VLOOKUP(F42,[2]Customers!$N$8:$O$1412,2,FALSE)</f>
        <v>USA</v>
      </c>
    </row>
    <row r="43" spans="2:7" x14ac:dyDescent="0.3">
      <c r="B43" s="53">
        <v>36</v>
      </c>
      <c r="C43" s="54" t="s">
        <v>7315</v>
      </c>
      <c r="D43" s="53">
        <v>8</v>
      </c>
      <c r="E43" s="55" t="str">
        <f>VLOOKUP(D43,[2]ProvStates!$B$8:$D$95,3,FALSE)</f>
        <v>California</v>
      </c>
      <c r="F43">
        <f>VLOOKUP(D43,[2]Customers!$J$8:$N$1412,5,FALSE)</f>
        <v>6</v>
      </c>
      <c r="G43" t="str">
        <f>VLOOKUP(F43,[2]Customers!$N$8:$O$1412,2,FALSE)</f>
        <v>USA</v>
      </c>
    </row>
    <row r="44" spans="2:7" x14ac:dyDescent="0.3">
      <c r="B44" s="53">
        <v>37</v>
      </c>
      <c r="C44" s="54" t="s">
        <v>7316</v>
      </c>
      <c r="D44" s="53">
        <v>18</v>
      </c>
      <c r="E44" s="55" t="str">
        <f>VLOOKUP(D44,[2]ProvStates!$B$8:$D$95,3,FALSE)</f>
        <v>Illinois</v>
      </c>
      <c r="F44">
        <f>VLOOKUP(D44,[2]Customers!$J$8:$N$1412,5,FALSE)</f>
        <v>6</v>
      </c>
      <c r="G44" t="str">
        <f>VLOOKUP(F44,[2]Customers!$N$8:$O$1412,2,FALSE)</f>
        <v>USA</v>
      </c>
    </row>
    <row r="45" spans="2:7" x14ac:dyDescent="0.3">
      <c r="B45" s="53">
        <v>38</v>
      </c>
      <c r="C45" s="54" t="s">
        <v>7317</v>
      </c>
      <c r="D45" s="53">
        <v>25</v>
      </c>
      <c r="E45" s="55" t="str">
        <f>VLOOKUP(D45,[2]ProvStates!$B$8:$D$95,3,FALSE)</f>
        <v>Maryland</v>
      </c>
      <c r="F45">
        <f>VLOOKUP(D45,[2]Customers!$J$8:$N$1412,5,FALSE)</f>
        <v>6</v>
      </c>
      <c r="G45" t="str">
        <f>VLOOKUP(F45,[2]Customers!$N$8:$O$1412,2,FALSE)</f>
        <v>USA</v>
      </c>
    </row>
    <row r="46" spans="2:7" x14ac:dyDescent="0.3">
      <c r="B46" s="53">
        <v>39</v>
      </c>
      <c r="C46" s="54" t="s">
        <v>7318</v>
      </c>
      <c r="D46" s="53">
        <v>26</v>
      </c>
      <c r="E46" s="55" t="str">
        <f>VLOOKUP(D46,[2]ProvStates!$B$8:$D$95,3,FALSE)</f>
        <v>Maine</v>
      </c>
      <c r="F46">
        <f>VLOOKUP(D46,[2]Customers!$J$8:$N$1412,5,FALSE)</f>
        <v>6</v>
      </c>
      <c r="G46" t="str">
        <f>VLOOKUP(F46,[2]Customers!$N$8:$O$1412,2,FALSE)</f>
        <v>USA</v>
      </c>
    </row>
    <row r="47" spans="2:7" ht="28.8" x14ac:dyDescent="0.3">
      <c r="B47" s="53">
        <v>40</v>
      </c>
      <c r="C47" s="54" t="s">
        <v>7319</v>
      </c>
      <c r="D47" s="53">
        <v>18</v>
      </c>
      <c r="E47" s="55" t="str">
        <f>VLOOKUP(D47,[2]ProvStates!$B$8:$D$95,3,FALSE)</f>
        <v>Illinois</v>
      </c>
      <c r="F47">
        <f>VLOOKUP(D47,[2]Customers!$J$8:$N$1412,5,FALSE)</f>
        <v>6</v>
      </c>
      <c r="G47" t="str">
        <f>VLOOKUP(F47,[2]Customers!$N$8:$O$1412,2,FALSE)</f>
        <v>USA</v>
      </c>
    </row>
    <row r="48" spans="2:7" x14ac:dyDescent="0.3">
      <c r="B48" s="53">
        <v>41</v>
      </c>
      <c r="C48" s="54" t="s">
        <v>7320</v>
      </c>
      <c r="D48" s="53">
        <v>61</v>
      </c>
      <c r="E48" s="55" t="str">
        <f>VLOOKUP(D48,[2]ProvStates!$B$8:$D$95,3,FALSE)</f>
        <v>Vermont</v>
      </c>
      <c r="F48">
        <f>VLOOKUP(D48,[2]Customers!$J$8:$N$1412,5,FALSE)</f>
        <v>6</v>
      </c>
      <c r="G48" t="str">
        <f>VLOOKUP(F48,[2]Customers!$N$8:$O$1412,2,FALSE)</f>
        <v>USA</v>
      </c>
    </row>
    <row r="49" spans="2:7" x14ac:dyDescent="0.3">
      <c r="B49" s="53">
        <v>42</v>
      </c>
      <c r="C49" s="54" t="s">
        <v>7321</v>
      </c>
      <c r="D49" s="53">
        <v>48</v>
      </c>
      <c r="E49" s="55" t="str">
        <f>VLOOKUP(D49,[2]ProvStates!$B$8:$D$95,3,FALSE)</f>
        <v>Ontario</v>
      </c>
      <c r="F49">
        <f>VLOOKUP(D49,[2]Customers!$J$8:$N$1412,5,FALSE)</f>
        <v>3</v>
      </c>
      <c r="G49" t="str">
        <f>VLOOKUP(F49,[2]Customers!$N$8:$O$1412,2,FALSE)</f>
        <v>Canada</v>
      </c>
    </row>
    <row r="50" spans="2:7" x14ac:dyDescent="0.3">
      <c r="B50" s="53">
        <v>43</v>
      </c>
      <c r="C50" s="54" t="s">
        <v>7322</v>
      </c>
      <c r="D50" s="53">
        <v>48</v>
      </c>
      <c r="E50" s="55" t="str">
        <f>VLOOKUP(D50,[2]ProvStates!$B$8:$D$95,3,FALSE)</f>
        <v>Ontario</v>
      </c>
      <c r="F50">
        <f>VLOOKUP(D50,[2]Customers!$J$8:$N$1412,5,FALSE)</f>
        <v>3</v>
      </c>
      <c r="G50" t="str">
        <f>VLOOKUP(F50,[2]Customers!$N$8:$O$1412,2,FALSE)</f>
        <v>Canada</v>
      </c>
    </row>
    <row r="51" spans="2:7" x14ac:dyDescent="0.3">
      <c r="B51" s="53">
        <v>44</v>
      </c>
      <c r="C51" s="54" t="s">
        <v>7323</v>
      </c>
      <c r="D51" s="53">
        <v>46</v>
      </c>
      <c r="E51" s="55" t="str">
        <f>VLOOKUP(D51,[2]ProvStates!$B$8:$D$95,3,FALSE)</f>
        <v>Ohio</v>
      </c>
      <c r="F51">
        <f>VLOOKUP(D51,[2]Customers!$J$8:$N$1412,5,FALSE)</f>
        <v>6</v>
      </c>
      <c r="G51" t="str">
        <f>VLOOKUP(F51,[2]Customers!$N$8:$O$1412,2,FALSE)</f>
        <v>USA</v>
      </c>
    </row>
    <row r="52" spans="2:7" x14ac:dyDescent="0.3">
      <c r="B52" s="53">
        <v>45</v>
      </c>
      <c r="C52" s="54" t="s">
        <v>7324</v>
      </c>
      <c r="D52" s="53">
        <v>5</v>
      </c>
      <c r="E52" s="55" t="str">
        <f>VLOOKUP(D52,[2]ProvStates!$B$8:$D$95,3,FALSE)</f>
        <v>Arkansas</v>
      </c>
      <c r="F52">
        <f>VLOOKUP(D52,[2]Customers!$J$8:$N$1412,5,FALSE)</f>
        <v>6</v>
      </c>
      <c r="G52" t="str">
        <f>VLOOKUP(F52,[2]Customers!$N$8:$O$1412,2,FALSE)</f>
        <v>USA</v>
      </c>
    </row>
    <row r="53" spans="2:7" x14ac:dyDescent="0.3">
      <c r="B53" s="53">
        <v>46</v>
      </c>
      <c r="C53" s="54" t="s">
        <v>7325</v>
      </c>
      <c r="D53" s="53">
        <v>32</v>
      </c>
      <c r="E53" s="55" t="str">
        <f>VLOOKUP(D53,[2]ProvStates!$B$8:$D$95,3,FALSE)</f>
        <v>New Brunswick</v>
      </c>
      <c r="F53">
        <f>VLOOKUP(D53,[2]Customers!$J$8:$N$1412,5,FALSE)</f>
        <v>3</v>
      </c>
      <c r="G53" t="str">
        <f>VLOOKUP(F53,[2]Customers!$N$8:$O$1412,2,FALSE)</f>
        <v>Canada</v>
      </c>
    </row>
    <row r="54" spans="2:7" x14ac:dyDescent="0.3">
      <c r="B54" s="53">
        <v>47</v>
      </c>
      <c r="C54" s="54" t="s">
        <v>7326</v>
      </c>
      <c r="D54" s="53">
        <v>32</v>
      </c>
      <c r="E54" s="55" t="str">
        <f>VLOOKUP(D54,[2]ProvStates!$B$8:$D$95,3,FALSE)</f>
        <v>New Brunswick</v>
      </c>
      <c r="F54">
        <f>VLOOKUP(D54,[2]Customers!$J$8:$N$1412,5,FALSE)</f>
        <v>3</v>
      </c>
      <c r="G54" t="str">
        <f>VLOOKUP(F54,[2]Customers!$N$8:$O$1412,2,FALSE)</f>
        <v>Canada</v>
      </c>
    </row>
    <row r="55" spans="2:7" x14ac:dyDescent="0.3">
      <c r="B55" s="53">
        <v>48</v>
      </c>
      <c r="C55" s="54" t="s">
        <v>7327</v>
      </c>
      <c r="D55" s="53">
        <v>27</v>
      </c>
      <c r="E55" s="55" t="str">
        <f>VLOOKUP(D55,[2]ProvStates!$B$8:$D$95,3,FALSE)</f>
        <v>Michigan</v>
      </c>
      <c r="F55">
        <f>VLOOKUP(D55,[2]Customers!$J$8:$N$1412,5,FALSE)</f>
        <v>6</v>
      </c>
      <c r="G55" t="str">
        <f>VLOOKUP(F55,[2]Customers!$N$8:$O$1412,2,FALSE)</f>
        <v>USA</v>
      </c>
    </row>
    <row r="56" spans="2:7" ht="28.8" x14ac:dyDescent="0.3">
      <c r="B56" s="53">
        <v>49</v>
      </c>
      <c r="C56" s="54" t="s">
        <v>7328</v>
      </c>
      <c r="D56" s="53">
        <v>38</v>
      </c>
      <c r="E56" s="55" t="str">
        <f>VLOOKUP(D56,[2]ProvStates!$B$8:$D$95,3,FALSE)</f>
        <v>Newfoundland and Labrador</v>
      </c>
      <c r="F56">
        <f>VLOOKUP(D56,[2]Customers!$J$8:$N$1412,5,FALSE)</f>
        <v>3</v>
      </c>
      <c r="G56" t="str">
        <f>VLOOKUP(F56,[2]Customers!$N$8:$O$1412,2,FALSE)</f>
        <v>Canada</v>
      </c>
    </row>
    <row r="57" spans="2:7" x14ac:dyDescent="0.3">
      <c r="B57" s="53">
        <v>50</v>
      </c>
      <c r="C57" s="54" t="s">
        <v>7329</v>
      </c>
      <c r="D57" s="53">
        <v>45</v>
      </c>
      <c r="E57" s="55" t="str">
        <f>VLOOKUP(D57,[2]ProvStates!$B$8:$D$95,3,FALSE)</f>
        <v>New York</v>
      </c>
      <c r="F57">
        <f>VLOOKUP(D57,[2]Customers!$J$8:$N$1412,5,FALSE)</f>
        <v>6</v>
      </c>
      <c r="G57" t="str">
        <f>VLOOKUP(F57,[2]Customers!$N$8:$O$1412,2,FALSE)</f>
        <v>USA</v>
      </c>
    </row>
    <row r="58" spans="2:7" ht="28.8" x14ac:dyDescent="0.3">
      <c r="B58" s="53">
        <v>51</v>
      </c>
      <c r="C58" s="54" t="s">
        <v>7330</v>
      </c>
      <c r="D58" s="53">
        <v>37</v>
      </c>
      <c r="E58" s="55" t="str">
        <f>VLOOKUP(D58,[2]ProvStates!$B$8:$D$95,3,FALSE)</f>
        <v>New Jersey</v>
      </c>
      <c r="F58">
        <f>VLOOKUP(D58,[2]Customers!$J$8:$N$1412,5,FALSE)</f>
        <v>6</v>
      </c>
      <c r="G58" t="str">
        <f>VLOOKUP(F58,[2]Customers!$N$8:$O$1412,2,FALSE)</f>
        <v>USA</v>
      </c>
    </row>
    <row r="59" spans="2:7" ht="28.8" x14ac:dyDescent="0.3">
      <c r="B59" s="53">
        <v>52</v>
      </c>
      <c r="C59" s="54" t="s">
        <v>7331</v>
      </c>
      <c r="D59" s="53">
        <v>37</v>
      </c>
      <c r="E59" s="55" t="str">
        <f>VLOOKUP(D59,[2]ProvStates!$B$8:$D$95,3,FALSE)</f>
        <v>New Jersey</v>
      </c>
      <c r="F59">
        <f>VLOOKUP(D59,[2]Customers!$J$8:$N$1412,5,FALSE)</f>
        <v>6</v>
      </c>
      <c r="G59" t="str">
        <f>VLOOKUP(F59,[2]Customers!$N$8:$O$1412,2,FALSE)</f>
        <v>USA</v>
      </c>
    </row>
    <row r="60" spans="2:7" ht="28.8" x14ac:dyDescent="0.3">
      <c r="B60" s="53">
        <v>53</v>
      </c>
      <c r="C60" s="54" t="s">
        <v>7332</v>
      </c>
      <c r="D60" s="53">
        <v>46</v>
      </c>
      <c r="E60" s="55" t="str">
        <f>VLOOKUP(D60,[2]ProvStates!$B$8:$D$95,3,FALSE)</f>
        <v>Ohio</v>
      </c>
      <c r="F60">
        <f>VLOOKUP(D60,[2]Customers!$J$8:$N$1412,5,FALSE)</f>
        <v>6</v>
      </c>
      <c r="G60" t="str">
        <f>VLOOKUP(F60,[2]Customers!$N$8:$O$1412,2,FALSE)</f>
        <v>USA</v>
      </c>
    </row>
    <row r="61" spans="2:7" ht="28.8" x14ac:dyDescent="0.3">
      <c r="B61" s="53">
        <v>54</v>
      </c>
      <c r="C61" s="54" t="s">
        <v>7333</v>
      </c>
      <c r="D61" s="53">
        <v>52</v>
      </c>
      <c r="E61" s="55" t="str">
        <f>VLOOKUP(D61,[2]ProvStates!$B$8:$D$95,3,FALSE)</f>
        <v>Quebec</v>
      </c>
      <c r="F61">
        <f>VLOOKUP(D61,[2]Customers!$J$8:$N$1412,5,FALSE)</f>
        <v>3</v>
      </c>
      <c r="G61" t="str">
        <f>VLOOKUP(F61,[2]Customers!$N$8:$O$1412,2,FALSE)</f>
        <v>Canada</v>
      </c>
    </row>
    <row r="62" spans="2:7" x14ac:dyDescent="0.3">
      <c r="B62" s="53">
        <v>55</v>
      </c>
      <c r="C62" s="54" t="s">
        <v>7334</v>
      </c>
      <c r="D62" s="53">
        <v>54</v>
      </c>
      <c r="E62" s="55" t="str">
        <f>VLOOKUP(D62,[2]ProvStates!$B$8:$D$95,3,FALSE)</f>
        <v>South Carolina</v>
      </c>
      <c r="F62">
        <f>VLOOKUP(D62,[2]Customers!$J$8:$N$1412,5,FALSE)</f>
        <v>6</v>
      </c>
      <c r="G62" t="str">
        <f>VLOOKUP(F62,[2]Customers!$N$8:$O$1412,2,FALSE)</f>
        <v>USA</v>
      </c>
    </row>
    <row r="63" spans="2:7" x14ac:dyDescent="0.3">
      <c r="B63" s="53">
        <v>56</v>
      </c>
      <c r="C63" s="54" t="s">
        <v>7335</v>
      </c>
      <c r="D63" s="53">
        <v>24</v>
      </c>
      <c r="E63" s="55" t="str">
        <f>VLOOKUP(D63,[2]ProvStates!$B$8:$D$95,3,FALSE)</f>
        <v>Manitoba</v>
      </c>
      <c r="F63">
        <f>VLOOKUP(D63,[2]Customers!$J$8:$N$1412,5,FALSE)</f>
        <v>3</v>
      </c>
      <c r="G63" t="str">
        <f>VLOOKUP(F63,[2]Customers!$N$8:$O$1412,2,FALSE)</f>
        <v>Canada</v>
      </c>
    </row>
    <row r="64" spans="2:7" x14ac:dyDescent="0.3">
      <c r="B64" s="53">
        <v>57</v>
      </c>
      <c r="C64" s="54" t="s">
        <v>7336</v>
      </c>
      <c r="D64" s="53">
        <v>47</v>
      </c>
      <c r="E64" s="55" t="str">
        <f>VLOOKUP(D64,[2]ProvStates!$B$8:$D$95,3,FALSE)</f>
        <v>Oklahoma</v>
      </c>
      <c r="F64">
        <f>VLOOKUP(D64,[2]Customers!$J$8:$N$1412,5,FALSE)</f>
        <v>6</v>
      </c>
      <c r="G64" t="str">
        <f>VLOOKUP(F64,[2]Customers!$N$8:$O$1412,2,FALSE)</f>
        <v>USA</v>
      </c>
    </row>
    <row r="65" spans="2:7" x14ac:dyDescent="0.3">
      <c r="B65" s="53">
        <v>58</v>
      </c>
      <c r="C65" s="54" t="s">
        <v>7337</v>
      </c>
      <c r="D65" s="53">
        <v>48</v>
      </c>
      <c r="E65" s="55" t="str">
        <f>VLOOKUP(D65,[2]ProvStates!$B$8:$D$95,3,FALSE)</f>
        <v>Ontario</v>
      </c>
      <c r="F65">
        <f>VLOOKUP(D65,[2]Customers!$J$8:$N$1412,5,FALSE)</f>
        <v>3</v>
      </c>
      <c r="G65" t="str">
        <f>VLOOKUP(F65,[2]Customers!$N$8:$O$1412,2,FALSE)</f>
        <v>Canada</v>
      </c>
    </row>
    <row r="66" spans="2:7" x14ac:dyDescent="0.3">
      <c r="B66" s="53">
        <v>59</v>
      </c>
      <c r="C66" s="54" t="s">
        <v>7338</v>
      </c>
      <c r="D66" s="53">
        <v>48</v>
      </c>
      <c r="E66" s="55" t="str">
        <f>VLOOKUP(D66,[2]ProvStates!$B$8:$D$95,3,FALSE)</f>
        <v>Ontario</v>
      </c>
      <c r="F66">
        <f>VLOOKUP(D66,[2]Customers!$J$8:$N$1412,5,FALSE)</f>
        <v>3</v>
      </c>
      <c r="G66" t="str">
        <f>VLOOKUP(F66,[2]Customers!$N$8:$O$1412,2,FALSE)</f>
        <v>Canada</v>
      </c>
    </row>
    <row r="67" spans="2:7" x14ac:dyDescent="0.3">
      <c r="B67" s="53">
        <v>60</v>
      </c>
      <c r="C67" s="54" t="s">
        <v>7339</v>
      </c>
      <c r="D67" s="53">
        <v>62</v>
      </c>
      <c r="E67" s="55" t="str">
        <f>VLOOKUP(D67,[2]ProvStates!$B$8:$D$95,3,FALSE)</f>
        <v>Washington</v>
      </c>
      <c r="F67">
        <f>VLOOKUP(D67,[2]Customers!$J$8:$N$1412,5,FALSE)</f>
        <v>6</v>
      </c>
      <c r="G67" t="str">
        <f>VLOOKUP(F67,[2]Customers!$N$8:$O$1412,2,FALSE)</f>
        <v>USA</v>
      </c>
    </row>
    <row r="68" spans="2:7" x14ac:dyDescent="0.3">
      <c r="B68" s="53">
        <v>61</v>
      </c>
      <c r="C68" s="54" t="s">
        <v>7340</v>
      </c>
      <c r="D68" s="53">
        <v>48</v>
      </c>
      <c r="E68" s="55" t="str">
        <f>VLOOKUP(D68,[2]ProvStates!$B$8:$D$95,3,FALSE)</f>
        <v>Ontario</v>
      </c>
      <c r="F68">
        <f>VLOOKUP(D68,[2]Customers!$J$8:$N$1412,5,FALSE)</f>
        <v>3</v>
      </c>
      <c r="G68" t="str">
        <f>VLOOKUP(F68,[2]Customers!$N$8:$O$1412,2,FALSE)</f>
        <v>Canada</v>
      </c>
    </row>
    <row r="69" spans="2:7" x14ac:dyDescent="0.3">
      <c r="B69" s="53">
        <v>62</v>
      </c>
      <c r="C69" s="54" t="s">
        <v>7341</v>
      </c>
      <c r="D69" s="53">
        <v>50</v>
      </c>
      <c r="E69" s="55" t="str">
        <f>VLOOKUP(D69,[2]ProvStates!$B$8:$D$95,3,FALSE)</f>
        <v>Pennsylvania</v>
      </c>
      <c r="F69">
        <f>VLOOKUP(D69,[2]Customers!$J$8:$N$1412,5,FALSE)</f>
        <v>6</v>
      </c>
      <c r="G69" t="str">
        <f>VLOOKUP(F69,[2]Customers!$N$8:$O$1412,2,FALSE)</f>
        <v>USA</v>
      </c>
    </row>
    <row r="70" spans="2:7" x14ac:dyDescent="0.3">
      <c r="B70" s="53">
        <v>63</v>
      </c>
      <c r="C70" s="54" t="s">
        <v>7342</v>
      </c>
      <c r="D70" s="53">
        <v>23</v>
      </c>
      <c r="E70" s="55" t="str">
        <f>VLOOKUP(D70,[2]ProvStates!$B$8:$D$95,3,FALSE)</f>
        <v>Massachusetts</v>
      </c>
      <c r="F70">
        <f>VLOOKUP(D70,[2]Customers!$J$8:$N$1412,5,FALSE)</f>
        <v>6</v>
      </c>
      <c r="G70" t="str">
        <f>VLOOKUP(F70,[2]Customers!$N$8:$O$1412,2,FALSE)</f>
        <v>USA</v>
      </c>
    </row>
    <row r="71" spans="2:7" ht="28.8" x14ac:dyDescent="0.3">
      <c r="B71" s="53">
        <v>64</v>
      </c>
      <c r="C71" s="54" t="s">
        <v>7343</v>
      </c>
      <c r="D71" s="53">
        <v>4</v>
      </c>
      <c r="E71" s="55" t="str">
        <f>VLOOKUP(D71,[2]ProvStates!$B$8:$D$95,3,FALSE)</f>
        <v>Alabama</v>
      </c>
      <c r="F71">
        <f>VLOOKUP(D71,[2]Customers!$J$8:$N$1412,5,FALSE)</f>
        <v>6</v>
      </c>
      <c r="G71" t="str">
        <f>VLOOKUP(F71,[2]Customers!$N$8:$O$1412,2,FALSE)</f>
        <v>USA</v>
      </c>
    </row>
    <row r="72" spans="2:7" x14ac:dyDescent="0.3">
      <c r="B72" s="53">
        <v>65</v>
      </c>
      <c r="C72" s="54" t="s">
        <v>7344</v>
      </c>
      <c r="D72" s="53">
        <v>45</v>
      </c>
      <c r="E72" s="55" t="str">
        <f>VLOOKUP(D72,[2]ProvStates!$B$8:$D$95,3,FALSE)</f>
        <v>New York</v>
      </c>
      <c r="F72">
        <f>VLOOKUP(D72,[2]Customers!$J$8:$N$1412,5,FALSE)</f>
        <v>6</v>
      </c>
      <c r="G72" t="str">
        <f>VLOOKUP(F72,[2]Customers!$N$8:$O$1412,2,FALSE)</f>
        <v>USA</v>
      </c>
    </row>
    <row r="73" spans="2:7" x14ac:dyDescent="0.3">
      <c r="B73" s="53">
        <v>66</v>
      </c>
      <c r="C73" s="54" t="s">
        <v>7345</v>
      </c>
      <c r="D73" s="53">
        <v>50</v>
      </c>
      <c r="E73" s="55" t="str">
        <f>VLOOKUP(D73,[2]ProvStates!$B$8:$D$95,3,FALSE)</f>
        <v>Pennsylvania</v>
      </c>
      <c r="F73">
        <f>VLOOKUP(D73,[2]Customers!$J$8:$N$1412,5,FALSE)</f>
        <v>6</v>
      </c>
      <c r="G73" t="str">
        <f>VLOOKUP(F73,[2]Customers!$N$8:$O$1412,2,FALSE)</f>
        <v>USA</v>
      </c>
    </row>
    <row r="74" spans="2:7" x14ac:dyDescent="0.3">
      <c r="B74" s="53">
        <v>67</v>
      </c>
      <c r="C74" s="54" t="s">
        <v>7346</v>
      </c>
      <c r="D74" s="53">
        <v>48</v>
      </c>
      <c r="E74" s="55" t="str">
        <f>VLOOKUP(D74,[2]ProvStates!$B$8:$D$95,3,FALSE)</f>
        <v>Ontario</v>
      </c>
      <c r="F74">
        <f>VLOOKUP(D74,[2]Customers!$J$8:$N$1412,5,FALSE)</f>
        <v>3</v>
      </c>
      <c r="G74" t="str">
        <f>VLOOKUP(F74,[2]Customers!$N$8:$O$1412,2,FALSE)</f>
        <v>Canada</v>
      </c>
    </row>
    <row r="75" spans="2:7" x14ac:dyDescent="0.3">
      <c r="B75" s="53">
        <v>68</v>
      </c>
      <c r="C75" s="54" t="s">
        <v>7347</v>
      </c>
      <c r="D75" s="53">
        <v>10</v>
      </c>
      <c r="E75" s="55" t="str">
        <f>VLOOKUP(D75,[2]ProvStates!$B$8:$D$95,3,FALSE)</f>
        <v>Connecticut</v>
      </c>
      <c r="F75">
        <f>VLOOKUP(D75,[2]Customers!$J$8:$N$1412,5,FALSE)</f>
        <v>6</v>
      </c>
      <c r="G75" t="str">
        <f>VLOOKUP(F75,[2]Customers!$N$8:$O$1412,2,FALSE)</f>
        <v>USA</v>
      </c>
    </row>
    <row r="76" spans="2:7" x14ac:dyDescent="0.3">
      <c r="B76" s="53">
        <v>69</v>
      </c>
      <c r="C76" s="54" t="s">
        <v>7347</v>
      </c>
      <c r="D76" s="53">
        <v>48</v>
      </c>
      <c r="E76" s="55" t="str">
        <f>VLOOKUP(D76,[2]ProvStates!$B$8:$D$95,3,FALSE)</f>
        <v>Ontario</v>
      </c>
      <c r="F76">
        <f>VLOOKUP(D76,[2]Customers!$J$8:$N$1412,5,FALSE)</f>
        <v>3</v>
      </c>
      <c r="G76" t="str">
        <f>VLOOKUP(F76,[2]Customers!$N$8:$O$1412,2,FALSE)</f>
        <v>Canada</v>
      </c>
    </row>
    <row r="77" spans="2:7" x14ac:dyDescent="0.3">
      <c r="B77" s="53">
        <v>70</v>
      </c>
      <c r="C77" s="54" t="s">
        <v>7348</v>
      </c>
      <c r="D77" s="53">
        <v>46</v>
      </c>
      <c r="E77" s="55" t="str">
        <f>VLOOKUP(D77,[2]ProvStates!$B$8:$D$95,3,FALSE)</f>
        <v>Ohio</v>
      </c>
      <c r="F77">
        <f>VLOOKUP(D77,[2]Customers!$J$8:$N$1412,5,FALSE)</f>
        <v>6</v>
      </c>
      <c r="G77" t="str">
        <f>VLOOKUP(F77,[2]Customers!$N$8:$O$1412,2,FALSE)</f>
        <v>USA</v>
      </c>
    </row>
    <row r="78" spans="2:7" ht="28.8" x14ac:dyDescent="0.3">
      <c r="B78" s="53">
        <v>71</v>
      </c>
      <c r="C78" s="54" t="s">
        <v>7349</v>
      </c>
      <c r="D78" s="53">
        <v>48</v>
      </c>
      <c r="E78" s="55" t="str">
        <f>VLOOKUP(D78,[2]ProvStates!$B$8:$D$95,3,FALSE)</f>
        <v>Ontario</v>
      </c>
      <c r="F78">
        <f>VLOOKUP(D78,[2]Customers!$J$8:$N$1412,5,FALSE)</f>
        <v>3</v>
      </c>
      <c r="G78" t="str">
        <f>VLOOKUP(F78,[2]Customers!$N$8:$O$1412,2,FALSE)</f>
        <v>Canada</v>
      </c>
    </row>
    <row r="79" spans="2:7" x14ac:dyDescent="0.3">
      <c r="B79" s="53">
        <v>72</v>
      </c>
      <c r="C79" s="54" t="s">
        <v>7350</v>
      </c>
      <c r="D79" s="53">
        <v>48</v>
      </c>
      <c r="E79" s="55" t="str">
        <f>VLOOKUP(D79,[2]ProvStates!$B$8:$D$95,3,FALSE)</f>
        <v>Ontario</v>
      </c>
      <c r="F79">
        <f>VLOOKUP(D79,[2]Customers!$J$8:$N$1412,5,FALSE)</f>
        <v>3</v>
      </c>
      <c r="G79" t="str">
        <f>VLOOKUP(F79,[2]Customers!$N$8:$O$1412,2,FALSE)</f>
        <v>Canada</v>
      </c>
    </row>
    <row r="80" spans="2:7" ht="28.8" x14ac:dyDescent="0.3">
      <c r="B80" s="53">
        <v>73</v>
      </c>
      <c r="C80" s="54" t="s">
        <v>7351</v>
      </c>
      <c r="D80" s="53">
        <v>20</v>
      </c>
      <c r="E80" s="55" t="str">
        <f>VLOOKUP(D80,[2]ProvStates!$B$8:$D$95,3,FALSE)</f>
        <v>Kansas</v>
      </c>
      <c r="F80">
        <f>VLOOKUP(D80,[2]Customers!$J$8:$N$1412,5,FALSE)</f>
        <v>6</v>
      </c>
      <c r="G80" t="str">
        <f>VLOOKUP(F80,[2]Customers!$N$8:$O$1412,2,FALSE)</f>
        <v>USA</v>
      </c>
    </row>
    <row r="81" spans="2:7" x14ac:dyDescent="0.3">
      <c r="B81" s="53">
        <v>74</v>
      </c>
      <c r="C81" s="54" t="s">
        <v>7352</v>
      </c>
      <c r="D81" s="53">
        <v>45</v>
      </c>
      <c r="E81" s="55" t="str">
        <f>VLOOKUP(D81,[2]ProvStates!$B$8:$D$95,3,FALSE)</f>
        <v>New York</v>
      </c>
      <c r="F81">
        <f>VLOOKUP(D81,[2]Customers!$J$8:$N$1412,5,FALSE)</f>
        <v>6</v>
      </c>
      <c r="G81" t="str">
        <f>VLOOKUP(F81,[2]Customers!$N$8:$O$1412,2,FALSE)</f>
        <v>USA</v>
      </c>
    </row>
    <row r="82" spans="2:7" x14ac:dyDescent="0.3">
      <c r="B82" s="53">
        <v>75</v>
      </c>
      <c r="C82" s="54" t="s">
        <v>7353</v>
      </c>
      <c r="D82" s="53">
        <v>22</v>
      </c>
      <c r="E82" s="55" t="str">
        <f>VLOOKUP(D82,[2]ProvStates!$B$8:$D$95,3,FALSE)</f>
        <v>Louisiana</v>
      </c>
      <c r="F82">
        <f>VLOOKUP(D82,[2]Customers!$J$8:$N$1412,5,FALSE)</f>
        <v>6</v>
      </c>
      <c r="G82" t="str">
        <f>VLOOKUP(F82,[2]Customers!$N$8:$O$1412,2,FALSE)</f>
        <v>USA</v>
      </c>
    </row>
    <row r="83" spans="2:7" x14ac:dyDescent="0.3">
      <c r="B83" s="53">
        <v>76</v>
      </c>
      <c r="C83" s="54" t="s">
        <v>7354</v>
      </c>
      <c r="D83" s="53">
        <v>23</v>
      </c>
      <c r="E83" s="55" t="str">
        <f>VLOOKUP(D83,[2]ProvStates!$B$8:$D$95,3,FALSE)</f>
        <v>Massachusetts</v>
      </c>
      <c r="F83">
        <f>VLOOKUP(D83,[2]Customers!$J$8:$N$1412,5,FALSE)</f>
        <v>6</v>
      </c>
      <c r="G83" t="str">
        <f>VLOOKUP(F83,[2]Customers!$N$8:$O$1412,2,FALSE)</f>
        <v>USA</v>
      </c>
    </row>
    <row r="84" spans="2:7" x14ac:dyDescent="0.3">
      <c r="B84" s="53">
        <v>77</v>
      </c>
      <c r="C84" s="54" t="s">
        <v>7355</v>
      </c>
      <c r="D84" s="53">
        <v>13</v>
      </c>
      <c r="E84" s="55" t="str">
        <f>VLOOKUP(D84,[2]ProvStates!$B$8:$D$95,3,FALSE)</f>
        <v>Florida</v>
      </c>
      <c r="F84">
        <f>VLOOKUP(D84,[2]Customers!$J$8:$N$1412,5,FALSE)</f>
        <v>2</v>
      </c>
      <c r="G84" t="str">
        <f>VLOOKUP(F84,[2]Customers!$N$8:$O$1412,2,FALSE)</f>
        <v>BWI</v>
      </c>
    </row>
    <row r="85" spans="2:7" x14ac:dyDescent="0.3">
      <c r="B85" s="53">
        <v>78</v>
      </c>
      <c r="C85" s="54" t="s">
        <v>7356</v>
      </c>
      <c r="D85" s="53">
        <v>48</v>
      </c>
      <c r="E85" s="55" t="str">
        <f>VLOOKUP(D85,[2]ProvStates!$B$8:$D$95,3,FALSE)</f>
        <v>Ontario</v>
      </c>
      <c r="F85">
        <f>VLOOKUP(D85,[2]Customers!$J$8:$N$1412,5,FALSE)</f>
        <v>3</v>
      </c>
      <c r="G85" t="str">
        <f>VLOOKUP(F85,[2]Customers!$N$8:$O$1412,2,FALSE)</f>
        <v>Canada</v>
      </c>
    </row>
    <row r="86" spans="2:7" x14ac:dyDescent="0.3">
      <c r="B86" s="53">
        <v>79</v>
      </c>
      <c r="C86" s="54" t="s">
        <v>7357</v>
      </c>
      <c r="D86" s="53">
        <v>24</v>
      </c>
      <c r="E86" s="55" t="str">
        <f>VLOOKUP(D86,[2]ProvStates!$B$8:$D$95,3,FALSE)</f>
        <v>Manitoba</v>
      </c>
      <c r="F86">
        <f>VLOOKUP(D86,[2]Customers!$J$8:$N$1412,5,FALSE)</f>
        <v>3</v>
      </c>
      <c r="G86" t="str">
        <f>VLOOKUP(F86,[2]Customers!$N$8:$O$1412,2,FALSE)</f>
        <v>Canada</v>
      </c>
    </row>
    <row r="87" spans="2:7" x14ac:dyDescent="0.3">
      <c r="B87" s="53">
        <v>80</v>
      </c>
      <c r="C87" s="54" t="s">
        <v>7357</v>
      </c>
      <c r="D87" s="53">
        <v>61</v>
      </c>
      <c r="E87" s="55" t="str">
        <f>VLOOKUP(D87,[2]ProvStates!$B$8:$D$95,3,FALSE)</f>
        <v>Vermont</v>
      </c>
      <c r="F87">
        <f>VLOOKUP(D87,[2]Customers!$J$8:$N$1412,5,FALSE)</f>
        <v>6</v>
      </c>
      <c r="G87" t="str">
        <f>VLOOKUP(F87,[2]Customers!$N$8:$O$1412,2,FALSE)</f>
        <v>USA</v>
      </c>
    </row>
    <row r="88" spans="2:7" x14ac:dyDescent="0.3">
      <c r="B88" s="53">
        <v>81</v>
      </c>
      <c r="C88" s="54" t="s">
        <v>7358</v>
      </c>
      <c r="D88" s="53">
        <v>48</v>
      </c>
      <c r="E88" s="55" t="str">
        <f>VLOOKUP(D88,[2]ProvStates!$B$8:$D$95,3,FALSE)</f>
        <v>Ontario</v>
      </c>
      <c r="F88">
        <f>VLOOKUP(D88,[2]Customers!$J$8:$N$1412,5,FALSE)</f>
        <v>3</v>
      </c>
      <c r="G88" t="str">
        <f>VLOOKUP(F88,[2]Customers!$N$8:$O$1412,2,FALSE)</f>
        <v>Canada</v>
      </c>
    </row>
    <row r="89" spans="2:7" x14ac:dyDescent="0.3">
      <c r="B89" s="53">
        <v>82</v>
      </c>
      <c r="C89" s="54" t="s">
        <v>7359</v>
      </c>
      <c r="D89" s="53">
        <v>61</v>
      </c>
      <c r="E89" s="55" t="str">
        <f>VLOOKUP(D89,[2]ProvStates!$B$8:$D$95,3,FALSE)</f>
        <v>Vermont</v>
      </c>
      <c r="F89">
        <f>VLOOKUP(D89,[2]Customers!$J$8:$N$1412,5,FALSE)</f>
        <v>6</v>
      </c>
      <c r="G89" t="str">
        <f>VLOOKUP(F89,[2]Customers!$N$8:$O$1412,2,FALSE)</f>
        <v>USA</v>
      </c>
    </row>
    <row r="90" spans="2:7" ht="28.8" x14ac:dyDescent="0.3">
      <c r="B90" s="53">
        <v>83</v>
      </c>
      <c r="C90" s="54" t="s">
        <v>7360</v>
      </c>
      <c r="D90" s="53">
        <v>50</v>
      </c>
      <c r="E90" s="55" t="str">
        <f>VLOOKUP(D90,[2]ProvStates!$B$8:$D$95,3,FALSE)</f>
        <v>Pennsylvania</v>
      </c>
      <c r="F90">
        <f>VLOOKUP(D90,[2]Customers!$J$8:$N$1412,5,FALSE)</f>
        <v>6</v>
      </c>
      <c r="G90" t="str">
        <f>VLOOKUP(F90,[2]Customers!$N$8:$O$1412,2,FALSE)</f>
        <v>USA</v>
      </c>
    </row>
    <row r="91" spans="2:7" ht="28.8" x14ac:dyDescent="0.3">
      <c r="B91" s="53">
        <v>84</v>
      </c>
      <c r="C91" s="54" t="s">
        <v>7361</v>
      </c>
      <c r="D91" s="53">
        <v>40</v>
      </c>
      <c r="E91" s="55" t="str">
        <f>VLOOKUP(D91,[2]ProvStates!$B$8:$D$95,3,FALSE)</f>
        <v>Nova Scotia</v>
      </c>
      <c r="F91">
        <f>VLOOKUP(D91,[2]Customers!$J$8:$N$1412,5,FALSE)</f>
        <v>3</v>
      </c>
      <c r="G91" t="str">
        <f>VLOOKUP(F91,[2]Customers!$N$8:$O$1412,2,FALSE)</f>
        <v>Canada</v>
      </c>
    </row>
    <row r="92" spans="2:7" x14ac:dyDescent="0.3">
      <c r="B92" s="53">
        <v>85</v>
      </c>
      <c r="C92" s="54" t="s">
        <v>7362</v>
      </c>
      <c r="D92" s="53">
        <v>10</v>
      </c>
      <c r="E92" s="55" t="str">
        <f>VLOOKUP(D92,[2]ProvStates!$B$8:$D$95,3,FALSE)</f>
        <v>Connecticut</v>
      </c>
      <c r="F92">
        <f>VLOOKUP(D92,[2]Customers!$J$8:$N$1412,5,FALSE)</f>
        <v>6</v>
      </c>
      <c r="G92" t="str">
        <f>VLOOKUP(F92,[2]Customers!$N$8:$O$1412,2,FALSE)</f>
        <v>USA</v>
      </c>
    </row>
    <row r="93" spans="2:7" x14ac:dyDescent="0.3">
      <c r="B93" s="53">
        <v>86</v>
      </c>
      <c r="C93" s="54" t="s">
        <v>7363</v>
      </c>
      <c r="D93" s="53">
        <v>45</v>
      </c>
      <c r="E93" s="55" t="str">
        <f>VLOOKUP(D93,[2]ProvStates!$B$8:$D$95,3,FALSE)</f>
        <v>New York</v>
      </c>
      <c r="F93">
        <f>VLOOKUP(D93,[2]Customers!$J$8:$N$1412,5,FALSE)</f>
        <v>6</v>
      </c>
      <c r="G93" t="str">
        <f>VLOOKUP(F93,[2]Customers!$N$8:$O$1412,2,FALSE)</f>
        <v>USA</v>
      </c>
    </row>
    <row r="94" spans="2:7" x14ac:dyDescent="0.3">
      <c r="B94" s="53">
        <v>87</v>
      </c>
      <c r="C94" s="54" t="s">
        <v>7364</v>
      </c>
      <c r="D94" s="53">
        <v>48</v>
      </c>
      <c r="E94" s="55" t="str">
        <f>VLOOKUP(D94,[2]ProvStates!$B$8:$D$95,3,FALSE)</f>
        <v>Ontario</v>
      </c>
      <c r="F94">
        <f>VLOOKUP(D94,[2]Customers!$J$8:$N$1412,5,FALSE)</f>
        <v>3</v>
      </c>
      <c r="G94" t="str">
        <f>VLOOKUP(F94,[2]Customers!$N$8:$O$1412,2,FALSE)</f>
        <v>Canada</v>
      </c>
    </row>
    <row r="95" spans="2:7" ht="28.8" x14ac:dyDescent="0.3">
      <c r="B95" s="53">
        <v>88</v>
      </c>
      <c r="C95" s="54" t="s">
        <v>7365</v>
      </c>
      <c r="D95" s="53">
        <v>47</v>
      </c>
      <c r="E95" s="55" t="str">
        <f>VLOOKUP(D95,[2]ProvStates!$B$8:$D$95,3,FALSE)</f>
        <v>Oklahoma</v>
      </c>
      <c r="F95">
        <f>VLOOKUP(D95,[2]Customers!$J$8:$N$1412,5,FALSE)</f>
        <v>6</v>
      </c>
      <c r="G95" t="str">
        <f>VLOOKUP(F95,[2]Customers!$N$8:$O$1412,2,FALSE)</f>
        <v>USA</v>
      </c>
    </row>
    <row r="96" spans="2:7" x14ac:dyDescent="0.3">
      <c r="B96" s="53">
        <v>89</v>
      </c>
      <c r="C96" s="54" t="s">
        <v>7366</v>
      </c>
      <c r="D96" s="53">
        <v>63</v>
      </c>
      <c r="E96" s="55" t="str">
        <f>VLOOKUP(D96,[2]ProvStates!$B$8:$D$95,3,FALSE)</f>
        <v>Wisconsin</v>
      </c>
      <c r="F96">
        <f>VLOOKUP(D96,[2]Customers!$J$8:$N$1412,5,FALSE)</f>
        <v>6</v>
      </c>
      <c r="G96" t="str">
        <f>VLOOKUP(F96,[2]Customers!$N$8:$O$1412,2,FALSE)</f>
        <v>USA</v>
      </c>
    </row>
    <row r="97" spans="2:7" x14ac:dyDescent="0.3">
      <c r="B97" s="53">
        <v>90</v>
      </c>
      <c r="C97" s="54" t="s">
        <v>7367</v>
      </c>
      <c r="D97" s="53">
        <v>45</v>
      </c>
      <c r="E97" s="55" t="str">
        <f>VLOOKUP(D97,[2]ProvStates!$B$8:$D$95,3,FALSE)</f>
        <v>New York</v>
      </c>
      <c r="F97">
        <f>VLOOKUP(D97,[2]Customers!$J$8:$N$1412,5,FALSE)</f>
        <v>6</v>
      </c>
      <c r="G97" t="str">
        <f>VLOOKUP(F97,[2]Customers!$N$8:$O$1412,2,FALSE)</f>
        <v>USA</v>
      </c>
    </row>
    <row r="98" spans="2:7" x14ac:dyDescent="0.3">
      <c r="B98" s="53">
        <v>91</v>
      </c>
      <c r="C98" s="54" t="s">
        <v>7368</v>
      </c>
      <c r="D98" s="53">
        <v>9</v>
      </c>
      <c r="E98" s="55" t="str">
        <f>VLOOKUP(D98,[2]ProvStates!$B$8:$D$95,3,FALSE)</f>
        <v>Colorado</v>
      </c>
      <c r="F98">
        <f>VLOOKUP(D98,[2]Customers!$J$8:$N$1412,5,FALSE)</f>
        <v>6</v>
      </c>
      <c r="G98" t="str">
        <f>VLOOKUP(F98,[2]Customers!$N$8:$O$1412,2,FALSE)</f>
        <v>USA</v>
      </c>
    </row>
    <row r="99" spans="2:7" x14ac:dyDescent="0.3">
      <c r="B99" s="53">
        <v>92</v>
      </c>
      <c r="C99" s="54" t="s">
        <v>7369</v>
      </c>
      <c r="D99" s="53">
        <v>26</v>
      </c>
      <c r="E99" s="55" t="str">
        <f>VLOOKUP(D99,[2]ProvStates!$B$8:$D$95,3,FALSE)</f>
        <v>Maine</v>
      </c>
      <c r="F99">
        <f>VLOOKUP(D99,[2]Customers!$J$8:$N$1412,5,FALSE)</f>
        <v>6</v>
      </c>
      <c r="G99" t="str">
        <f>VLOOKUP(F99,[2]Customers!$N$8:$O$1412,2,FALSE)</f>
        <v>USA</v>
      </c>
    </row>
    <row r="100" spans="2:7" x14ac:dyDescent="0.3">
      <c r="B100" s="53">
        <v>93</v>
      </c>
      <c r="C100" s="54" t="s">
        <v>7370</v>
      </c>
      <c r="D100" s="53">
        <v>50</v>
      </c>
      <c r="E100" s="55" t="str">
        <f>VLOOKUP(D100,[2]ProvStates!$B$8:$D$95,3,FALSE)</f>
        <v>Pennsylvania</v>
      </c>
      <c r="F100">
        <f>VLOOKUP(D100,[2]Customers!$J$8:$N$1412,5,FALSE)</f>
        <v>6</v>
      </c>
      <c r="G100" t="str">
        <f>VLOOKUP(F100,[2]Customers!$N$8:$O$1412,2,FALSE)</f>
        <v>USA</v>
      </c>
    </row>
    <row r="101" spans="2:7" x14ac:dyDescent="0.3">
      <c r="B101" s="53">
        <v>94</v>
      </c>
      <c r="C101" s="54" t="s">
        <v>7371</v>
      </c>
      <c r="D101" s="53">
        <v>8</v>
      </c>
      <c r="E101" s="55" t="str">
        <f>VLOOKUP(D101,[2]ProvStates!$B$8:$D$95,3,FALSE)</f>
        <v>California</v>
      </c>
      <c r="F101">
        <f>VLOOKUP(D101,[2]Customers!$J$8:$N$1412,5,FALSE)</f>
        <v>6</v>
      </c>
      <c r="G101" t="str">
        <f>VLOOKUP(F101,[2]Customers!$N$8:$O$1412,2,FALSE)</f>
        <v>USA</v>
      </c>
    </row>
    <row r="102" spans="2:7" x14ac:dyDescent="0.3">
      <c r="B102" s="53">
        <v>95</v>
      </c>
      <c r="C102" s="54" t="s">
        <v>7372</v>
      </c>
      <c r="D102" s="53">
        <v>45</v>
      </c>
      <c r="E102" s="55" t="str">
        <f>VLOOKUP(D102,[2]ProvStates!$B$8:$D$95,3,FALSE)</f>
        <v>New York</v>
      </c>
      <c r="F102">
        <f>VLOOKUP(D102,[2]Customers!$J$8:$N$1412,5,FALSE)</f>
        <v>6</v>
      </c>
      <c r="G102" t="str">
        <f>VLOOKUP(F102,[2]Customers!$N$8:$O$1412,2,FALSE)</f>
        <v>USA</v>
      </c>
    </row>
    <row r="103" spans="2:7" x14ac:dyDescent="0.3">
      <c r="B103" s="53">
        <v>96</v>
      </c>
      <c r="C103" s="54" t="s">
        <v>7373</v>
      </c>
      <c r="D103" s="53">
        <v>17</v>
      </c>
      <c r="E103" s="55" t="str">
        <f>VLOOKUP(D103,[2]ProvStates!$B$8:$D$95,3,FALSE)</f>
        <v>Idaho</v>
      </c>
      <c r="F103">
        <f>VLOOKUP(D103,[2]Customers!$J$8:$N$1412,5,FALSE)</f>
        <v>6</v>
      </c>
      <c r="G103" t="str">
        <f>VLOOKUP(F103,[2]Customers!$N$8:$O$1412,2,FALSE)</f>
        <v>USA</v>
      </c>
    </row>
    <row r="104" spans="2:7" x14ac:dyDescent="0.3">
      <c r="B104" s="53">
        <v>97</v>
      </c>
      <c r="C104" s="54" t="s">
        <v>7374</v>
      </c>
      <c r="D104" s="53">
        <v>48</v>
      </c>
      <c r="E104" s="55" t="str">
        <f>VLOOKUP(D104,[2]ProvStates!$B$8:$D$95,3,FALSE)</f>
        <v>Ontario</v>
      </c>
      <c r="F104">
        <f>VLOOKUP(D104,[2]Customers!$J$8:$N$1412,5,FALSE)</f>
        <v>3</v>
      </c>
      <c r="G104" t="str">
        <f>VLOOKUP(F104,[2]Customers!$N$8:$O$1412,2,FALSE)</f>
        <v>Canada</v>
      </c>
    </row>
    <row r="105" spans="2:7" x14ac:dyDescent="0.3">
      <c r="B105" s="53">
        <v>98</v>
      </c>
      <c r="C105" s="54" t="s">
        <v>7375</v>
      </c>
      <c r="D105" s="53">
        <v>28</v>
      </c>
      <c r="E105" s="55" t="str">
        <f>VLOOKUP(D105,[2]ProvStates!$B$8:$D$95,3,FALSE)</f>
        <v>Minnesota</v>
      </c>
      <c r="F105">
        <f>VLOOKUP(D105,[2]Customers!$J$8:$N$1412,5,FALSE)</f>
        <v>6</v>
      </c>
      <c r="G105" t="str">
        <f>VLOOKUP(F105,[2]Customers!$N$8:$O$1412,2,FALSE)</f>
        <v>USA</v>
      </c>
    </row>
    <row r="106" spans="2:7" x14ac:dyDescent="0.3">
      <c r="B106" s="53">
        <v>99</v>
      </c>
      <c r="C106" s="54" t="s">
        <v>7376</v>
      </c>
      <c r="D106" s="53">
        <v>8</v>
      </c>
      <c r="E106" s="55" t="str">
        <f>VLOOKUP(D106,[2]ProvStates!$B$8:$D$95,3,FALSE)</f>
        <v>California</v>
      </c>
      <c r="F106">
        <f>VLOOKUP(D106,[2]Customers!$J$8:$N$1412,5,FALSE)</f>
        <v>6</v>
      </c>
      <c r="G106" t="str">
        <f>VLOOKUP(F106,[2]Customers!$N$8:$O$1412,2,FALSE)</f>
        <v>USA</v>
      </c>
    </row>
    <row r="107" spans="2:7" x14ac:dyDescent="0.3">
      <c r="B107" s="53">
        <v>100</v>
      </c>
      <c r="C107" s="54" t="s">
        <v>7377</v>
      </c>
      <c r="D107" s="53">
        <v>17</v>
      </c>
      <c r="E107" s="55" t="str">
        <f>VLOOKUP(D107,[2]ProvStates!$B$8:$D$95,3,FALSE)</f>
        <v>Idaho</v>
      </c>
      <c r="F107">
        <f>VLOOKUP(D107,[2]Customers!$J$8:$N$1412,5,FALSE)</f>
        <v>6</v>
      </c>
      <c r="G107" t="str">
        <f>VLOOKUP(F107,[2]Customers!$N$8:$O$1412,2,FALSE)</f>
        <v>USA</v>
      </c>
    </row>
    <row r="108" spans="2:7" ht="28.8" x14ac:dyDescent="0.3">
      <c r="B108" s="53">
        <v>101</v>
      </c>
      <c r="C108" s="54" t="s">
        <v>7378</v>
      </c>
      <c r="D108" s="53">
        <v>48</v>
      </c>
      <c r="E108" s="55" t="str">
        <f>VLOOKUP(D108,[2]ProvStates!$B$8:$D$95,3,FALSE)</f>
        <v>Ontario</v>
      </c>
      <c r="F108">
        <f>VLOOKUP(D108,[2]Customers!$J$8:$N$1412,5,FALSE)</f>
        <v>3</v>
      </c>
      <c r="G108" t="str">
        <f>VLOOKUP(F108,[2]Customers!$N$8:$O$1412,2,FALSE)</f>
        <v>Canada</v>
      </c>
    </row>
    <row r="109" spans="2:7" x14ac:dyDescent="0.3">
      <c r="B109" s="53">
        <v>102</v>
      </c>
      <c r="C109" s="54" t="s">
        <v>7379</v>
      </c>
      <c r="D109" s="53">
        <v>48</v>
      </c>
      <c r="E109" s="55" t="str">
        <f>VLOOKUP(D109,[2]ProvStates!$B$8:$D$95,3,FALSE)</f>
        <v>Ontario</v>
      </c>
      <c r="F109">
        <f>VLOOKUP(D109,[2]Customers!$J$8:$N$1412,5,FALSE)</f>
        <v>3</v>
      </c>
      <c r="G109" t="str">
        <f>VLOOKUP(F109,[2]Customers!$N$8:$O$1412,2,FALSE)</f>
        <v>Canada</v>
      </c>
    </row>
    <row r="110" spans="2:7" x14ac:dyDescent="0.3">
      <c r="B110" s="53">
        <v>103</v>
      </c>
      <c r="C110" s="54" t="s">
        <v>7380</v>
      </c>
      <c r="D110" s="53">
        <v>8</v>
      </c>
      <c r="E110" s="55" t="str">
        <f>VLOOKUP(D110,[2]ProvStates!$B$8:$D$95,3,FALSE)</f>
        <v>California</v>
      </c>
      <c r="F110">
        <f>VLOOKUP(D110,[2]Customers!$J$8:$N$1412,5,FALSE)</f>
        <v>6</v>
      </c>
      <c r="G110" t="str">
        <f>VLOOKUP(F110,[2]Customers!$N$8:$O$1412,2,FALSE)</f>
        <v>USA</v>
      </c>
    </row>
    <row r="111" spans="2:7" x14ac:dyDescent="0.3">
      <c r="B111" s="53">
        <v>104</v>
      </c>
      <c r="C111" s="54" t="s">
        <v>7381</v>
      </c>
      <c r="D111" s="53">
        <v>2</v>
      </c>
      <c r="E111" s="55" t="str">
        <f>VLOOKUP(D111,[2]ProvStates!$B$8:$D$95,3,FALSE)</f>
        <v>Alberta</v>
      </c>
      <c r="F111">
        <f>VLOOKUP(D111,[2]Customers!$J$8:$N$1412,5,FALSE)</f>
        <v>3</v>
      </c>
      <c r="G111" t="str">
        <f>VLOOKUP(F111,[2]Customers!$N$8:$O$1412,2,FALSE)</f>
        <v>Canada</v>
      </c>
    </row>
    <row r="112" spans="2:7" ht="28.8" x14ac:dyDescent="0.3">
      <c r="B112" s="53">
        <v>105</v>
      </c>
      <c r="C112" s="54" t="s">
        <v>7382</v>
      </c>
      <c r="D112" s="53">
        <v>7</v>
      </c>
      <c r="E112" s="55" t="str">
        <f>VLOOKUP(D112,[2]ProvStates!$B$8:$D$95,3,FALSE)</f>
        <v>British Columbia</v>
      </c>
      <c r="F112">
        <f>VLOOKUP(D112,[2]Customers!$J$8:$N$1412,5,FALSE)</f>
        <v>3</v>
      </c>
      <c r="G112" t="str">
        <f>VLOOKUP(F112,[2]Customers!$N$8:$O$1412,2,FALSE)</f>
        <v>Canada</v>
      </c>
    </row>
    <row r="113" spans="2:7" x14ac:dyDescent="0.3">
      <c r="B113" s="53">
        <v>106</v>
      </c>
      <c r="C113" s="54" t="s">
        <v>7383</v>
      </c>
      <c r="D113" s="53">
        <v>48</v>
      </c>
      <c r="E113" s="55" t="str">
        <f>VLOOKUP(D113,[2]ProvStates!$B$8:$D$95,3,FALSE)</f>
        <v>Ontario</v>
      </c>
      <c r="F113">
        <f>VLOOKUP(D113,[2]Customers!$J$8:$N$1412,5,FALSE)</f>
        <v>3</v>
      </c>
      <c r="G113" t="str">
        <f>VLOOKUP(F113,[2]Customers!$N$8:$O$1412,2,FALSE)</f>
        <v>Canada</v>
      </c>
    </row>
    <row r="114" spans="2:7" ht="28.8" x14ac:dyDescent="0.3">
      <c r="B114" s="53">
        <v>107</v>
      </c>
      <c r="C114" s="54" t="s">
        <v>7384</v>
      </c>
      <c r="D114" s="53">
        <v>7</v>
      </c>
      <c r="E114" s="55" t="str">
        <f>VLOOKUP(D114,[2]ProvStates!$B$8:$D$95,3,FALSE)</f>
        <v>British Columbia</v>
      </c>
      <c r="F114">
        <f>VLOOKUP(D114,[2]Customers!$J$8:$N$1412,5,FALSE)</f>
        <v>3</v>
      </c>
      <c r="G114" t="str">
        <f>VLOOKUP(F114,[2]Customers!$N$8:$O$1412,2,FALSE)</f>
        <v>Canada</v>
      </c>
    </row>
    <row r="115" spans="2:7" x14ac:dyDescent="0.3">
      <c r="B115" s="53">
        <v>108</v>
      </c>
      <c r="C115" s="54" t="s">
        <v>7385</v>
      </c>
      <c r="D115" s="53">
        <v>2</v>
      </c>
      <c r="E115" s="55" t="str">
        <f>VLOOKUP(D115,[2]ProvStates!$B$8:$D$95,3,FALSE)</f>
        <v>Alberta</v>
      </c>
      <c r="F115">
        <f>VLOOKUP(D115,[2]Customers!$J$8:$N$1412,5,FALSE)</f>
        <v>3</v>
      </c>
      <c r="G115" t="str">
        <f>VLOOKUP(F115,[2]Customers!$N$8:$O$1412,2,FALSE)</f>
        <v>Canada</v>
      </c>
    </row>
    <row r="116" spans="2:7" ht="28.8" x14ac:dyDescent="0.3">
      <c r="B116" s="53">
        <v>109</v>
      </c>
      <c r="C116" s="54" t="s">
        <v>7386</v>
      </c>
      <c r="D116" s="53">
        <v>45</v>
      </c>
      <c r="E116" s="55" t="str">
        <f>VLOOKUP(D116,[2]ProvStates!$B$8:$D$95,3,FALSE)</f>
        <v>New York</v>
      </c>
      <c r="F116">
        <f>VLOOKUP(D116,[2]Customers!$J$8:$N$1412,5,FALSE)</f>
        <v>6</v>
      </c>
      <c r="G116" t="str">
        <f>VLOOKUP(F116,[2]Customers!$N$8:$O$1412,2,FALSE)</f>
        <v>USA</v>
      </c>
    </row>
    <row r="117" spans="2:7" x14ac:dyDescent="0.3">
      <c r="B117" s="53">
        <v>110</v>
      </c>
      <c r="C117" s="54" t="s">
        <v>7387</v>
      </c>
      <c r="D117" s="53">
        <v>37</v>
      </c>
      <c r="E117" s="55" t="str">
        <f>VLOOKUP(D117,[2]ProvStates!$B$8:$D$95,3,FALSE)</f>
        <v>New Jersey</v>
      </c>
      <c r="F117">
        <f>VLOOKUP(D117,[2]Customers!$J$8:$N$1412,5,FALSE)</f>
        <v>6</v>
      </c>
      <c r="G117" t="str">
        <f>VLOOKUP(F117,[2]Customers!$N$8:$O$1412,2,FALSE)</f>
        <v>USA</v>
      </c>
    </row>
    <row r="118" spans="2:7" x14ac:dyDescent="0.3">
      <c r="B118" s="53">
        <v>111</v>
      </c>
      <c r="C118" s="54" t="s">
        <v>7388</v>
      </c>
      <c r="D118" s="53">
        <v>38</v>
      </c>
      <c r="E118" s="55" t="str">
        <f>VLOOKUP(D118,[2]ProvStates!$B$8:$D$95,3,FALSE)</f>
        <v>Newfoundland and Labrador</v>
      </c>
      <c r="F118">
        <f>VLOOKUP(D118,[2]Customers!$J$8:$N$1412,5,FALSE)</f>
        <v>3</v>
      </c>
      <c r="G118" t="str">
        <f>VLOOKUP(F118,[2]Customers!$N$8:$O$1412,2,FALSE)</f>
        <v>Canada</v>
      </c>
    </row>
    <row r="119" spans="2:7" x14ac:dyDescent="0.3">
      <c r="B119" s="53">
        <v>112</v>
      </c>
      <c r="C119" s="54" t="s">
        <v>7389</v>
      </c>
      <c r="D119" s="53">
        <v>52</v>
      </c>
      <c r="E119" s="55" t="str">
        <f>VLOOKUP(D119,[2]ProvStates!$B$8:$D$95,3,FALSE)</f>
        <v>Quebec</v>
      </c>
      <c r="F119">
        <f>VLOOKUP(D119,[2]Customers!$J$8:$N$1412,5,FALSE)</f>
        <v>3</v>
      </c>
      <c r="G119" t="str">
        <f>VLOOKUP(F119,[2]Customers!$N$8:$O$1412,2,FALSE)</f>
        <v>Canada</v>
      </c>
    </row>
    <row r="120" spans="2:7" x14ac:dyDescent="0.3">
      <c r="B120" s="53">
        <v>113</v>
      </c>
      <c r="C120" s="54" t="s">
        <v>7390</v>
      </c>
      <c r="D120" s="53">
        <v>21</v>
      </c>
      <c r="E120" s="55" t="str">
        <f>VLOOKUP(D120,[2]ProvStates!$B$8:$D$95,3,FALSE)</f>
        <v>Kentucky</v>
      </c>
      <c r="F120">
        <f>VLOOKUP(D120,[2]Customers!$J$8:$N$1412,5,FALSE)</f>
        <v>6</v>
      </c>
      <c r="G120" t="str">
        <f>VLOOKUP(F120,[2]Customers!$N$8:$O$1412,2,FALSE)</f>
        <v>USA</v>
      </c>
    </row>
    <row r="121" spans="2:7" x14ac:dyDescent="0.3">
      <c r="B121" s="53">
        <v>114</v>
      </c>
      <c r="C121" s="54" t="s">
        <v>7391</v>
      </c>
      <c r="D121" s="53">
        <v>8</v>
      </c>
      <c r="E121" s="55" t="str">
        <f>VLOOKUP(D121,[2]ProvStates!$B$8:$D$95,3,FALSE)</f>
        <v>California</v>
      </c>
      <c r="F121">
        <f>VLOOKUP(D121,[2]Customers!$J$8:$N$1412,5,FALSE)</f>
        <v>6</v>
      </c>
      <c r="G121" t="str">
        <f>VLOOKUP(F121,[2]Customers!$N$8:$O$1412,2,FALSE)</f>
        <v>USA</v>
      </c>
    </row>
    <row r="122" spans="2:7" ht="28.8" x14ac:dyDescent="0.3">
      <c r="B122" s="53">
        <v>115</v>
      </c>
      <c r="C122" s="54" t="s">
        <v>7392</v>
      </c>
      <c r="D122" s="53">
        <v>48</v>
      </c>
      <c r="E122" s="55" t="str">
        <f>VLOOKUP(D122,[2]ProvStates!$B$8:$D$95,3,FALSE)</f>
        <v>Ontario</v>
      </c>
      <c r="F122">
        <f>VLOOKUP(D122,[2]Customers!$J$8:$N$1412,5,FALSE)</f>
        <v>3</v>
      </c>
      <c r="G122" t="str">
        <f>VLOOKUP(F122,[2]Customers!$N$8:$O$1412,2,FALSE)</f>
        <v>Canada</v>
      </c>
    </row>
    <row r="123" spans="2:7" x14ac:dyDescent="0.3">
      <c r="B123" s="53">
        <v>116</v>
      </c>
      <c r="C123" s="54" t="s">
        <v>7393</v>
      </c>
      <c r="D123" s="53">
        <v>24</v>
      </c>
      <c r="E123" s="55" t="str">
        <f>VLOOKUP(D123,[2]ProvStates!$B$8:$D$95,3,FALSE)</f>
        <v>Manitoba</v>
      </c>
      <c r="F123">
        <f>VLOOKUP(D123,[2]Customers!$J$8:$N$1412,5,FALSE)</f>
        <v>3</v>
      </c>
      <c r="G123" t="str">
        <f>VLOOKUP(F123,[2]Customers!$N$8:$O$1412,2,FALSE)</f>
        <v>Canada</v>
      </c>
    </row>
    <row r="124" spans="2:7" x14ac:dyDescent="0.3">
      <c r="B124" s="53">
        <v>117</v>
      </c>
      <c r="C124" s="54" t="s">
        <v>7394</v>
      </c>
      <c r="D124" s="53">
        <v>8</v>
      </c>
      <c r="E124" s="55" t="str">
        <f>VLOOKUP(D124,[2]ProvStates!$B$8:$D$95,3,FALSE)</f>
        <v>California</v>
      </c>
      <c r="F124">
        <f>VLOOKUP(D124,[2]Customers!$J$8:$N$1412,5,FALSE)</f>
        <v>6</v>
      </c>
      <c r="G124" t="str">
        <f>VLOOKUP(F124,[2]Customers!$N$8:$O$1412,2,FALSE)</f>
        <v>USA</v>
      </c>
    </row>
    <row r="125" spans="2:7" x14ac:dyDescent="0.3">
      <c r="B125" s="53">
        <v>118</v>
      </c>
      <c r="C125" s="54" t="s">
        <v>7395</v>
      </c>
      <c r="D125" s="53">
        <v>33</v>
      </c>
      <c r="E125" s="55" t="str">
        <f>VLOOKUP(D125,[2]ProvStates!$B$8:$D$95,3,FALSE)</f>
        <v>North Carolina</v>
      </c>
      <c r="F125">
        <f>VLOOKUP(D125,[2]Customers!$J$8:$N$1412,5,FALSE)</f>
        <v>6</v>
      </c>
      <c r="G125" t="str">
        <f>VLOOKUP(F125,[2]Customers!$N$8:$O$1412,2,FALSE)</f>
        <v>USA</v>
      </c>
    </row>
    <row r="126" spans="2:7" x14ac:dyDescent="0.3">
      <c r="B126" s="53">
        <v>119</v>
      </c>
      <c r="C126" s="54" t="s">
        <v>7396</v>
      </c>
      <c r="D126" s="53">
        <v>33</v>
      </c>
      <c r="E126" s="55" t="str">
        <f>VLOOKUP(D126,[2]ProvStates!$B$8:$D$95,3,FALSE)</f>
        <v>North Carolina</v>
      </c>
      <c r="F126">
        <f>VLOOKUP(D126,[2]Customers!$J$8:$N$1412,5,FALSE)</f>
        <v>6</v>
      </c>
      <c r="G126" t="str">
        <f>VLOOKUP(F126,[2]Customers!$N$8:$O$1412,2,FALSE)</f>
        <v>USA</v>
      </c>
    </row>
    <row r="127" spans="2:7" x14ac:dyDescent="0.3">
      <c r="B127" s="53">
        <v>120</v>
      </c>
      <c r="C127" s="54" t="s">
        <v>7397</v>
      </c>
      <c r="D127" s="53">
        <v>7</v>
      </c>
      <c r="E127" s="55" t="str">
        <f>VLOOKUP(D127,[2]ProvStates!$B$8:$D$95,3,FALSE)</f>
        <v>British Columbia</v>
      </c>
      <c r="F127">
        <f>VLOOKUP(D127,[2]Customers!$J$8:$N$1412,5,FALSE)</f>
        <v>3</v>
      </c>
      <c r="G127" t="str">
        <f>VLOOKUP(F127,[2]Customers!$N$8:$O$1412,2,FALSE)</f>
        <v>Canada</v>
      </c>
    </row>
    <row r="128" spans="2:7" x14ac:dyDescent="0.3">
      <c r="B128" s="53">
        <v>121</v>
      </c>
      <c r="C128" s="54" t="s">
        <v>7398</v>
      </c>
      <c r="D128" s="53">
        <v>38</v>
      </c>
      <c r="E128" s="55" t="str">
        <f>VLOOKUP(D128,[2]ProvStates!$B$8:$D$95,3,FALSE)</f>
        <v>Newfoundland and Labrador</v>
      </c>
      <c r="F128">
        <f>VLOOKUP(D128,[2]Customers!$J$8:$N$1412,5,FALSE)</f>
        <v>3</v>
      </c>
      <c r="G128" t="str">
        <f>VLOOKUP(F128,[2]Customers!$N$8:$O$1412,2,FALSE)</f>
        <v>Canada</v>
      </c>
    </row>
    <row r="129" spans="2:7" x14ac:dyDescent="0.3">
      <c r="B129" s="53">
        <v>122</v>
      </c>
      <c r="C129" s="54" t="s">
        <v>7399</v>
      </c>
      <c r="D129" s="53">
        <v>48</v>
      </c>
      <c r="E129" s="55" t="str">
        <f>VLOOKUP(D129,[2]ProvStates!$B$8:$D$95,3,FALSE)</f>
        <v>Ontario</v>
      </c>
      <c r="F129">
        <f>VLOOKUP(D129,[2]Customers!$J$8:$N$1412,5,FALSE)</f>
        <v>3</v>
      </c>
      <c r="G129" t="str">
        <f>VLOOKUP(F129,[2]Customers!$N$8:$O$1412,2,FALSE)</f>
        <v>Canada</v>
      </c>
    </row>
    <row r="130" spans="2:7" x14ac:dyDescent="0.3">
      <c r="B130" s="53">
        <v>123</v>
      </c>
      <c r="C130" s="54" t="s">
        <v>7400</v>
      </c>
      <c r="D130" s="53">
        <v>8</v>
      </c>
      <c r="E130" s="55" t="str">
        <f>VLOOKUP(D130,[2]ProvStates!$B$8:$D$95,3,FALSE)</f>
        <v>California</v>
      </c>
      <c r="F130">
        <f>VLOOKUP(D130,[2]Customers!$J$8:$N$1412,5,FALSE)</f>
        <v>6</v>
      </c>
      <c r="G130" t="str">
        <f>VLOOKUP(F130,[2]Customers!$N$8:$O$1412,2,FALSE)</f>
        <v>USA</v>
      </c>
    </row>
    <row r="131" spans="2:7" x14ac:dyDescent="0.3">
      <c r="B131" s="53">
        <v>124</v>
      </c>
      <c r="C131" s="54" t="s">
        <v>7401</v>
      </c>
      <c r="D131" s="53">
        <v>45</v>
      </c>
      <c r="E131" s="55" t="str">
        <f>VLOOKUP(D131,[2]ProvStates!$B$8:$D$95,3,FALSE)</f>
        <v>New York</v>
      </c>
      <c r="F131">
        <f>VLOOKUP(D131,[2]Customers!$J$8:$N$1412,5,FALSE)</f>
        <v>6</v>
      </c>
      <c r="G131" t="str">
        <f>VLOOKUP(F131,[2]Customers!$N$8:$O$1412,2,FALSE)</f>
        <v>USA</v>
      </c>
    </row>
    <row r="132" spans="2:7" x14ac:dyDescent="0.3">
      <c r="B132" s="53">
        <v>125</v>
      </c>
      <c r="C132" s="54" t="s">
        <v>7402</v>
      </c>
      <c r="D132" s="53">
        <v>16</v>
      </c>
      <c r="E132" s="55" t="str">
        <f>VLOOKUP(D132,[2]ProvStates!$B$8:$D$95,3,FALSE)</f>
        <v>Iowa</v>
      </c>
      <c r="F132">
        <f>VLOOKUP(D132,[2]Customers!$J$8:$N$1412,5,FALSE)</f>
        <v>6</v>
      </c>
      <c r="G132" t="str">
        <f>VLOOKUP(F132,[2]Customers!$N$8:$O$1412,2,FALSE)</f>
        <v>USA</v>
      </c>
    </row>
    <row r="133" spans="2:7" ht="28.8" x14ac:dyDescent="0.3">
      <c r="B133" s="53">
        <v>126</v>
      </c>
      <c r="C133" s="54" t="s">
        <v>7403</v>
      </c>
      <c r="D133" s="53">
        <v>51</v>
      </c>
      <c r="E133" s="55" t="str">
        <f>VLOOKUP(D133,[2]ProvStates!$B$8:$D$95,3,FALSE)</f>
        <v>Prince Edward Island</v>
      </c>
      <c r="F133">
        <f>VLOOKUP(D133,[2]Customers!$J$8:$N$1412,5,FALSE)</f>
        <v>3</v>
      </c>
      <c r="G133" t="str">
        <f>VLOOKUP(F133,[2]Customers!$N$8:$O$1412,2,FALSE)</f>
        <v>Canada</v>
      </c>
    </row>
    <row r="134" spans="2:7" ht="28.8" x14ac:dyDescent="0.3">
      <c r="B134" s="53">
        <v>127</v>
      </c>
      <c r="C134" s="54" t="s">
        <v>7404</v>
      </c>
      <c r="D134" s="53">
        <v>51</v>
      </c>
      <c r="E134" s="55" t="str">
        <f>VLOOKUP(D134,[2]ProvStates!$B$8:$D$95,3,FALSE)</f>
        <v>Prince Edward Island</v>
      </c>
      <c r="F134">
        <f>VLOOKUP(D134,[2]Customers!$J$8:$N$1412,5,FALSE)</f>
        <v>3</v>
      </c>
      <c r="G134" t="str">
        <f>VLOOKUP(F134,[2]Customers!$N$8:$O$1412,2,FALSE)</f>
        <v>Canada</v>
      </c>
    </row>
    <row r="135" spans="2:7" ht="28.8" x14ac:dyDescent="0.3">
      <c r="B135" s="53">
        <v>128</v>
      </c>
      <c r="C135" s="54" t="s">
        <v>7405</v>
      </c>
      <c r="D135" s="53">
        <v>52</v>
      </c>
      <c r="E135" s="55" t="str">
        <f>VLOOKUP(D135,[2]ProvStates!$B$8:$D$95,3,FALSE)</f>
        <v>Quebec</v>
      </c>
      <c r="F135">
        <f>VLOOKUP(D135,[2]Customers!$J$8:$N$1412,5,FALSE)</f>
        <v>3</v>
      </c>
      <c r="G135" t="str">
        <f>VLOOKUP(F135,[2]Customers!$N$8:$O$1412,2,FALSE)</f>
        <v>Canada</v>
      </c>
    </row>
    <row r="136" spans="2:7" x14ac:dyDescent="0.3">
      <c r="B136" s="53">
        <v>129</v>
      </c>
      <c r="C136" s="54" t="s">
        <v>7406</v>
      </c>
      <c r="D136" s="53">
        <v>23</v>
      </c>
      <c r="E136" s="55" t="str">
        <f>VLOOKUP(D136,[2]ProvStates!$B$8:$D$95,3,FALSE)</f>
        <v>Massachusetts</v>
      </c>
      <c r="F136">
        <f>VLOOKUP(D136,[2]Customers!$J$8:$N$1412,5,FALSE)</f>
        <v>6</v>
      </c>
      <c r="G136" t="str">
        <f>VLOOKUP(F136,[2]Customers!$N$8:$O$1412,2,FALSE)</f>
        <v>USA</v>
      </c>
    </row>
    <row r="137" spans="2:7" x14ac:dyDescent="0.3">
      <c r="B137" s="53">
        <v>130</v>
      </c>
      <c r="C137" s="54" t="s">
        <v>7406</v>
      </c>
      <c r="D137" s="53">
        <v>48</v>
      </c>
      <c r="E137" s="55" t="str">
        <f>VLOOKUP(D137,[2]ProvStates!$B$8:$D$95,3,FALSE)</f>
        <v>Ontario</v>
      </c>
      <c r="F137">
        <f>VLOOKUP(D137,[2]Customers!$J$8:$N$1412,5,FALSE)</f>
        <v>3</v>
      </c>
      <c r="G137" t="str">
        <f>VLOOKUP(F137,[2]Customers!$N$8:$O$1412,2,FALSE)</f>
        <v>Canada</v>
      </c>
    </row>
    <row r="138" spans="2:7" ht="28.8" x14ac:dyDescent="0.3">
      <c r="B138" s="53">
        <v>131</v>
      </c>
      <c r="C138" s="54" t="s">
        <v>7407</v>
      </c>
      <c r="D138" s="53">
        <v>57</v>
      </c>
      <c r="E138" s="55" t="str">
        <f>VLOOKUP(D138,[2]ProvStates!$B$8:$D$95,3,FALSE)</f>
        <v>Tennessee</v>
      </c>
      <c r="F138">
        <f>VLOOKUP(D138,[2]Customers!$J$8:$N$1412,5,FALSE)</f>
        <v>6</v>
      </c>
      <c r="G138" t="str">
        <f>VLOOKUP(F138,[2]Customers!$N$8:$O$1412,2,FALSE)</f>
        <v>USA</v>
      </c>
    </row>
    <row r="139" spans="2:7" x14ac:dyDescent="0.3">
      <c r="B139" s="53">
        <v>132</v>
      </c>
      <c r="C139" s="54" t="s">
        <v>7408</v>
      </c>
      <c r="D139" s="53">
        <v>62</v>
      </c>
      <c r="E139" s="55" t="str">
        <f>VLOOKUP(D139,[2]ProvStates!$B$8:$D$95,3,FALSE)</f>
        <v>Washington</v>
      </c>
      <c r="F139">
        <f>VLOOKUP(D139,[2]Customers!$J$8:$N$1412,5,FALSE)</f>
        <v>6</v>
      </c>
      <c r="G139" t="str">
        <f>VLOOKUP(F139,[2]Customers!$N$8:$O$1412,2,FALSE)</f>
        <v>USA</v>
      </c>
    </row>
    <row r="140" spans="2:7" x14ac:dyDescent="0.3">
      <c r="B140" s="53">
        <v>133</v>
      </c>
      <c r="C140" s="54" t="s">
        <v>7409</v>
      </c>
      <c r="D140" s="53">
        <v>23</v>
      </c>
      <c r="E140" s="55" t="str">
        <f>VLOOKUP(D140,[2]ProvStates!$B$8:$D$95,3,FALSE)</f>
        <v>Massachusetts</v>
      </c>
      <c r="F140">
        <f>VLOOKUP(D140,[2]Customers!$J$8:$N$1412,5,FALSE)</f>
        <v>6</v>
      </c>
      <c r="G140" t="str">
        <f>VLOOKUP(F140,[2]Customers!$N$8:$O$1412,2,FALSE)</f>
        <v>USA</v>
      </c>
    </row>
    <row r="141" spans="2:7" x14ac:dyDescent="0.3">
      <c r="B141" s="53">
        <v>134</v>
      </c>
      <c r="C141" s="54" t="s">
        <v>7410</v>
      </c>
      <c r="D141" s="53">
        <v>2</v>
      </c>
      <c r="E141" s="55" t="str">
        <f>VLOOKUP(D141,[2]ProvStates!$B$8:$D$95,3,FALSE)</f>
        <v>Alberta</v>
      </c>
      <c r="F141">
        <f>VLOOKUP(D141,[2]Customers!$J$8:$N$1412,5,FALSE)</f>
        <v>3</v>
      </c>
      <c r="G141" t="str">
        <f>VLOOKUP(F141,[2]Customers!$N$8:$O$1412,2,FALSE)</f>
        <v>Canada</v>
      </c>
    </row>
    <row r="142" spans="2:7" x14ac:dyDescent="0.3">
      <c r="B142" s="53">
        <v>135</v>
      </c>
      <c r="C142" s="54" t="s">
        <v>7411</v>
      </c>
      <c r="D142" s="53">
        <v>48</v>
      </c>
      <c r="E142" s="55" t="str">
        <f>VLOOKUP(D142,[2]ProvStates!$B$8:$D$95,3,FALSE)</f>
        <v>Ontario</v>
      </c>
      <c r="F142">
        <f>VLOOKUP(D142,[2]Customers!$J$8:$N$1412,5,FALSE)</f>
        <v>3</v>
      </c>
      <c r="G142" t="str">
        <f>VLOOKUP(F142,[2]Customers!$N$8:$O$1412,2,FALSE)</f>
        <v>Canada</v>
      </c>
    </row>
    <row r="143" spans="2:7" x14ac:dyDescent="0.3">
      <c r="B143" s="53">
        <v>136</v>
      </c>
      <c r="C143" s="54" t="s">
        <v>7412</v>
      </c>
      <c r="D143" s="53">
        <v>7</v>
      </c>
      <c r="E143" s="55" t="str">
        <f>VLOOKUP(D143,[2]ProvStates!$B$8:$D$95,3,FALSE)</f>
        <v>British Columbia</v>
      </c>
      <c r="F143">
        <f>VLOOKUP(D143,[2]Customers!$J$8:$N$1412,5,FALSE)</f>
        <v>3</v>
      </c>
      <c r="G143" t="str">
        <f>VLOOKUP(F143,[2]Customers!$N$8:$O$1412,2,FALSE)</f>
        <v>Canada</v>
      </c>
    </row>
    <row r="144" spans="2:7" x14ac:dyDescent="0.3">
      <c r="B144" s="53">
        <v>137</v>
      </c>
      <c r="C144" s="54" t="s">
        <v>7413</v>
      </c>
      <c r="D144" s="53">
        <v>18</v>
      </c>
      <c r="E144" s="55" t="str">
        <f>VLOOKUP(D144,[2]ProvStates!$B$8:$D$95,3,FALSE)</f>
        <v>Illinois</v>
      </c>
      <c r="F144">
        <f>VLOOKUP(D144,[2]Customers!$J$8:$N$1412,5,FALSE)</f>
        <v>6</v>
      </c>
      <c r="G144" t="str">
        <f>VLOOKUP(F144,[2]Customers!$N$8:$O$1412,2,FALSE)</f>
        <v>USA</v>
      </c>
    </row>
    <row r="145" spans="2:7" x14ac:dyDescent="0.3">
      <c r="B145" s="53">
        <v>138</v>
      </c>
      <c r="C145" s="54" t="s">
        <v>7414</v>
      </c>
      <c r="D145" s="53">
        <v>8</v>
      </c>
      <c r="E145" s="55" t="str">
        <f>VLOOKUP(D145,[2]ProvStates!$B$8:$D$95,3,FALSE)</f>
        <v>California</v>
      </c>
      <c r="F145">
        <f>VLOOKUP(D145,[2]Customers!$J$8:$N$1412,5,FALSE)</f>
        <v>6</v>
      </c>
      <c r="G145" t="str">
        <f>VLOOKUP(F145,[2]Customers!$N$8:$O$1412,2,FALSE)</f>
        <v>USA</v>
      </c>
    </row>
    <row r="146" spans="2:7" ht="28.8" x14ac:dyDescent="0.3">
      <c r="B146" s="53">
        <v>139</v>
      </c>
      <c r="C146" s="54" t="s">
        <v>7415</v>
      </c>
      <c r="D146" s="53">
        <v>63</v>
      </c>
      <c r="E146" s="55" t="str">
        <f>VLOOKUP(D146,[2]ProvStates!$B$8:$D$95,3,FALSE)</f>
        <v>Wisconsin</v>
      </c>
      <c r="F146">
        <f>VLOOKUP(D146,[2]Customers!$J$8:$N$1412,5,FALSE)</f>
        <v>6</v>
      </c>
      <c r="G146" t="str">
        <f>VLOOKUP(F146,[2]Customers!$N$8:$O$1412,2,FALSE)</f>
        <v>USA</v>
      </c>
    </row>
    <row r="147" spans="2:7" x14ac:dyDescent="0.3">
      <c r="B147" s="53">
        <v>140</v>
      </c>
      <c r="C147" s="54" t="s">
        <v>7416</v>
      </c>
      <c r="D147" s="53">
        <v>46</v>
      </c>
      <c r="E147" s="55" t="str">
        <f>VLOOKUP(D147,[2]ProvStates!$B$8:$D$95,3,FALSE)</f>
        <v>Ohio</v>
      </c>
      <c r="F147">
        <f>VLOOKUP(D147,[2]Customers!$J$8:$N$1412,5,FALSE)</f>
        <v>6</v>
      </c>
      <c r="G147" t="str">
        <f>VLOOKUP(F147,[2]Customers!$N$8:$O$1412,2,FALSE)</f>
        <v>USA</v>
      </c>
    </row>
    <row r="148" spans="2:7" x14ac:dyDescent="0.3">
      <c r="B148" s="53">
        <v>141</v>
      </c>
      <c r="C148" s="54" t="s">
        <v>7417</v>
      </c>
      <c r="D148" s="53">
        <v>38</v>
      </c>
      <c r="E148" s="55" t="str">
        <f>VLOOKUP(D148,[2]ProvStates!$B$8:$D$95,3,FALSE)</f>
        <v>Newfoundland and Labrador</v>
      </c>
      <c r="F148">
        <f>VLOOKUP(D148,[2]Customers!$J$8:$N$1412,5,FALSE)</f>
        <v>3</v>
      </c>
      <c r="G148" t="str">
        <f>VLOOKUP(F148,[2]Customers!$N$8:$O$1412,2,FALSE)</f>
        <v>Canada</v>
      </c>
    </row>
    <row r="149" spans="2:7" x14ac:dyDescent="0.3">
      <c r="B149" s="53">
        <v>142</v>
      </c>
      <c r="C149" s="54" t="s">
        <v>7418</v>
      </c>
      <c r="D149" s="53">
        <v>12</v>
      </c>
      <c r="E149" s="55" t="str">
        <f>VLOOKUP(D149,[2]ProvStates!$B$8:$D$95,3,FALSE)</f>
        <v>Delaware</v>
      </c>
      <c r="F149">
        <f>VLOOKUP(D149,[2]Customers!$J$8:$N$1412,5,FALSE)</f>
        <v>6</v>
      </c>
      <c r="G149" t="str">
        <f>VLOOKUP(F149,[2]Customers!$N$8:$O$1412,2,FALSE)</f>
        <v>USA</v>
      </c>
    </row>
    <row r="150" spans="2:7" x14ac:dyDescent="0.3">
      <c r="B150" s="53">
        <v>143</v>
      </c>
      <c r="C150" s="54" t="s">
        <v>7419</v>
      </c>
      <c r="D150" s="53">
        <v>50</v>
      </c>
      <c r="E150" s="55" t="str">
        <f>VLOOKUP(D150,[2]ProvStates!$B$8:$D$95,3,FALSE)</f>
        <v>Pennsylvania</v>
      </c>
      <c r="F150">
        <f>VLOOKUP(D150,[2]Customers!$J$8:$N$1412,5,FALSE)</f>
        <v>6</v>
      </c>
      <c r="G150" t="str">
        <f>VLOOKUP(F150,[2]Customers!$N$8:$O$1412,2,FALSE)</f>
        <v>USA</v>
      </c>
    </row>
    <row r="151" spans="2:7" x14ac:dyDescent="0.3">
      <c r="B151" s="53">
        <v>144</v>
      </c>
      <c r="C151" s="54" t="s">
        <v>7420</v>
      </c>
      <c r="D151" s="53">
        <v>13</v>
      </c>
      <c r="E151" s="55" t="str">
        <f>VLOOKUP(D151,[2]ProvStates!$B$8:$D$95,3,FALSE)</f>
        <v>Florida</v>
      </c>
      <c r="F151">
        <f>VLOOKUP(D151,[2]Customers!$J$8:$N$1412,5,FALSE)</f>
        <v>2</v>
      </c>
      <c r="G151" t="str">
        <f>VLOOKUP(F151,[2]Customers!$N$8:$O$1412,2,FALSE)</f>
        <v>BWI</v>
      </c>
    </row>
    <row r="152" spans="2:7" x14ac:dyDescent="0.3">
      <c r="B152" s="53">
        <v>145</v>
      </c>
      <c r="C152" s="54" t="s">
        <v>7421</v>
      </c>
      <c r="D152" s="53">
        <v>46</v>
      </c>
      <c r="E152" s="55" t="str">
        <f>VLOOKUP(D152,[2]ProvStates!$B$8:$D$95,3,FALSE)</f>
        <v>Ohio</v>
      </c>
      <c r="F152">
        <f>VLOOKUP(D152,[2]Customers!$J$8:$N$1412,5,FALSE)</f>
        <v>6</v>
      </c>
      <c r="G152" t="str">
        <f>VLOOKUP(F152,[2]Customers!$N$8:$O$1412,2,FALSE)</f>
        <v>USA</v>
      </c>
    </row>
    <row r="153" spans="2:7" x14ac:dyDescent="0.3">
      <c r="B153" s="53">
        <v>146</v>
      </c>
      <c r="C153" s="54" t="s">
        <v>7422</v>
      </c>
      <c r="D153" s="53">
        <v>45</v>
      </c>
      <c r="E153" s="55" t="str">
        <f>VLOOKUP(D153,[2]ProvStates!$B$8:$D$95,3,FALSE)</f>
        <v>New York</v>
      </c>
      <c r="F153">
        <f>VLOOKUP(D153,[2]Customers!$J$8:$N$1412,5,FALSE)</f>
        <v>6</v>
      </c>
      <c r="G153" t="str">
        <f>VLOOKUP(F153,[2]Customers!$N$8:$O$1412,2,FALSE)</f>
        <v>USA</v>
      </c>
    </row>
    <row r="154" spans="2:7" ht="28.8" x14ac:dyDescent="0.3">
      <c r="B154" s="53">
        <v>147</v>
      </c>
      <c r="C154" s="54" t="s">
        <v>7423</v>
      </c>
      <c r="D154" s="53">
        <v>18</v>
      </c>
      <c r="E154" s="55" t="str">
        <f>VLOOKUP(D154,[2]ProvStates!$B$8:$D$95,3,FALSE)</f>
        <v>Illinois</v>
      </c>
      <c r="F154">
        <f>VLOOKUP(D154,[2]Customers!$J$8:$N$1412,5,FALSE)</f>
        <v>6</v>
      </c>
      <c r="G154" t="str">
        <f>VLOOKUP(F154,[2]Customers!$N$8:$O$1412,2,FALSE)</f>
        <v>USA</v>
      </c>
    </row>
    <row r="155" spans="2:7" x14ac:dyDescent="0.3">
      <c r="B155" s="53">
        <v>148</v>
      </c>
      <c r="C155" s="54" t="s">
        <v>7424</v>
      </c>
      <c r="D155" s="53">
        <v>7</v>
      </c>
      <c r="E155" s="55" t="str">
        <f>VLOOKUP(D155,[2]ProvStates!$B$8:$D$95,3,FALSE)</f>
        <v>British Columbia</v>
      </c>
      <c r="F155">
        <f>VLOOKUP(D155,[2]Customers!$J$8:$N$1412,5,FALSE)</f>
        <v>3</v>
      </c>
      <c r="G155" t="str">
        <f>VLOOKUP(F155,[2]Customers!$N$8:$O$1412,2,FALSE)</f>
        <v>Canada</v>
      </c>
    </row>
    <row r="156" spans="2:7" x14ac:dyDescent="0.3">
      <c r="B156" s="53">
        <v>149</v>
      </c>
      <c r="C156" s="54" t="s">
        <v>7425</v>
      </c>
      <c r="D156" s="53">
        <v>48</v>
      </c>
      <c r="E156" s="55" t="str">
        <f>VLOOKUP(D156,[2]ProvStates!$B$8:$D$95,3,FALSE)</f>
        <v>Ontario</v>
      </c>
      <c r="F156">
        <f>VLOOKUP(D156,[2]Customers!$J$8:$N$1412,5,FALSE)</f>
        <v>3</v>
      </c>
      <c r="G156" t="str">
        <f>VLOOKUP(F156,[2]Customers!$N$8:$O$1412,2,FALSE)</f>
        <v>Canada</v>
      </c>
    </row>
    <row r="157" spans="2:7" x14ac:dyDescent="0.3">
      <c r="B157" s="53">
        <v>150</v>
      </c>
      <c r="C157" s="54" t="s">
        <v>7426</v>
      </c>
      <c r="D157" s="53">
        <v>2</v>
      </c>
      <c r="E157" s="55" t="str">
        <f>VLOOKUP(D157,[2]ProvStates!$B$8:$D$95,3,FALSE)</f>
        <v>Alberta</v>
      </c>
      <c r="F157">
        <f>VLOOKUP(D157,[2]Customers!$J$8:$N$1412,5,FALSE)</f>
        <v>3</v>
      </c>
      <c r="G157" t="str">
        <f>VLOOKUP(F157,[2]Customers!$N$8:$O$1412,2,FALSE)</f>
        <v>Canada</v>
      </c>
    </row>
    <row r="158" spans="2:7" x14ac:dyDescent="0.3">
      <c r="B158" s="53">
        <v>151</v>
      </c>
      <c r="C158" s="54" t="s">
        <v>7426</v>
      </c>
      <c r="D158" s="53">
        <v>48</v>
      </c>
      <c r="E158" s="55" t="str">
        <f>VLOOKUP(D158,[2]ProvStates!$B$8:$D$95,3,FALSE)</f>
        <v>Ontario</v>
      </c>
      <c r="F158">
        <f>VLOOKUP(D158,[2]Customers!$J$8:$N$1412,5,FALSE)</f>
        <v>3</v>
      </c>
      <c r="G158" t="str">
        <f>VLOOKUP(F158,[2]Customers!$N$8:$O$1412,2,FALSE)</f>
        <v>Canada</v>
      </c>
    </row>
    <row r="159" spans="2:7" ht="28.8" x14ac:dyDescent="0.3">
      <c r="B159" s="53">
        <v>152</v>
      </c>
      <c r="C159" s="54" t="s">
        <v>7427</v>
      </c>
      <c r="D159" s="53">
        <v>17</v>
      </c>
      <c r="E159" s="55" t="str">
        <f>VLOOKUP(D159,[2]ProvStates!$B$8:$D$95,3,FALSE)</f>
        <v>Idaho</v>
      </c>
      <c r="F159">
        <f>VLOOKUP(D159,[2]Customers!$J$8:$N$1412,5,FALSE)</f>
        <v>6</v>
      </c>
      <c r="G159" t="str">
        <f>VLOOKUP(F159,[2]Customers!$N$8:$O$1412,2,FALSE)</f>
        <v>USA</v>
      </c>
    </row>
    <row r="160" spans="2:7" ht="28.8" x14ac:dyDescent="0.3">
      <c r="B160" s="53">
        <v>153</v>
      </c>
      <c r="C160" s="54" t="s">
        <v>7428</v>
      </c>
      <c r="D160" s="53">
        <v>37</v>
      </c>
      <c r="E160" s="55" t="str">
        <f>VLOOKUP(D160,[2]ProvStates!$B$8:$D$95,3,FALSE)</f>
        <v>New Jersey</v>
      </c>
      <c r="F160">
        <f>VLOOKUP(D160,[2]Customers!$J$8:$N$1412,5,FALSE)</f>
        <v>6</v>
      </c>
      <c r="G160" t="str">
        <f>VLOOKUP(F160,[2]Customers!$N$8:$O$1412,2,FALSE)</f>
        <v>USA</v>
      </c>
    </row>
    <row r="161" spans="2:7" ht="28.8" x14ac:dyDescent="0.3">
      <c r="B161" s="53">
        <v>154</v>
      </c>
      <c r="C161" s="54" t="s">
        <v>7428</v>
      </c>
      <c r="D161" s="53">
        <v>48</v>
      </c>
      <c r="E161" s="55" t="str">
        <f>VLOOKUP(D161,[2]ProvStates!$B$8:$D$95,3,FALSE)</f>
        <v>Ontario</v>
      </c>
      <c r="F161">
        <f>VLOOKUP(D161,[2]Customers!$J$8:$N$1412,5,FALSE)</f>
        <v>3</v>
      </c>
      <c r="G161" t="str">
        <f>VLOOKUP(F161,[2]Customers!$N$8:$O$1412,2,FALSE)</f>
        <v>Canada</v>
      </c>
    </row>
    <row r="162" spans="2:7" ht="28.8" x14ac:dyDescent="0.3">
      <c r="B162" s="53">
        <v>155</v>
      </c>
      <c r="C162" s="54" t="s">
        <v>7429</v>
      </c>
      <c r="D162" s="53">
        <v>60</v>
      </c>
      <c r="E162" s="55" t="str">
        <f>VLOOKUP(D162,[2]ProvStates!$B$8:$D$95,3,FALSE)</f>
        <v>Virginia</v>
      </c>
      <c r="F162">
        <f>VLOOKUP(D162,[2]Customers!$J$8:$N$1412,5,FALSE)</f>
        <v>6</v>
      </c>
      <c r="G162" t="str">
        <f>VLOOKUP(F162,[2]Customers!$N$8:$O$1412,2,FALSE)</f>
        <v>USA</v>
      </c>
    </row>
    <row r="163" spans="2:7" x14ac:dyDescent="0.3">
      <c r="B163" s="53">
        <v>156</v>
      </c>
      <c r="C163" s="54" t="s">
        <v>7430</v>
      </c>
      <c r="D163" s="53">
        <v>8</v>
      </c>
      <c r="E163" s="55" t="str">
        <f>VLOOKUP(D163,[2]ProvStates!$B$8:$D$95,3,FALSE)</f>
        <v>California</v>
      </c>
      <c r="F163">
        <f>VLOOKUP(D163,[2]Customers!$J$8:$N$1412,5,FALSE)</f>
        <v>6</v>
      </c>
      <c r="G163" t="str">
        <f>VLOOKUP(F163,[2]Customers!$N$8:$O$1412,2,FALSE)</f>
        <v>USA</v>
      </c>
    </row>
    <row r="164" spans="2:7" x14ac:dyDescent="0.3">
      <c r="B164" s="53">
        <v>157</v>
      </c>
      <c r="C164" s="54" t="s">
        <v>7431</v>
      </c>
      <c r="D164" s="53">
        <v>50</v>
      </c>
      <c r="E164" s="55" t="str">
        <f>VLOOKUP(D164,[2]ProvStates!$B$8:$D$95,3,FALSE)</f>
        <v>Pennsylvania</v>
      </c>
      <c r="F164">
        <f>VLOOKUP(D164,[2]Customers!$J$8:$N$1412,5,FALSE)</f>
        <v>6</v>
      </c>
      <c r="G164" t="str">
        <f>VLOOKUP(F164,[2]Customers!$N$8:$O$1412,2,FALSE)</f>
        <v>USA</v>
      </c>
    </row>
    <row r="165" spans="2:7" x14ac:dyDescent="0.3">
      <c r="B165" s="53">
        <v>158</v>
      </c>
      <c r="C165" s="54" t="s">
        <v>7431</v>
      </c>
      <c r="D165" s="53">
        <v>54</v>
      </c>
      <c r="E165" s="55" t="str">
        <f>VLOOKUP(D165,[2]ProvStates!$B$8:$D$95,3,FALSE)</f>
        <v>South Carolina</v>
      </c>
      <c r="F165">
        <f>VLOOKUP(D165,[2]Customers!$J$8:$N$1412,5,FALSE)</f>
        <v>6</v>
      </c>
      <c r="G165" t="str">
        <f>VLOOKUP(F165,[2]Customers!$N$8:$O$1412,2,FALSE)</f>
        <v>USA</v>
      </c>
    </row>
    <row r="166" spans="2:7" x14ac:dyDescent="0.3">
      <c r="B166" s="53">
        <v>159</v>
      </c>
      <c r="C166" s="54" t="s">
        <v>7432</v>
      </c>
      <c r="D166" s="53">
        <v>46</v>
      </c>
      <c r="E166" s="55" t="str">
        <f>VLOOKUP(D166,[2]ProvStates!$B$8:$D$95,3,FALSE)</f>
        <v>Ohio</v>
      </c>
      <c r="F166">
        <f>VLOOKUP(D166,[2]Customers!$J$8:$N$1412,5,FALSE)</f>
        <v>6</v>
      </c>
      <c r="G166" t="str">
        <f>VLOOKUP(F166,[2]Customers!$N$8:$O$1412,2,FALSE)</f>
        <v>USA</v>
      </c>
    </row>
    <row r="167" spans="2:7" x14ac:dyDescent="0.3">
      <c r="B167" s="53">
        <v>160</v>
      </c>
      <c r="C167" s="54" t="s">
        <v>7433</v>
      </c>
      <c r="D167" s="53">
        <v>8</v>
      </c>
      <c r="E167" s="55" t="str">
        <f>VLOOKUP(D167,[2]ProvStates!$B$8:$D$95,3,FALSE)</f>
        <v>California</v>
      </c>
      <c r="F167">
        <f>VLOOKUP(D167,[2]Customers!$J$8:$N$1412,5,FALSE)</f>
        <v>6</v>
      </c>
      <c r="G167" t="str">
        <f>VLOOKUP(F167,[2]Customers!$N$8:$O$1412,2,FALSE)</f>
        <v>USA</v>
      </c>
    </row>
    <row r="168" spans="2:7" x14ac:dyDescent="0.3">
      <c r="B168" s="53">
        <v>161</v>
      </c>
      <c r="C168" s="54" t="s">
        <v>7434</v>
      </c>
      <c r="D168" s="53">
        <v>7</v>
      </c>
      <c r="E168" s="55" t="str">
        <f>VLOOKUP(D168,[2]ProvStates!$B$8:$D$95,3,FALSE)</f>
        <v>British Columbia</v>
      </c>
      <c r="F168">
        <f>VLOOKUP(D168,[2]Customers!$J$8:$N$1412,5,FALSE)</f>
        <v>3</v>
      </c>
      <c r="G168" t="str">
        <f>VLOOKUP(F168,[2]Customers!$N$8:$O$1412,2,FALSE)</f>
        <v>Canada</v>
      </c>
    </row>
    <row r="169" spans="2:7" x14ac:dyDescent="0.3">
      <c r="B169" s="53">
        <v>162</v>
      </c>
      <c r="C169" s="54" t="s">
        <v>7435</v>
      </c>
      <c r="D169" s="53">
        <v>48</v>
      </c>
      <c r="E169" s="55" t="str">
        <f>VLOOKUP(D169,[2]ProvStates!$B$8:$D$95,3,FALSE)</f>
        <v>Ontario</v>
      </c>
      <c r="F169">
        <f>VLOOKUP(D169,[2]Customers!$J$8:$N$1412,5,FALSE)</f>
        <v>3</v>
      </c>
      <c r="G169" t="str">
        <f>VLOOKUP(F169,[2]Customers!$N$8:$O$1412,2,FALSE)</f>
        <v>Canada</v>
      </c>
    </row>
    <row r="170" spans="2:7" ht="28.8" x14ac:dyDescent="0.3">
      <c r="B170" s="53">
        <v>163</v>
      </c>
      <c r="C170" s="54" t="s">
        <v>7436</v>
      </c>
      <c r="D170" s="53">
        <v>45</v>
      </c>
      <c r="E170" s="55" t="str">
        <f>VLOOKUP(D170,[2]ProvStates!$B$8:$D$95,3,FALSE)</f>
        <v>New York</v>
      </c>
      <c r="F170">
        <f>VLOOKUP(D170,[2]Customers!$J$8:$N$1412,5,FALSE)</f>
        <v>6</v>
      </c>
      <c r="G170" t="str">
        <f>VLOOKUP(F170,[2]Customers!$N$8:$O$1412,2,FALSE)</f>
        <v>USA</v>
      </c>
    </row>
    <row r="171" spans="2:7" ht="28.8" x14ac:dyDescent="0.3">
      <c r="B171" s="53">
        <v>164</v>
      </c>
      <c r="C171" s="54" t="s">
        <v>7437</v>
      </c>
      <c r="D171" s="53">
        <v>45</v>
      </c>
      <c r="E171" s="55" t="str">
        <f>VLOOKUP(D171,[2]ProvStates!$B$8:$D$95,3,FALSE)</f>
        <v>New York</v>
      </c>
      <c r="F171">
        <f>VLOOKUP(D171,[2]Customers!$J$8:$N$1412,5,FALSE)</f>
        <v>6</v>
      </c>
      <c r="G171" t="str">
        <f>VLOOKUP(F171,[2]Customers!$N$8:$O$1412,2,FALSE)</f>
        <v>USA</v>
      </c>
    </row>
    <row r="172" spans="2:7" ht="28.8" x14ac:dyDescent="0.3">
      <c r="B172" s="53">
        <v>165</v>
      </c>
      <c r="C172" s="54" t="s">
        <v>7438</v>
      </c>
      <c r="D172" s="53">
        <v>38</v>
      </c>
      <c r="E172" s="55" t="str">
        <f>VLOOKUP(D172,[2]ProvStates!$B$8:$D$95,3,FALSE)</f>
        <v>Newfoundland and Labrador</v>
      </c>
      <c r="F172">
        <f>VLOOKUP(D172,[2]Customers!$J$8:$N$1412,5,FALSE)</f>
        <v>3</v>
      </c>
      <c r="G172" t="str">
        <f>VLOOKUP(F172,[2]Customers!$N$8:$O$1412,2,FALSE)</f>
        <v>Canada</v>
      </c>
    </row>
    <row r="173" spans="2:7" x14ac:dyDescent="0.3">
      <c r="B173" s="53">
        <v>166</v>
      </c>
      <c r="C173" s="54" t="s">
        <v>7439</v>
      </c>
      <c r="D173" s="53">
        <v>36</v>
      </c>
      <c r="E173" s="55" t="str">
        <f>VLOOKUP(D173,[2]ProvStates!$B$8:$D$95,3,FALSE)</f>
        <v>New Hampshire</v>
      </c>
      <c r="F173">
        <f>VLOOKUP(D173,[2]Customers!$J$8:$N$1412,5,FALSE)</f>
        <v>6</v>
      </c>
      <c r="G173" t="str">
        <f>VLOOKUP(F173,[2]Customers!$N$8:$O$1412,2,FALSE)</f>
        <v>USA</v>
      </c>
    </row>
    <row r="174" spans="2:7" x14ac:dyDescent="0.3">
      <c r="B174" s="53">
        <v>167</v>
      </c>
      <c r="C174" s="54" t="s">
        <v>7440</v>
      </c>
      <c r="D174" s="53">
        <v>48</v>
      </c>
      <c r="E174" s="55" t="str">
        <f>VLOOKUP(D174,[2]ProvStates!$B$8:$D$95,3,FALSE)</f>
        <v>Ontario</v>
      </c>
      <c r="F174">
        <f>VLOOKUP(D174,[2]Customers!$J$8:$N$1412,5,FALSE)</f>
        <v>3</v>
      </c>
      <c r="G174" t="str">
        <f>VLOOKUP(F174,[2]Customers!$N$8:$O$1412,2,FALSE)</f>
        <v>Canada</v>
      </c>
    </row>
    <row r="175" spans="2:7" x14ac:dyDescent="0.3">
      <c r="B175" s="53">
        <v>168</v>
      </c>
      <c r="C175" s="54" t="s">
        <v>7441</v>
      </c>
      <c r="D175" s="53">
        <v>45</v>
      </c>
      <c r="E175" s="55" t="str">
        <f>VLOOKUP(D175,[2]ProvStates!$B$8:$D$95,3,FALSE)</f>
        <v>New York</v>
      </c>
      <c r="F175">
        <f>VLOOKUP(D175,[2]Customers!$J$8:$N$1412,5,FALSE)</f>
        <v>6</v>
      </c>
      <c r="G175" t="str">
        <f>VLOOKUP(F175,[2]Customers!$N$8:$O$1412,2,FALSE)</f>
        <v>USA</v>
      </c>
    </row>
    <row r="176" spans="2:7" x14ac:dyDescent="0.3">
      <c r="B176" s="53">
        <v>169</v>
      </c>
      <c r="C176" s="54" t="s">
        <v>7442</v>
      </c>
      <c r="D176" s="53">
        <v>48</v>
      </c>
      <c r="E176" s="55" t="str">
        <f>VLOOKUP(D176,[2]ProvStates!$B$8:$D$95,3,FALSE)</f>
        <v>Ontario</v>
      </c>
      <c r="F176">
        <f>VLOOKUP(D176,[2]Customers!$J$8:$N$1412,5,FALSE)</f>
        <v>3</v>
      </c>
      <c r="G176" t="str">
        <f>VLOOKUP(F176,[2]Customers!$N$8:$O$1412,2,FALSE)</f>
        <v>Canada</v>
      </c>
    </row>
    <row r="177" spans="2:7" ht="28.8" x14ac:dyDescent="0.3">
      <c r="B177" s="53">
        <v>170</v>
      </c>
      <c r="C177" s="54" t="s">
        <v>7443</v>
      </c>
      <c r="D177" s="53">
        <v>48</v>
      </c>
      <c r="E177" s="55" t="str">
        <f>VLOOKUP(D177,[2]ProvStates!$B$8:$D$95,3,FALSE)</f>
        <v>Ontario</v>
      </c>
      <c r="F177">
        <f>VLOOKUP(D177,[2]Customers!$J$8:$N$1412,5,FALSE)</f>
        <v>3</v>
      </c>
      <c r="G177" t="str">
        <f>VLOOKUP(F177,[2]Customers!$N$8:$O$1412,2,FALSE)</f>
        <v>Canada</v>
      </c>
    </row>
    <row r="178" spans="2:7" x14ac:dyDescent="0.3">
      <c r="B178" s="53">
        <v>171</v>
      </c>
      <c r="C178" s="54" t="s">
        <v>7444</v>
      </c>
      <c r="D178" s="53">
        <v>48</v>
      </c>
      <c r="E178" s="55" t="str">
        <f>VLOOKUP(D178,[2]ProvStates!$B$8:$D$95,3,FALSE)</f>
        <v>Ontario</v>
      </c>
      <c r="F178">
        <f>VLOOKUP(D178,[2]Customers!$J$8:$N$1412,5,FALSE)</f>
        <v>3</v>
      </c>
      <c r="G178" t="str">
        <f>VLOOKUP(F178,[2]Customers!$N$8:$O$1412,2,FALSE)</f>
        <v>Canada</v>
      </c>
    </row>
    <row r="179" spans="2:7" x14ac:dyDescent="0.3">
      <c r="B179" s="53">
        <v>172</v>
      </c>
      <c r="C179" s="54" t="s">
        <v>7445</v>
      </c>
      <c r="D179" s="53">
        <v>63</v>
      </c>
      <c r="E179" s="55" t="str">
        <f>VLOOKUP(D179,[2]ProvStates!$B$8:$D$95,3,FALSE)</f>
        <v>Wisconsin</v>
      </c>
      <c r="F179">
        <f>VLOOKUP(D179,[2]Customers!$J$8:$N$1412,5,FALSE)</f>
        <v>6</v>
      </c>
      <c r="G179" t="str">
        <f>VLOOKUP(F179,[2]Customers!$N$8:$O$1412,2,FALSE)</f>
        <v>USA</v>
      </c>
    </row>
    <row r="180" spans="2:7" ht="28.8" x14ac:dyDescent="0.3">
      <c r="B180" s="53">
        <v>173</v>
      </c>
      <c r="C180" s="54" t="s">
        <v>7446</v>
      </c>
      <c r="D180" s="53">
        <v>63</v>
      </c>
      <c r="E180" s="55" t="str">
        <f>VLOOKUP(D180,[2]ProvStates!$B$8:$D$95,3,FALSE)</f>
        <v>Wisconsin</v>
      </c>
      <c r="F180">
        <f>VLOOKUP(D180,[2]Customers!$J$8:$N$1412,5,FALSE)</f>
        <v>6</v>
      </c>
      <c r="G180" t="str">
        <f>VLOOKUP(F180,[2]Customers!$N$8:$O$1412,2,FALSE)</f>
        <v>USA</v>
      </c>
    </row>
    <row r="181" spans="2:7" x14ac:dyDescent="0.3">
      <c r="B181" s="53">
        <v>174</v>
      </c>
      <c r="C181" s="54" t="s">
        <v>7447</v>
      </c>
      <c r="D181" s="53">
        <v>27</v>
      </c>
      <c r="E181" s="55" t="str">
        <f>VLOOKUP(D181,[2]ProvStates!$B$8:$D$95,3,FALSE)</f>
        <v>Michigan</v>
      </c>
      <c r="F181">
        <f>VLOOKUP(D181,[2]Customers!$J$8:$N$1412,5,FALSE)</f>
        <v>6</v>
      </c>
      <c r="G181" t="str">
        <f>VLOOKUP(F181,[2]Customers!$N$8:$O$1412,2,FALSE)</f>
        <v>USA</v>
      </c>
    </row>
    <row r="182" spans="2:7" x14ac:dyDescent="0.3">
      <c r="B182" s="53">
        <v>175</v>
      </c>
      <c r="C182" s="54" t="s">
        <v>7448</v>
      </c>
      <c r="D182" s="53">
        <v>58</v>
      </c>
      <c r="E182" s="55" t="str">
        <f>VLOOKUP(D182,[2]ProvStates!$B$8:$D$95,3,FALSE)</f>
        <v>Texas</v>
      </c>
      <c r="F182">
        <f>VLOOKUP(D182,[2]Customers!$J$8:$N$1412,5,FALSE)</f>
        <v>6</v>
      </c>
      <c r="G182" t="str">
        <f>VLOOKUP(F182,[2]Customers!$N$8:$O$1412,2,FALSE)</f>
        <v>USA</v>
      </c>
    </row>
    <row r="183" spans="2:7" x14ac:dyDescent="0.3">
      <c r="B183" s="53">
        <v>176</v>
      </c>
      <c r="C183" s="54" t="s">
        <v>7449</v>
      </c>
      <c r="D183" s="53">
        <v>10</v>
      </c>
      <c r="E183" s="55" t="str">
        <f>VLOOKUP(D183,[2]ProvStates!$B$8:$D$95,3,FALSE)</f>
        <v>Connecticut</v>
      </c>
      <c r="F183">
        <f>VLOOKUP(D183,[2]Customers!$J$8:$N$1412,5,FALSE)</f>
        <v>6</v>
      </c>
      <c r="G183" t="str">
        <f>VLOOKUP(F183,[2]Customers!$N$8:$O$1412,2,FALSE)</f>
        <v>USA</v>
      </c>
    </row>
    <row r="184" spans="2:7" x14ac:dyDescent="0.3">
      <c r="B184" s="53">
        <v>177</v>
      </c>
      <c r="C184" s="54" t="s">
        <v>7450</v>
      </c>
      <c r="D184" s="53">
        <v>8</v>
      </c>
      <c r="E184" s="55" t="str">
        <f>VLOOKUP(D184,[2]ProvStates!$B$8:$D$95,3,FALSE)</f>
        <v>California</v>
      </c>
      <c r="F184">
        <f>VLOOKUP(D184,[2]Customers!$J$8:$N$1412,5,FALSE)</f>
        <v>6</v>
      </c>
      <c r="G184" t="str">
        <f>VLOOKUP(F184,[2]Customers!$N$8:$O$1412,2,FALSE)</f>
        <v>USA</v>
      </c>
    </row>
    <row r="185" spans="2:7" x14ac:dyDescent="0.3">
      <c r="B185" s="53">
        <v>178</v>
      </c>
      <c r="C185" s="54" t="s">
        <v>7450</v>
      </c>
      <c r="D185" s="53">
        <v>21</v>
      </c>
      <c r="E185" s="55" t="str">
        <f>VLOOKUP(D185,[2]ProvStates!$B$8:$D$95,3,FALSE)</f>
        <v>Kentucky</v>
      </c>
      <c r="F185">
        <f>VLOOKUP(D185,[2]Customers!$J$8:$N$1412,5,FALSE)</f>
        <v>6</v>
      </c>
      <c r="G185" t="str">
        <f>VLOOKUP(F185,[2]Customers!$N$8:$O$1412,2,FALSE)</f>
        <v>USA</v>
      </c>
    </row>
    <row r="186" spans="2:7" x14ac:dyDescent="0.3">
      <c r="B186" s="53">
        <v>179</v>
      </c>
      <c r="C186" s="54" t="s">
        <v>7451</v>
      </c>
      <c r="D186" s="53">
        <v>40</v>
      </c>
      <c r="E186" s="55" t="str">
        <f>VLOOKUP(D186,[2]ProvStates!$B$8:$D$95,3,FALSE)</f>
        <v>Nova Scotia</v>
      </c>
      <c r="F186">
        <f>VLOOKUP(D186,[2]Customers!$J$8:$N$1412,5,FALSE)</f>
        <v>3</v>
      </c>
      <c r="G186" t="str">
        <f>VLOOKUP(F186,[2]Customers!$N$8:$O$1412,2,FALSE)</f>
        <v>Canada</v>
      </c>
    </row>
    <row r="187" spans="2:7" x14ac:dyDescent="0.3">
      <c r="B187" s="53">
        <v>180</v>
      </c>
      <c r="C187" s="54" t="s">
        <v>7452</v>
      </c>
      <c r="D187" s="53">
        <v>24</v>
      </c>
      <c r="E187" s="55" t="str">
        <f>VLOOKUP(D187,[2]ProvStates!$B$8:$D$95,3,FALSE)</f>
        <v>Manitoba</v>
      </c>
      <c r="F187">
        <f>VLOOKUP(D187,[2]Customers!$J$8:$N$1412,5,FALSE)</f>
        <v>3</v>
      </c>
      <c r="G187" t="str">
        <f>VLOOKUP(F187,[2]Customers!$N$8:$O$1412,2,FALSE)</f>
        <v>Canada</v>
      </c>
    </row>
    <row r="188" spans="2:7" x14ac:dyDescent="0.3">
      <c r="B188" s="53">
        <v>181</v>
      </c>
      <c r="C188" s="54" t="s">
        <v>7453</v>
      </c>
      <c r="D188" s="53">
        <v>33</v>
      </c>
      <c r="E188" s="55" t="str">
        <f>VLOOKUP(D188,[2]ProvStates!$B$8:$D$95,3,FALSE)</f>
        <v>North Carolina</v>
      </c>
      <c r="F188">
        <f>VLOOKUP(D188,[2]Customers!$J$8:$N$1412,5,FALSE)</f>
        <v>6</v>
      </c>
      <c r="G188" t="str">
        <f>VLOOKUP(F188,[2]Customers!$N$8:$O$1412,2,FALSE)</f>
        <v>USA</v>
      </c>
    </row>
    <row r="189" spans="2:7" x14ac:dyDescent="0.3">
      <c r="B189" s="53">
        <v>182</v>
      </c>
      <c r="C189" s="54" t="s">
        <v>7454</v>
      </c>
      <c r="D189" s="53">
        <v>8</v>
      </c>
      <c r="E189" s="55" t="str">
        <f>VLOOKUP(D189,[2]ProvStates!$B$8:$D$95,3,FALSE)</f>
        <v>California</v>
      </c>
      <c r="F189">
        <f>VLOOKUP(D189,[2]Customers!$J$8:$N$1412,5,FALSE)</f>
        <v>6</v>
      </c>
      <c r="G189" t="str">
        <f>VLOOKUP(F189,[2]Customers!$N$8:$O$1412,2,FALSE)</f>
        <v>USA</v>
      </c>
    </row>
    <row r="190" spans="2:7" ht="28.8" x14ac:dyDescent="0.3">
      <c r="B190" s="53">
        <v>183</v>
      </c>
      <c r="C190" s="54" t="s">
        <v>7455</v>
      </c>
      <c r="D190" s="53">
        <v>7</v>
      </c>
      <c r="E190" s="55" t="str">
        <f>VLOOKUP(D190,[2]ProvStates!$B$8:$D$95,3,FALSE)</f>
        <v>British Columbia</v>
      </c>
      <c r="F190">
        <f>VLOOKUP(D190,[2]Customers!$J$8:$N$1412,5,FALSE)</f>
        <v>3</v>
      </c>
      <c r="G190" t="str">
        <f>VLOOKUP(F190,[2]Customers!$N$8:$O$1412,2,FALSE)</f>
        <v>Canada</v>
      </c>
    </row>
    <row r="191" spans="2:7" x14ac:dyDescent="0.3">
      <c r="B191" s="53">
        <v>184</v>
      </c>
      <c r="C191" s="54" t="s">
        <v>7456</v>
      </c>
      <c r="D191" s="53">
        <v>46</v>
      </c>
      <c r="E191" s="55" t="str">
        <f>VLOOKUP(D191,[2]ProvStates!$B$8:$D$95,3,FALSE)</f>
        <v>Ohio</v>
      </c>
      <c r="F191">
        <f>VLOOKUP(D191,[2]Customers!$J$8:$N$1412,5,FALSE)</f>
        <v>6</v>
      </c>
      <c r="G191" t="str">
        <f>VLOOKUP(F191,[2]Customers!$N$8:$O$1412,2,FALSE)</f>
        <v>USA</v>
      </c>
    </row>
    <row r="192" spans="2:7" x14ac:dyDescent="0.3">
      <c r="B192" s="53">
        <v>185</v>
      </c>
      <c r="C192" s="54" t="s">
        <v>7457</v>
      </c>
      <c r="D192" s="53">
        <v>40</v>
      </c>
      <c r="E192" s="55" t="str">
        <f>VLOOKUP(D192,[2]ProvStates!$B$8:$D$95,3,FALSE)</f>
        <v>Nova Scotia</v>
      </c>
      <c r="F192">
        <f>VLOOKUP(D192,[2]Customers!$J$8:$N$1412,5,FALSE)</f>
        <v>3</v>
      </c>
      <c r="G192" t="str">
        <f>VLOOKUP(F192,[2]Customers!$N$8:$O$1412,2,FALSE)</f>
        <v>Canada</v>
      </c>
    </row>
    <row r="193" spans="2:7" x14ac:dyDescent="0.3">
      <c r="B193" s="53">
        <v>186</v>
      </c>
      <c r="C193" s="54" t="s">
        <v>7458</v>
      </c>
      <c r="D193" s="53">
        <v>18</v>
      </c>
      <c r="E193" s="55" t="str">
        <f>VLOOKUP(D193,[2]ProvStates!$B$8:$D$95,3,FALSE)</f>
        <v>Illinois</v>
      </c>
      <c r="F193">
        <f>VLOOKUP(D193,[2]Customers!$J$8:$N$1412,5,FALSE)</f>
        <v>6</v>
      </c>
      <c r="G193" t="str">
        <f>VLOOKUP(F193,[2]Customers!$N$8:$O$1412,2,FALSE)</f>
        <v>USA</v>
      </c>
    </row>
    <row r="194" spans="2:7" x14ac:dyDescent="0.3">
      <c r="B194" s="53">
        <v>187</v>
      </c>
      <c r="C194" s="54" t="s">
        <v>7459</v>
      </c>
      <c r="D194" s="53">
        <v>16</v>
      </c>
      <c r="E194" s="55" t="str">
        <f>VLOOKUP(D194,[2]ProvStates!$B$8:$D$95,3,FALSE)</f>
        <v>Iowa</v>
      </c>
      <c r="F194">
        <f>VLOOKUP(D194,[2]Customers!$J$8:$N$1412,5,FALSE)</f>
        <v>6</v>
      </c>
      <c r="G194" t="str">
        <f>VLOOKUP(F194,[2]Customers!$N$8:$O$1412,2,FALSE)</f>
        <v>USA</v>
      </c>
    </row>
    <row r="195" spans="2:7" x14ac:dyDescent="0.3">
      <c r="B195" s="53">
        <v>188</v>
      </c>
      <c r="C195" s="54" t="s">
        <v>7460</v>
      </c>
      <c r="D195" s="53">
        <v>38</v>
      </c>
      <c r="E195" s="55" t="str">
        <f>VLOOKUP(D195,[2]ProvStates!$B$8:$D$95,3,FALSE)</f>
        <v>Newfoundland and Labrador</v>
      </c>
      <c r="F195">
        <f>VLOOKUP(D195,[2]Customers!$J$8:$N$1412,5,FALSE)</f>
        <v>3</v>
      </c>
      <c r="G195" t="str">
        <f>VLOOKUP(F195,[2]Customers!$N$8:$O$1412,2,FALSE)</f>
        <v>Canada</v>
      </c>
    </row>
    <row r="196" spans="2:7" x14ac:dyDescent="0.3">
      <c r="B196" s="53">
        <v>189</v>
      </c>
      <c r="C196" s="54" t="s">
        <v>7461</v>
      </c>
      <c r="D196" s="53">
        <v>63</v>
      </c>
      <c r="E196" s="55" t="str">
        <f>VLOOKUP(D196,[2]ProvStates!$B$8:$D$95,3,FALSE)</f>
        <v>Wisconsin</v>
      </c>
      <c r="F196">
        <f>VLOOKUP(D196,[2]Customers!$J$8:$N$1412,5,FALSE)</f>
        <v>6</v>
      </c>
      <c r="G196" t="str">
        <f>VLOOKUP(F196,[2]Customers!$N$8:$O$1412,2,FALSE)</f>
        <v>USA</v>
      </c>
    </row>
    <row r="197" spans="2:7" ht="28.8" x14ac:dyDescent="0.3">
      <c r="B197" s="53">
        <v>190</v>
      </c>
      <c r="C197" s="54" t="s">
        <v>7462</v>
      </c>
      <c r="D197" s="53">
        <v>13</v>
      </c>
      <c r="E197" s="55" t="str">
        <f>VLOOKUP(D197,[2]ProvStates!$B$8:$D$95,3,FALSE)</f>
        <v>Florida</v>
      </c>
      <c r="F197">
        <f>VLOOKUP(D197,[2]Customers!$J$8:$N$1412,5,FALSE)</f>
        <v>2</v>
      </c>
      <c r="G197" t="str">
        <f>VLOOKUP(F197,[2]Customers!$N$8:$O$1412,2,FALSE)</f>
        <v>BWI</v>
      </c>
    </row>
    <row r="198" spans="2:7" x14ac:dyDescent="0.3">
      <c r="B198" s="53">
        <v>191</v>
      </c>
      <c r="C198" s="54" t="s">
        <v>7463</v>
      </c>
      <c r="D198" s="53">
        <v>7</v>
      </c>
      <c r="E198" s="55" t="str">
        <f>VLOOKUP(D198,[2]ProvStates!$B$8:$D$95,3,FALSE)</f>
        <v>British Columbia</v>
      </c>
      <c r="F198">
        <f>VLOOKUP(D198,[2]Customers!$J$8:$N$1412,5,FALSE)</f>
        <v>3</v>
      </c>
      <c r="G198" t="str">
        <f>VLOOKUP(F198,[2]Customers!$N$8:$O$1412,2,FALSE)</f>
        <v>Canada</v>
      </c>
    </row>
    <row r="199" spans="2:7" x14ac:dyDescent="0.3">
      <c r="B199" s="53">
        <v>192</v>
      </c>
      <c r="C199" s="54" t="s">
        <v>7464</v>
      </c>
      <c r="D199" s="53">
        <v>27</v>
      </c>
      <c r="E199" s="55" t="str">
        <f>VLOOKUP(D199,[2]ProvStates!$B$8:$D$95,3,FALSE)</f>
        <v>Michigan</v>
      </c>
      <c r="F199">
        <f>VLOOKUP(D199,[2]Customers!$J$8:$N$1412,5,FALSE)</f>
        <v>6</v>
      </c>
      <c r="G199" t="str">
        <f>VLOOKUP(F199,[2]Customers!$N$8:$O$1412,2,FALSE)</f>
        <v>USA</v>
      </c>
    </row>
    <row r="200" spans="2:7" x14ac:dyDescent="0.3">
      <c r="B200" s="53">
        <v>193</v>
      </c>
      <c r="C200" s="54" t="s">
        <v>7465</v>
      </c>
      <c r="D200" s="53">
        <v>2</v>
      </c>
      <c r="E200" s="55" t="str">
        <f>VLOOKUP(D200,[2]ProvStates!$B$8:$D$95,3,FALSE)</f>
        <v>Alberta</v>
      </c>
      <c r="F200">
        <f>VLOOKUP(D200,[2]Customers!$J$8:$N$1412,5,FALSE)</f>
        <v>3</v>
      </c>
      <c r="G200" t="str">
        <f>VLOOKUP(F200,[2]Customers!$N$8:$O$1412,2,FALSE)</f>
        <v>Canada</v>
      </c>
    </row>
    <row r="201" spans="2:7" x14ac:dyDescent="0.3">
      <c r="B201" s="53">
        <v>194</v>
      </c>
      <c r="C201" s="54" t="s">
        <v>7466</v>
      </c>
      <c r="D201" s="53">
        <v>32</v>
      </c>
      <c r="E201" s="55" t="str">
        <f>VLOOKUP(D201,[2]ProvStates!$B$8:$D$95,3,FALSE)</f>
        <v>New Brunswick</v>
      </c>
      <c r="F201">
        <f>VLOOKUP(D201,[2]Customers!$J$8:$N$1412,5,FALSE)</f>
        <v>3</v>
      </c>
      <c r="G201" t="str">
        <f>VLOOKUP(F201,[2]Customers!$N$8:$O$1412,2,FALSE)</f>
        <v>Canada</v>
      </c>
    </row>
    <row r="202" spans="2:7" x14ac:dyDescent="0.3">
      <c r="B202" s="53">
        <v>195</v>
      </c>
      <c r="C202" s="54" t="s">
        <v>7467</v>
      </c>
      <c r="D202" s="53">
        <v>63</v>
      </c>
      <c r="E202" s="55" t="str">
        <f>VLOOKUP(D202,[2]ProvStates!$B$8:$D$95,3,FALSE)</f>
        <v>Wisconsin</v>
      </c>
      <c r="F202">
        <f>VLOOKUP(D202,[2]Customers!$J$8:$N$1412,5,FALSE)</f>
        <v>6</v>
      </c>
      <c r="G202" t="str">
        <f>VLOOKUP(F202,[2]Customers!$N$8:$O$1412,2,FALSE)</f>
        <v>USA</v>
      </c>
    </row>
    <row r="203" spans="2:7" x14ac:dyDescent="0.3">
      <c r="B203" s="53">
        <v>196</v>
      </c>
      <c r="C203" s="54" t="s">
        <v>7468</v>
      </c>
      <c r="D203" s="53">
        <v>48</v>
      </c>
      <c r="E203" s="55" t="str">
        <f>VLOOKUP(D203,[2]ProvStates!$B$8:$D$95,3,FALSE)</f>
        <v>Ontario</v>
      </c>
      <c r="F203">
        <f>VLOOKUP(D203,[2]Customers!$J$8:$N$1412,5,FALSE)</f>
        <v>3</v>
      </c>
      <c r="G203" t="str">
        <f>VLOOKUP(F203,[2]Customers!$N$8:$O$1412,2,FALSE)</f>
        <v>Canada</v>
      </c>
    </row>
    <row r="204" spans="2:7" x14ac:dyDescent="0.3">
      <c r="B204" s="53">
        <v>197</v>
      </c>
      <c r="C204" s="54" t="s">
        <v>7469</v>
      </c>
      <c r="D204" s="53">
        <v>48</v>
      </c>
      <c r="E204" s="55" t="str">
        <f>VLOOKUP(D204,[2]ProvStates!$B$8:$D$95,3,FALSE)</f>
        <v>Ontario</v>
      </c>
      <c r="F204">
        <f>VLOOKUP(D204,[2]Customers!$J$8:$N$1412,5,FALSE)</f>
        <v>3</v>
      </c>
      <c r="G204" t="str">
        <f>VLOOKUP(F204,[2]Customers!$N$8:$O$1412,2,FALSE)</f>
        <v>Canada</v>
      </c>
    </row>
    <row r="205" spans="2:7" x14ac:dyDescent="0.3">
      <c r="B205" s="53">
        <v>198</v>
      </c>
      <c r="C205" s="54" t="s">
        <v>7470</v>
      </c>
      <c r="D205" s="53">
        <v>59</v>
      </c>
      <c r="E205" s="55" t="str">
        <f>VLOOKUP(D205,[2]ProvStates!$B$8:$D$95,3,FALSE)</f>
        <v>Utah</v>
      </c>
      <c r="F205">
        <f>VLOOKUP(D205,[2]Customers!$J$8:$N$1412,5,FALSE)</f>
        <v>6</v>
      </c>
      <c r="G205" t="str">
        <f>VLOOKUP(F205,[2]Customers!$N$8:$O$1412,2,FALSE)</f>
        <v>USA</v>
      </c>
    </row>
    <row r="206" spans="2:7" ht="28.8" x14ac:dyDescent="0.3">
      <c r="B206" s="53">
        <v>199</v>
      </c>
      <c r="C206" s="54" t="s">
        <v>7471</v>
      </c>
      <c r="D206" s="53">
        <v>2</v>
      </c>
      <c r="E206" s="55" t="str">
        <f>VLOOKUP(D206,[2]ProvStates!$B$8:$D$95,3,FALSE)</f>
        <v>Alberta</v>
      </c>
      <c r="F206">
        <f>VLOOKUP(D206,[2]Customers!$J$8:$N$1412,5,FALSE)</f>
        <v>3</v>
      </c>
      <c r="G206" t="str">
        <f>VLOOKUP(F206,[2]Customers!$N$8:$O$1412,2,FALSE)</f>
        <v>Canada</v>
      </c>
    </row>
    <row r="207" spans="2:7" x14ac:dyDescent="0.3">
      <c r="B207" s="53">
        <v>200</v>
      </c>
      <c r="C207" s="54" t="s">
        <v>7472</v>
      </c>
      <c r="D207" s="53">
        <v>2</v>
      </c>
      <c r="E207" s="55" t="str">
        <f>VLOOKUP(D207,[2]ProvStates!$B$8:$D$95,3,FALSE)</f>
        <v>Alberta</v>
      </c>
      <c r="F207">
        <f>VLOOKUP(D207,[2]Customers!$J$8:$N$1412,5,FALSE)</f>
        <v>3</v>
      </c>
      <c r="G207" t="str">
        <f>VLOOKUP(F207,[2]Customers!$N$8:$O$1412,2,FALSE)</f>
        <v>Canada</v>
      </c>
    </row>
    <row r="208" spans="2:7" x14ac:dyDescent="0.3">
      <c r="B208" s="53">
        <v>201</v>
      </c>
      <c r="C208" s="54" t="s">
        <v>7473</v>
      </c>
      <c r="D208" s="53">
        <v>48</v>
      </c>
      <c r="E208" s="55" t="str">
        <f>VLOOKUP(D208,[2]ProvStates!$B$8:$D$95,3,FALSE)</f>
        <v>Ontario</v>
      </c>
      <c r="F208">
        <f>VLOOKUP(D208,[2]Customers!$J$8:$N$1412,5,FALSE)</f>
        <v>3</v>
      </c>
      <c r="G208" t="str">
        <f>VLOOKUP(F208,[2]Customers!$N$8:$O$1412,2,FALSE)</f>
        <v>Canada</v>
      </c>
    </row>
    <row r="209" spans="2:7" x14ac:dyDescent="0.3">
      <c r="B209" s="53">
        <v>202</v>
      </c>
      <c r="C209" s="54" t="s">
        <v>7474</v>
      </c>
      <c r="D209" s="53">
        <v>16</v>
      </c>
      <c r="E209" s="55" t="str">
        <f>VLOOKUP(D209,[2]ProvStates!$B$8:$D$95,3,FALSE)</f>
        <v>Iowa</v>
      </c>
      <c r="F209">
        <f>VLOOKUP(D209,[2]Customers!$J$8:$N$1412,5,FALSE)</f>
        <v>6</v>
      </c>
      <c r="G209" t="str">
        <f>VLOOKUP(F209,[2]Customers!$N$8:$O$1412,2,FALSE)</f>
        <v>USA</v>
      </c>
    </row>
    <row r="210" spans="2:7" x14ac:dyDescent="0.3">
      <c r="B210" s="53">
        <v>203</v>
      </c>
      <c r="C210" s="54" t="s">
        <v>7475</v>
      </c>
      <c r="D210" s="53">
        <v>14</v>
      </c>
      <c r="E210" s="55" t="str">
        <f>VLOOKUP(D210,[2]ProvStates!$B$8:$D$95,3,FALSE)</f>
        <v>Georgia</v>
      </c>
      <c r="F210">
        <f>VLOOKUP(D210,[2]Customers!$J$8:$N$1412,5,FALSE)</f>
        <v>6</v>
      </c>
      <c r="G210" t="str">
        <f>VLOOKUP(F210,[2]Customers!$N$8:$O$1412,2,FALSE)</f>
        <v>USA</v>
      </c>
    </row>
    <row r="211" spans="2:7" x14ac:dyDescent="0.3">
      <c r="B211" s="53">
        <v>204</v>
      </c>
      <c r="C211" s="54" t="s">
        <v>7475</v>
      </c>
      <c r="D211" s="53">
        <v>28</v>
      </c>
      <c r="E211" s="55" t="str">
        <f>VLOOKUP(D211,[2]ProvStates!$B$8:$D$95,3,FALSE)</f>
        <v>Minnesota</v>
      </c>
      <c r="F211">
        <f>VLOOKUP(D211,[2]Customers!$J$8:$N$1412,5,FALSE)</f>
        <v>6</v>
      </c>
      <c r="G211" t="str">
        <f>VLOOKUP(F211,[2]Customers!$N$8:$O$1412,2,FALSE)</f>
        <v>USA</v>
      </c>
    </row>
    <row r="212" spans="2:7" x14ac:dyDescent="0.3">
      <c r="B212" s="53">
        <v>205</v>
      </c>
      <c r="C212" s="54" t="s">
        <v>7476</v>
      </c>
      <c r="D212" s="53">
        <v>7</v>
      </c>
      <c r="E212" s="55" t="str">
        <f>VLOOKUP(D212,[2]ProvStates!$B$8:$D$95,3,FALSE)</f>
        <v>British Columbia</v>
      </c>
      <c r="F212">
        <f>VLOOKUP(D212,[2]Customers!$J$8:$N$1412,5,FALSE)</f>
        <v>3</v>
      </c>
      <c r="G212" t="str">
        <f>VLOOKUP(F212,[2]Customers!$N$8:$O$1412,2,FALSE)</f>
        <v>Canada</v>
      </c>
    </row>
    <row r="213" spans="2:7" x14ac:dyDescent="0.3">
      <c r="B213" s="53">
        <v>206</v>
      </c>
      <c r="C213" s="54" t="s">
        <v>7477</v>
      </c>
      <c r="D213" s="53">
        <v>48</v>
      </c>
      <c r="E213" s="55" t="str">
        <f>VLOOKUP(D213,[2]ProvStates!$B$8:$D$95,3,FALSE)</f>
        <v>Ontario</v>
      </c>
      <c r="F213">
        <f>VLOOKUP(D213,[2]Customers!$J$8:$N$1412,5,FALSE)</f>
        <v>3</v>
      </c>
      <c r="G213" t="str">
        <f>VLOOKUP(F213,[2]Customers!$N$8:$O$1412,2,FALSE)</f>
        <v>Canada</v>
      </c>
    </row>
    <row r="214" spans="2:7" x14ac:dyDescent="0.3">
      <c r="B214" s="53">
        <v>207</v>
      </c>
      <c r="C214" s="54" t="s">
        <v>7478</v>
      </c>
      <c r="D214" s="53">
        <v>37</v>
      </c>
      <c r="E214" s="55" t="str">
        <f>VLOOKUP(D214,[2]ProvStates!$B$8:$D$95,3,FALSE)</f>
        <v>New Jersey</v>
      </c>
      <c r="F214">
        <f>VLOOKUP(D214,[2]Customers!$J$8:$N$1412,5,FALSE)</f>
        <v>6</v>
      </c>
      <c r="G214" t="str">
        <f>VLOOKUP(F214,[2]Customers!$N$8:$O$1412,2,FALSE)</f>
        <v>USA</v>
      </c>
    </row>
    <row r="215" spans="2:7" x14ac:dyDescent="0.3">
      <c r="B215" s="53">
        <v>208</v>
      </c>
      <c r="C215" s="54" t="s">
        <v>7479</v>
      </c>
      <c r="D215" s="53">
        <v>48</v>
      </c>
      <c r="E215" s="55" t="str">
        <f>VLOOKUP(D215,[2]ProvStates!$B$8:$D$95,3,FALSE)</f>
        <v>Ontario</v>
      </c>
      <c r="F215">
        <f>VLOOKUP(D215,[2]Customers!$J$8:$N$1412,5,FALSE)</f>
        <v>3</v>
      </c>
      <c r="G215" t="str">
        <f>VLOOKUP(F215,[2]Customers!$N$8:$O$1412,2,FALSE)</f>
        <v>Canada</v>
      </c>
    </row>
    <row r="216" spans="2:7" x14ac:dyDescent="0.3">
      <c r="B216" s="53">
        <v>209</v>
      </c>
      <c r="C216" s="54" t="s">
        <v>7480</v>
      </c>
      <c r="D216" s="53">
        <v>33</v>
      </c>
      <c r="E216" s="55" t="str">
        <f>VLOOKUP(D216,[2]ProvStates!$B$8:$D$95,3,FALSE)</f>
        <v>North Carolina</v>
      </c>
      <c r="F216">
        <f>VLOOKUP(D216,[2]Customers!$J$8:$N$1412,5,FALSE)</f>
        <v>6</v>
      </c>
      <c r="G216" t="str">
        <f>VLOOKUP(F216,[2]Customers!$N$8:$O$1412,2,FALSE)</f>
        <v>USA</v>
      </c>
    </row>
    <row r="217" spans="2:7" x14ac:dyDescent="0.3">
      <c r="B217" s="53">
        <v>210</v>
      </c>
      <c r="C217" s="54" t="s">
        <v>7480</v>
      </c>
      <c r="D217" s="53">
        <v>36</v>
      </c>
      <c r="E217" s="55" t="str">
        <f>VLOOKUP(D217,[2]ProvStates!$B$8:$D$95,3,FALSE)</f>
        <v>New Hampshire</v>
      </c>
      <c r="F217">
        <f>VLOOKUP(D217,[2]Customers!$J$8:$N$1412,5,FALSE)</f>
        <v>6</v>
      </c>
      <c r="G217" t="str">
        <f>VLOOKUP(F217,[2]Customers!$N$8:$O$1412,2,FALSE)</f>
        <v>USA</v>
      </c>
    </row>
    <row r="218" spans="2:7" x14ac:dyDescent="0.3">
      <c r="B218" s="53">
        <v>211</v>
      </c>
      <c r="C218" s="54" t="s">
        <v>7481</v>
      </c>
      <c r="D218" s="53">
        <v>48</v>
      </c>
      <c r="E218" s="55" t="str">
        <f>VLOOKUP(D218,[2]ProvStates!$B$8:$D$95,3,FALSE)</f>
        <v>Ontario</v>
      </c>
      <c r="F218">
        <f>VLOOKUP(D218,[2]Customers!$J$8:$N$1412,5,FALSE)</f>
        <v>3</v>
      </c>
      <c r="G218" t="str">
        <f>VLOOKUP(F218,[2]Customers!$N$8:$O$1412,2,FALSE)</f>
        <v>Canada</v>
      </c>
    </row>
    <row r="219" spans="2:7" ht="28.8" x14ac:dyDescent="0.3">
      <c r="B219" s="53">
        <v>212</v>
      </c>
      <c r="C219" s="54" t="s">
        <v>7482</v>
      </c>
      <c r="D219" s="53">
        <v>45</v>
      </c>
      <c r="E219" s="55" t="str">
        <f>VLOOKUP(D219,[2]ProvStates!$B$8:$D$95,3,FALSE)</f>
        <v>New York</v>
      </c>
      <c r="F219">
        <f>VLOOKUP(D219,[2]Customers!$J$8:$N$1412,5,FALSE)</f>
        <v>6</v>
      </c>
      <c r="G219" t="str">
        <f>VLOOKUP(F219,[2]Customers!$N$8:$O$1412,2,FALSE)</f>
        <v>USA</v>
      </c>
    </row>
    <row r="220" spans="2:7" ht="28.8" x14ac:dyDescent="0.3">
      <c r="B220" s="53">
        <v>213</v>
      </c>
      <c r="C220" s="54" t="s">
        <v>7483</v>
      </c>
      <c r="D220" s="53">
        <v>46</v>
      </c>
      <c r="E220" s="55" t="str">
        <f>VLOOKUP(D220,[2]ProvStates!$B$8:$D$95,3,FALSE)</f>
        <v>Ohio</v>
      </c>
      <c r="F220">
        <f>VLOOKUP(D220,[2]Customers!$J$8:$N$1412,5,FALSE)</f>
        <v>6</v>
      </c>
      <c r="G220" t="str">
        <f>VLOOKUP(F220,[2]Customers!$N$8:$O$1412,2,FALSE)</f>
        <v>USA</v>
      </c>
    </row>
    <row r="221" spans="2:7" ht="28.8" x14ac:dyDescent="0.3">
      <c r="B221" s="53">
        <v>214</v>
      </c>
      <c r="C221" s="54" t="s">
        <v>7484</v>
      </c>
      <c r="D221" s="53">
        <v>40</v>
      </c>
      <c r="E221" s="55" t="str">
        <f>VLOOKUP(D221,[2]ProvStates!$B$8:$D$95,3,FALSE)</f>
        <v>Nova Scotia</v>
      </c>
      <c r="F221">
        <f>VLOOKUP(D221,[2]Customers!$J$8:$N$1412,5,FALSE)</f>
        <v>3</v>
      </c>
      <c r="G221" t="str">
        <f>VLOOKUP(F221,[2]Customers!$N$8:$O$1412,2,FALSE)</f>
        <v>Canada</v>
      </c>
    </row>
    <row r="222" spans="2:7" ht="28.8" x14ac:dyDescent="0.3">
      <c r="B222" s="53">
        <v>215</v>
      </c>
      <c r="C222" s="54" t="s">
        <v>7485</v>
      </c>
      <c r="D222" s="53">
        <v>28</v>
      </c>
      <c r="E222" s="55" t="str">
        <f>VLOOKUP(D222,[2]ProvStates!$B$8:$D$95,3,FALSE)</f>
        <v>Minnesota</v>
      </c>
      <c r="F222">
        <f>VLOOKUP(D222,[2]Customers!$J$8:$N$1412,5,FALSE)</f>
        <v>6</v>
      </c>
      <c r="G222" t="str">
        <f>VLOOKUP(F222,[2]Customers!$N$8:$O$1412,2,FALSE)</f>
        <v>USA</v>
      </c>
    </row>
    <row r="223" spans="2:7" x14ac:dyDescent="0.3">
      <c r="B223" s="53">
        <v>216</v>
      </c>
      <c r="C223" s="54" t="s">
        <v>7486</v>
      </c>
      <c r="D223" s="53">
        <v>23</v>
      </c>
      <c r="E223" s="55" t="str">
        <f>VLOOKUP(D223,[2]ProvStates!$B$8:$D$95,3,FALSE)</f>
        <v>Massachusetts</v>
      </c>
      <c r="F223">
        <f>VLOOKUP(D223,[2]Customers!$J$8:$N$1412,5,FALSE)</f>
        <v>6</v>
      </c>
      <c r="G223" t="str">
        <f>VLOOKUP(F223,[2]Customers!$N$8:$O$1412,2,FALSE)</f>
        <v>USA</v>
      </c>
    </row>
    <row r="224" spans="2:7" x14ac:dyDescent="0.3">
      <c r="B224" s="53">
        <v>217</v>
      </c>
      <c r="C224" s="54" t="s">
        <v>7487</v>
      </c>
      <c r="D224" s="53">
        <v>2</v>
      </c>
      <c r="E224" s="55" t="str">
        <f>VLOOKUP(D224,[2]ProvStates!$B$8:$D$95,3,FALSE)</f>
        <v>Alberta</v>
      </c>
      <c r="F224">
        <f>VLOOKUP(D224,[2]Customers!$J$8:$N$1412,5,FALSE)</f>
        <v>3</v>
      </c>
      <c r="G224" t="str">
        <f>VLOOKUP(F224,[2]Customers!$N$8:$O$1412,2,FALSE)</f>
        <v>Canada</v>
      </c>
    </row>
    <row r="225" spans="2:7" x14ac:dyDescent="0.3">
      <c r="B225" s="53">
        <v>218</v>
      </c>
      <c r="C225" s="54" t="s">
        <v>7488</v>
      </c>
      <c r="D225" s="53">
        <v>2</v>
      </c>
      <c r="E225" s="55" t="str">
        <f>VLOOKUP(D225,[2]ProvStates!$B$8:$D$95,3,FALSE)</f>
        <v>Alberta</v>
      </c>
      <c r="F225">
        <f>VLOOKUP(D225,[2]Customers!$J$8:$N$1412,5,FALSE)</f>
        <v>3</v>
      </c>
      <c r="G225" t="str">
        <f>VLOOKUP(F225,[2]Customers!$N$8:$O$1412,2,FALSE)</f>
        <v>Canada</v>
      </c>
    </row>
    <row r="226" spans="2:7" x14ac:dyDescent="0.3">
      <c r="B226" s="53">
        <v>219</v>
      </c>
      <c r="C226" s="54" t="s">
        <v>7489</v>
      </c>
      <c r="D226" s="53">
        <v>63</v>
      </c>
      <c r="E226" s="55" t="str">
        <f>VLOOKUP(D226,[2]ProvStates!$B$8:$D$95,3,FALSE)</f>
        <v>Wisconsin</v>
      </c>
      <c r="F226">
        <f>VLOOKUP(D226,[2]Customers!$J$8:$N$1412,5,FALSE)</f>
        <v>6</v>
      </c>
      <c r="G226" t="str">
        <f>VLOOKUP(F226,[2]Customers!$N$8:$O$1412,2,FALSE)</f>
        <v>USA</v>
      </c>
    </row>
    <row r="227" spans="2:7" x14ac:dyDescent="0.3">
      <c r="B227" s="53">
        <v>220</v>
      </c>
      <c r="C227" s="54" t="s">
        <v>7490</v>
      </c>
      <c r="D227" s="53">
        <v>25</v>
      </c>
      <c r="E227" s="55" t="str">
        <f>VLOOKUP(D227,[2]ProvStates!$B$8:$D$95,3,FALSE)</f>
        <v>Maryland</v>
      </c>
      <c r="F227">
        <f>VLOOKUP(D227,[2]Customers!$J$8:$N$1412,5,FALSE)</f>
        <v>6</v>
      </c>
      <c r="G227" t="str">
        <f>VLOOKUP(F227,[2]Customers!$N$8:$O$1412,2,FALSE)</f>
        <v>USA</v>
      </c>
    </row>
    <row r="228" spans="2:7" x14ac:dyDescent="0.3">
      <c r="B228" s="53">
        <v>221</v>
      </c>
      <c r="C228" s="54" t="s">
        <v>7491</v>
      </c>
      <c r="D228" s="53">
        <v>26</v>
      </c>
      <c r="E228" s="55" t="str">
        <f>VLOOKUP(D228,[2]ProvStates!$B$8:$D$95,3,FALSE)</f>
        <v>Maine</v>
      </c>
      <c r="F228">
        <f>VLOOKUP(D228,[2]Customers!$J$8:$N$1412,5,FALSE)</f>
        <v>6</v>
      </c>
      <c r="G228" t="str">
        <f>VLOOKUP(F228,[2]Customers!$N$8:$O$1412,2,FALSE)</f>
        <v>USA</v>
      </c>
    </row>
    <row r="229" spans="2:7" x14ac:dyDescent="0.3">
      <c r="B229" s="53">
        <v>222</v>
      </c>
      <c r="C229" s="54" t="s">
        <v>7492</v>
      </c>
      <c r="D229" s="53">
        <v>48</v>
      </c>
      <c r="E229" s="55" t="str">
        <f>VLOOKUP(D229,[2]ProvStates!$B$8:$D$95,3,FALSE)</f>
        <v>Ontario</v>
      </c>
      <c r="F229">
        <f>VLOOKUP(D229,[2]Customers!$J$8:$N$1412,5,FALSE)</f>
        <v>3</v>
      </c>
      <c r="G229" t="str">
        <f>VLOOKUP(F229,[2]Customers!$N$8:$O$1412,2,FALSE)</f>
        <v>Canada</v>
      </c>
    </row>
    <row r="230" spans="2:7" x14ac:dyDescent="0.3">
      <c r="B230" s="53">
        <v>223</v>
      </c>
      <c r="C230" s="54" t="s">
        <v>7493</v>
      </c>
      <c r="D230" s="53">
        <v>48</v>
      </c>
      <c r="E230" s="55" t="str">
        <f>VLOOKUP(D230,[2]ProvStates!$B$8:$D$95,3,FALSE)</f>
        <v>Ontario</v>
      </c>
      <c r="F230">
        <f>VLOOKUP(D230,[2]Customers!$J$8:$N$1412,5,FALSE)</f>
        <v>3</v>
      </c>
      <c r="G230" t="str">
        <f>VLOOKUP(F230,[2]Customers!$N$8:$O$1412,2,FALSE)</f>
        <v>Canada</v>
      </c>
    </row>
    <row r="231" spans="2:7" x14ac:dyDescent="0.3">
      <c r="B231" s="53">
        <v>224</v>
      </c>
      <c r="C231" s="54" t="s">
        <v>7494</v>
      </c>
      <c r="D231" s="53">
        <v>17</v>
      </c>
      <c r="E231" s="55" t="str">
        <f>VLOOKUP(D231,[2]ProvStates!$B$8:$D$95,3,FALSE)</f>
        <v>Idaho</v>
      </c>
      <c r="F231">
        <f>VLOOKUP(D231,[2]Customers!$J$8:$N$1412,5,FALSE)</f>
        <v>6</v>
      </c>
      <c r="G231" t="str">
        <f>VLOOKUP(F231,[2]Customers!$N$8:$O$1412,2,FALSE)</f>
        <v>USA</v>
      </c>
    </row>
    <row r="232" spans="2:7" x14ac:dyDescent="0.3">
      <c r="B232" s="53">
        <v>225</v>
      </c>
      <c r="C232" s="54" t="s">
        <v>7495</v>
      </c>
      <c r="D232" s="53">
        <v>48</v>
      </c>
      <c r="E232" s="55" t="str">
        <f>VLOOKUP(D232,[2]ProvStates!$B$8:$D$95,3,FALSE)</f>
        <v>Ontario</v>
      </c>
      <c r="F232">
        <f>VLOOKUP(D232,[2]Customers!$J$8:$N$1412,5,FALSE)</f>
        <v>3</v>
      </c>
      <c r="G232" t="str">
        <f>VLOOKUP(F232,[2]Customers!$N$8:$O$1412,2,FALSE)</f>
        <v>Canada</v>
      </c>
    </row>
    <row r="233" spans="2:7" x14ac:dyDescent="0.3">
      <c r="B233" s="53">
        <v>226</v>
      </c>
      <c r="C233" s="54" t="s">
        <v>7496</v>
      </c>
      <c r="D233" s="53">
        <v>8</v>
      </c>
      <c r="E233" s="55" t="str">
        <f>VLOOKUP(D233,[2]ProvStates!$B$8:$D$95,3,FALSE)</f>
        <v>California</v>
      </c>
      <c r="F233">
        <f>VLOOKUP(D233,[2]Customers!$J$8:$N$1412,5,FALSE)</f>
        <v>6</v>
      </c>
      <c r="G233" t="str">
        <f>VLOOKUP(F233,[2]Customers!$N$8:$O$1412,2,FALSE)</f>
        <v>USA</v>
      </c>
    </row>
    <row r="234" spans="2:7" x14ac:dyDescent="0.3">
      <c r="B234" s="53">
        <v>227</v>
      </c>
      <c r="C234" s="54" t="s">
        <v>7497</v>
      </c>
      <c r="D234" s="53">
        <v>48</v>
      </c>
      <c r="E234" s="55" t="str">
        <f>VLOOKUP(D234,[2]ProvStates!$B$8:$D$95,3,FALSE)</f>
        <v>Ontario</v>
      </c>
      <c r="F234">
        <f>VLOOKUP(D234,[2]Customers!$J$8:$N$1412,5,FALSE)</f>
        <v>3</v>
      </c>
      <c r="G234" t="str">
        <f>VLOOKUP(F234,[2]Customers!$N$8:$O$1412,2,FALSE)</f>
        <v>Canada</v>
      </c>
    </row>
    <row r="235" spans="2:7" x14ac:dyDescent="0.3">
      <c r="B235" s="53">
        <v>228</v>
      </c>
      <c r="C235" s="54" t="s">
        <v>7498</v>
      </c>
      <c r="D235" s="53">
        <v>10</v>
      </c>
      <c r="E235" s="55" t="str">
        <f>VLOOKUP(D235,[2]ProvStates!$B$8:$D$95,3,FALSE)</f>
        <v>Connecticut</v>
      </c>
      <c r="F235">
        <f>VLOOKUP(D235,[2]Customers!$J$8:$N$1412,5,FALSE)</f>
        <v>6</v>
      </c>
      <c r="G235" t="str">
        <f>VLOOKUP(F235,[2]Customers!$N$8:$O$1412,2,FALSE)</f>
        <v>USA</v>
      </c>
    </row>
    <row r="236" spans="2:7" x14ac:dyDescent="0.3">
      <c r="B236" s="53">
        <v>229</v>
      </c>
      <c r="C236" s="54" t="s">
        <v>7499</v>
      </c>
      <c r="D236" s="53">
        <v>56</v>
      </c>
      <c r="E236" s="55" t="str">
        <f>VLOOKUP(D236,[2]ProvStates!$B$8:$D$95,3,FALSE)</f>
        <v>Saskatchewan</v>
      </c>
      <c r="F236">
        <f>VLOOKUP(D236,[2]Customers!$J$8:$N$1412,5,FALSE)</f>
        <v>3</v>
      </c>
      <c r="G236" t="str">
        <f>VLOOKUP(F236,[2]Customers!$N$8:$O$1412,2,FALSE)</f>
        <v>Canada</v>
      </c>
    </row>
    <row r="237" spans="2:7" x14ac:dyDescent="0.3">
      <c r="B237" s="53">
        <v>230</v>
      </c>
      <c r="C237" s="54" t="s">
        <v>7500</v>
      </c>
      <c r="D237" s="53">
        <v>48</v>
      </c>
      <c r="E237" s="55" t="str">
        <f>VLOOKUP(D237,[2]ProvStates!$B$8:$D$95,3,FALSE)</f>
        <v>Ontario</v>
      </c>
      <c r="F237">
        <f>VLOOKUP(D237,[2]Customers!$J$8:$N$1412,5,FALSE)</f>
        <v>3</v>
      </c>
      <c r="G237" t="str">
        <f>VLOOKUP(F237,[2]Customers!$N$8:$O$1412,2,FALSE)</f>
        <v>Canada</v>
      </c>
    </row>
    <row r="238" spans="2:7" x14ac:dyDescent="0.3">
      <c r="B238" s="53">
        <v>231</v>
      </c>
      <c r="C238" s="54" t="s">
        <v>7501</v>
      </c>
      <c r="D238" s="53">
        <v>37</v>
      </c>
      <c r="E238" s="55" t="str">
        <f>VLOOKUP(D238,[2]ProvStates!$B$8:$D$95,3,FALSE)</f>
        <v>New Jersey</v>
      </c>
      <c r="F238">
        <f>VLOOKUP(D238,[2]Customers!$J$8:$N$1412,5,FALSE)</f>
        <v>6</v>
      </c>
      <c r="G238" t="str">
        <f>VLOOKUP(F238,[2]Customers!$N$8:$O$1412,2,FALSE)</f>
        <v>USA</v>
      </c>
    </row>
    <row r="239" spans="2:7" x14ac:dyDescent="0.3">
      <c r="B239" s="53">
        <v>232</v>
      </c>
      <c r="C239" s="54" t="s">
        <v>7502</v>
      </c>
      <c r="D239" s="53">
        <v>28</v>
      </c>
      <c r="E239" s="55" t="str">
        <f>VLOOKUP(D239,[2]ProvStates!$B$8:$D$95,3,FALSE)</f>
        <v>Minnesota</v>
      </c>
      <c r="F239">
        <f>VLOOKUP(D239,[2]Customers!$J$8:$N$1412,5,FALSE)</f>
        <v>6</v>
      </c>
      <c r="G239" t="str">
        <f>VLOOKUP(F239,[2]Customers!$N$8:$O$1412,2,FALSE)</f>
        <v>USA</v>
      </c>
    </row>
    <row r="240" spans="2:7" x14ac:dyDescent="0.3">
      <c r="B240" s="53">
        <v>233</v>
      </c>
      <c r="C240" s="54" t="s">
        <v>7503</v>
      </c>
      <c r="D240" s="53">
        <v>48</v>
      </c>
      <c r="E240" s="55" t="str">
        <f>VLOOKUP(D240,[2]ProvStates!$B$8:$D$95,3,FALSE)</f>
        <v>Ontario</v>
      </c>
      <c r="F240">
        <f>VLOOKUP(D240,[2]Customers!$J$8:$N$1412,5,FALSE)</f>
        <v>3</v>
      </c>
      <c r="G240" t="str">
        <f>VLOOKUP(F240,[2]Customers!$N$8:$O$1412,2,FALSE)</f>
        <v>Canada</v>
      </c>
    </row>
    <row r="241" spans="2:7" x14ac:dyDescent="0.3">
      <c r="B241" s="53">
        <v>234</v>
      </c>
      <c r="C241" s="54" t="s">
        <v>4483</v>
      </c>
      <c r="D241" s="53">
        <v>52</v>
      </c>
      <c r="E241" s="55" t="str">
        <f>VLOOKUP(D241,[2]ProvStates!$B$8:$D$95,3,FALSE)</f>
        <v>Quebec</v>
      </c>
      <c r="F241">
        <f>VLOOKUP(D241,[2]Customers!$J$8:$N$1412,5,FALSE)</f>
        <v>3</v>
      </c>
      <c r="G241" t="str">
        <f>VLOOKUP(F241,[2]Customers!$N$8:$O$1412,2,FALSE)</f>
        <v>Canada</v>
      </c>
    </row>
    <row r="242" spans="2:7" x14ac:dyDescent="0.3">
      <c r="B242" s="53">
        <v>235</v>
      </c>
      <c r="C242" s="54" t="s">
        <v>7504</v>
      </c>
      <c r="D242" s="53">
        <v>8</v>
      </c>
      <c r="E242" s="55" t="str">
        <f>VLOOKUP(D242,[2]ProvStates!$B$8:$D$95,3,FALSE)</f>
        <v>California</v>
      </c>
      <c r="F242">
        <f>VLOOKUP(D242,[2]Customers!$J$8:$N$1412,5,FALSE)</f>
        <v>6</v>
      </c>
      <c r="G242" t="str">
        <f>VLOOKUP(F242,[2]Customers!$N$8:$O$1412,2,FALSE)</f>
        <v>USA</v>
      </c>
    </row>
    <row r="243" spans="2:7" x14ac:dyDescent="0.3">
      <c r="B243" s="53">
        <v>236</v>
      </c>
      <c r="C243" s="54" t="s">
        <v>7505</v>
      </c>
      <c r="D243" s="53">
        <v>60</v>
      </c>
      <c r="E243" s="55" t="str">
        <f>VLOOKUP(D243,[2]ProvStates!$B$8:$D$95,3,FALSE)</f>
        <v>Virginia</v>
      </c>
      <c r="F243">
        <f>VLOOKUP(D243,[2]Customers!$J$8:$N$1412,5,FALSE)</f>
        <v>6</v>
      </c>
      <c r="G243" t="str">
        <f>VLOOKUP(F243,[2]Customers!$N$8:$O$1412,2,FALSE)</f>
        <v>USA</v>
      </c>
    </row>
    <row r="244" spans="2:7" x14ac:dyDescent="0.3">
      <c r="B244" s="53">
        <v>237</v>
      </c>
      <c r="C244" s="54" t="s">
        <v>7506</v>
      </c>
      <c r="D244" s="53">
        <v>45</v>
      </c>
      <c r="E244" s="55" t="str">
        <f>VLOOKUP(D244,[2]ProvStates!$B$8:$D$95,3,FALSE)</f>
        <v>New York</v>
      </c>
      <c r="F244">
        <f>VLOOKUP(D244,[2]Customers!$J$8:$N$1412,5,FALSE)</f>
        <v>6</v>
      </c>
      <c r="G244" t="str">
        <f>VLOOKUP(F244,[2]Customers!$N$8:$O$1412,2,FALSE)</f>
        <v>USA</v>
      </c>
    </row>
    <row r="245" spans="2:7" x14ac:dyDescent="0.3">
      <c r="B245" s="53">
        <v>238</v>
      </c>
      <c r="C245" s="54" t="s">
        <v>7507</v>
      </c>
      <c r="D245" s="53">
        <v>23</v>
      </c>
      <c r="E245" s="55" t="str">
        <f>VLOOKUP(D245,[2]ProvStates!$B$8:$D$95,3,FALSE)</f>
        <v>Massachusetts</v>
      </c>
      <c r="F245">
        <f>VLOOKUP(D245,[2]Customers!$J$8:$N$1412,5,FALSE)</f>
        <v>6</v>
      </c>
      <c r="G245" t="str">
        <f>VLOOKUP(F245,[2]Customers!$N$8:$O$1412,2,FALSE)</f>
        <v>USA</v>
      </c>
    </row>
    <row r="246" spans="2:7" x14ac:dyDescent="0.3">
      <c r="B246" s="53">
        <v>239</v>
      </c>
      <c r="C246" s="54" t="s">
        <v>7508</v>
      </c>
      <c r="D246" s="53">
        <v>37</v>
      </c>
      <c r="E246" s="55" t="str">
        <f>VLOOKUP(D246,[2]ProvStates!$B$8:$D$95,3,FALSE)</f>
        <v>New Jersey</v>
      </c>
      <c r="F246">
        <f>VLOOKUP(D246,[2]Customers!$J$8:$N$1412,5,FALSE)</f>
        <v>6</v>
      </c>
      <c r="G246" t="str">
        <f>VLOOKUP(F246,[2]Customers!$N$8:$O$1412,2,FALSE)</f>
        <v>USA</v>
      </c>
    </row>
    <row r="247" spans="2:7" x14ac:dyDescent="0.3">
      <c r="B247" s="53">
        <v>240</v>
      </c>
      <c r="C247" s="54" t="s">
        <v>7509</v>
      </c>
      <c r="D247" s="53">
        <v>5</v>
      </c>
      <c r="E247" s="55" t="str">
        <f>VLOOKUP(D247,[2]ProvStates!$B$8:$D$95,3,FALSE)</f>
        <v>Arkansas</v>
      </c>
      <c r="F247">
        <f>VLOOKUP(D247,[2]Customers!$J$8:$N$1412,5,FALSE)</f>
        <v>6</v>
      </c>
      <c r="G247" t="str">
        <f>VLOOKUP(F247,[2]Customers!$N$8:$O$1412,2,FALSE)</f>
        <v>USA</v>
      </c>
    </row>
    <row r="248" spans="2:7" x14ac:dyDescent="0.3">
      <c r="B248" s="53">
        <v>241</v>
      </c>
      <c r="C248" s="54" t="s">
        <v>7510</v>
      </c>
      <c r="D248" s="53">
        <v>28</v>
      </c>
      <c r="E248" s="55" t="str">
        <f>VLOOKUP(D248,[2]ProvStates!$B$8:$D$95,3,FALSE)</f>
        <v>Minnesota</v>
      </c>
      <c r="F248">
        <f>VLOOKUP(D248,[2]Customers!$J$8:$N$1412,5,FALSE)</f>
        <v>6</v>
      </c>
      <c r="G248" t="str">
        <f>VLOOKUP(F248,[2]Customers!$N$8:$O$1412,2,FALSE)</f>
        <v>USA</v>
      </c>
    </row>
    <row r="249" spans="2:7" x14ac:dyDescent="0.3">
      <c r="B249" s="53">
        <v>242</v>
      </c>
      <c r="C249" s="54" t="s">
        <v>7511</v>
      </c>
      <c r="D249" s="53">
        <v>7</v>
      </c>
      <c r="E249" s="55" t="str">
        <f>VLOOKUP(D249,[2]ProvStates!$B$8:$D$95,3,FALSE)</f>
        <v>British Columbia</v>
      </c>
      <c r="F249">
        <f>VLOOKUP(D249,[2]Customers!$J$8:$N$1412,5,FALSE)</f>
        <v>3</v>
      </c>
      <c r="G249" t="str">
        <f>VLOOKUP(F249,[2]Customers!$N$8:$O$1412,2,FALSE)</f>
        <v>Canada</v>
      </c>
    </row>
    <row r="250" spans="2:7" x14ac:dyDescent="0.3">
      <c r="B250" s="53">
        <v>243</v>
      </c>
      <c r="C250" s="54" t="s">
        <v>7512</v>
      </c>
      <c r="D250" s="53">
        <v>45</v>
      </c>
      <c r="E250" s="55" t="str">
        <f>VLOOKUP(D250,[2]ProvStates!$B$8:$D$95,3,FALSE)</f>
        <v>New York</v>
      </c>
      <c r="F250">
        <f>VLOOKUP(D250,[2]Customers!$J$8:$N$1412,5,FALSE)</f>
        <v>6</v>
      </c>
      <c r="G250" t="str">
        <f>VLOOKUP(F250,[2]Customers!$N$8:$O$1412,2,FALSE)</f>
        <v>USA</v>
      </c>
    </row>
    <row r="251" spans="2:7" x14ac:dyDescent="0.3">
      <c r="B251" s="53">
        <v>244</v>
      </c>
      <c r="C251" s="54" t="s">
        <v>7513</v>
      </c>
      <c r="D251" s="53">
        <v>37</v>
      </c>
      <c r="E251" s="55" t="str">
        <f>VLOOKUP(D251,[2]ProvStates!$B$8:$D$95,3,FALSE)</f>
        <v>New Jersey</v>
      </c>
      <c r="F251">
        <f>VLOOKUP(D251,[2]Customers!$J$8:$N$1412,5,FALSE)</f>
        <v>6</v>
      </c>
      <c r="G251" t="str">
        <f>VLOOKUP(F251,[2]Customers!$N$8:$O$1412,2,FALSE)</f>
        <v>USA</v>
      </c>
    </row>
    <row r="252" spans="2:7" x14ac:dyDescent="0.3">
      <c r="B252" s="53">
        <v>245</v>
      </c>
      <c r="C252" s="54" t="s">
        <v>7514</v>
      </c>
      <c r="D252" s="53">
        <v>37</v>
      </c>
      <c r="E252" s="55" t="str">
        <f>VLOOKUP(D252,[2]ProvStates!$B$8:$D$95,3,FALSE)</f>
        <v>New Jersey</v>
      </c>
      <c r="F252">
        <f>VLOOKUP(D252,[2]Customers!$J$8:$N$1412,5,FALSE)</f>
        <v>6</v>
      </c>
      <c r="G252" t="str">
        <f>VLOOKUP(F252,[2]Customers!$N$8:$O$1412,2,FALSE)</f>
        <v>USA</v>
      </c>
    </row>
    <row r="253" spans="2:7" x14ac:dyDescent="0.3">
      <c r="B253" s="53">
        <v>246</v>
      </c>
      <c r="C253" s="54" t="s">
        <v>7515</v>
      </c>
      <c r="D253" s="53">
        <v>52</v>
      </c>
      <c r="E253" s="55" t="str">
        <f>VLOOKUP(D253,[2]ProvStates!$B$8:$D$95,3,FALSE)</f>
        <v>Quebec</v>
      </c>
      <c r="F253">
        <f>VLOOKUP(D253,[2]Customers!$J$8:$N$1412,5,FALSE)</f>
        <v>3</v>
      </c>
      <c r="G253" t="str">
        <f>VLOOKUP(F253,[2]Customers!$N$8:$O$1412,2,FALSE)</f>
        <v>Canada</v>
      </c>
    </row>
    <row r="254" spans="2:7" x14ac:dyDescent="0.3">
      <c r="B254" s="53">
        <v>247</v>
      </c>
      <c r="C254" s="54" t="s">
        <v>7516</v>
      </c>
      <c r="D254" s="53">
        <v>18</v>
      </c>
      <c r="E254" s="55" t="str">
        <f>VLOOKUP(D254,[2]ProvStates!$B$8:$D$95,3,FALSE)</f>
        <v>Illinois</v>
      </c>
      <c r="F254">
        <f>VLOOKUP(D254,[2]Customers!$J$8:$N$1412,5,FALSE)</f>
        <v>6</v>
      </c>
      <c r="G254" t="str">
        <f>VLOOKUP(F254,[2]Customers!$N$8:$O$1412,2,FALSE)</f>
        <v>USA</v>
      </c>
    </row>
    <row r="255" spans="2:7" ht="28.8" x14ac:dyDescent="0.3">
      <c r="B255" s="53">
        <v>248</v>
      </c>
      <c r="C255" s="54" t="s">
        <v>7517</v>
      </c>
      <c r="D255" s="53">
        <v>32</v>
      </c>
      <c r="E255" s="55" t="str">
        <f>VLOOKUP(D255,[2]ProvStates!$B$8:$D$95,3,FALSE)</f>
        <v>New Brunswick</v>
      </c>
      <c r="F255">
        <f>VLOOKUP(D255,[2]Customers!$J$8:$N$1412,5,FALSE)</f>
        <v>3</v>
      </c>
      <c r="G255" t="str">
        <f>VLOOKUP(F255,[2]Customers!$N$8:$O$1412,2,FALSE)</f>
        <v>Canada</v>
      </c>
    </row>
    <row r="256" spans="2:7" x14ac:dyDescent="0.3">
      <c r="B256" s="53">
        <v>249</v>
      </c>
      <c r="C256" s="54" t="s">
        <v>7518</v>
      </c>
      <c r="D256" s="53">
        <v>8</v>
      </c>
      <c r="E256" s="55" t="str">
        <f>VLOOKUP(D256,[2]ProvStates!$B$8:$D$95,3,FALSE)</f>
        <v>California</v>
      </c>
      <c r="F256">
        <f>VLOOKUP(D256,[2]Customers!$J$8:$N$1412,5,FALSE)</f>
        <v>6</v>
      </c>
      <c r="G256" t="str">
        <f>VLOOKUP(F256,[2]Customers!$N$8:$O$1412,2,FALSE)</f>
        <v>USA</v>
      </c>
    </row>
    <row r="257" spans="2:7" x14ac:dyDescent="0.3">
      <c r="B257" s="53">
        <v>250</v>
      </c>
      <c r="C257" s="54" t="s">
        <v>7519</v>
      </c>
      <c r="D257" s="53">
        <v>8</v>
      </c>
      <c r="E257" s="55" t="str">
        <f>VLOOKUP(D257,[2]ProvStates!$B$8:$D$95,3,FALSE)</f>
        <v>California</v>
      </c>
      <c r="F257">
        <f>VLOOKUP(D257,[2]Customers!$J$8:$N$1412,5,FALSE)</f>
        <v>6</v>
      </c>
      <c r="G257" t="str">
        <f>VLOOKUP(F257,[2]Customers!$N$8:$O$1412,2,FALSE)</f>
        <v>USA</v>
      </c>
    </row>
    <row r="258" spans="2:7" ht="28.8" x14ac:dyDescent="0.3">
      <c r="B258" s="53">
        <v>251</v>
      </c>
      <c r="C258" s="54" t="s">
        <v>7520</v>
      </c>
      <c r="D258" s="53">
        <v>52</v>
      </c>
      <c r="E258" s="55" t="str">
        <f>VLOOKUP(D258,[2]ProvStates!$B$8:$D$95,3,FALSE)</f>
        <v>Quebec</v>
      </c>
      <c r="F258">
        <f>VLOOKUP(D258,[2]Customers!$J$8:$N$1412,5,FALSE)</f>
        <v>3</v>
      </c>
      <c r="G258" t="str">
        <f>VLOOKUP(F258,[2]Customers!$N$8:$O$1412,2,FALSE)</f>
        <v>Canada</v>
      </c>
    </row>
    <row r="259" spans="2:7" ht="28.8" x14ac:dyDescent="0.3">
      <c r="B259" s="53">
        <v>252</v>
      </c>
      <c r="C259" s="54" t="s">
        <v>7521</v>
      </c>
      <c r="D259" s="53">
        <v>48</v>
      </c>
      <c r="E259" s="55" t="str">
        <f>VLOOKUP(D259,[2]ProvStates!$B$8:$D$95,3,FALSE)</f>
        <v>Ontario</v>
      </c>
      <c r="F259">
        <f>VLOOKUP(D259,[2]Customers!$J$8:$N$1412,5,FALSE)</f>
        <v>3</v>
      </c>
      <c r="G259" t="str">
        <f>VLOOKUP(F259,[2]Customers!$N$8:$O$1412,2,FALSE)</f>
        <v>Canada</v>
      </c>
    </row>
    <row r="260" spans="2:7" ht="28.8" x14ac:dyDescent="0.3">
      <c r="B260" s="53">
        <v>253</v>
      </c>
      <c r="C260" s="54" t="s">
        <v>7522</v>
      </c>
      <c r="D260" s="53">
        <v>13</v>
      </c>
      <c r="E260" s="55" t="str">
        <f>VLOOKUP(D260,[2]ProvStates!$B$8:$D$95,3,FALSE)</f>
        <v>Florida</v>
      </c>
      <c r="F260">
        <f>VLOOKUP(D260,[2]Customers!$J$8:$N$1412,5,FALSE)</f>
        <v>2</v>
      </c>
      <c r="G260" t="str">
        <f>VLOOKUP(F260,[2]Customers!$N$8:$O$1412,2,FALSE)</f>
        <v>BWI</v>
      </c>
    </row>
    <row r="261" spans="2:7" ht="28.8" x14ac:dyDescent="0.3">
      <c r="B261" s="53">
        <v>254</v>
      </c>
      <c r="C261" s="54" t="s">
        <v>7523</v>
      </c>
      <c r="D261" s="53">
        <v>56</v>
      </c>
      <c r="E261" s="55" t="str">
        <f>VLOOKUP(D261,[2]ProvStates!$B$8:$D$95,3,FALSE)</f>
        <v>Saskatchewan</v>
      </c>
      <c r="F261">
        <f>VLOOKUP(D261,[2]Customers!$J$8:$N$1412,5,FALSE)</f>
        <v>3</v>
      </c>
      <c r="G261" t="str">
        <f>VLOOKUP(F261,[2]Customers!$N$8:$O$1412,2,FALSE)</f>
        <v>Canada</v>
      </c>
    </row>
    <row r="262" spans="2:7" ht="28.8" x14ac:dyDescent="0.3">
      <c r="B262" s="53">
        <v>255</v>
      </c>
      <c r="C262" s="54" t="s">
        <v>7524</v>
      </c>
      <c r="D262" s="53">
        <v>45</v>
      </c>
      <c r="E262" s="55" t="str">
        <f>VLOOKUP(D262,[2]ProvStates!$B$8:$D$95,3,FALSE)</f>
        <v>New York</v>
      </c>
      <c r="F262">
        <f>VLOOKUP(D262,[2]Customers!$J$8:$N$1412,5,FALSE)</f>
        <v>6</v>
      </c>
      <c r="G262" t="str">
        <f>VLOOKUP(F262,[2]Customers!$N$8:$O$1412,2,FALSE)</f>
        <v>USA</v>
      </c>
    </row>
    <row r="263" spans="2:7" ht="28.8" x14ac:dyDescent="0.3">
      <c r="B263" s="53">
        <v>256</v>
      </c>
      <c r="C263" s="54" t="s">
        <v>7525</v>
      </c>
      <c r="D263" s="53">
        <v>27</v>
      </c>
      <c r="E263" s="55" t="str">
        <f>VLOOKUP(D263,[2]ProvStates!$B$8:$D$95,3,FALSE)</f>
        <v>Michigan</v>
      </c>
      <c r="F263">
        <f>VLOOKUP(D263,[2]Customers!$J$8:$N$1412,5,FALSE)</f>
        <v>6</v>
      </c>
      <c r="G263" t="str">
        <f>VLOOKUP(F263,[2]Customers!$N$8:$O$1412,2,FALSE)</f>
        <v>USA</v>
      </c>
    </row>
    <row r="264" spans="2:7" x14ac:dyDescent="0.3">
      <c r="B264" s="53">
        <v>257</v>
      </c>
      <c r="C264" s="54" t="s">
        <v>7526</v>
      </c>
      <c r="D264" s="53">
        <v>19</v>
      </c>
      <c r="E264" s="55" t="str">
        <f>VLOOKUP(D264,[2]ProvStates!$B$8:$D$95,3,FALSE)</f>
        <v>Indiana</v>
      </c>
      <c r="F264">
        <f>VLOOKUP(D264,[2]Customers!$J$8:$N$1412,5,FALSE)</f>
        <v>6</v>
      </c>
      <c r="G264" t="str">
        <f>VLOOKUP(F264,[2]Customers!$N$8:$O$1412,2,FALSE)</f>
        <v>USA</v>
      </c>
    </row>
    <row r="265" spans="2:7" x14ac:dyDescent="0.3">
      <c r="B265" s="53">
        <v>258</v>
      </c>
      <c r="C265" s="54" t="s">
        <v>7526</v>
      </c>
      <c r="D265" s="53">
        <v>37</v>
      </c>
      <c r="E265" s="55" t="str">
        <f>VLOOKUP(D265,[2]ProvStates!$B$8:$D$95,3,FALSE)</f>
        <v>New Jersey</v>
      </c>
      <c r="F265">
        <f>VLOOKUP(D265,[2]Customers!$J$8:$N$1412,5,FALSE)</f>
        <v>6</v>
      </c>
      <c r="G265" t="str">
        <f>VLOOKUP(F265,[2]Customers!$N$8:$O$1412,2,FALSE)</f>
        <v>USA</v>
      </c>
    </row>
    <row r="266" spans="2:7" x14ac:dyDescent="0.3">
      <c r="B266" s="53">
        <v>259</v>
      </c>
      <c r="C266" s="54" t="s">
        <v>7527</v>
      </c>
      <c r="D266" s="53">
        <v>37</v>
      </c>
      <c r="E266" s="55" t="str">
        <f>VLOOKUP(D266,[2]ProvStates!$B$8:$D$95,3,FALSE)</f>
        <v>New Jersey</v>
      </c>
      <c r="F266">
        <f>VLOOKUP(D266,[2]Customers!$J$8:$N$1412,5,FALSE)</f>
        <v>6</v>
      </c>
      <c r="G266" t="str">
        <f>VLOOKUP(F266,[2]Customers!$N$8:$O$1412,2,FALSE)</f>
        <v>USA</v>
      </c>
    </row>
    <row r="267" spans="2:7" x14ac:dyDescent="0.3">
      <c r="B267" s="53">
        <v>260</v>
      </c>
      <c r="C267" s="54" t="s">
        <v>7528</v>
      </c>
      <c r="D267" s="53">
        <v>25</v>
      </c>
      <c r="E267" s="55" t="str">
        <f>VLOOKUP(D267,[2]ProvStates!$B$8:$D$95,3,FALSE)</f>
        <v>Maryland</v>
      </c>
      <c r="F267">
        <f>VLOOKUP(D267,[2]Customers!$J$8:$N$1412,5,FALSE)</f>
        <v>6</v>
      </c>
      <c r="G267" t="str">
        <f>VLOOKUP(F267,[2]Customers!$N$8:$O$1412,2,FALSE)</f>
        <v>USA</v>
      </c>
    </row>
    <row r="268" spans="2:7" ht="28.8" x14ac:dyDescent="0.3">
      <c r="B268" s="53">
        <v>261</v>
      </c>
      <c r="C268" s="54" t="s">
        <v>7529</v>
      </c>
      <c r="D268" s="53">
        <v>32</v>
      </c>
      <c r="E268" s="55" t="str">
        <f>VLOOKUP(D268,[2]ProvStates!$B$8:$D$95,3,FALSE)</f>
        <v>New Brunswick</v>
      </c>
      <c r="F268">
        <f>VLOOKUP(D268,[2]Customers!$J$8:$N$1412,5,FALSE)</f>
        <v>3</v>
      </c>
      <c r="G268" t="str">
        <f>VLOOKUP(F268,[2]Customers!$N$8:$O$1412,2,FALSE)</f>
        <v>Canada</v>
      </c>
    </row>
    <row r="269" spans="2:7" x14ac:dyDescent="0.3">
      <c r="B269" s="53">
        <v>262</v>
      </c>
      <c r="C269" s="54" t="s">
        <v>7530</v>
      </c>
      <c r="D269" s="53">
        <v>32</v>
      </c>
      <c r="E269" s="55" t="str">
        <f>VLOOKUP(D269,[2]ProvStates!$B$8:$D$95,3,FALSE)</f>
        <v>New Brunswick</v>
      </c>
      <c r="F269">
        <f>VLOOKUP(D269,[2]Customers!$J$8:$N$1412,5,FALSE)</f>
        <v>3</v>
      </c>
      <c r="G269" t="str">
        <f>VLOOKUP(F269,[2]Customers!$N$8:$O$1412,2,FALSE)</f>
        <v>Canada</v>
      </c>
    </row>
    <row r="270" spans="2:7" x14ac:dyDescent="0.3">
      <c r="B270" s="53">
        <v>263</v>
      </c>
      <c r="C270" s="54" t="s">
        <v>7531</v>
      </c>
      <c r="D270" s="53">
        <v>32</v>
      </c>
      <c r="E270" s="55" t="str">
        <f>VLOOKUP(D270,[2]ProvStates!$B$8:$D$95,3,FALSE)</f>
        <v>New Brunswick</v>
      </c>
      <c r="F270">
        <f>VLOOKUP(D270,[2]Customers!$J$8:$N$1412,5,FALSE)</f>
        <v>3</v>
      </c>
      <c r="G270" t="str">
        <f>VLOOKUP(F270,[2]Customers!$N$8:$O$1412,2,FALSE)</f>
        <v>Canada</v>
      </c>
    </row>
    <row r="271" spans="2:7" x14ac:dyDescent="0.3">
      <c r="B271" s="53">
        <v>264</v>
      </c>
      <c r="C271" s="54" t="s">
        <v>7532</v>
      </c>
      <c r="D271" s="53">
        <v>5</v>
      </c>
      <c r="E271" s="55" t="str">
        <f>VLOOKUP(D271,[2]ProvStates!$B$8:$D$95,3,FALSE)</f>
        <v>Arkansas</v>
      </c>
      <c r="F271">
        <f>VLOOKUP(D271,[2]Customers!$J$8:$N$1412,5,FALSE)</f>
        <v>6</v>
      </c>
      <c r="G271" t="str">
        <f>VLOOKUP(F271,[2]Customers!$N$8:$O$1412,2,FALSE)</f>
        <v>USA</v>
      </c>
    </row>
    <row r="272" spans="2:7" ht="28.8" x14ac:dyDescent="0.3">
      <c r="B272" s="53">
        <v>265</v>
      </c>
      <c r="C272" s="54" t="s">
        <v>7533</v>
      </c>
      <c r="D272" s="53">
        <v>13</v>
      </c>
      <c r="E272" s="55" t="str">
        <f>VLOOKUP(D272,[2]ProvStates!$B$8:$D$95,3,FALSE)</f>
        <v>Florida</v>
      </c>
      <c r="F272">
        <f>VLOOKUP(D272,[2]Customers!$J$8:$N$1412,5,FALSE)</f>
        <v>2</v>
      </c>
      <c r="G272" t="str">
        <f>VLOOKUP(F272,[2]Customers!$N$8:$O$1412,2,FALSE)</f>
        <v>BWI</v>
      </c>
    </row>
    <row r="273" spans="2:7" x14ac:dyDescent="0.3">
      <c r="B273" s="53">
        <v>266</v>
      </c>
      <c r="C273" s="54" t="s">
        <v>7534</v>
      </c>
      <c r="D273" s="53">
        <v>18</v>
      </c>
      <c r="E273" s="55" t="str">
        <f>VLOOKUP(D273,[2]ProvStates!$B$8:$D$95,3,FALSE)</f>
        <v>Illinois</v>
      </c>
      <c r="F273">
        <f>VLOOKUP(D273,[2]Customers!$J$8:$N$1412,5,FALSE)</f>
        <v>6</v>
      </c>
      <c r="G273" t="str">
        <f>VLOOKUP(F273,[2]Customers!$N$8:$O$1412,2,FALSE)</f>
        <v>USA</v>
      </c>
    </row>
    <row r="274" spans="2:7" x14ac:dyDescent="0.3">
      <c r="B274" s="53">
        <v>267</v>
      </c>
      <c r="C274" s="54" t="s">
        <v>7535</v>
      </c>
      <c r="D274" s="53">
        <v>8</v>
      </c>
      <c r="E274" s="55" t="str">
        <f>VLOOKUP(D274,[2]ProvStates!$B$8:$D$95,3,FALSE)</f>
        <v>California</v>
      </c>
      <c r="F274">
        <f>VLOOKUP(D274,[2]Customers!$J$8:$N$1412,5,FALSE)</f>
        <v>6</v>
      </c>
      <c r="G274" t="str">
        <f>VLOOKUP(F274,[2]Customers!$N$8:$O$1412,2,FALSE)</f>
        <v>USA</v>
      </c>
    </row>
    <row r="275" spans="2:7" x14ac:dyDescent="0.3">
      <c r="B275" s="53">
        <v>268</v>
      </c>
      <c r="C275" s="54" t="s">
        <v>7536</v>
      </c>
      <c r="D275" s="53">
        <v>38</v>
      </c>
      <c r="E275" s="55" t="str">
        <f>VLOOKUP(D275,[2]ProvStates!$B$8:$D$95,3,FALSE)</f>
        <v>Newfoundland and Labrador</v>
      </c>
      <c r="F275">
        <f>VLOOKUP(D275,[2]Customers!$J$8:$N$1412,5,FALSE)</f>
        <v>3</v>
      </c>
      <c r="G275" t="str">
        <f>VLOOKUP(F275,[2]Customers!$N$8:$O$1412,2,FALSE)</f>
        <v>Canada</v>
      </c>
    </row>
    <row r="276" spans="2:7" x14ac:dyDescent="0.3">
      <c r="B276" s="53">
        <v>269</v>
      </c>
      <c r="C276" s="54" t="s">
        <v>7537</v>
      </c>
      <c r="D276" s="53">
        <v>52</v>
      </c>
      <c r="E276" s="55" t="str">
        <f>VLOOKUP(D276,[2]ProvStates!$B$8:$D$95,3,FALSE)</f>
        <v>Quebec</v>
      </c>
      <c r="F276">
        <f>VLOOKUP(D276,[2]Customers!$J$8:$N$1412,5,FALSE)</f>
        <v>3</v>
      </c>
      <c r="G276" t="str">
        <f>VLOOKUP(F276,[2]Customers!$N$8:$O$1412,2,FALSE)</f>
        <v>Canada</v>
      </c>
    </row>
    <row r="277" spans="2:7" ht="28.8" x14ac:dyDescent="0.3">
      <c r="B277" s="53">
        <v>270</v>
      </c>
      <c r="C277" s="54" t="s">
        <v>7538</v>
      </c>
      <c r="D277" s="53">
        <v>48</v>
      </c>
      <c r="E277" s="55" t="str">
        <f>VLOOKUP(D277,[2]ProvStates!$B$8:$D$95,3,FALSE)</f>
        <v>Ontario</v>
      </c>
      <c r="F277">
        <f>VLOOKUP(D277,[2]Customers!$J$8:$N$1412,5,FALSE)</f>
        <v>3</v>
      </c>
      <c r="G277" t="str">
        <f>VLOOKUP(F277,[2]Customers!$N$8:$O$1412,2,FALSE)</f>
        <v>Canada</v>
      </c>
    </row>
    <row r="278" spans="2:7" x14ac:dyDescent="0.3">
      <c r="B278" s="53">
        <v>271</v>
      </c>
      <c r="C278" s="54" t="s">
        <v>7539</v>
      </c>
      <c r="D278" s="53">
        <v>40</v>
      </c>
      <c r="E278" s="55" t="str">
        <f>VLOOKUP(D278,[2]ProvStates!$B$8:$D$95,3,FALSE)</f>
        <v>Nova Scotia</v>
      </c>
      <c r="F278">
        <f>VLOOKUP(D278,[2]Customers!$J$8:$N$1412,5,FALSE)</f>
        <v>3</v>
      </c>
      <c r="G278" t="str">
        <f>VLOOKUP(F278,[2]Customers!$N$8:$O$1412,2,FALSE)</f>
        <v>Canada</v>
      </c>
    </row>
    <row r="279" spans="2:7" x14ac:dyDescent="0.3">
      <c r="B279" s="53">
        <v>272</v>
      </c>
      <c r="C279" s="54" t="s">
        <v>7540</v>
      </c>
      <c r="D279" s="53">
        <v>27</v>
      </c>
      <c r="E279" s="55" t="str">
        <f>VLOOKUP(D279,[2]ProvStates!$B$8:$D$95,3,FALSE)</f>
        <v>Michigan</v>
      </c>
      <c r="F279">
        <f>VLOOKUP(D279,[2]Customers!$J$8:$N$1412,5,FALSE)</f>
        <v>6</v>
      </c>
      <c r="G279" t="str">
        <f>VLOOKUP(F279,[2]Customers!$N$8:$O$1412,2,FALSE)</f>
        <v>USA</v>
      </c>
    </row>
    <row r="280" spans="2:7" x14ac:dyDescent="0.3">
      <c r="B280" s="53">
        <v>273</v>
      </c>
      <c r="C280" s="54" t="s">
        <v>7541</v>
      </c>
      <c r="D280" s="53">
        <v>48</v>
      </c>
      <c r="E280" s="55" t="str">
        <f>VLOOKUP(D280,[2]ProvStates!$B$8:$D$95,3,FALSE)</f>
        <v>Ontario</v>
      </c>
      <c r="F280">
        <f>VLOOKUP(D280,[2]Customers!$J$8:$N$1412,5,FALSE)</f>
        <v>3</v>
      </c>
      <c r="G280" t="str">
        <f>VLOOKUP(F280,[2]Customers!$N$8:$O$1412,2,FALSE)</f>
        <v>Canada</v>
      </c>
    </row>
    <row r="281" spans="2:7" x14ac:dyDescent="0.3">
      <c r="B281" s="53">
        <v>274</v>
      </c>
      <c r="C281" s="54" t="s">
        <v>7542</v>
      </c>
      <c r="D281" s="53">
        <v>48</v>
      </c>
      <c r="E281" s="55" t="str">
        <f>VLOOKUP(D281,[2]ProvStates!$B$8:$D$95,3,FALSE)</f>
        <v>Ontario</v>
      </c>
      <c r="F281">
        <f>VLOOKUP(D281,[2]Customers!$J$8:$N$1412,5,FALSE)</f>
        <v>3</v>
      </c>
      <c r="G281" t="str">
        <f>VLOOKUP(F281,[2]Customers!$N$8:$O$1412,2,FALSE)</f>
        <v>Canada</v>
      </c>
    </row>
    <row r="282" spans="2:7" x14ac:dyDescent="0.3">
      <c r="B282" s="53">
        <v>275</v>
      </c>
      <c r="C282" s="54" t="s">
        <v>7543</v>
      </c>
      <c r="D282" s="53">
        <v>45</v>
      </c>
      <c r="E282" s="55" t="str">
        <f>VLOOKUP(D282,[2]ProvStates!$B$8:$D$95,3,FALSE)</f>
        <v>New York</v>
      </c>
      <c r="F282">
        <f>VLOOKUP(D282,[2]Customers!$J$8:$N$1412,5,FALSE)</f>
        <v>6</v>
      </c>
      <c r="G282" t="str">
        <f>VLOOKUP(F282,[2]Customers!$N$8:$O$1412,2,FALSE)</f>
        <v>USA</v>
      </c>
    </row>
    <row r="283" spans="2:7" x14ac:dyDescent="0.3">
      <c r="B283" s="53">
        <v>276</v>
      </c>
      <c r="C283" s="54" t="s">
        <v>7544</v>
      </c>
      <c r="D283" s="53">
        <v>38</v>
      </c>
      <c r="E283" s="55" t="str">
        <f>VLOOKUP(D283,[2]ProvStates!$B$8:$D$95,3,FALSE)</f>
        <v>Newfoundland and Labrador</v>
      </c>
      <c r="F283">
        <f>VLOOKUP(D283,[2]Customers!$J$8:$N$1412,5,FALSE)</f>
        <v>3</v>
      </c>
      <c r="G283" t="str">
        <f>VLOOKUP(F283,[2]Customers!$N$8:$O$1412,2,FALSE)</f>
        <v>Canada</v>
      </c>
    </row>
    <row r="284" spans="2:7" x14ac:dyDescent="0.3">
      <c r="B284" s="53">
        <v>277</v>
      </c>
      <c r="C284" s="54" t="s">
        <v>7545</v>
      </c>
      <c r="D284" s="53">
        <v>38</v>
      </c>
      <c r="E284" s="55" t="str">
        <f>VLOOKUP(D284,[2]ProvStates!$B$8:$D$95,3,FALSE)</f>
        <v>Newfoundland and Labrador</v>
      </c>
      <c r="F284">
        <f>VLOOKUP(D284,[2]Customers!$J$8:$N$1412,5,FALSE)</f>
        <v>3</v>
      </c>
      <c r="G284" t="str">
        <f>VLOOKUP(F284,[2]Customers!$N$8:$O$1412,2,FALSE)</f>
        <v>Canada</v>
      </c>
    </row>
    <row r="285" spans="2:7" ht="28.8" x14ac:dyDescent="0.3">
      <c r="B285" s="53">
        <v>278</v>
      </c>
      <c r="C285" s="54" t="s">
        <v>7546</v>
      </c>
      <c r="D285" s="53">
        <v>38</v>
      </c>
      <c r="E285" s="55" t="str">
        <f>VLOOKUP(D285,[2]ProvStates!$B$8:$D$95,3,FALSE)</f>
        <v>Newfoundland and Labrador</v>
      </c>
      <c r="F285">
        <f>VLOOKUP(D285,[2]Customers!$J$8:$N$1412,5,FALSE)</f>
        <v>3</v>
      </c>
      <c r="G285" t="str">
        <f>VLOOKUP(F285,[2]Customers!$N$8:$O$1412,2,FALSE)</f>
        <v>Canada</v>
      </c>
    </row>
    <row r="286" spans="2:7" ht="28.8" x14ac:dyDescent="0.3">
      <c r="B286" s="53">
        <v>279</v>
      </c>
      <c r="C286" s="54" t="s">
        <v>7547</v>
      </c>
      <c r="D286" s="53">
        <v>7</v>
      </c>
      <c r="E286" s="55" t="str">
        <f>VLOOKUP(D286,[2]ProvStates!$B$8:$D$95,3,FALSE)</f>
        <v>British Columbia</v>
      </c>
      <c r="F286">
        <f>VLOOKUP(D286,[2]Customers!$J$8:$N$1412,5,FALSE)</f>
        <v>3</v>
      </c>
      <c r="G286" t="str">
        <f>VLOOKUP(F286,[2]Customers!$N$8:$O$1412,2,FALSE)</f>
        <v>Canada</v>
      </c>
    </row>
    <row r="287" spans="2:7" ht="28.8" x14ac:dyDescent="0.3">
      <c r="B287" s="53">
        <v>280</v>
      </c>
      <c r="C287" s="54" t="s">
        <v>7547</v>
      </c>
      <c r="D287" s="53">
        <v>34</v>
      </c>
      <c r="E287" s="55" t="str">
        <f>VLOOKUP(D287,[2]ProvStates!$B$8:$D$95,3,FALSE)</f>
        <v>North Dakota</v>
      </c>
      <c r="F287">
        <f>VLOOKUP(D287,[2]Customers!$J$8:$N$1412,5,FALSE)</f>
        <v>6</v>
      </c>
      <c r="G287" t="str">
        <f>VLOOKUP(F287,[2]Customers!$N$8:$O$1412,2,FALSE)</f>
        <v>USA</v>
      </c>
    </row>
    <row r="288" spans="2:7" ht="28.8" x14ac:dyDescent="0.3">
      <c r="B288" s="53">
        <v>281</v>
      </c>
      <c r="C288" s="54" t="s">
        <v>7548</v>
      </c>
      <c r="D288" s="53">
        <v>32</v>
      </c>
      <c r="E288" s="55" t="str">
        <f>VLOOKUP(D288,[2]ProvStates!$B$8:$D$95,3,FALSE)</f>
        <v>New Brunswick</v>
      </c>
      <c r="F288">
        <f>VLOOKUP(D288,[2]Customers!$J$8:$N$1412,5,FALSE)</f>
        <v>3</v>
      </c>
      <c r="G288" t="str">
        <f>VLOOKUP(F288,[2]Customers!$N$8:$O$1412,2,FALSE)</f>
        <v>Canada</v>
      </c>
    </row>
    <row r="289" spans="2:7" ht="28.8" x14ac:dyDescent="0.3">
      <c r="B289" s="53">
        <v>282</v>
      </c>
      <c r="C289" s="54" t="s">
        <v>7549</v>
      </c>
      <c r="D289" s="53">
        <v>21</v>
      </c>
      <c r="E289" s="55" t="str">
        <f>VLOOKUP(D289,[2]ProvStates!$B$8:$D$95,3,FALSE)</f>
        <v>Kentucky</v>
      </c>
      <c r="F289">
        <f>VLOOKUP(D289,[2]Customers!$J$8:$N$1412,5,FALSE)</f>
        <v>6</v>
      </c>
      <c r="G289" t="str">
        <f>VLOOKUP(F289,[2]Customers!$N$8:$O$1412,2,FALSE)</f>
        <v>USA</v>
      </c>
    </row>
    <row r="290" spans="2:7" ht="28.8" x14ac:dyDescent="0.3">
      <c r="B290" s="53">
        <v>283</v>
      </c>
      <c r="C290" s="54" t="s">
        <v>7550</v>
      </c>
      <c r="D290" s="53">
        <v>2</v>
      </c>
      <c r="E290" s="55" t="str">
        <f>VLOOKUP(D290,[2]ProvStates!$B$8:$D$95,3,FALSE)</f>
        <v>Alberta</v>
      </c>
      <c r="F290">
        <f>VLOOKUP(D290,[2]Customers!$J$8:$N$1412,5,FALSE)</f>
        <v>3</v>
      </c>
      <c r="G290" t="str">
        <f>VLOOKUP(F290,[2]Customers!$N$8:$O$1412,2,FALSE)</f>
        <v>Canada</v>
      </c>
    </row>
    <row r="291" spans="2:7" ht="28.8" x14ac:dyDescent="0.3">
      <c r="B291" s="53">
        <v>284</v>
      </c>
      <c r="C291" s="54" t="s">
        <v>7551</v>
      </c>
      <c r="D291" s="53">
        <v>2</v>
      </c>
      <c r="E291" s="55" t="str">
        <f>VLOOKUP(D291,[2]ProvStates!$B$8:$D$95,3,FALSE)</f>
        <v>Alberta</v>
      </c>
      <c r="F291">
        <f>VLOOKUP(D291,[2]Customers!$J$8:$N$1412,5,FALSE)</f>
        <v>3</v>
      </c>
      <c r="G291" t="str">
        <f>VLOOKUP(F291,[2]Customers!$N$8:$O$1412,2,FALSE)</f>
        <v>Canada</v>
      </c>
    </row>
    <row r="292" spans="2:7" x14ac:dyDescent="0.3">
      <c r="B292" s="53">
        <v>285</v>
      </c>
      <c r="C292" s="54" t="s">
        <v>7552</v>
      </c>
      <c r="D292" s="53">
        <v>34</v>
      </c>
      <c r="E292" s="55" t="str">
        <f>VLOOKUP(D292,[2]ProvStates!$B$8:$D$95,3,FALSE)</f>
        <v>North Dakota</v>
      </c>
      <c r="F292">
        <f>VLOOKUP(D292,[2]Customers!$J$8:$N$1412,5,FALSE)</f>
        <v>6</v>
      </c>
      <c r="G292" t="str">
        <f>VLOOKUP(F292,[2]Customers!$N$8:$O$1412,2,FALSE)</f>
        <v>USA</v>
      </c>
    </row>
    <row r="293" spans="2:7" x14ac:dyDescent="0.3">
      <c r="B293" s="53">
        <v>286</v>
      </c>
      <c r="C293" s="54" t="s">
        <v>7553</v>
      </c>
      <c r="D293" s="53">
        <v>33</v>
      </c>
      <c r="E293" s="55" t="str">
        <f>VLOOKUP(D293,[2]ProvStates!$B$8:$D$95,3,FALSE)</f>
        <v>North Carolina</v>
      </c>
      <c r="F293">
        <f>VLOOKUP(D293,[2]Customers!$J$8:$N$1412,5,FALSE)</f>
        <v>6</v>
      </c>
      <c r="G293" t="str">
        <f>VLOOKUP(F293,[2]Customers!$N$8:$O$1412,2,FALSE)</f>
        <v>USA</v>
      </c>
    </row>
    <row r="294" spans="2:7" ht="28.8" x14ac:dyDescent="0.3">
      <c r="B294" s="53">
        <v>287</v>
      </c>
      <c r="C294" s="54" t="s">
        <v>7554</v>
      </c>
      <c r="D294" s="53">
        <v>48</v>
      </c>
      <c r="E294" s="55" t="str">
        <f>VLOOKUP(D294,[2]ProvStates!$B$8:$D$95,3,FALSE)</f>
        <v>Ontario</v>
      </c>
      <c r="F294">
        <f>VLOOKUP(D294,[2]Customers!$J$8:$N$1412,5,FALSE)</f>
        <v>3</v>
      </c>
      <c r="G294" t="str">
        <f>VLOOKUP(F294,[2]Customers!$N$8:$O$1412,2,FALSE)</f>
        <v>Canada</v>
      </c>
    </row>
    <row r="295" spans="2:7" x14ac:dyDescent="0.3">
      <c r="B295" s="53">
        <v>288</v>
      </c>
      <c r="C295" s="54" t="s">
        <v>7555</v>
      </c>
      <c r="D295" s="53">
        <v>31</v>
      </c>
      <c r="E295" s="55" t="str">
        <f>VLOOKUP(D295,[2]ProvStates!$B$8:$D$95,3,FALSE)</f>
        <v>Montana</v>
      </c>
      <c r="F295">
        <f>VLOOKUP(D295,[2]Customers!$J$8:$N$1412,5,FALSE)</f>
        <v>6</v>
      </c>
      <c r="G295" t="str">
        <f>VLOOKUP(F295,[2]Customers!$N$8:$O$1412,2,FALSE)</f>
        <v>USA</v>
      </c>
    </row>
    <row r="296" spans="2:7" x14ac:dyDescent="0.3">
      <c r="B296" s="53">
        <v>289</v>
      </c>
      <c r="C296" s="54" t="s">
        <v>7556</v>
      </c>
      <c r="D296" s="53">
        <v>45</v>
      </c>
      <c r="E296" s="55" t="str">
        <f>VLOOKUP(D296,[2]ProvStates!$B$8:$D$95,3,FALSE)</f>
        <v>New York</v>
      </c>
      <c r="F296">
        <f>VLOOKUP(D296,[2]Customers!$J$8:$N$1412,5,FALSE)</f>
        <v>6</v>
      </c>
      <c r="G296" t="str">
        <f>VLOOKUP(F296,[2]Customers!$N$8:$O$1412,2,FALSE)</f>
        <v>USA</v>
      </c>
    </row>
    <row r="297" spans="2:7" x14ac:dyDescent="0.3">
      <c r="B297" s="53">
        <v>290</v>
      </c>
      <c r="C297" s="54" t="s">
        <v>7557</v>
      </c>
      <c r="D297" s="53">
        <v>63</v>
      </c>
      <c r="E297" s="55" t="str">
        <f>VLOOKUP(D297,[2]ProvStates!$B$8:$D$95,3,FALSE)</f>
        <v>Wisconsin</v>
      </c>
      <c r="F297">
        <f>VLOOKUP(D297,[2]Customers!$J$8:$N$1412,5,FALSE)</f>
        <v>6</v>
      </c>
      <c r="G297" t="str">
        <f>VLOOKUP(F297,[2]Customers!$N$8:$O$1412,2,FALSE)</f>
        <v>USA</v>
      </c>
    </row>
    <row r="298" spans="2:7" x14ac:dyDescent="0.3">
      <c r="B298" s="53">
        <v>291</v>
      </c>
      <c r="C298" s="54" t="s">
        <v>7558</v>
      </c>
      <c r="D298" s="53">
        <v>50</v>
      </c>
      <c r="E298" s="55" t="str">
        <f>VLOOKUP(D298,[2]ProvStates!$B$8:$D$95,3,FALSE)</f>
        <v>Pennsylvania</v>
      </c>
      <c r="F298">
        <f>VLOOKUP(D298,[2]Customers!$J$8:$N$1412,5,FALSE)</f>
        <v>6</v>
      </c>
      <c r="G298" t="str">
        <f>VLOOKUP(F298,[2]Customers!$N$8:$O$1412,2,FALSE)</f>
        <v>USA</v>
      </c>
    </row>
    <row r="299" spans="2:7" x14ac:dyDescent="0.3">
      <c r="B299" s="53">
        <v>292</v>
      </c>
      <c r="C299" s="54" t="s">
        <v>7559</v>
      </c>
      <c r="D299" s="53">
        <v>8</v>
      </c>
      <c r="E299" s="55" t="str">
        <f>VLOOKUP(D299,[2]ProvStates!$B$8:$D$95,3,FALSE)</f>
        <v>California</v>
      </c>
      <c r="F299">
        <f>VLOOKUP(D299,[2]Customers!$J$8:$N$1412,5,FALSE)</f>
        <v>6</v>
      </c>
      <c r="G299" t="str">
        <f>VLOOKUP(F299,[2]Customers!$N$8:$O$1412,2,FALSE)</f>
        <v>USA</v>
      </c>
    </row>
    <row r="300" spans="2:7" x14ac:dyDescent="0.3">
      <c r="B300" s="53">
        <v>293</v>
      </c>
      <c r="C300" s="54" t="s">
        <v>7559</v>
      </c>
      <c r="D300" s="53">
        <v>21</v>
      </c>
      <c r="E300" s="55" t="str">
        <f>VLOOKUP(D300,[2]ProvStates!$B$8:$D$95,3,FALSE)</f>
        <v>Kentucky</v>
      </c>
      <c r="F300">
        <f>VLOOKUP(D300,[2]Customers!$J$8:$N$1412,5,FALSE)</f>
        <v>6</v>
      </c>
      <c r="G300" t="str">
        <f>VLOOKUP(F300,[2]Customers!$N$8:$O$1412,2,FALSE)</f>
        <v>USA</v>
      </c>
    </row>
    <row r="301" spans="2:7" x14ac:dyDescent="0.3">
      <c r="B301" s="53">
        <v>294</v>
      </c>
      <c r="C301" s="54" t="s">
        <v>7559</v>
      </c>
      <c r="D301" s="53">
        <v>26</v>
      </c>
      <c r="E301" s="55" t="str">
        <f>VLOOKUP(D301,[2]ProvStates!$B$8:$D$95,3,FALSE)</f>
        <v>Maine</v>
      </c>
      <c r="F301">
        <f>VLOOKUP(D301,[2]Customers!$J$8:$N$1412,5,FALSE)</f>
        <v>6</v>
      </c>
      <c r="G301" t="str">
        <f>VLOOKUP(F301,[2]Customers!$N$8:$O$1412,2,FALSE)</f>
        <v>USA</v>
      </c>
    </row>
    <row r="302" spans="2:7" x14ac:dyDescent="0.3">
      <c r="B302" s="53">
        <v>295</v>
      </c>
      <c r="C302" s="54" t="s">
        <v>7559</v>
      </c>
      <c r="D302" s="53">
        <v>54</v>
      </c>
      <c r="E302" s="55" t="str">
        <f>VLOOKUP(D302,[2]ProvStates!$B$8:$D$95,3,FALSE)</f>
        <v>South Carolina</v>
      </c>
      <c r="F302">
        <f>VLOOKUP(D302,[2]Customers!$J$8:$N$1412,5,FALSE)</f>
        <v>6</v>
      </c>
      <c r="G302" t="str">
        <f>VLOOKUP(F302,[2]Customers!$N$8:$O$1412,2,FALSE)</f>
        <v>USA</v>
      </c>
    </row>
    <row r="303" spans="2:7" x14ac:dyDescent="0.3">
      <c r="B303" s="53">
        <v>296</v>
      </c>
      <c r="C303" s="54" t="s">
        <v>7560</v>
      </c>
      <c r="D303" s="53">
        <v>10</v>
      </c>
      <c r="E303" s="55" t="str">
        <f>VLOOKUP(D303,[2]ProvStates!$B$8:$D$95,3,FALSE)</f>
        <v>Connecticut</v>
      </c>
      <c r="F303">
        <f>VLOOKUP(D303,[2]Customers!$J$8:$N$1412,5,FALSE)</f>
        <v>6</v>
      </c>
      <c r="G303" t="str">
        <f>VLOOKUP(F303,[2]Customers!$N$8:$O$1412,2,FALSE)</f>
        <v>USA</v>
      </c>
    </row>
    <row r="304" spans="2:7" x14ac:dyDescent="0.3">
      <c r="B304" s="53">
        <v>297</v>
      </c>
      <c r="C304" s="54" t="s">
        <v>7561</v>
      </c>
      <c r="D304" s="53">
        <v>8</v>
      </c>
      <c r="E304" s="55" t="str">
        <f>VLOOKUP(D304,[2]ProvStates!$B$8:$D$95,3,FALSE)</f>
        <v>California</v>
      </c>
      <c r="F304">
        <f>VLOOKUP(D304,[2]Customers!$J$8:$N$1412,5,FALSE)</f>
        <v>6</v>
      </c>
      <c r="G304" t="str">
        <f>VLOOKUP(F304,[2]Customers!$N$8:$O$1412,2,FALSE)</f>
        <v>USA</v>
      </c>
    </row>
    <row r="305" spans="2:7" x14ac:dyDescent="0.3">
      <c r="B305" s="53">
        <v>298</v>
      </c>
      <c r="C305" s="54" t="s">
        <v>7562</v>
      </c>
      <c r="D305" s="53">
        <v>27</v>
      </c>
      <c r="E305" s="55" t="str">
        <f>VLOOKUP(D305,[2]ProvStates!$B$8:$D$95,3,FALSE)</f>
        <v>Michigan</v>
      </c>
      <c r="F305">
        <f>VLOOKUP(D305,[2]Customers!$J$8:$N$1412,5,FALSE)</f>
        <v>6</v>
      </c>
      <c r="G305" t="str">
        <f>VLOOKUP(F305,[2]Customers!$N$8:$O$1412,2,FALSE)</f>
        <v>USA</v>
      </c>
    </row>
    <row r="306" spans="2:7" x14ac:dyDescent="0.3">
      <c r="B306" s="53">
        <v>299</v>
      </c>
      <c r="C306" s="54" t="s">
        <v>7563</v>
      </c>
      <c r="D306" s="53">
        <v>46</v>
      </c>
      <c r="E306" s="55" t="str">
        <f>VLOOKUP(D306,[2]ProvStates!$B$8:$D$95,3,FALSE)</f>
        <v>Ohio</v>
      </c>
      <c r="F306">
        <f>VLOOKUP(D306,[2]Customers!$J$8:$N$1412,5,FALSE)</f>
        <v>6</v>
      </c>
      <c r="G306" t="str">
        <f>VLOOKUP(F306,[2]Customers!$N$8:$O$1412,2,FALSE)</f>
        <v>USA</v>
      </c>
    </row>
    <row r="307" spans="2:7" x14ac:dyDescent="0.3">
      <c r="B307" s="53">
        <v>300</v>
      </c>
      <c r="C307" s="54" t="s">
        <v>7564</v>
      </c>
      <c r="D307" s="53">
        <v>8</v>
      </c>
      <c r="E307" s="55" t="str">
        <f>VLOOKUP(D307,[2]ProvStates!$B$8:$D$95,3,FALSE)</f>
        <v>California</v>
      </c>
      <c r="F307">
        <f>VLOOKUP(D307,[2]Customers!$J$8:$N$1412,5,FALSE)</f>
        <v>6</v>
      </c>
      <c r="G307" t="str">
        <f>VLOOKUP(F307,[2]Customers!$N$8:$O$1412,2,FALSE)</f>
        <v>USA</v>
      </c>
    </row>
    <row r="308" spans="2:7" x14ac:dyDescent="0.3">
      <c r="B308" s="53">
        <v>301</v>
      </c>
      <c r="C308" s="54" t="s">
        <v>7565</v>
      </c>
      <c r="D308" s="53">
        <v>48</v>
      </c>
      <c r="E308" s="55" t="str">
        <f>VLOOKUP(D308,[2]ProvStates!$B$8:$D$95,3,FALSE)</f>
        <v>Ontario</v>
      </c>
      <c r="F308">
        <f>VLOOKUP(D308,[2]Customers!$J$8:$N$1412,5,FALSE)</f>
        <v>3</v>
      </c>
      <c r="G308" t="str">
        <f>VLOOKUP(F308,[2]Customers!$N$8:$O$1412,2,FALSE)</f>
        <v>Canada</v>
      </c>
    </row>
    <row r="309" spans="2:7" x14ac:dyDescent="0.3">
      <c r="B309" s="53">
        <v>302</v>
      </c>
      <c r="C309" s="54" t="s">
        <v>7566</v>
      </c>
      <c r="D309" s="53">
        <v>48</v>
      </c>
      <c r="E309" s="55" t="str">
        <f>VLOOKUP(D309,[2]ProvStates!$B$8:$D$95,3,FALSE)</f>
        <v>Ontario</v>
      </c>
      <c r="F309">
        <f>VLOOKUP(D309,[2]Customers!$J$8:$N$1412,5,FALSE)</f>
        <v>3</v>
      </c>
      <c r="G309" t="str">
        <f>VLOOKUP(F309,[2]Customers!$N$8:$O$1412,2,FALSE)</f>
        <v>Canada</v>
      </c>
    </row>
    <row r="310" spans="2:7" x14ac:dyDescent="0.3">
      <c r="B310" s="53">
        <v>303</v>
      </c>
      <c r="C310" s="54" t="s">
        <v>7567</v>
      </c>
      <c r="D310" s="53">
        <v>40</v>
      </c>
      <c r="E310" s="55" t="str">
        <f>VLOOKUP(D310,[2]ProvStates!$B$8:$D$95,3,FALSE)</f>
        <v>Nova Scotia</v>
      </c>
      <c r="F310">
        <f>VLOOKUP(D310,[2]Customers!$J$8:$N$1412,5,FALSE)</f>
        <v>3</v>
      </c>
      <c r="G310" t="str">
        <f>VLOOKUP(F310,[2]Customers!$N$8:$O$1412,2,FALSE)</f>
        <v>Canada</v>
      </c>
    </row>
    <row r="311" spans="2:7" x14ac:dyDescent="0.3">
      <c r="B311" s="53">
        <v>304</v>
      </c>
      <c r="C311" s="54" t="s">
        <v>7568</v>
      </c>
      <c r="D311" s="53">
        <v>13</v>
      </c>
      <c r="E311" s="55" t="str">
        <f>VLOOKUP(D311,[2]ProvStates!$B$8:$D$95,3,FALSE)</f>
        <v>Florida</v>
      </c>
      <c r="F311">
        <f>VLOOKUP(D311,[2]Customers!$J$8:$N$1412,5,FALSE)</f>
        <v>2</v>
      </c>
      <c r="G311" t="str">
        <f>VLOOKUP(F311,[2]Customers!$N$8:$O$1412,2,FALSE)</f>
        <v>BWI</v>
      </c>
    </row>
    <row r="312" spans="2:7" x14ac:dyDescent="0.3">
      <c r="B312" s="53">
        <v>305</v>
      </c>
      <c r="C312" s="54" t="s">
        <v>7569</v>
      </c>
      <c r="D312" s="53">
        <v>48</v>
      </c>
      <c r="E312" s="55" t="str">
        <f>VLOOKUP(D312,[2]ProvStates!$B$8:$D$95,3,FALSE)</f>
        <v>Ontario</v>
      </c>
      <c r="F312">
        <f>VLOOKUP(D312,[2]Customers!$J$8:$N$1412,5,FALSE)</f>
        <v>3</v>
      </c>
      <c r="G312" t="str">
        <f>VLOOKUP(F312,[2]Customers!$N$8:$O$1412,2,FALSE)</f>
        <v>Canada</v>
      </c>
    </row>
    <row r="313" spans="2:7" x14ac:dyDescent="0.3">
      <c r="B313" s="53">
        <v>306</v>
      </c>
      <c r="C313" s="54" t="s">
        <v>7570</v>
      </c>
      <c r="D313" s="53">
        <v>19</v>
      </c>
      <c r="E313" s="55" t="str">
        <f>VLOOKUP(D313,[2]ProvStates!$B$8:$D$95,3,FALSE)</f>
        <v>Indiana</v>
      </c>
      <c r="F313">
        <f>VLOOKUP(D313,[2]Customers!$J$8:$N$1412,5,FALSE)</f>
        <v>6</v>
      </c>
      <c r="G313" t="str">
        <f>VLOOKUP(F313,[2]Customers!$N$8:$O$1412,2,FALSE)</f>
        <v>USA</v>
      </c>
    </row>
    <row r="314" spans="2:7" x14ac:dyDescent="0.3">
      <c r="B314" s="53">
        <v>307</v>
      </c>
      <c r="C314" s="54" t="s">
        <v>7571</v>
      </c>
      <c r="D314" s="53">
        <v>23</v>
      </c>
      <c r="E314" s="55" t="str">
        <f>VLOOKUP(D314,[2]ProvStates!$B$8:$D$95,3,FALSE)</f>
        <v>Massachusetts</v>
      </c>
      <c r="F314">
        <f>VLOOKUP(D314,[2]Customers!$J$8:$N$1412,5,FALSE)</f>
        <v>6</v>
      </c>
      <c r="G314" t="str">
        <f>VLOOKUP(F314,[2]Customers!$N$8:$O$1412,2,FALSE)</f>
        <v>USA</v>
      </c>
    </row>
    <row r="315" spans="2:7" x14ac:dyDescent="0.3">
      <c r="B315" s="53">
        <v>308</v>
      </c>
      <c r="C315" s="54" t="s">
        <v>7572</v>
      </c>
      <c r="D315" s="53">
        <v>48</v>
      </c>
      <c r="E315" s="55" t="str">
        <f>VLOOKUP(D315,[2]ProvStates!$B$8:$D$95,3,FALSE)</f>
        <v>Ontario</v>
      </c>
      <c r="F315">
        <f>VLOOKUP(D315,[2]Customers!$J$8:$N$1412,5,FALSE)</f>
        <v>3</v>
      </c>
      <c r="G315" t="str">
        <f>VLOOKUP(F315,[2]Customers!$N$8:$O$1412,2,FALSE)</f>
        <v>Canada</v>
      </c>
    </row>
    <row r="316" spans="2:7" x14ac:dyDescent="0.3">
      <c r="B316" s="53">
        <v>309</v>
      </c>
      <c r="C316" s="54" t="s">
        <v>7573</v>
      </c>
      <c r="D316" s="53">
        <v>48</v>
      </c>
      <c r="E316" s="55" t="str">
        <f>VLOOKUP(D316,[2]ProvStates!$B$8:$D$95,3,FALSE)</f>
        <v>Ontario</v>
      </c>
      <c r="F316">
        <f>VLOOKUP(D316,[2]Customers!$J$8:$N$1412,5,FALSE)</f>
        <v>3</v>
      </c>
      <c r="G316" t="str">
        <f>VLOOKUP(F316,[2]Customers!$N$8:$O$1412,2,FALSE)</f>
        <v>Canada</v>
      </c>
    </row>
    <row r="317" spans="2:7" ht="28.8" x14ac:dyDescent="0.3">
      <c r="B317" s="53">
        <v>310</v>
      </c>
      <c r="C317" s="54" t="s">
        <v>7574</v>
      </c>
      <c r="D317" s="53">
        <v>38</v>
      </c>
      <c r="E317" s="55" t="str">
        <f>VLOOKUP(D317,[2]ProvStates!$B$8:$D$95,3,FALSE)</f>
        <v>Newfoundland and Labrador</v>
      </c>
      <c r="F317">
        <f>VLOOKUP(D317,[2]Customers!$J$8:$N$1412,5,FALSE)</f>
        <v>3</v>
      </c>
      <c r="G317" t="str">
        <f>VLOOKUP(F317,[2]Customers!$N$8:$O$1412,2,FALSE)</f>
        <v>Canada</v>
      </c>
    </row>
    <row r="318" spans="2:7" x14ac:dyDescent="0.3">
      <c r="B318" s="53">
        <v>311</v>
      </c>
      <c r="C318" s="54" t="s">
        <v>7575</v>
      </c>
      <c r="D318" s="53">
        <v>58</v>
      </c>
      <c r="E318" s="55" t="str">
        <f>VLOOKUP(D318,[2]ProvStates!$B$8:$D$95,3,FALSE)</f>
        <v>Texas</v>
      </c>
      <c r="F318">
        <f>VLOOKUP(D318,[2]Customers!$J$8:$N$1412,5,FALSE)</f>
        <v>6</v>
      </c>
      <c r="G318" t="str">
        <f>VLOOKUP(F318,[2]Customers!$N$8:$O$1412,2,FALSE)</f>
        <v>USA</v>
      </c>
    </row>
    <row r="319" spans="2:7" x14ac:dyDescent="0.3">
      <c r="B319" s="53">
        <v>312</v>
      </c>
      <c r="C319" s="54" t="s">
        <v>7576</v>
      </c>
      <c r="D319" s="53">
        <v>50</v>
      </c>
      <c r="E319" s="55" t="str">
        <f>VLOOKUP(D319,[2]ProvStates!$B$8:$D$95,3,FALSE)</f>
        <v>Pennsylvania</v>
      </c>
      <c r="F319">
        <f>VLOOKUP(D319,[2]Customers!$J$8:$N$1412,5,FALSE)</f>
        <v>6</v>
      </c>
      <c r="G319" t="str">
        <f>VLOOKUP(F319,[2]Customers!$N$8:$O$1412,2,FALSE)</f>
        <v>USA</v>
      </c>
    </row>
    <row r="320" spans="2:7" x14ac:dyDescent="0.3">
      <c r="B320" s="53">
        <v>313</v>
      </c>
      <c r="C320" s="54" t="s">
        <v>7577</v>
      </c>
      <c r="D320" s="53">
        <v>32</v>
      </c>
      <c r="E320" s="55" t="str">
        <f>VLOOKUP(D320,[2]ProvStates!$B$8:$D$95,3,FALSE)</f>
        <v>New Brunswick</v>
      </c>
      <c r="F320">
        <f>VLOOKUP(D320,[2]Customers!$J$8:$N$1412,5,FALSE)</f>
        <v>3</v>
      </c>
      <c r="G320" t="str">
        <f>VLOOKUP(F320,[2]Customers!$N$8:$O$1412,2,FALSE)</f>
        <v>Canada</v>
      </c>
    </row>
    <row r="321" spans="2:7" x14ac:dyDescent="0.3">
      <c r="B321" s="53">
        <v>314</v>
      </c>
      <c r="C321" s="54" t="s">
        <v>7578</v>
      </c>
      <c r="D321" s="53">
        <v>48</v>
      </c>
      <c r="E321" s="55" t="str">
        <f>VLOOKUP(D321,[2]ProvStates!$B$8:$D$95,3,FALSE)</f>
        <v>Ontario</v>
      </c>
      <c r="F321">
        <f>VLOOKUP(D321,[2]Customers!$J$8:$N$1412,5,FALSE)</f>
        <v>3</v>
      </c>
      <c r="G321" t="str">
        <f>VLOOKUP(F321,[2]Customers!$N$8:$O$1412,2,FALSE)</f>
        <v>Canada</v>
      </c>
    </row>
    <row r="322" spans="2:7" x14ac:dyDescent="0.3">
      <c r="B322" s="53">
        <v>315</v>
      </c>
      <c r="C322" s="54" t="s">
        <v>7579</v>
      </c>
      <c r="D322" s="53">
        <v>30</v>
      </c>
      <c r="E322" s="55" t="str">
        <f>VLOOKUP(D322,[2]ProvStates!$B$8:$D$95,3,FALSE)</f>
        <v>Mississippi</v>
      </c>
      <c r="F322">
        <f>VLOOKUP(D322,[2]Customers!$J$8:$N$1412,5,FALSE)</f>
        <v>6</v>
      </c>
      <c r="G322" t="str">
        <f>VLOOKUP(F322,[2]Customers!$N$8:$O$1412,2,FALSE)</f>
        <v>USA</v>
      </c>
    </row>
    <row r="323" spans="2:7" x14ac:dyDescent="0.3">
      <c r="B323" s="53">
        <v>316</v>
      </c>
      <c r="C323" s="54" t="s">
        <v>7580</v>
      </c>
      <c r="D323" s="53">
        <v>48</v>
      </c>
      <c r="E323" s="55" t="str">
        <f>VLOOKUP(D323,[2]ProvStates!$B$8:$D$95,3,FALSE)</f>
        <v>Ontario</v>
      </c>
      <c r="F323">
        <f>VLOOKUP(D323,[2]Customers!$J$8:$N$1412,5,FALSE)</f>
        <v>3</v>
      </c>
      <c r="G323" t="str">
        <f>VLOOKUP(F323,[2]Customers!$N$8:$O$1412,2,FALSE)</f>
        <v>Canada</v>
      </c>
    </row>
    <row r="324" spans="2:7" x14ac:dyDescent="0.3">
      <c r="B324" s="53">
        <v>317</v>
      </c>
      <c r="C324" s="54" t="s">
        <v>7581</v>
      </c>
      <c r="D324" s="53">
        <v>50</v>
      </c>
      <c r="E324" s="55" t="str">
        <f>VLOOKUP(D324,[2]ProvStates!$B$8:$D$95,3,FALSE)</f>
        <v>Pennsylvania</v>
      </c>
      <c r="F324">
        <f>VLOOKUP(D324,[2]Customers!$J$8:$N$1412,5,FALSE)</f>
        <v>6</v>
      </c>
      <c r="G324" t="str">
        <f>VLOOKUP(F324,[2]Customers!$N$8:$O$1412,2,FALSE)</f>
        <v>USA</v>
      </c>
    </row>
    <row r="325" spans="2:7" x14ac:dyDescent="0.3">
      <c r="B325" s="53">
        <v>318</v>
      </c>
      <c r="C325" s="54" t="s">
        <v>7582</v>
      </c>
      <c r="D325" s="53">
        <v>44</v>
      </c>
      <c r="E325" s="55" t="str">
        <f>VLOOKUP(D325,[2]ProvStates!$B$8:$D$95,3,FALSE)</f>
        <v>Nevada</v>
      </c>
      <c r="F325">
        <f>VLOOKUP(D325,[2]Customers!$J$8:$N$1412,5,FALSE)</f>
        <v>6</v>
      </c>
      <c r="G325" t="str">
        <f>VLOOKUP(F325,[2]Customers!$N$8:$O$1412,2,FALSE)</f>
        <v>USA</v>
      </c>
    </row>
    <row r="326" spans="2:7" x14ac:dyDescent="0.3">
      <c r="B326" s="53">
        <v>319</v>
      </c>
      <c r="C326" s="54" t="s">
        <v>7583</v>
      </c>
      <c r="D326" s="53">
        <v>33</v>
      </c>
      <c r="E326" s="55" t="str">
        <f>VLOOKUP(D326,[2]ProvStates!$B$8:$D$95,3,FALSE)</f>
        <v>North Carolina</v>
      </c>
      <c r="F326">
        <f>VLOOKUP(D326,[2]Customers!$J$8:$N$1412,5,FALSE)</f>
        <v>6</v>
      </c>
      <c r="G326" t="str">
        <f>VLOOKUP(F326,[2]Customers!$N$8:$O$1412,2,FALSE)</f>
        <v>USA</v>
      </c>
    </row>
    <row r="327" spans="2:7" ht="28.8" x14ac:dyDescent="0.3">
      <c r="B327" s="53">
        <v>320</v>
      </c>
      <c r="C327" s="54" t="s">
        <v>7584</v>
      </c>
      <c r="D327" s="53">
        <v>18</v>
      </c>
      <c r="E327" s="55" t="str">
        <f>VLOOKUP(D327,[2]ProvStates!$B$8:$D$95,3,FALSE)</f>
        <v>Illinois</v>
      </c>
      <c r="F327">
        <f>VLOOKUP(D327,[2]Customers!$J$8:$N$1412,5,FALSE)</f>
        <v>6</v>
      </c>
      <c r="G327" t="str">
        <f>VLOOKUP(F327,[2]Customers!$N$8:$O$1412,2,FALSE)</f>
        <v>USA</v>
      </c>
    </row>
    <row r="328" spans="2:7" x14ac:dyDescent="0.3">
      <c r="B328" s="53">
        <v>321</v>
      </c>
      <c r="C328" s="54" t="s">
        <v>7585</v>
      </c>
      <c r="D328" s="53">
        <v>45</v>
      </c>
      <c r="E328" s="55" t="str">
        <f>VLOOKUP(D328,[2]ProvStates!$B$8:$D$95,3,FALSE)</f>
        <v>New York</v>
      </c>
      <c r="F328">
        <f>VLOOKUP(D328,[2]Customers!$J$8:$N$1412,5,FALSE)</f>
        <v>6</v>
      </c>
      <c r="G328" t="str">
        <f>VLOOKUP(F328,[2]Customers!$N$8:$O$1412,2,FALSE)</f>
        <v>USA</v>
      </c>
    </row>
    <row r="329" spans="2:7" x14ac:dyDescent="0.3">
      <c r="B329" s="53">
        <v>322</v>
      </c>
      <c r="C329" s="54" t="s">
        <v>7586</v>
      </c>
      <c r="D329" s="53">
        <v>2</v>
      </c>
      <c r="E329" s="55" t="str">
        <f>VLOOKUP(D329,[2]ProvStates!$B$8:$D$95,3,FALSE)</f>
        <v>Alberta</v>
      </c>
      <c r="F329">
        <f>VLOOKUP(D329,[2]Customers!$J$8:$N$1412,5,FALSE)</f>
        <v>3</v>
      </c>
      <c r="G329" t="str">
        <f>VLOOKUP(F329,[2]Customers!$N$8:$O$1412,2,FALSE)</f>
        <v>Canada</v>
      </c>
    </row>
    <row r="330" spans="2:7" x14ac:dyDescent="0.3">
      <c r="B330" s="53">
        <v>323</v>
      </c>
      <c r="C330" s="54" t="s">
        <v>7587</v>
      </c>
      <c r="D330" s="53">
        <v>2</v>
      </c>
      <c r="E330" s="55" t="str">
        <f>VLOOKUP(D330,[2]ProvStates!$B$8:$D$95,3,FALSE)</f>
        <v>Alberta</v>
      </c>
      <c r="F330">
        <f>VLOOKUP(D330,[2]Customers!$J$8:$N$1412,5,FALSE)</f>
        <v>3</v>
      </c>
      <c r="G330" t="str">
        <f>VLOOKUP(F330,[2]Customers!$N$8:$O$1412,2,FALSE)</f>
        <v>Canada</v>
      </c>
    </row>
    <row r="331" spans="2:7" x14ac:dyDescent="0.3">
      <c r="B331" s="53">
        <v>324</v>
      </c>
      <c r="C331" s="54" t="s">
        <v>7588</v>
      </c>
      <c r="D331" s="53">
        <v>2</v>
      </c>
      <c r="E331" s="55" t="str">
        <f>VLOOKUP(D331,[2]ProvStates!$B$8:$D$95,3,FALSE)</f>
        <v>Alberta</v>
      </c>
      <c r="F331">
        <f>VLOOKUP(D331,[2]Customers!$J$8:$N$1412,5,FALSE)</f>
        <v>3</v>
      </c>
      <c r="G331" t="str">
        <f>VLOOKUP(F331,[2]Customers!$N$8:$O$1412,2,FALSE)</f>
        <v>Canada</v>
      </c>
    </row>
    <row r="332" spans="2:7" x14ac:dyDescent="0.3">
      <c r="B332" s="53">
        <v>325</v>
      </c>
      <c r="C332" s="54" t="s">
        <v>7589</v>
      </c>
      <c r="D332" s="53">
        <v>33</v>
      </c>
      <c r="E332" s="55" t="str">
        <f>VLOOKUP(D332,[2]ProvStates!$B$8:$D$95,3,FALSE)</f>
        <v>North Carolina</v>
      </c>
      <c r="F332">
        <f>VLOOKUP(D332,[2]Customers!$J$8:$N$1412,5,FALSE)</f>
        <v>6</v>
      </c>
      <c r="G332" t="str">
        <f>VLOOKUP(F332,[2]Customers!$N$8:$O$1412,2,FALSE)</f>
        <v>USA</v>
      </c>
    </row>
    <row r="333" spans="2:7" ht="28.8" x14ac:dyDescent="0.3">
      <c r="B333" s="53">
        <v>326</v>
      </c>
      <c r="C333" s="54" t="s">
        <v>7590</v>
      </c>
      <c r="D333" s="53">
        <v>54</v>
      </c>
      <c r="E333" s="55" t="str">
        <f>VLOOKUP(D333,[2]ProvStates!$B$8:$D$95,3,FALSE)</f>
        <v>South Carolina</v>
      </c>
      <c r="F333">
        <f>VLOOKUP(D333,[2]Customers!$J$8:$N$1412,5,FALSE)</f>
        <v>6</v>
      </c>
      <c r="G333" t="str">
        <f>VLOOKUP(F333,[2]Customers!$N$8:$O$1412,2,FALSE)</f>
        <v>USA</v>
      </c>
    </row>
    <row r="334" spans="2:7" x14ac:dyDescent="0.3">
      <c r="B334" s="53">
        <v>327</v>
      </c>
      <c r="C334" s="54" t="s">
        <v>7591</v>
      </c>
      <c r="D334" s="53">
        <v>2</v>
      </c>
      <c r="E334" s="55" t="str">
        <f>VLOOKUP(D334,[2]ProvStates!$B$8:$D$95,3,FALSE)</f>
        <v>Alberta</v>
      </c>
      <c r="F334">
        <f>VLOOKUP(D334,[2]Customers!$J$8:$N$1412,5,FALSE)</f>
        <v>3</v>
      </c>
      <c r="G334" t="str">
        <f>VLOOKUP(F334,[2]Customers!$N$8:$O$1412,2,FALSE)</f>
        <v>Canada</v>
      </c>
    </row>
    <row r="335" spans="2:7" x14ac:dyDescent="0.3">
      <c r="B335" s="53">
        <v>328</v>
      </c>
      <c r="C335" s="54" t="s">
        <v>7592</v>
      </c>
      <c r="D335" s="53">
        <v>8</v>
      </c>
      <c r="E335" s="55" t="str">
        <f>VLOOKUP(D335,[2]ProvStates!$B$8:$D$95,3,FALSE)</f>
        <v>California</v>
      </c>
      <c r="F335">
        <f>VLOOKUP(D335,[2]Customers!$J$8:$N$1412,5,FALSE)</f>
        <v>6</v>
      </c>
      <c r="G335" t="str">
        <f>VLOOKUP(F335,[2]Customers!$N$8:$O$1412,2,FALSE)</f>
        <v>USA</v>
      </c>
    </row>
    <row r="336" spans="2:7" x14ac:dyDescent="0.3">
      <c r="B336" s="53">
        <v>329</v>
      </c>
      <c r="C336" s="54" t="s">
        <v>7593</v>
      </c>
      <c r="D336" s="53">
        <v>37</v>
      </c>
      <c r="E336" s="55" t="str">
        <f>VLOOKUP(D336,[2]ProvStates!$B$8:$D$95,3,FALSE)</f>
        <v>New Jersey</v>
      </c>
      <c r="F336">
        <f>VLOOKUP(D336,[2]Customers!$J$8:$N$1412,5,FALSE)</f>
        <v>6</v>
      </c>
      <c r="G336" t="str">
        <f>VLOOKUP(F336,[2]Customers!$N$8:$O$1412,2,FALSE)</f>
        <v>USA</v>
      </c>
    </row>
    <row r="337" spans="2:7" x14ac:dyDescent="0.3">
      <c r="B337" s="53">
        <v>330</v>
      </c>
      <c r="C337" s="54" t="s">
        <v>7594</v>
      </c>
      <c r="D337" s="53">
        <v>49</v>
      </c>
      <c r="E337" s="55" t="str">
        <f>VLOOKUP(D337,[2]ProvStates!$B$8:$D$95,3,FALSE)</f>
        <v>Oregon</v>
      </c>
      <c r="F337">
        <f>VLOOKUP(D337,[2]Customers!$J$8:$N$1412,5,FALSE)</f>
        <v>6</v>
      </c>
      <c r="G337" t="str">
        <f>VLOOKUP(F337,[2]Customers!$N$8:$O$1412,2,FALSE)</f>
        <v>USA</v>
      </c>
    </row>
    <row r="338" spans="2:7" x14ac:dyDescent="0.3">
      <c r="B338" s="53">
        <v>331</v>
      </c>
      <c r="C338" s="54" t="s">
        <v>7595</v>
      </c>
      <c r="D338" s="53">
        <v>58</v>
      </c>
      <c r="E338" s="55" t="str">
        <f>VLOOKUP(D338,[2]ProvStates!$B$8:$D$95,3,FALSE)</f>
        <v>Texas</v>
      </c>
      <c r="F338">
        <f>VLOOKUP(D338,[2]Customers!$J$8:$N$1412,5,FALSE)</f>
        <v>6</v>
      </c>
      <c r="G338" t="str">
        <f>VLOOKUP(F338,[2]Customers!$N$8:$O$1412,2,FALSE)</f>
        <v>USA</v>
      </c>
    </row>
    <row r="339" spans="2:7" x14ac:dyDescent="0.3">
      <c r="B339" s="53">
        <v>332</v>
      </c>
      <c r="C339" s="54" t="s">
        <v>7596</v>
      </c>
      <c r="D339" s="53">
        <v>46</v>
      </c>
      <c r="E339" s="55" t="str">
        <f>VLOOKUP(D339,[2]ProvStates!$B$8:$D$95,3,FALSE)</f>
        <v>Ohio</v>
      </c>
      <c r="F339">
        <f>VLOOKUP(D339,[2]Customers!$J$8:$N$1412,5,FALSE)</f>
        <v>6</v>
      </c>
      <c r="G339" t="str">
        <f>VLOOKUP(F339,[2]Customers!$N$8:$O$1412,2,FALSE)</f>
        <v>USA</v>
      </c>
    </row>
    <row r="340" spans="2:7" x14ac:dyDescent="0.3">
      <c r="B340" s="53">
        <v>333</v>
      </c>
      <c r="C340" s="54" t="s">
        <v>7597</v>
      </c>
      <c r="D340" s="53">
        <v>52</v>
      </c>
      <c r="E340" s="55" t="str">
        <f>VLOOKUP(D340,[2]ProvStates!$B$8:$D$95,3,FALSE)</f>
        <v>Quebec</v>
      </c>
      <c r="F340">
        <f>VLOOKUP(D340,[2]Customers!$J$8:$N$1412,5,FALSE)</f>
        <v>3</v>
      </c>
      <c r="G340" t="str">
        <f>VLOOKUP(F340,[2]Customers!$N$8:$O$1412,2,FALSE)</f>
        <v>Canada</v>
      </c>
    </row>
    <row r="341" spans="2:7" x14ac:dyDescent="0.3">
      <c r="B341" s="53">
        <v>334</v>
      </c>
      <c r="C341" s="54" t="s">
        <v>7598</v>
      </c>
      <c r="D341" s="53">
        <v>45</v>
      </c>
      <c r="E341" s="55" t="str">
        <f>VLOOKUP(D341,[2]ProvStates!$B$8:$D$95,3,FALSE)</f>
        <v>New York</v>
      </c>
      <c r="F341">
        <f>VLOOKUP(D341,[2]Customers!$J$8:$N$1412,5,FALSE)</f>
        <v>6</v>
      </c>
      <c r="G341" t="str">
        <f>VLOOKUP(F341,[2]Customers!$N$8:$O$1412,2,FALSE)</f>
        <v>USA</v>
      </c>
    </row>
    <row r="342" spans="2:7" ht="28.8" x14ac:dyDescent="0.3">
      <c r="B342" s="53">
        <v>335</v>
      </c>
      <c r="C342" s="54" t="s">
        <v>7599</v>
      </c>
      <c r="D342" s="53">
        <v>8</v>
      </c>
      <c r="E342" s="55" t="str">
        <f>VLOOKUP(D342,[2]ProvStates!$B$8:$D$95,3,FALSE)</f>
        <v>California</v>
      </c>
      <c r="F342">
        <f>VLOOKUP(D342,[2]Customers!$J$8:$N$1412,5,FALSE)</f>
        <v>6</v>
      </c>
      <c r="G342" t="str">
        <f>VLOOKUP(F342,[2]Customers!$N$8:$O$1412,2,FALSE)</f>
        <v>USA</v>
      </c>
    </row>
    <row r="343" spans="2:7" x14ac:dyDescent="0.3">
      <c r="B343" s="53">
        <v>336</v>
      </c>
      <c r="C343" s="54" t="s">
        <v>7600</v>
      </c>
      <c r="D343" s="53">
        <v>48</v>
      </c>
      <c r="E343" s="55" t="str">
        <f>VLOOKUP(D343,[2]ProvStates!$B$8:$D$95,3,FALSE)</f>
        <v>Ontario</v>
      </c>
      <c r="F343">
        <f>VLOOKUP(D343,[2]Customers!$J$8:$N$1412,5,FALSE)</f>
        <v>3</v>
      </c>
      <c r="G343" t="str">
        <f>VLOOKUP(F343,[2]Customers!$N$8:$O$1412,2,FALSE)</f>
        <v>Canada</v>
      </c>
    </row>
    <row r="344" spans="2:7" x14ac:dyDescent="0.3">
      <c r="B344" s="53">
        <v>337</v>
      </c>
      <c r="C344" s="54" t="s">
        <v>7601</v>
      </c>
      <c r="D344" s="53">
        <v>17</v>
      </c>
      <c r="E344" s="55" t="str">
        <f>VLOOKUP(D344,[2]ProvStates!$B$8:$D$95,3,FALSE)</f>
        <v>Idaho</v>
      </c>
      <c r="F344">
        <f>VLOOKUP(D344,[2]Customers!$J$8:$N$1412,5,FALSE)</f>
        <v>6</v>
      </c>
      <c r="G344" t="str">
        <f>VLOOKUP(F344,[2]Customers!$N$8:$O$1412,2,FALSE)</f>
        <v>USA</v>
      </c>
    </row>
    <row r="345" spans="2:7" x14ac:dyDescent="0.3">
      <c r="B345" s="53">
        <v>338</v>
      </c>
      <c r="C345" s="54" t="s">
        <v>7602</v>
      </c>
      <c r="D345" s="53">
        <v>48</v>
      </c>
      <c r="E345" s="55" t="str">
        <f>VLOOKUP(D345,[2]ProvStates!$B$8:$D$95,3,FALSE)</f>
        <v>Ontario</v>
      </c>
      <c r="F345">
        <f>VLOOKUP(D345,[2]Customers!$J$8:$N$1412,5,FALSE)</f>
        <v>3</v>
      </c>
      <c r="G345" t="str">
        <f>VLOOKUP(F345,[2]Customers!$N$8:$O$1412,2,FALSE)</f>
        <v>Canada</v>
      </c>
    </row>
    <row r="346" spans="2:7" x14ac:dyDescent="0.3">
      <c r="B346" s="53">
        <v>339</v>
      </c>
      <c r="C346" s="54" t="s">
        <v>7603</v>
      </c>
      <c r="D346" s="53">
        <v>2</v>
      </c>
      <c r="E346" s="55" t="str">
        <f>VLOOKUP(D346,[2]ProvStates!$B$8:$D$95,3,FALSE)</f>
        <v>Alberta</v>
      </c>
      <c r="F346">
        <f>VLOOKUP(D346,[2]Customers!$J$8:$N$1412,5,FALSE)</f>
        <v>3</v>
      </c>
      <c r="G346" t="str">
        <f>VLOOKUP(F346,[2]Customers!$N$8:$O$1412,2,FALSE)</f>
        <v>Canada</v>
      </c>
    </row>
    <row r="347" spans="2:7" x14ac:dyDescent="0.3">
      <c r="B347" s="53">
        <v>340</v>
      </c>
      <c r="C347" s="54" t="s">
        <v>7604</v>
      </c>
      <c r="D347" s="53">
        <v>42</v>
      </c>
      <c r="E347" s="55" t="str">
        <f>VLOOKUP(D347,[2]ProvStates!$B$8:$D$95,3,FALSE)</f>
        <v>Northwest Territories</v>
      </c>
      <c r="F347">
        <f>VLOOKUP(D347,[2]Customers!$J$8:$N$1412,5,FALSE)</f>
        <v>3</v>
      </c>
      <c r="G347" t="str">
        <f>VLOOKUP(F347,[2]Customers!$N$8:$O$1412,2,FALSE)</f>
        <v>Canada</v>
      </c>
    </row>
    <row r="348" spans="2:7" x14ac:dyDescent="0.3">
      <c r="B348" s="53">
        <v>341</v>
      </c>
      <c r="C348" s="54" t="s">
        <v>7605</v>
      </c>
      <c r="D348" s="53">
        <v>7</v>
      </c>
      <c r="E348" s="55" t="str">
        <f>VLOOKUP(D348,[2]ProvStates!$B$8:$D$95,3,FALSE)</f>
        <v>British Columbia</v>
      </c>
      <c r="F348">
        <f>VLOOKUP(D348,[2]Customers!$J$8:$N$1412,5,FALSE)</f>
        <v>3</v>
      </c>
      <c r="G348" t="str">
        <f>VLOOKUP(F348,[2]Customers!$N$8:$O$1412,2,FALSE)</f>
        <v>Canada</v>
      </c>
    </row>
    <row r="349" spans="2:7" x14ac:dyDescent="0.3">
      <c r="B349" s="53">
        <v>342</v>
      </c>
      <c r="C349" s="54" t="s">
        <v>7606</v>
      </c>
      <c r="D349" s="53">
        <v>40</v>
      </c>
      <c r="E349" s="55" t="str">
        <f>VLOOKUP(D349,[2]ProvStates!$B$8:$D$95,3,FALSE)</f>
        <v>Nova Scotia</v>
      </c>
      <c r="F349">
        <f>VLOOKUP(D349,[2]Customers!$J$8:$N$1412,5,FALSE)</f>
        <v>3</v>
      </c>
      <c r="G349" t="str">
        <f>VLOOKUP(F349,[2]Customers!$N$8:$O$1412,2,FALSE)</f>
        <v>Canada</v>
      </c>
    </row>
    <row r="350" spans="2:7" x14ac:dyDescent="0.3">
      <c r="B350" s="53">
        <v>343</v>
      </c>
      <c r="C350" s="54" t="s">
        <v>7607</v>
      </c>
      <c r="D350" s="53">
        <v>16</v>
      </c>
      <c r="E350" s="55" t="str">
        <f>VLOOKUP(D350,[2]ProvStates!$B$8:$D$95,3,FALSE)</f>
        <v>Iowa</v>
      </c>
      <c r="F350">
        <f>VLOOKUP(D350,[2]Customers!$J$8:$N$1412,5,FALSE)</f>
        <v>6</v>
      </c>
      <c r="G350" t="str">
        <f>VLOOKUP(F350,[2]Customers!$N$8:$O$1412,2,FALSE)</f>
        <v>USA</v>
      </c>
    </row>
    <row r="351" spans="2:7" x14ac:dyDescent="0.3">
      <c r="B351" s="53">
        <v>344</v>
      </c>
      <c r="C351" s="54" t="s">
        <v>7608</v>
      </c>
      <c r="D351" s="53">
        <v>43</v>
      </c>
      <c r="E351" s="55" t="str">
        <f>VLOOKUP(D351,[2]ProvStates!$B$8:$D$95,3,FALSE)</f>
        <v>Nunavut</v>
      </c>
      <c r="F351">
        <f>VLOOKUP(D351,[2]Customers!$J$8:$N$1412,5,FALSE)</f>
        <v>3</v>
      </c>
      <c r="G351" t="str">
        <f>VLOOKUP(F351,[2]Customers!$N$8:$O$1412,2,FALSE)</f>
        <v>Canada</v>
      </c>
    </row>
    <row r="352" spans="2:7" ht="28.8" x14ac:dyDescent="0.3">
      <c r="B352" s="53">
        <v>345</v>
      </c>
      <c r="C352" s="54" t="s">
        <v>7609</v>
      </c>
      <c r="D352" s="53">
        <v>27</v>
      </c>
      <c r="E352" s="55" t="str">
        <f>VLOOKUP(D352,[2]ProvStates!$B$8:$D$95,3,FALSE)</f>
        <v>Michigan</v>
      </c>
      <c r="F352">
        <f>VLOOKUP(D352,[2]Customers!$J$8:$N$1412,5,FALSE)</f>
        <v>6</v>
      </c>
      <c r="G352" t="str">
        <f>VLOOKUP(F352,[2]Customers!$N$8:$O$1412,2,FALSE)</f>
        <v>USA</v>
      </c>
    </row>
    <row r="353" spans="2:7" x14ac:dyDescent="0.3">
      <c r="B353" s="53">
        <v>346</v>
      </c>
      <c r="C353" s="54" t="s">
        <v>7610</v>
      </c>
      <c r="D353" s="53">
        <v>8</v>
      </c>
      <c r="E353" s="55" t="str">
        <f>VLOOKUP(D353,[2]ProvStates!$B$8:$D$95,3,FALSE)</f>
        <v>California</v>
      </c>
      <c r="F353">
        <f>VLOOKUP(D353,[2]Customers!$J$8:$N$1412,5,FALSE)</f>
        <v>6</v>
      </c>
      <c r="G353" t="str">
        <f>VLOOKUP(F353,[2]Customers!$N$8:$O$1412,2,FALSE)</f>
        <v>USA</v>
      </c>
    </row>
    <row r="354" spans="2:7" x14ac:dyDescent="0.3">
      <c r="B354" s="53">
        <v>347</v>
      </c>
      <c r="C354" s="54" t="s">
        <v>7610</v>
      </c>
      <c r="D354" s="53">
        <v>30</v>
      </c>
      <c r="E354" s="55" t="str">
        <f>VLOOKUP(D354,[2]ProvStates!$B$8:$D$95,3,FALSE)</f>
        <v>Mississippi</v>
      </c>
      <c r="F354">
        <f>VLOOKUP(D354,[2]Customers!$J$8:$N$1412,5,FALSE)</f>
        <v>6</v>
      </c>
      <c r="G354" t="str">
        <f>VLOOKUP(F354,[2]Customers!$N$8:$O$1412,2,FALSE)</f>
        <v>USA</v>
      </c>
    </row>
    <row r="355" spans="2:7" ht="28.8" x14ac:dyDescent="0.3">
      <c r="B355" s="53">
        <v>348</v>
      </c>
      <c r="C355" s="54" t="s">
        <v>7611</v>
      </c>
      <c r="D355" s="53">
        <v>48</v>
      </c>
      <c r="E355" s="55" t="str">
        <f>VLOOKUP(D355,[2]ProvStates!$B$8:$D$95,3,FALSE)</f>
        <v>Ontario</v>
      </c>
      <c r="F355">
        <f>VLOOKUP(D355,[2]Customers!$J$8:$N$1412,5,FALSE)</f>
        <v>3</v>
      </c>
      <c r="G355" t="str">
        <f>VLOOKUP(F355,[2]Customers!$N$8:$O$1412,2,FALSE)</f>
        <v>Canada</v>
      </c>
    </row>
    <row r="356" spans="2:7" x14ac:dyDescent="0.3">
      <c r="B356" s="53">
        <v>349</v>
      </c>
      <c r="C356" s="54" t="s">
        <v>7612</v>
      </c>
      <c r="D356" s="53">
        <v>13</v>
      </c>
      <c r="E356" s="55" t="str">
        <f>VLOOKUP(D356,[2]ProvStates!$B$8:$D$95,3,FALSE)</f>
        <v>Florida</v>
      </c>
      <c r="F356">
        <f>VLOOKUP(D356,[2]Customers!$J$8:$N$1412,5,FALSE)</f>
        <v>2</v>
      </c>
      <c r="G356" t="str">
        <f>VLOOKUP(F356,[2]Customers!$N$8:$O$1412,2,FALSE)</f>
        <v>BWI</v>
      </c>
    </row>
    <row r="357" spans="2:7" ht="28.8" x14ac:dyDescent="0.3">
      <c r="B357" s="53">
        <v>350</v>
      </c>
      <c r="C357" s="54" t="s">
        <v>7613</v>
      </c>
      <c r="D357" s="53">
        <v>23</v>
      </c>
      <c r="E357" s="55" t="str">
        <f>VLOOKUP(D357,[2]ProvStates!$B$8:$D$95,3,FALSE)</f>
        <v>Massachusetts</v>
      </c>
      <c r="F357">
        <f>VLOOKUP(D357,[2]Customers!$J$8:$N$1412,5,FALSE)</f>
        <v>6</v>
      </c>
      <c r="G357" t="str">
        <f>VLOOKUP(F357,[2]Customers!$N$8:$O$1412,2,FALSE)</f>
        <v>USA</v>
      </c>
    </row>
    <row r="358" spans="2:7" x14ac:dyDescent="0.3">
      <c r="B358" s="53">
        <v>351</v>
      </c>
      <c r="C358" s="54" t="s">
        <v>7614</v>
      </c>
      <c r="D358" s="53">
        <v>57</v>
      </c>
      <c r="E358" s="55" t="str">
        <f>VLOOKUP(D358,[2]ProvStates!$B$8:$D$95,3,FALSE)</f>
        <v>Tennessee</v>
      </c>
      <c r="F358">
        <f>VLOOKUP(D358,[2]Customers!$J$8:$N$1412,5,FALSE)</f>
        <v>6</v>
      </c>
      <c r="G358" t="str">
        <f>VLOOKUP(F358,[2]Customers!$N$8:$O$1412,2,FALSE)</f>
        <v>USA</v>
      </c>
    </row>
    <row r="359" spans="2:7" x14ac:dyDescent="0.3">
      <c r="B359" s="53">
        <v>352</v>
      </c>
      <c r="C359" s="54" t="s">
        <v>7615</v>
      </c>
      <c r="D359" s="53">
        <v>33</v>
      </c>
      <c r="E359" s="55" t="str">
        <f>VLOOKUP(D359,[2]ProvStates!$B$8:$D$95,3,FALSE)</f>
        <v>North Carolina</v>
      </c>
      <c r="F359">
        <f>VLOOKUP(D359,[2]Customers!$J$8:$N$1412,5,FALSE)</f>
        <v>6</v>
      </c>
      <c r="G359" t="str">
        <f>VLOOKUP(F359,[2]Customers!$N$8:$O$1412,2,FALSE)</f>
        <v>USA</v>
      </c>
    </row>
    <row r="360" spans="2:7" x14ac:dyDescent="0.3">
      <c r="B360" s="53">
        <v>353</v>
      </c>
      <c r="C360" s="54" t="s">
        <v>7616</v>
      </c>
      <c r="D360" s="53">
        <v>2</v>
      </c>
      <c r="E360" s="55" t="str">
        <f>VLOOKUP(D360,[2]ProvStates!$B$8:$D$95,3,FALSE)</f>
        <v>Alberta</v>
      </c>
      <c r="F360">
        <f>VLOOKUP(D360,[2]Customers!$J$8:$N$1412,5,FALSE)</f>
        <v>3</v>
      </c>
      <c r="G360" t="str">
        <f>VLOOKUP(F360,[2]Customers!$N$8:$O$1412,2,FALSE)</f>
        <v>Canada</v>
      </c>
    </row>
    <row r="361" spans="2:7" x14ac:dyDescent="0.3">
      <c r="B361" s="53">
        <v>354</v>
      </c>
      <c r="C361" s="54" t="s">
        <v>7617</v>
      </c>
      <c r="D361" s="53">
        <v>50</v>
      </c>
      <c r="E361" s="55" t="str">
        <f>VLOOKUP(D361,[2]ProvStates!$B$8:$D$95,3,FALSE)</f>
        <v>Pennsylvania</v>
      </c>
      <c r="F361">
        <f>VLOOKUP(D361,[2]Customers!$J$8:$N$1412,5,FALSE)</f>
        <v>6</v>
      </c>
      <c r="G361" t="str">
        <f>VLOOKUP(F361,[2]Customers!$N$8:$O$1412,2,FALSE)</f>
        <v>USA</v>
      </c>
    </row>
    <row r="362" spans="2:7" ht="28.8" x14ac:dyDescent="0.3">
      <c r="B362" s="53">
        <v>355</v>
      </c>
      <c r="C362" s="54" t="s">
        <v>7618</v>
      </c>
      <c r="D362" s="53">
        <v>45</v>
      </c>
      <c r="E362" s="55" t="str">
        <f>VLOOKUP(D362,[2]ProvStates!$B$8:$D$95,3,FALSE)</f>
        <v>New York</v>
      </c>
      <c r="F362">
        <f>VLOOKUP(D362,[2]Customers!$J$8:$N$1412,5,FALSE)</f>
        <v>6</v>
      </c>
      <c r="G362" t="str">
        <f>VLOOKUP(F362,[2]Customers!$N$8:$O$1412,2,FALSE)</f>
        <v>USA</v>
      </c>
    </row>
    <row r="363" spans="2:7" x14ac:dyDescent="0.3">
      <c r="B363" s="53">
        <v>356</v>
      </c>
      <c r="C363" s="54" t="s">
        <v>7619</v>
      </c>
      <c r="D363" s="53">
        <v>3</v>
      </c>
      <c r="E363" s="55" t="str">
        <f>VLOOKUP(D363,[2]ProvStates!$B$8:$D$95,3,FALSE)</f>
        <v>Alaska</v>
      </c>
      <c r="F363">
        <f>VLOOKUP(D363,[2]Customers!$J$8:$N$1412,5,FALSE)</f>
        <v>6</v>
      </c>
      <c r="G363" t="str">
        <f>VLOOKUP(F363,[2]Customers!$N$8:$O$1412,2,FALSE)</f>
        <v>USA</v>
      </c>
    </row>
    <row r="364" spans="2:7" x14ac:dyDescent="0.3">
      <c r="B364" s="53">
        <v>357</v>
      </c>
      <c r="C364" s="54" t="s">
        <v>7620</v>
      </c>
      <c r="D364" s="53">
        <v>13</v>
      </c>
      <c r="E364" s="55" t="str">
        <f>VLOOKUP(D364,[2]ProvStates!$B$8:$D$95,3,FALSE)</f>
        <v>Florida</v>
      </c>
      <c r="F364">
        <f>VLOOKUP(D364,[2]Customers!$J$8:$N$1412,5,FALSE)</f>
        <v>2</v>
      </c>
      <c r="G364" t="str">
        <f>VLOOKUP(F364,[2]Customers!$N$8:$O$1412,2,FALSE)</f>
        <v>BWI</v>
      </c>
    </row>
    <row r="365" spans="2:7" x14ac:dyDescent="0.3">
      <c r="B365" s="53">
        <v>358</v>
      </c>
      <c r="C365" s="54" t="s">
        <v>7621</v>
      </c>
      <c r="D365" s="53">
        <v>15</v>
      </c>
      <c r="E365" s="55" t="str">
        <f>VLOOKUP(D365,[2]ProvStates!$B$8:$D$95,3,FALSE)</f>
        <v>Hawaii</v>
      </c>
      <c r="F365">
        <f>VLOOKUP(D365,[2]Customers!$J$8:$N$1412,5,FALSE)</f>
        <v>6</v>
      </c>
      <c r="G365" t="str">
        <f>VLOOKUP(F365,[2]Customers!$N$8:$O$1412,2,FALSE)</f>
        <v>USA</v>
      </c>
    </row>
    <row r="366" spans="2:7" x14ac:dyDescent="0.3">
      <c r="B366" s="53">
        <v>359</v>
      </c>
      <c r="C366" s="54" t="s">
        <v>7622</v>
      </c>
      <c r="D366" s="53">
        <v>7</v>
      </c>
      <c r="E366" s="55" t="str">
        <f>VLOOKUP(D366,[2]ProvStates!$B$8:$D$95,3,FALSE)</f>
        <v>British Columbia</v>
      </c>
      <c r="F366">
        <f>VLOOKUP(D366,[2]Customers!$J$8:$N$1412,5,FALSE)</f>
        <v>3</v>
      </c>
      <c r="G366" t="str">
        <f>VLOOKUP(F366,[2]Customers!$N$8:$O$1412,2,FALSE)</f>
        <v>Canada</v>
      </c>
    </row>
    <row r="367" spans="2:7" x14ac:dyDescent="0.3">
      <c r="B367" s="53">
        <v>360</v>
      </c>
      <c r="C367" s="54" t="s">
        <v>7623</v>
      </c>
      <c r="D367" s="53">
        <v>48</v>
      </c>
      <c r="E367" s="55" t="str">
        <f>VLOOKUP(D367,[2]ProvStates!$B$8:$D$95,3,FALSE)</f>
        <v>Ontario</v>
      </c>
      <c r="F367">
        <f>VLOOKUP(D367,[2]Customers!$J$8:$N$1412,5,FALSE)</f>
        <v>3</v>
      </c>
      <c r="G367" t="str">
        <f>VLOOKUP(F367,[2]Customers!$N$8:$O$1412,2,FALSE)</f>
        <v>Canada</v>
      </c>
    </row>
    <row r="368" spans="2:7" x14ac:dyDescent="0.3">
      <c r="B368" s="53">
        <v>361</v>
      </c>
      <c r="C368" s="54" t="s">
        <v>7624</v>
      </c>
      <c r="D368" s="53">
        <v>29</v>
      </c>
      <c r="E368" s="55" t="str">
        <f>VLOOKUP(D368,[2]ProvStates!$B$8:$D$95,3,FALSE)</f>
        <v>Missouri</v>
      </c>
      <c r="F368">
        <f>VLOOKUP(D368,[2]Customers!$J$8:$N$1412,5,FALSE)</f>
        <v>6</v>
      </c>
      <c r="G368" t="str">
        <f>VLOOKUP(F368,[2]Customers!$N$8:$O$1412,2,FALSE)</f>
        <v>USA</v>
      </c>
    </row>
    <row r="369" spans="2:7" x14ac:dyDescent="0.3">
      <c r="B369" s="53">
        <v>362</v>
      </c>
      <c r="C369" s="54" t="s">
        <v>7625</v>
      </c>
      <c r="D369" s="53">
        <v>7</v>
      </c>
      <c r="E369" s="55" t="str">
        <f>VLOOKUP(D369,[2]ProvStates!$B$8:$D$95,3,FALSE)</f>
        <v>British Columbia</v>
      </c>
      <c r="F369">
        <f>VLOOKUP(D369,[2]Customers!$J$8:$N$1412,5,FALSE)</f>
        <v>3</v>
      </c>
      <c r="G369" t="str">
        <f>VLOOKUP(F369,[2]Customers!$N$8:$O$1412,2,FALSE)</f>
        <v>Canada</v>
      </c>
    </row>
    <row r="370" spans="2:7" x14ac:dyDescent="0.3">
      <c r="B370" s="53">
        <v>363</v>
      </c>
      <c r="C370" s="54" t="s">
        <v>7626</v>
      </c>
      <c r="D370" s="53">
        <v>10</v>
      </c>
      <c r="E370" s="55" t="str">
        <f>VLOOKUP(D370,[2]ProvStates!$B$8:$D$95,3,FALSE)</f>
        <v>Connecticut</v>
      </c>
      <c r="F370">
        <f>VLOOKUP(D370,[2]Customers!$J$8:$N$1412,5,FALSE)</f>
        <v>6</v>
      </c>
      <c r="G370" t="str">
        <f>VLOOKUP(F370,[2]Customers!$N$8:$O$1412,2,FALSE)</f>
        <v>USA</v>
      </c>
    </row>
    <row r="371" spans="2:7" x14ac:dyDescent="0.3">
      <c r="B371" s="53">
        <v>364</v>
      </c>
      <c r="C371" s="54" t="s">
        <v>7627</v>
      </c>
      <c r="D371" s="53">
        <v>10</v>
      </c>
      <c r="E371" s="55" t="str">
        <f>VLOOKUP(D371,[2]ProvStates!$B$8:$D$95,3,FALSE)</f>
        <v>Connecticut</v>
      </c>
      <c r="F371">
        <f>VLOOKUP(D371,[2]Customers!$J$8:$N$1412,5,FALSE)</f>
        <v>6</v>
      </c>
      <c r="G371" t="str">
        <f>VLOOKUP(F371,[2]Customers!$N$8:$O$1412,2,FALSE)</f>
        <v>USA</v>
      </c>
    </row>
    <row r="372" spans="2:7" x14ac:dyDescent="0.3">
      <c r="B372" s="53">
        <v>365</v>
      </c>
      <c r="C372" s="54" t="s">
        <v>7628</v>
      </c>
      <c r="D372" s="53">
        <v>7</v>
      </c>
      <c r="E372" s="55" t="str">
        <f>VLOOKUP(D372,[2]ProvStates!$B$8:$D$95,3,FALSE)</f>
        <v>British Columbia</v>
      </c>
      <c r="F372">
        <f>VLOOKUP(D372,[2]Customers!$J$8:$N$1412,5,FALSE)</f>
        <v>3</v>
      </c>
      <c r="G372" t="str">
        <f>VLOOKUP(F372,[2]Customers!$N$8:$O$1412,2,FALSE)</f>
        <v>Canada</v>
      </c>
    </row>
    <row r="373" spans="2:7" x14ac:dyDescent="0.3">
      <c r="B373" s="53">
        <v>366</v>
      </c>
      <c r="C373" s="54" t="s">
        <v>7629</v>
      </c>
      <c r="D373" s="53">
        <v>58</v>
      </c>
      <c r="E373" s="55" t="str">
        <f>VLOOKUP(D373,[2]ProvStates!$B$8:$D$95,3,FALSE)</f>
        <v>Texas</v>
      </c>
      <c r="F373">
        <f>VLOOKUP(D373,[2]Customers!$J$8:$N$1412,5,FALSE)</f>
        <v>6</v>
      </c>
      <c r="G373" t="str">
        <f>VLOOKUP(F373,[2]Customers!$N$8:$O$1412,2,FALSE)</f>
        <v>USA</v>
      </c>
    </row>
    <row r="374" spans="2:7" x14ac:dyDescent="0.3">
      <c r="B374" s="53">
        <v>367</v>
      </c>
      <c r="C374" s="54" t="s">
        <v>7630</v>
      </c>
      <c r="D374" s="53">
        <v>48</v>
      </c>
      <c r="E374" s="55" t="str">
        <f>VLOOKUP(D374,[2]ProvStates!$B$8:$D$95,3,FALSE)</f>
        <v>Ontario</v>
      </c>
      <c r="F374">
        <f>VLOOKUP(D374,[2]Customers!$J$8:$N$1412,5,FALSE)</f>
        <v>3</v>
      </c>
      <c r="G374" t="str">
        <f>VLOOKUP(F374,[2]Customers!$N$8:$O$1412,2,FALSE)</f>
        <v>Canada</v>
      </c>
    </row>
    <row r="375" spans="2:7" x14ac:dyDescent="0.3">
      <c r="B375" s="53">
        <v>368</v>
      </c>
      <c r="C375" s="54" t="s">
        <v>7631</v>
      </c>
      <c r="D375" s="53">
        <v>2</v>
      </c>
      <c r="E375" s="55" t="str">
        <f>VLOOKUP(D375,[2]ProvStates!$B$8:$D$95,3,FALSE)</f>
        <v>Alberta</v>
      </c>
      <c r="F375">
        <f>VLOOKUP(D375,[2]Customers!$J$8:$N$1412,5,FALSE)</f>
        <v>3</v>
      </c>
      <c r="G375" t="str">
        <f>VLOOKUP(F375,[2]Customers!$N$8:$O$1412,2,FALSE)</f>
        <v>Canada</v>
      </c>
    </row>
    <row r="376" spans="2:7" x14ac:dyDescent="0.3">
      <c r="B376" s="53">
        <v>369</v>
      </c>
      <c r="C376" s="54" t="s">
        <v>7632</v>
      </c>
      <c r="D376" s="53">
        <v>29</v>
      </c>
      <c r="E376" s="55" t="str">
        <f>VLOOKUP(D376,[2]ProvStates!$B$8:$D$95,3,FALSE)</f>
        <v>Missouri</v>
      </c>
      <c r="F376">
        <f>VLOOKUP(D376,[2]Customers!$J$8:$N$1412,5,FALSE)</f>
        <v>6</v>
      </c>
      <c r="G376" t="str">
        <f>VLOOKUP(F376,[2]Customers!$N$8:$O$1412,2,FALSE)</f>
        <v>USA</v>
      </c>
    </row>
    <row r="377" spans="2:7" x14ac:dyDescent="0.3">
      <c r="B377" s="53">
        <v>370</v>
      </c>
      <c r="C377" s="54" t="s">
        <v>7633</v>
      </c>
      <c r="D377" s="53">
        <v>48</v>
      </c>
      <c r="E377" s="55" t="str">
        <f>VLOOKUP(D377,[2]ProvStates!$B$8:$D$95,3,FALSE)</f>
        <v>Ontario</v>
      </c>
      <c r="F377">
        <f>VLOOKUP(D377,[2]Customers!$J$8:$N$1412,5,FALSE)</f>
        <v>3</v>
      </c>
      <c r="G377" t="str">
        <f>VLOOKUP(F377,[2]Customers!$N$8:$O$1412,2,FALSE)</f>
        <v>Canada</v>
      </c>
    </row>
    <row r="378" spans="2:7" x14ac:dyDescent="0.3">
      <c r="B378" s="53">
        <v>371</v>
      </c>
      <c r="C378" s="54" t="s">
        <v>7634</v>
      </c>
      <c r="D378" s="53">
        <v>48</v>
      </c>
      <c r="E378" s="55" t="str">
        <f>VLOOKUP(D378,[2]ProvStates!$B$8:$D$95,3,FALSE)</f>
        <v>Ontario</v>
      </c>
      <c r="F378">
        <f>VLOOKUP(D378,[2]Customers!$J$8:$N$1412,5,FALSE)</f>
        <v>3</v>
      </c>
      <c r="G378" t="str">
        <f>VLOOKUP(F378,[2]Customers!$N$8:$O$1412,2,FALSE)</f>
        <v>Canada</v>
      </c>
    </row>
    <row r="379" spans="2:7" x14ac:dyDescent="0.3">
      <c r="B379" s="53">
        <v>372</v>
      </c>
      <c r="C379" s="54" t="s">
        <v>7635</v>
      </c>
      <c r="D379" s="53">
        <v>48</v>
      </c>
      <c r="E379" s="55" t="str">
        <f>VLOOKUP(D379,[2]ProvStates!$B$8:$D$95,3,FALSE)</f>
        <v>Ontario</v>
      </c>
      <c r="F379">
        <f>VLOOKUP(D379,[2]Customers!$J$8:$N$1412,5,FALSE)</f>
        <v>3</v>
      </c>
      <c r="G379" t="str">
        <f>VLOOKUP(F379,[2]Customers!$N$8:$O$1412,2,FALSE)</f>
        <v>Canada</v>
      </c>
    </row>
    <row r="380" spans="2:7" x14ac:dyDescent="0.3">
      <c r="B380" s="53">
        <v>373</v>
      </c>
      <c r="C380" s="54" t="s">
        <v>7636</v>
      </c>
      <c r="D380" s="53">
        <v>58</v>
      </c>
      <c r="E380" s="55" t="str">
        <f>VLOOKUP(D380,[2]ProvStates!$B$8:$D$95,3,FALSE)</f>
        <v>Texas</v>
      </c>
      <c r="F380">
        <f>VLOOKUP(D380,[2]Customers!$J$8:$N$1412,5,FALSE)</f>
        <v>6</v>
      </c>
      <c r="G380" t="str">
        <f>VLOOKUP(F380,[2]Customers!$N$8:$O$1412,2,FALSE)</f>
        <v>USA</v>
      </c>
    </row>
    <row r="381" spans="2:7" x14ac:dyDescent="0.3">
      <c r="B381" s="53">
        <v>374</v>
      </c>
      <c r="C381" s="54" t="s">
        <v>7637</v>
      </c>
      <c r="D381" s="53">
        <v>37</v>
      </c>
      <c r="E381" s="55" t="str">
        <f>VLOOKUP(D381,[2]ProvStates!$B$8:$D$95,3,FALSE)</f>
        <v>New Jersey</v>
      </c>
      <c r="F381">
        <f>VLOOKUP(D381,[2]Customers!$J$8:$N$1412,5,FALSE)</f>
        <v>6</v>
      </c>
      <c r="G381" t="str">
        <f>VLOOKUP(F381,[2]Customers!$N$8:$O$1412,2,FALSE)</f>
        <v>USA</v>
      </c>
    </row>
    <row r="382" spans="2:7" x14ac:dyDescent="0.3">
      <c r="B382" s="53">
        <v>375</v>
      </c>
      <c r="C382" s="54" t="s">
        <v>7638</v>
      </c>
      <c r="D382" s="53">
        <v>48</v>
      </c>
      <c r="E382" s="55" t="str">
        <f>VLOOKUP(D382,[2]ProvStates!$B$8:$D$95,3,FALSE)</f>
        <v>Ontario</v>
      </c>
      <c r="F382">
        <f>VLOOKUP(D382,[2]Customers!$J$8:$N$1412,5,FALSE)</f>
        <v>3</v>
      </c>
      <c r="G382" t="str">
        <f>VLOOKUP(F382,[2]Customers!$N$8:$O$1412,2,FALSE)</f>
        <v>Canada</v>
      </c>
    </row>
    <row r="383" spans="2:7" x14ac:dyDescent="0.3">
      <c r="B383" s="53">
        <v>376</v>
      </c>
      <c r="C383" s="54" t="s">
        <v>7639</v>
      </c>
      <c r="D383" s="53">
        <v>48</v>
      </c>
      <c r="E383" s="55" t="str">
        <f>VLOOKUP(D383,[2]ProvStates!$B$8:$D$95,3,FALSE)</f>
        <v>Ontario</v>
      </c>
      <c r="F383">
        <f>VLOOKUP(D383,[2]Customers!$J$8:$N$1412,5,FALSE)</f>
        <v>3</v>
      </c>
      <c r="G383" t="str">
        <f>VLOOKUP(F383,[2]Customers!$N$8:$O$1412,2,FALSE)</f>
        <v>Canada</v>
      </c>
    </row>
    <row r="384" spans="2:7" x14ac:dyDescent="0.3">
      <c r="B384" s="53">
        <v>377</v>
      </c>
      <c r="C384" s="54" t="s">
        <v>7640</v>
      </c>
      <c r="D384" s="53">
        <v>48</v>
      </c>
      <c r="E384" s="55" t="str">
        <f>VLOOKUP(D384,[2]ProvStates!$B$8:$D$95,3,FALSE)</f>
        <v>Ontario</v>
      </c>
      <c r="F384">
        <f>VLOOKUP(D384,[2]Customers!$J$8:$N$1412,5,FALSE)</f>
        <v>3</v>
      </c>
      <c r="G384" t="str">
        <f>VLOOKUP(F384,[2]Customers!$N$8:$O$1412,2,FALSE)</f>
        <v>Canada</v>
      </c>
    </row>
    <row r="385" spans="2:7" x14ac:dyDescent="0.3">
      <c r="B385" s="53">
        <v>378</v>
      </c>
      <c r="C385" s="54" t="s">
        <v>7641</v>
      </c>
      <c r="D385" s="53">
        <v>49</v>
      </c>
      <c r="E385" s="55" t="str">
        <f>VLOOKUP(D385,[2]ProvStates!$B$8:$D$95,3,FALSE)</f>
        <v>Oregon</v>
      </c>
      <c r="F385">
        <f>VLOOKUP(D385,[2]Customers!$J$8:$N$1412,5,FALSE)</f>
        <v>6</v>
      </c>
      <c r="G385" t="str">
        <f>VLOOKUP(F385,[2]Customers!$N$8:$O$1412,2,FALSE)</f>
        <v>USA</v>
      </c>
    </row>
    <row r="386" spans="2:7" x14ac:dyDescent="0.3">
      <c r="B386" s="53">
        <v>379</v>
      </c>
      <c r="C386" s="54" t="s">
        <v>7642</v>
      </c>
      <c r="D386" s="53">
        <v>44</v>
      </c>
      <c r="E386" s="55" t="str">
        <f>VLOOKUP(D386,[2]ProvStates!$B$8:$D$95,3,FALSE)</f>
        <v>Nevada</v>
      </c>
      <c r="F386">
        <f>VLOOKUP(D386,[2]Customers!$J$8:$N$1412,5,FALSE)</f>
        <v>6</v>
      </c>
      <c r="G386" t="str">
        <f>VLOOKUP(F386,[2]Customers!$N$8:$O$1412,2,FALSE)</f>
        <v>USA</v>
      </c>
    </row>
    <row r="387" spans="2:7" x14ac:dyDescent="0.3">
      <c r="B387" s="53">
        <v>380</v>
      </c>
      <c r="C387" s="54" t="s">
        <v>7643</v>
      </c>
      <c r="D387" s="53">
        <v>52</v>
      </c>
      <c r="E387" s="55" t="str">
        <f>VLOOKUP(D387,[2]ProvStates!$B$8:$D$95,3,FALSE)</f>
        <v>Quebec</v>
      </c>
      <c r="F387">
        <f>VLOOKUP(D387,[2]Customers!$J$8:$N$1412,5,FALSE)</f>
        <v>3</v>
      </c>
      <c r="G387" t="str">
        <f>VLOOKUP(F387,[2]Customers!$N$8:$O$1412,2,FALSE)</f>
        <v>Canada</v>
      </c>
    </row>
    <row r="388" spans="2:7" x14ac:dyDescent="0.3">
      <c r="B388" s="53">
        <v>381</v>
      </c>
      <c r="C388" s="54" t="s">
        <v>7644</v>
      </c>
      <c r="D388" s="53">
        <v>52</v>
      </c>
      <c r="E388" s="55" t="str">
        <f>VLOOKUP(D388,[2]ProvStates!$B$8:$D$95,3,FALSE)</f>
        <v>Quebec</v>
      </c>
      <c r="F388">
        <f>VLOOKUP(D388,[2]Customers!$J$8:$N$1412,5,FALSE)</f>
        <v>3</v>
      </c>
      <c r="G388" t="str">
        <f>VLOOKUP(F388,[2]Customers!$N$8:$O$1412,2,FALSE)</f>
        <v>Canada</v>
      </c>
    </row>
    <row r="389" spans="2:7" x14ac:dyDescent="0.3">
      <c r="B389" s="53">
        <v>382</v>
      </c>
      <c r="C389" s="54" t="s">
        <v>7645</v>
      </c>
      <c r="D389" s="53">
        <v>7</v>
      </c>
      <c r="E389" s="55" t="str">
        <f>VLOOKUP(D389,[2]ProvStates!$B$8:$D$95,3,FALSE)</f>
        <v>British Columbia</v>
      </c>
      <c r="F389">
        <f>VLOOKUP(D389,[2]Customers!$J$8:$N$1412,5,FALSE)</f>
        <v>3</v>
      </c>
      <c r="G389" t="str">
        <f>VLOOKUP(F389,[2]Customers!$N$8:$O$1412,2,FALSE)</f>
        <v>Canada</v>
      </c>
    </row>
    <row r="390" spans="2:7" x14ac:dyDescent="0.3">
      <c r="B390" s="53">
        <v>383</v>
      </c>
      <c r="C390" s="54" t="s">
        <v>7646</v>
      </c>
      <c r="D390" s="53">
        <v>50</v>
      </c>
      <c r="E390" s="55" t="str">
        <f>VLOOKUP(D390,[2]ProvStates!$B$8:$D$95,3,FALSE)</f>
        <v>Pennsylvania</v>
      </c>
      <c r="F390">
        <f>VLOOKUP(D390,[2]Customers!$J$8:$N$1412,5,FALSE)</f>
        <v>6</v>
      </c>
      <c r="G390" t="str">
        <f>VLOOKUP(F390,[2]Customers!$N$8:$O$1412,2,FALSE)</f>
        <v>USA</v>
      </c>
    </row>
    <row r="391" spans="2:7" ht="28.8" x14ac:dyDescent="0.3">
      <c r="B391" s="53">
        <v>384</v>
      </c>
      <c r="C391" s="54" t="s">
        <v>7647</v>
      </c>
      <c r="D391" s="53">
        <v>63</v>
      </c>
      <c r="E391" s="55" t="str">
        <f>VLOOKUP(D391,[2]ProvStates!$B$8:$D$95,3,FALSE)</f>
        <v>Wisconsin</v>
      </c>
      <c r="F391">
        <f>VLOOKUP(D391,[2]Customers!$J$8:$N$1412,5,FALSE)</f>
        <v>6</v>
      </c>
      <c r="G391" t="str">
        <f>VLOOKUP(F391,[2]Customers!$N$8:$O$1412,2,FALSE)</f>
        <v>USA</v>
      </c>
    </row>
    <row r="392" spans="2:7" ht="28.8" x14ac:dyDescent="0.3">
      <c r="B392" s="53">
        <v>385</v>
      </c>
      <c r="C392" s="54" t="s">
        <v>7648</v>
      </c>
      <c r="D392" s="53">
        <v>49</v>
      </c>
      <c r="E392" s="55" t="str">
        <f>VLOOKUP(D392,[2]ProvStates!$B$8:$D$95,3,FALSE)</f>
        <v>Oregon</v>
      </c>
      <c r="F392">
        <f>VLOOKUP(D392,[2]Customers!$J$8:$N$1412,5,FALSE)</f>
        <v>6</v>
      </c>
      <c r="G392" t="str">
        <f>VLOOKUP(F392,[2]Customers!$N$8:$O$1412,2,FALSE)</f>
        <v>USA</v>
      </c>
    </row>
    <row r="393" spans="2:7" x14ac:dyDescent="0.3">
      <c r="B393" s="53">
        <v>386</v>
      </c>
      <c r="C393" s="54" t="s">
        <v>7649</v>
      </c>
      <c r="D393" s="53">
        <v>37</v>
      </c>
      <c r="E393" s="55" t="str">
        <f>VLOOKUP(D393,[2]ProvStates!$B$8:$D$95,3,FALSE)</f>
        <v>New Jersey</v>
      </c>
      <c r="F393">
        <f>VLOOKUP(D393,[2]Customers!$J$8:$N$1412,5,FALSE)</f>
        <v>6</v>
      </c>
      <c r="G393" t="str">
        <f>VLOOKUP(F393,[2]Customers!$N$8:$O$1412,2,FALSE)</f>
        <v>USA</v>
      </c>
    </row>
    <row r="394" spans="2:7" x14ac:dyDescent="0.3">
      <c r="B394" s="53">
        <v>387</v>
      </c>
      <c r="C394" s="54" t="s">
        <v>7650</v>
      </c>
      <c r="D394" s="53">
        <v>46</v>
      </c>
      <c r="E394" s="55" t="str">
        <f>VLOOKUP(D394,[2]ProvStates!$B$8:$D$95,3,FALSE)</f>
        <v>Ohio</v>
      </c>
      <c r="F394">
        <f>VLOOKUP(D394,[2]Customers!$J$8:$N$1412,5,FALSE)</f>
        <v>6</v>
      </c>
      <c r="G394" t="str">
        <f>VLOOKUP(F394,[2]Customers!$N$8:$O$1412,2,FALSE)</f>
        <v>USA</v>
      </c>
    </row>
    <row r="395" spans="2:7" x14ac:dyDescent="0.3">
      <c r="B395" s="53">
        <v>388</v>
      </c>
      <c r="C395" s="54" t="s">
        <v>7651</v>
      </c>
      <c r="D395" s="53">
        <v>50</v>
      </c>
      <c r="E395" s="55" t="str">
        <f>VLOOKUP(D395,[2]ProvStates!$B$8:$D$95,3,FALSE)</f>
        <v>Pennsylvania</v>
      </c>
      <c r="F395">
        <f>VLOOKUP(D395,[2]Customers!$J$8:$N$1412,5,FALSE)</f>
        <v>6</v>
      </c>
      <c r="G395" t="str">
        <f>VLOOKUP(F395,[2]Customers!$N$8:$O$1412,2,FALSE)</f>
        <v>USA</v>
      </c>
    </row>
    <row r="396" spans="2:7" ht="28.8" x14ac:dyDescent="0.3">
      <c r="B396" s="53">
        <v>389</v>
      </c>
      <c r="C396" s="54" t="s">
        <v>7652</v>
      </c>
      <c r="D396" s="53">
        <v>13</v>
      </c>
      <c r="E396" s="55" t="str">
        <f>VLOOKUP(D396,[2]ProvStates!$B$8:$D$95,3,FALSE)</f>
        <v>Florida</v>
      </c>
      <c r="F396">
        <f>VLOOKUP(D396,[2]Customers!$J$8:$N$1412,5,FALSE)</f>
        <v>2</v>
      </c>
      <c r="G396" t="str">
        <f>VLOOKUP(F396,[2]Customers!$N$8:$O$1412,2,FALSE)</f>
        <v>BWI</v>
      </c>
    </row>
    <row r="397" spans="2:7" x14ac:dyDescent="0.3">
      <c r="B397" s="53">
        <v>390</v>
      </c>
      <c r="C397" s="54" t="s">
        <v>7653</v>
      </c>
      <c r="D397" s="53">
        <v>50</v>
      </c>
      <c r="E397" s="55" t="str">
        <f>VLOOKUP(D397,[2]ProvStates!$B$8:$D$95,3,FALSE)</f>
        <v>Pennsylvania</v>
      </c>
      <c r="F397">
        <f>VLOOKUP(D397,[2]Customers!$J$8:$N$1412,5,FALSE)</f>
        <v>6</v>
      </c>
      <c r="G397" t="str">
        <f>VLOOKUP(F397,[2]Customers!$N$8:$O$1412,2,FALSE)</f>
        <v>USA</v>
      </c>
    </row>
    <row r="398" spans="2:7" x14ac:dyDescent="0.3">
      <c r="B398" s="53">
        <v>391</v>
      </c>
      <c r="C398" s="54" t="s">
        <v>7654</v>
      </c>
      <c r="D398" s="53">
        <v>7</v>
      </c>
      <c r="E398" s="55" t="str">
        <f>VLOOKUP(D398,[2]ProvStates!$B$8:$D$95,3,FALSE)</f>
        <v>British Columbia</v>
      </c>
      <c r="F398">
        <f>VLOOKUP(D398,[2]Customers!$J$8:$N$1412,5,FALSE)</f>
        <v>3</v>
      </c>
      <c r="G398" t="str">
        <f>VLOOKUP(F398,[2]Customers!$N$8:$O$1412,2,FALSE)</f>
        <v>Canada</v>
      </c>
    </row>
    <row r="399" spans="2:7" x14ac:dyDescent="0.3">
      <c r="B399" s="53">
        <v>392</v>
      </c>
      <c r="C399" s="54" t="s">
        <v>7655</v>
      </c>
      <c r="D399" s="53">
        <v>56</v>
      </c>
      <c r="E399" s="55" t="str">
        <f>VLOOKUP(D399,[2]ProvStates!$B$8:$D$95,3,FALSE)</f>
        <v>Saskatchewan</v>
      </c>
      <c r="F399">
        <f>VLOOKUP(D399,[2]Customers!$J$8:$N$1412,5,FALSE)</f>
        <v>3</v>
      </c>
      <c r="G399" t="str">
        <f>VLOOKUP(F399,[2]Customers!$N$8:$O$1412,2,FALSE)</f>
        <v>Canada</v>
      </c>
    </row>
    <row r="400" spans="2:7" x14ac:dyDescent="0.3">
      <c r="B400" s="53">
        <v>393</v>
      </c>
      <c r="C400" s="54" t="s">
        <v>7656</v>
      </c>
      <c r="D400" s="53">
        <v>45</v>
      </c>
      <c r="E400" s="55" t="str">
        <f>VLOOKUP(D400,[2]ProvStates!$B$8:$D$95,3,FALSE)</f>
        <v>New York</v>
      </c>
      <c r="F400">
        <f>VLOOKUP(D400,[2]Customers!$J$8:$N$1412,5,FALSE)</f>
        <v>6</v>
      </c>
      <c r="G400" t="str">
        <f>VLOOKUP(F400,[2]Customers!$N$8:$O$1412,2,FALSE)</f>
        <v>USA</v>
      </c>
    </row>
    <row r="401" spans="2:7" x14ac:dyDescent="0.3">
      <c r="B401" s="53">
        <v>394</v>
      </c>
      <c r="C401" s="54" t="s">
        <v>7657</v>
      </c>
      <c r="D401" s="53">
        <v>58</v>
      </c>
      <c r="E401" s="55" t="str">
        <f>VLOOKUP(D401,[2]ProvStates!$B$8:$D$95,3,FALSE)</f>
        <v>Texas</v>
      </c>
      <c r="F401">
        <f>VLOOKUP(D401,[2]Customers!$J$8:$N$1412,5,FALSE)</f>
        <v>6</v>
      </c>
      <c r="G401" t="str">
        <f>VLOOKUP(F401,[2]Customers!$N$8:$O$1412,2,FALSE)</f>
        <v>USA</v>
      </c>
    </row>
    <row r="402" spans="2:7" x14ac:dyDescent="0.3">
      <c r="B402" s="53">
        <v>395</v>
      </c>
      <c r="C402" s="54" t="s">
        <v>7658</v>
      </c>
      <c r="D402" s="53">
        <v>44</v>
      </c>
      <c r="E402" s="55" t="str">
        <f>VLOOKUP(D402,[2]ProvStates!$B$8:$D$95,3,FALSE)</f>
        <v>Nevada</v>
      </c>
      <c r="F402">
        <f>VLOOKUP(D402,[2]Customers!$J$8:$N$1412,5,FALSE)</f>
        <v>6</v>
      </c>
      <c r="G402" t="str">
        <f>VLOOKUP(F402,[2]Customers!$N$8:$O$1412,2,FALSE)</f>
        <v>USA</v>
      </c>
    </row>
    <row r="403" spans="2:7" x14ac:dyDescent="0.3">
      <c r="B403" s="53">
        <v>396</v>
      </c>
      <c r="C403" s="54" t="s">
        <v>7659</v>
      </c>
      <c r="D403" s="53">
        <v>44</v>
      </c>
      <c r="E403" s="55" t="str">
        <f>VLOOKUP(D403,[2]ProvStates!$B$8:$D$95,3,FALSE)</f>
        <v>Nevada</v>
      </c>
      <c r="F403">
        <f>VLOOKUP(D403,[2]Customers!$J$8:$N$1412,5,FALSE)</f>
        <v>6</v>
      </c>
      <c r="G403" t="str">
        <f>VLOOKUP(F403,[2]Customers!$N$8:$O$1412,2,FALSE)</f>
        <v>USA</v>
      </c>
    </row>
    <row r="404" spans="2:7" x14ac:dyDescent="0.3">
      <c r="B404" s="53">
        <v>397</v>
      </c>
      <c r="C404" s="54" t="s">
        <v>7660</v>
      </c>
      <c r="D404" s="53">
        <v>44</v>
      </c>
      <c r="E404" s="55" t="str">
        <f>VLOOKUP(D404,[2]ProvStates!$B$8:$D$95,3,FALSE)</f>
        <v>Nevada</v>
      </c>
      <c r="F404">
        <f>VLOOKUP(D404,[2]Customers!$J$8:$N$1412,5,FALSE)</f>
        <v>6</v>
      </c>
      <c r="G404" t="str">
        <f>VLOOKUP(F404,[2]Customers!$N$8:$O$1412,2,FALSE)</f>
        <v>USA</v>
      </c>
    </row>
    <row r="405" spans="2:7" x14ac:dyDescent="0.3">
      <c r="B405" s="53">
        <v>398</v>
      </c>
      <c r="C405" s="54" t="s">
        <v>7661</v>
      </c>
      <c r="D405" s="53">
        <v>52</v>
      </c>
      <c r="E405" s="55" t="str">
        <f>VLOOKUP(D405,[2]ProvStates!$B$8:$D$95,3,FALSE)</f>
        <v>Quebec</v>
      </c>
      <c r="F405">
        <f>VLOOKUP(D405,[2]Customers!$J$8:$N$1412,5,FALSE)</f>
        <v>3</v>
      </c>
      <c r="G405" t="str">
        <f>VLOOKUP(F405,[2]Customers!$N$8:$O$1412,2,FALSE)</f>
        <v>Canada</v>
      </c>
    </row>
    <row r="406" spans="2:7" x14ac:dyDescent="0.3">
      <c r="B406" s="53">
        <v>399</v>
      </c>
      <c r="C406" s="54" t="s">
        <v>7662</v>
      </c>
      <c r="D406" s="53">
        <v>20</v>
      </c>
      <c r="E406" s="55" t="str">
        <f>VLOOKUP(D406,[2]ProvStates!$B$8:$D$95,3,FALSE)</f>
        <v>Kansas</v>
      </c>
      <c r="F406">
        <f>VLOOKUP(D406,[2]Customers!$J$8:$N$1412,5,FALSE)</f>
        <v>6</v>
      </c>
      <c r="G406" t="str">
        <f>VLOOKUP(F406,[2]Customers!$N$8:$O$1412,2,FALSE)</f>
        <v>USA</v>
      </c>
    </row>
    <row r="407" spans="2:7" x14ac:dyDescent="0.3">
      <c r="B407" s="53">
        <v>400</v>
      </c>
      <c r="C407" s="54" t="s">
        <v>7663</v>
      </c>
      <c r="D407" s="53">
        <v>8</v>
      </c>
      <c r="E407" s="55" t="str">
        <f>VLOOKUP(D407,[2]ProvStates!$B$8:$D$95,3,FALSE)</f>
        <v>California</v>
      </c>
      <c r="F407">
        <f>VLOOKUP(D407,[2]Customers!$J$8:$N$1412,5,FALSE)</f>
        <v>6</v>
      </c>
      <c r="G407" t="str">
        <f>VLOOKUP(F407,[2]Customers!$N$8:$O$1412,2,FALSE)</f>
        <v>USA</v>
      </c>
    </row>
    <row r="408" spans="2:7" x14ac:dyDescent="0.3">
      <c r="B408" s="53">
        <v>401</v>
      </c>
      <c r="C408" s="54" t="s">
        <v>7664</v>
      </c>
      <c r="D408" s="53">
        <v>50</v>
      </c>
      <c r="E408" s="55" t="str">
        <f>VLOOKUP(D408,[2]ProvStates!$B$8:$D$95,3,FALSE)</f>
        <v>Pennsylvania</v>
      </c>
      <c r="F408">
        <f>VLOOKUP(D408,[2]Customers!$J$8:$N$1412,5,FALSE)</f>
        <v>6</v>
      </c>
      <c r="G408" t="str">
        <f>VLOOKUP(F408,[2]Customers!$N$8:$O$1412,2,FALSE)</f>
        <v>USA</v>
      </c>
    </row>
    <row r="409" spans="2:7" x14ac:dyDescent="0.3">
      <c r="B409" s="53">
        <v>402</v>
      </c>
      <c r="C409" s="54" t="s">
        <v>7665</v>
      </c>
      <c r="D409" s="53">
        <v>2</v>
      </c>
      <c r="E409" s="55" t="str">
        <f>VLOOKUP(D409,[2]ProvStates!$B$8:$D$95,3,FALSE)</f>
        <v>Alberta</v>
      </c>
      <c r="F409">
        <f>VLOOKUP(D409,[2]Customers!$J$8:$N$1412,5,FALSE)</f>
        <v>3</v>
      </c>
      <c r="G409" t="str">
        <f>VLOOKUP(F409,[2]Customers!$N$8:$O$1412,2,FALSE)</f>
        <v>Canada</v>
      </c>
    </row>
    <row r="410" spans="2:7" x14ac:dyDescent="0.3">
      <c r="B410" s="53">
        <v>403</v>
      </c>
      <c r="C410" s="54" t="s">
        <v>7666</v>
      </c>
      <c r="D410" s="53">
        <v>38</v>
      </c>
      <c r="E410" s="55" t="str">
        <f>VLOOKUP(D410,[2]ProvStates!$B$8:$D$95,3,FALSE)</f>
        <v>Newfoundland and Labrador</v>
      </c>
      <c r="F410">
        <f>VLOOKUP(D410,[2]Customers!$J$8:$N$1412,5,FALSE)</f>
        <v>3</v>
      </c>
      <c r="G410" t="str">
        <f>VLOOKUP(F410,[2]Customers!$N$8:$O$1412,2,FALSE)</f>
        <v>Canada</v>
      </c>
    </row>
    <row r="411" spans="2:7" x14ac:dyDescent="0.3">
      <c r="B411" s="53">
        <v>404</v>
      </c>
      <c r="C411" s="54" t="s">
        <v>7667</v>
      </c>
      <c r="D411" s="53">
        <v>21</v>
      </c>
      <c r="E411" s="55" t="str">
        <f>VLOOKUP(D411,[2]ProvStates!$B$8:$D$95,3,FALSE)</f>
        <v>Kentucky</v>
      </c>
      <c r="F411">
        <f>VLOOKUP(D411,[2]Customers!$J$8:$N$1412,5,FALSE)</f>
        <v>6</v>
      </c>
      <c r="G411" t="str">
        <f>VLOOKUP(F411,[2]Customers!$N$8:$O$1412,2,FALSE)</f>
        <v>USA</v>
      </c>
    </row>
    <row r="412" spans="2:7" x14ac:dyDescent="0.3">
      <c r="B412" s="53">
        <v>405</v>
      </c>
      <c r="C412" s="54" t="s">
        <v>7668</v>
      </c>
      <c r="D412" s="53">
        <v>49</v>
      </c>
      <c r="E412" s="55" t="str">
        <f>VLOOKUP(D412,[2]ProvStates!$B$8:$D$95,3,FALSE)</f>
        <v>Oregon</v>
      </c>
      <c r="F412">
        <f>VLOOKUP(D412,[2]Customers!$J$8:$N$1412,5,FALSE)</f>
        <v>6</v>
      </c>
      <c r="G412" t="str">
        <f>VLOOKUP(F412,[2]Customers!$N$8:$O$1412,2,FALSE)</f>
        <v>USA</v>
      </c>
    </row>
    <row r="413" spans="2:7" x14ac:dyDescent="0.3">
      <c r="B413" s="53">
        <v>406</v>
      </c>
      <c r="C413" s="54" t="s">
        <v>7669</v>
      </c>
      <c r="D413" s="53">
        <v>49</v>
      </c>
      <c r="E413" s="55" t="str">
        <f>VLOOKUP(D413,[2]ProvStates!$B$8:$D$95,3,FALSE)</f>
        <v>Oregon</v>
      </c>
      <c r="F413">
        <f>VLOOKUP(D413,[2]Customers!$J$8:$N$1412,5,FALSE)</f>
        <v>6</v>
      </c>
      <c r="G413" t="str">
        <f>VLOOKUP(F413,[2]Customers!$N$8:$O$1412,2,FALSE)</f>
        <v>USA</v>
      </c>
    </row>
    <row r="414" spans="2:7" x14ac:dyDescent="0.3">
      <c r="B414" s="53">
        <v>407</v>
      </c>
      <c r="C414" s="54" t="s">
        <v>7670</v>
      </c>
      <c r="D414" s="53">
        <v>26</v>
      </c>
      <c r="E414" s="55" t="str">
        <f>VLOOKUP(D414,[2]ProvStates!$B$8:$D$95,3,FALSE)</f>
        <v>Maine</v>
      </c>
      <c r="F414">
        <f>VLOOKUP(D414,[2]Customers!$J$8:$N$1412,5,FALSE)</f>
        <v>6</v>
      </c>
      <c r="G414" t="str">
        <f>VLOOKUP(F414,[2]Customers!$N$8:$O$1412,2,FALSE)</f>
        <v>USA</v>
      </c>
    </row>
    <row r="415" spans="2:7" x14ac:dyDescent="0.3">
      <c r="B415" s="53">
        <v>408</v>
      </c>
      <c r="C415" s="54" t="s">
        <v>7671</v>
      </c>
      <c r="D415" s="53">
        <v>48</v>
      </c>
      <c r="E415" s="55" t="str">
        <f>VLOOKUP(D415,[2]ProvStates!$B$8:$D$95,3,FALSE)</f>
        <v>Ontario</v>
      </c>
      <c r="F415">
        <f>VLOOKUP(D415,[2]Customers!$J$8:$N$1412,5,FALSE)</f>
        <v>3</v>
      </c>
      <c r="G415" t="str">
        <f>VLOOKUP(F415,[2]Customers!$N$8:$O$1412,2,FALSE)</f>
        <v>Canada</v>
      </c>
    </row>
    <row r="416" spans="2:7" x14ac:dyDescent="0.3">
      <c r="B416" s="53">
        <v>409</v>
      </c>
      <c r="C416" s="54" t="s">
        <v>7672</v>
      </c>
      <c r="D416" s="53">
        <v>48</v>
      </c>
      <c r="E416" s="55" t="str">
        <f>VLOOKUP(D416,[2]ProvStates!$B$8:$D$95,3,FALSE)</f>
        <v>Ontario</v>
      </c>
      <c r="F416">
        <f>VLOOKUP(D416,[2]Customers!$J$8:$N$1412,5,FALSE)</f>
        <v>3</v>
      </c>
      <c r="G416" t="str">
        <f>VLOOKUP(F416,[2]Customers!$N$8:$O$1412,2,FALSE)</f>
        <v>Canada</v>
      </c>
    </row>
    <row r="417" spans="2:7" x14ac:dyDescent="0.3">
      <c r="B417" s="53">
        <v>410</v>
      </c>
      <c r="C417" s="54" t="s">
        <v>7673</v>
      </c>
      <c r="D417" s="53">
        <v>50</v>
      </c>
      <c r="E417" s="55" t="str">
        <f>VLOOKUP(D417,[2]ProvStates!$B$8:$D$95,3,FALSE)</f>
        <v>Pennsylvania</v>
      </c>
      <c r="F417">
        <f>VLOOKUP(D417,[2]Customers!$J$8:$N$1412,5,FALSE)</f>
        <v>6</v>
      </c>
      <c r="G417" t="str">
        <f>VLOOKUP(F417,[2]Customers!$N$8:$O$1412,2,FALSE)</f>
        <v>USA</v>
      </c>
    </row>
    <row r="418" spans="2:7" ht="28.8" x14ac:dyDescent="0.3">
      <c r="B418" s="53">
        <v>411</v>
      </c>
      <c r="C418" s="54" t="s">
        <v>7674</v>
      </c>
      <c r="D418" s="53">
        <v>48</v>
      </c>
      <c r="E418" s="55" t="str">
        <f>VLOOKUP(D418,[2]ProvStates!$B$8:$D$95,3,FALSE)</f>
        <v>Ontario</v>
      </c>
      <c r="F418">
        <f>VLOOKUP(D418,[2]Customers!$J$8:$N$1412,5,FALSE)</f>
        <v>3</v>
      </c>
      <c r="G418" t="str">
        <f>VLOOKUP(F418,[2]Customers!$N$8:$O$1412,2,FALSE)</f>
        <v>Canada</v>
      </c>
    </row>
    <row r="419" spans="2:7" x14ac:dyDescent="0.3">
      <c r="B419" s="53">
        <v>412</v>
      </c>
      <c r="C419" s="54" t="s">
        <v>7675</v>
      </c>
      <c r="D419" s="53">
        <v>5</v>
      </c>
      <c r="E419" s="55" t="str">
        <f>VLOOKUP(D419,[2]ProvStates!$B$8:$D$95,3,FALSE)</f>
        <v>Arkansas</v>
      </c>
      <c r="F419">
        <f>VLOOKUP(D419,[2]Customers!$J$8:$N$1412,5,FALSE)</f>
        <v>6</v>
      </c>
      <c r="G419" t="str">
        <f>VLOOKUP(F419,[2]Customers!$N$8:$O$1412,2,FALSE)</f>
        <v>USA</v>
      </c>
    </row>
    <row r="420" spans="2:7" x14ac:dyDescent="0.3">
      <c r="B420" s="53">
        <v>413</v>
      </c>
      <c r="C420" s="54" t="s">
        <v>7676</v>
      </c>
      <c r="D420" s="53">
        <v>36</v>
      </c>
      <c r="E420" s="55" t="str">
        <f>VLOOKUP(D420,[2]ProvStates!$B$8:$D$95,3,FALSE)</f>
        <v>New Hampshire</v>
      </c>
      <c r="F420">
        <f>VLOOKUP(D420,[2]Customers!$J$8:$N$1412,5,FALSE)</f>
        <v>6</v>
      </c>
      <c r="G420" t="str">
        <f>VLOOKUP(F420,[2]Customers!$N$8:$O$1412,2,FALSE)</f>
        <v>USA</v>
      </c>
    </row>
    <row r="421" spans="2:7" x14ac:dyDescent="0.3">
      <c r="B421" s="53">
        <v>414</v>
      </c>
      <c r="C421" s="54" t="s">
        <v>7677</v>
      </c>
      <c r="D421" s="53">
        <v>40</v>
      </c>
      <c r="E421" s="55" t="str">
        <f>VLOOKUP(D421,[2]ProvStates!$B$8:$D$95,3,FALSE)</f>
        <v>Nova Scotia</v>
      </c>
      <c r="F421">
        <f>VLOOKUP(D421,[2]Customers!$J$8:$N$1412,5,FALSE)</f>
        <v>3</v>
      </c>
      <c r="G421" t="str">
        <f>VLOOKUP(F421,[2]Customers!$N$8:$O$1412,2,FALSE)</f>
        <v>Canada</v>
      </c>
    </row>
    <row r="422" spans="2:7" ht="28.8" x14ac:dyDescent="0.3">
      <c r="B422" s="53">
        <v>415</v>
      </c>
      <c r="C422" s="54" t="s">
        <v>7678</v>
      </c>
      <c r="D422" s="53">
        <v>2</v>
      </c>
      <c r="E422" s="55" t="str">
        <f>VLOOKUP(D422,[2]ProvStates!$B$8:$D$95,3,FALSE)</f>
        <v>Alberta</v>
      </c>
      <c r="F422">
        <f>VLOOKUP(D422,[2]Customers!$J$8:$N$1412,5,FALSE)</f>
        <v>3</v>
      </c>
      <c r="G422" t="str">
        <f>VLOOKUP(F422,[2]Customers!$N$8:$O$1412,2,FALSE)</f>
        <v>Canada</v>
      </c>
    </row>
    <row r="423" spans="2:7" x14ac:dyDescent="0.3">
      <c r="B423" s="53">
        <v>416</v>
      </c>
      <c r="C423" s="54" t="s">
        <v>7679</v>
      </c>
      <c r="D423" s="53">
        <v>48</v>
      </c>
      <c r="E423" s="55" t="str">
        <f>VLOOKUP(D423,[2]ProvStates!$B$8:$D$95,3,FALSE)</f>
        <v>Ontario</v>
      </c>
      <c r="F423">
        <f>VLOOKUP(D423,[2]Customers!$J$8:$N$1412,5,FALSE)</f>
        <v>3</v>
      </c>
      <c r="G423" t="str">
        <f>VLOOKUP(F423,[2]Customers!$N$8:$O$1412,2,FALSE)</f>
        <v>Canada</v>
      </c>
    </row>
    <row r="424" spans="2:7" x14ac:dyDescent="0.3">
      <c r="B424" s="53">
        <v>417</v>
      </c>
      <c r="C424" s="54" t="s">
        <v>7680</v>
      </c>
      <c r="D424" s="53">
        <v>8</v>
      </c>
      <c r="E424" s="55" t="str">
        <f>VLOOKUP(D424,[2]ProvStates!$B$8:$D$95,3,FALSE)</f>
        <v>California</v>
      </c>
      <c r="F424">
        <f>VLOOKUP(D424,[2]Customers!$J$8:$N$1412,5,FALSE)</f>
        <v>6</v>
      </c>
      <c r="G424" t="str">
        <f>VLOOKUP(F424,[2]Customers!$N$8:$O$1412,2,FALSE)</f>
        <v>USA</v>
      </c>
    </row>
    <row r="425" spans="2:7" ht="28.8" x14ac:dyDescent="0.3">
      <c r="B425" s="53">
        <v>418</v>
      </c>
      <c r="C425" s="54" t="s">
        <v>7681</v>
      </c>
      <c r="D425" s="53">
        <v>23</v>
      </c>
      <c r="E425" s="55" t="str">
        <f>VLOOKUP(D425,[2]ProvStates!$B$8:$D$95,3,FALSE)</f>
        <v>Massachusetts</v>
      </c>
      <c r="F425">
        <f>VLOOKUP(D425,[2]Customers!$J$8:$N$1412,5,FALSE)</f>
        <v>6</v>
      </c>
      <c r="G425" t="str">
        <f>VLOOKUP(F425,[2]Customers!$N$8:$O$1412,2,FALSE)</f>
        <v>USA</v>
      </c>
    </row>
    <row r="426" spans="2:7" x14ac:dyDescent="0.3">
      <c r="B426" s="53">
        <v>419</v>
      </c>
      <c r="C426" s="54" t="s">
        <v>7682</v>
      </c>
      <c r="D426" s="53">
        <v>52</v>
      </c>
      <c r="E426" s="55" t="str">
        <f>VLOOKUP(D426,[2]ProvStates!$B$8:$D$95,3,FALSE)</f>
        <v>Quebec</v>
      </c>
      <c r="F426">
        <f>VLOOKUP(D426,[2]Customers!$J$8:$N$1412,5,FALSE)</f>
        <v>3</v>
      </c>
      <c r="G426" t="str">
        <f>VLOOKUP(F426,[2]Customers!$N$8:$O$1412,2,FALSE)</f>
        <v>Canada</v>
      </c>
    </row>
    <row r="427" spans="2:7" x14ac:dyDescent="0.3">
      <c r="B427" s="53">
        <v>420</v>
      </c>
      <c r="C427" s="54" t="s">
        <v>7683</v>
      </c>
      <c r="D427" s="53">
        <v>62</v>
      </c>
      <c r="E427" s="55" t="str">
        <f>VLOOKUP(D427,[2]ProvStates!$B$8:$D$95,3,FALSE)</f>
        <v>Washington</v>
      </c>
      <c r="F427">
        <f>VLOOKUP(D427,[2]Customers!$J$8:$N$1412,5,FALSE)</f>
        <v>6</v>
      </c>
      <c r="G427" t="str">
        <f>VLOOKUP(F427,[2]Customers!$N$8:$O$1412,2,FALSE)</f>
        <v>USA</v>
      </c>
    </row>
    <row r="428" spans="2:7" x14ac:dyDescent="0.3">
      <c r="B428" s="53">
        <v>421</v>
      </c>
      <c r="C428" s="54" t="s">
        <v>7684</v>
      </c>
      <c r="D428" s="53">
        <v>8</v>
      </c>
      <c r="E428" s="55" t="str">
        <f>VLOOKUP(D428,[2]ProvStates!$B$8:$D$95,3,FALSE)</f>
        <v>California</v>
      </c>
      <c r="F428">
        <f>VLOOKUP(D428,[2]Customers!$J$8:$N$1412,5,FALSE)</f>
        <v>6</v>
      </c>
      <c r="G428" t="str">
        <f>VLOOKUP(F428,[2]Customers!$N$8:$O$1412,2,FALSE)</f>
        <v>USA</v>
      </c>
    </row>
    <row r="429" spans="2:7" x14ac:dyDescent="0.3">
      <c r="B429" s="53">
        <v>422</v>
      </c>
      <c r="C429" s="54" t="s">
        <v>7685</v>
      </c>
      <c r="D429" s="53">
        <v>8</v>
      </c>
      <c r="E429" s="55" t="str">
        <f>VLOOKUP(D429,[2]ProvStates!$B$8:$D$95,3,FALSE)</f>
        <v>California</v>
      </c>
      <c r="F429">
        <f>VLOOKUP(D429,[2]Customers!$J$8:$N$1412,5,FALSE)</f>
        <v>6</v>
      </c>
      <c r="G429" t="str">
        <f>VLOOKUP(F429,[2]Customers!$N$8:$O$1412,2,FALSE)</f>
        <v>USA</v>
      </c>
    </row>
    <row r="430" spans="2:7" x14ac:dyDescent="0.3">
      <c r="B430" s="53">
        <v>423</v>
      </c>
      <c r="C430" s="54" t="s">
        <v>7686</v>
      </c>
      <c r="D430" s="53">
        <v>21</v>
      </c>
      <c r="E430" s="55" t="str">
        <f>VLOOKUP(D430,[2]ProvStates!$B$8:$D$95,3,FALSE)</f>
        <v>Kentucky</v>
      </c>
      <c r="F430">
        <f>VLOOKUP(D430,[2]Customers!$J$8:$N$1412,5,FALSE)</f>
        <v>6</v>
      </c>
      <c r="G430" t="str">
        <f>VLOOKUP(F430,[2]Customers!$N$8:$O$1412,2,FALSE)</f>
        <v>USA</v>
      </c>
    </row>
    <row r="431" spans="2:7" x14ac:dyDescent="0.3">
      <c r="B431" s="53">
        <v>424</v>
      </c>
      <c r="C431" s="54" t="s">
        <v>7687</v>
      </c>
      <c r="D431" s="53">
        <v>38</v>
      </c>
      <c r="E431" s="55" t="str">
        <f>VLOOKUP(D431,[2]ProvStates!$B$8:$D$95,3,FALSE)</f>
        <v>Newfoundland and Labrador</v>
      </c>
      <c r="F431">
        <f>VLOOKUP(D431,[2]Customers!$J$8:$N$1412,5,FALSE)</f>
        <v>3</v>
      </c>
      <c r="G431" t="str">
        <f>VLOOKUP(F431,[2]Customers!$N$8:$O$1412,2,FALSE)</f>
        <v>Canada</v>
      </c>
    </row>
    <row r="432" spans="2:7" x14ac:dyDescent="0.3">
      <c r="B432" s="53">
        <v>425</v>
      </c>
      <c r="C432" s="54" t="s">
        <v>7688</v>
      </c>
      <c r="D432" s="53">
        <v>21</v>
      </c>
      <c r="E432" s="55" t="str">
        <f>VLOOKUP(D432,[2]ProvStates!$B$8:$D$95,3,FALSE)</f>
        <v>Kentucky</v>
      </c>
      <c r="F432">
        <f>VLOOKUP(D432,[2]Customers!$J$8:$N$1412,5,FALSE)</f>
        <v>6</v>
      </c>
      <c r="G432" t="str">
        <f>VLOOKUP(F432,[2]Customers!$N$8:$O$1412,2,FALSE)</f>
        <v>USA</v>
      </c>
    </row>
    <row r="433" spans="2:7" x14ac:dyDescent="0.3">
      <c r="B433" s="53">
        <v>426</v>
      </c>
      <c r="C433" s="54" t="s">
        <v>7689</v>
      </c>
      <c r="D433" s="53">
        <v>14</v>
      </c>
      <c r="E433" s="55" t="str">
        <f>VLOOKUP(D433,[2]ProvStates!$B$8:$D$95,3,FALSE)</f>
        <v>Georgia</v>
      </c>
      <c r="F433">
        <f>VLOOKUP(D433,[2]Customers!$J$8:$N$1412,5,FALSE)</f>
        <v>6</v>
      </c>
      <c r="G433" t="str">
        <f>VLOOKUP(F433,[2]Customers!$N$8:$O$1412,2,FALSE)</f>
        <v>USA</v>
      </c>
    </row>
    <row r="434" spans="2:7" x14ac:dyDescent="0.3">
      <c r="B434" s="53">
        <v>427</v>
      </c>
      <c r="C434" s="54" t="s">
        <v>7690</v>
      </c>
      <c r="D434" s="53">
        <v>40</v>
      </c>
      <c r="E434" s="55" t="str">
        <f>VLOOKUP(D434,[2]ProvStates!$B$8:$D$95,3,FALSE)</f>
        <v>Nova Scotia</v>
      </c>
      <c r="F434">
        <f>VLOOKUP(D434,[2]Customers!$J$8:$N$1412,5,FALSE)</f>
        <v>3</v>
      </c>
      <c r="G434" t="str">
        <f>VLOOKUP(F434,[2]Customers!$N$8:$O$1412,2,FALSE)</f>
        <v>Canada</v>
      </c>
    </row>
    <row r="435" spans="2:7" x14ac:dyDescent="0.3">
      <c r="B435" s="53">
        <v>428</v>
      </c>
      <c r="C435" s="54" t="s">
        <v>7691</v>
      </c>
      <c r="D435" s="53">
        <v>40</v>
      </c>
      <c r="E435" s="55" t="str">
        <f>VLOOKUP(D435,[2]ProvStates!$B$8:$D$95,3,FALSE)</f>
        <v>Nova Scotia</v>
      </c>
      <c r="F435">
        <f>VLOOKUP(D435,[2]Customers!$J$8:$N$1412,5,FALSE)</f>
        <v>3</v>
      </c>
      <c r="G435" t="str">
        <f>VLOOKUP(F435,[2]Customers!$N$8:$O$1412,2,FALSE)</f>
        <v>Canada</v>
      </c>
    </row>
    <row r="436" spans="2:7" x14ac:dyDescent="0.3">
      <c r="B436" s="53">
        <v>429</v>
      </c>
      <c r="C436" s="54" t="s">
        <v>7692</v>
      </c>
      <c r="D436" s="53">
        <v>40</v>
      </c>
      <c r="E436" s="55" t="str">
        <f>VLOOKUP(D436,[2]ProvStates!$B$8:$D$95,3,FALSE)</f>
        <v>Nova Scotia</v>
      </c>
      <c r="F436">
        <f>VLOOKUP(D436,[2]Customers!$J$8:$N$1412,5,FALSE)</f>
        <v>3</v>
      </c>
      <c r="G436" t="str">
        <f>VLOOKUP(F436,[2]Customers!$N$8:$O$1412,2,FALSE)</f>
        <v>Canada</v>
      </c>
    </row>
    <row r="437" spans="2:7" x14ac:dyDescent="0.3">
      <c r="B437" s="53">
        <v>430</v>
      </c>
      <c r="C437" s="54" t="s">
        <v>7693</v>
      </c>
      <c r="D437" s="53">
        <v>7</v>
      </c>
      <c r="E437" s="55" t="str">
        <f>VLOOKUP(D437,[2]ProvStates!$B$8:$D$95,3,FALSE)</f>
        <v>British Columbia</v>
      </c>
      <c r="F437">
        <f>VLOOKUP(D437,[2]Customers!$J$8:$N$1412,5,FALSE)</f>
        <v>3</v>
      </c>
      <c r="G437" t="str">
        <f>VLOOKUP(F437,[2]Customers!$N$8:$O$1412,2,FALSE)</f>
        <v>Canada</v>
      </c>
    </row>
    <row r="438" spans="2:7" x14ac:dyDescent="0.3">
      <c r="B438" s="53">
        <v>431</v>
      </c>
      <c r="C438" s="54" t="s">
        <v>7694</v>
      </c>
      <c r="D438" s="53">
        <v>18</v>
      </c>
      <c r="E438" s="55" t="str">
        <f>VLOOKUP(D438,[2]ProvStates!$B$8:$D$95,3,FALSE)</f>
        <v>Illinois</v>
      </c>
      <c r="F438">
        <f>VLOOKUP(D438,[2]Customers!$J$8:$N$1412,5,FALSE)</f>
        <v>6</v>
      </c>
      <c r="G438" t="str">
        <f>VLOOKUP(F438,[2]Customers!$N$8:$O$1412,2,FALSE)</f>
        <v>USA</v>
      </c>
    </row>
    <row r="439" spans="2:7" x14ac:dyDescent="0.3">
      <c r="B439" s="53">
        <v>432</v>
      </c>
      <c r="C439" s="54" t="s">
        <v>7695</v>
      </c>
      <c r="D439" s="53">
        <v>37</v>
      </c>
      <c r="E439" s="55" t="str">
        <f>VLOOKUP(D439,[2]ProvStates!$B$8:$D$95,3,FALSE)</f>
        <v>New Jersey</v>
      </c>
      <c r="F439">
        <f>VLOOKUP(D439,[2]Customers!$J$8:$N$1412,5,FALSE)</f>
        <v>6</v>
      </c>
      <c r="G439" t="str">
        <f>VLOOKUP(F439,[2]Customers!$N$8:$O$1412,2,FALSE)</f>
        <v>USA</v>
      </c>
    </row>
    <row r="440" spans="2:7" x14ac:dyDescent="0.3">
      <c r="B440" s="53">
        <v>433</v>
      </c>
      <c r="C440" s="54" t="s">
        <v>7695</v>
      </c>
      <c r="D440" s="53">
        <v>60</v>
      </c>
      <c r="E440" s="55" t="str">
        <f>VLOOKUP(D440,[2]ProvStates!$B$8:$D$95,3,FALSE)</f>
        <v>Virginia</v>
      </c>
      <c r="F440">
        <f>VLOOKUP(D440,[2]Customers!$J$8:$N$1412,5,FALSE)</f>
        <v>6</v>
      </c>
      <c r="G440" t="str">
        <f>VLOOKUP(F440,[2]Customers!$N$8:$O$1412,2,FALSE)</f>
        <v>USA</v>
      </c>
    </row>
    <row r="441" spans="2:7" x14ac:dyDescent="0.3">
      <c r="B441" s="53">
        <v>434</v>
      </c>
      <c r="C441" s="54" t="s">
        <v>7695</v>
      </c>
      <c r="D441" s="53">
        <v>63</v>
      </c>
      <c r="E441" s="55" t="str">
        <f>VLOOKUP(D441,[2]ProvStates!$B$8:$D$95,3,FALSE)</f>
        <v>Wisconsin</v>
      </c>
      <c r="F441">
        <f>VLOOKUP(D441,[2]Customers!$J$8:$N$1412,5,FALSE)</f>
        <v>6</v>
      </c>
      <c r="G441" t="str">
        <f>VLOOKUP(F441,[2]Customers!$N$8:$O$1412,2,FALSE)</f>
        <v>USA</v>
      </c>
    </row>
    <row r="442" spans="2:7" ht="28.8" x14ac:dyDescent="0.3">
      <c r="B442" s="53">
        <v>435</v>
      </c>
      <c r="C442" s="54" t="s">
        <v>7696</v>
      </c>
      <c r="D442" s="53">
        <v>27</v>
      </c>
      <c r="E442" s="55" t="str">
        <f>VLOOKUP(D442,[2]ProvStates!$B$8:$D$95,3,FALSE)</f>
        <v>Michigan</v>
      </c>
      <c r="F442">
        <f>VLOOKUP(D442,[2]Customers!$J$8:$N$1412,5,FALSE)</f>
        <v>6</v>
      </c>
      <c r="G442" t="str">
        <f>VLOOKUP(F442,[2]Customers!$N$8:$O$1412,2,FALSE)</f>
        <v>USA</v>
      </c>
    </row>
    <row r="443" spans="2:7" ht="28.8" x14ac:dyDescent="0.3">
      <c r="B443" s="53">
        <v>436</v>
      </c>
      <c r="C443" s="54" t="s">
        <v>7697</v>
      </c>
      <c r="D443" s="53">
        <v>40</v>
      </c>
      <c r="E443" s="55" t="str">
        <f>VLOOKUP(D443,[2]ProvStates!$B$8:$D$95,3,FALSE)</f>
        <v>Nova Scotia</v>
      </c>
      <c r="F443">
        <f>VLOOKUP(D443,[2]Customers!$J$8:$N$1412,5,FALSE)</f>
        <v>3</v>
      </c>
      <c r="G443" t="str">
        <f>VLOOKUP(F443,[2]Customers!$N$8:$O$1412,2,FALSE)</f>
        <v>Canada</v>
      </c>
    </row>
    <row r="444" spans="2:7" x14ac:dyDescent="0.3">
      <c r="B444" s="53">
        <v>437</v>
      </c>
      <c r="C444" s="54" t="s">
        <v>7698</v>
      </c>
      <c r="D444" s="53">
        <v>37</v>
      </c>
      <c r="E444" s="55" t="str">
        <f>VLOOKUP(D444,[2]ProvStates!$B$8:$D$95,3,FALSE)</f>
        <v>New Jersey</v>
      </c>
      <c r="F444">
        <f>VLOOKUP(D444,[2]Customers!$J$8:$N$1412,5,FALSE)</f>
        <v>6</v>
      </c>
      <c r="G444" t="str">
        <f>VLOOKUP(F444,[2]Customers!$N$8:$O$1412,2,FALSE)</f>
        <v>USA</v>
      </c>
    </row>
    <row r="445" spans="2:7" x14ac:dyDescent="0.3">
      <c r="B445" s="53">
        <v>438</v>
      </c>
      <c r="C445" s="54" t="s">
        <v>7699</v>
      </c>
      <c r="D445" s="53">
        <v>18</v>
      </c>
      <c r="E445" s="55" t="str">
        <f>VLOOKUP(D445,[2]ProvStates!$B$8:$D$95,3,FALSE)</f>
        <v>Illinois</v>
      </c>
      <c r="F445">
        <f>VLOOKUP(D445,[2]Customers!$J$8:$N$1412,5,FALSE)</f>
        <v>6</v>
      </c>
      <c r="G445" t="str">
        <f>VLOOKUP(F445,[2]Customers!$N$8:$O$1412,2,FALSE)</f>
        <v>USA</v>
      </c>
    </row>
    <row r="446" spans="2:7" ht="28.8" x14ac:dyDescent="0.3">
      <c r="B446" s="53">
        <v>439</v>
      </c>
      <c r="C446" s="54" t="s">
        <v>7700</v>
      </c>
      <c r="D446" s="53">
        <v>61</v>
      </c>
      <c r="E446" s="55" t="str">
        <f>VLOOKUP(D446,[2]ProvStates!$B$8:$D$95,3,FALSE)</f>
        <v>Vermont</v>
      </c>
      <c r="F446">
        <f>VLOOKUP(D446,[2]Customers!$J$8:$N$1412,5,FALSE)</f>
        <v>6</v>
      </c>
      <c r="G446" t="str">
        <f>VLOOKUP(F446,[2]Customers!$N$8:$O$1412,2,FALSE)</f>
        <v>USA</v>
      </c>
    </row>
    <row r="447" spans="2:7" x14ac:dyDescent="0.3">
      <c r="B447" s="53">
        <v>440</v>
      </c>
      <c r="C447" s="54" t="s">
        <v>7701</v>
      </c>
      <c r="D447" s="53">
        <v>63</v>
      </c>
      <c r="E447" s="55" t="str">
        <f>VLOOKUP(D447,[2]ProvStates!$B$8:$D$95,3,FALSE)</f>
        <v>Wisconsin</v>
      </c>
      <c r="F447">
        <f>VLOOKUP(D447,[2]Customers!$J$8:$N$1412,5,FALSE)</f>
        <v>6</v>
      </c>
      <c r="G447" t="str">
        <f>VLOOKUP(F447,[2]Customers!$N$8:$O$1412,2,FALSE)</f>
        <v>USA</v>
      </c>
    </row>
    <row r="448" spans="2:7" x14ac:dyDescent="0.3">
      <c r="B448" s="53">
        <v>441</v>
      </c>
      <c r="C448" s="54" t="s">
        <v>7702</v>
      </c>
      <c r="D448" s="53">
        <v>33</v>
      </c>
      <c r="E448" s="55" t="str">
        <f>VLOOKUP(D448,[2]ProvStates!$B$8:$D$95,3,FALSE)</f>
        <v>North Carolina</v>
      </c>
      <c r="F448">
        <f>VLOOKUP(D448,[2]Customers!$J$8:$N$1412,5,FALSE)</f>
        <v>6</v>
      </c>
      <c r="G448" t="str">
        <f>VLOOKUP(F448,[2]Customers!$N$8:$O$1412,2,FALSE)</f>
        <v>USA</v>
      </c>
    </row>
    <row r="449" spans="2:7" ht="28.8" x14ac:dyDescent="0.3">
      <c r="B449" s="53">
        <v>442</v>
      </c>
      <c r="C449" s="54" t="s">
        <v>7703</v>
      </c>
      <c r="D449" s="53">
        <v>7</v>
      </c>
      <c r="E449" s="55" t="str">
        <f>VLOOKUP(D449,[2]ProvStates!$B$8:$D$95,3,FALSE)</f>
        <v>British Columbia</v>
      </c>
      <c r="F449">
        <f>VLOOKUP(D449,[2]Customers!$J$8:$N$1412,5,FALSE)</f>
        <v>3</v>
      </c>
      <c r="G449" t="str">
        <f>VLOOKUP(F449,[2]Customers!$N$8:$O$1412,2,FALSE)</f>
        <v>Canada</v>
      </c>
    </row>
    <row r="450" spans="2:7" ht="28.8" x14ac:dyDescent="0.3">
      <c r="B450" s="53">
        <v>443</v>
      </c>
      <c r="C450" s="54" t="s">
        <v>7704</v>
      </c>
      <c r="D450" s="53">
        <v>23</v>
      </c>
      <c r="E450" s="55" t="str">
        <f>VLOOKUP(D450,[2]ProvStates!$B$8:$D$95,3,FALSE)</f>
        <v>Massachusetts</v>
      </c>
      <c r="F450">
        <f>VLOOKUP(D450,[2]Customers!$J$8:$N$1412,5,FALSE)</f>
        <v>6</v>
      </c>
      <c r="G450" t="str">
        <f>VLOOKUP(F450,[2]Customers!$N$8:$O$1412,2,FALSE)</f>
        <v>USA</v>
      </c>
    </row>
    <row r="451" spans="2:7" x14ac:dyDescent="0.3">
      <c r="B451" s="53">
        <v>444</v>
      </c>
      <c r="C451" s="54" t="s">
        <v>7705</v>
      </c>
      <c r="D451" s="53">
        <v>23</v>
      </c>
      <c r="E451" s="55" t="str">
        <f>VLOOKUP(D451,[2]ProvStates!$B$8:$D$95,3,FALSE)</f>
        <v>Massachusetts</v>
      </c>
      <c r="F451">
        <f>VLOOKUP(D451,[2]Customers!$J$8:$N$1412,5,FALSE)</f>
        <v>6</v>
      </c>
      <c r="G451" t="str">
        <f>VLOOKUP(F451,[2]Customers!$N$8:$O$1412,2,FALSE)</f>
        <v>USA</v>
      </c>
    </row>
    <row r="452" spans="2:7" x14ac:dyDescent="0.3">
      <c r="B452" s="53">
        <v>445</v>
      </c>
      <c r="C452" s="54" t="s">
        <v>7706</v>
      </c>
      <c r="D452" s="53">
        <v>48</v>
      </c>
      <c r="E452" s="55" t="str">
        <f>VLOOKUP(D452,[2]ProvStates!$B$8:$D$95,3,FALSE)</f>
        <v>Ontario</v>
      </c>
      <c r="F452">
        <f>VLOOKUP(D452,[2]Customers!$J$8:$N$1412,5,FALSE)</f>
        <v>3</v>
      </c>
      <c r="G452" t="str">
        <f>VLOOKUP(F452,[2]Customers!$N$8:$O$1412,2,FALSE)</f>
        <v>Canada</v>
      </c>
    </row>
    <row r="453" spans="2:7" x14ac:dyDescent="0.3">
      <c r="B453" s="53">
        <v>446</v>
      </c>
      <c r="C453" s="54" t="s">
        <v>7707</v>
      </c>
      <c r="D453" s="53">
        <v>48</v>
      </c>
      <c r="E453" s="55" t="str">
        <f>VLOOKUP(D453,[2]ProvStates!$B$8:$D$95,3,FALSE)</f>
        <v>Ontario</v>
      </c>
      <c r="F453">
        <f>VLOOKUP(D453,[2]Customers!$J$8:$N$1412,5,FALSE)</f>
        <v>3</v>
      </c>
      <c r="G453" t="str">
        <f>VLOOKUP(F453,[2]Customers!$N$8:$O$1412,2,FALSE)</f>
        <v>Canada</v>
      </c>
    </row>
    <row r="454" spans="2:7" x14ac:dyDescent="0.3">
      <c r="B454" s="53">
        <v>447</v>
      </c>
      <c r="C454" s="54" t="s">
        <v>7708</v>
      </c>
      <c r="D454" s="53">
        <v>38</v>
      </c>
      <c r="E454" s="55" t="str">
        <f>VLOOKUP(D454,[2]ProvStates!$B$8:$D$95,3,FALSE)</f>
        <v>Newfoundland and Labrador</v>
      </c>
      <c r="F454">
        <f>VLOOKUP(D454,[2]Customers!$J$8:$N$1412,5,FALSE)</f>
        <v>3</v>
      </c>
      <c r="G454" t="str">
        <f>VLOOKUP(F454,[2]Customers!$N$8:$O$1412,2,FALSE)</f>
        <v>Canada</v>
      </c>
    </row>
    <row r="455" spans="2:7" x14ac:dyDescent="0.3">
      <c r="B455" s="53">
        <v>448</v>
      </c>
      <c r="C455" s="54" t="s">
        <v>7709</v>
      </c>
      <c r="D455" s="53">
        <v>62</v>
      </c>
      <c r="E455" s="55" t="str">
        <f>VLOOKUP(D455,[2]ProvStates!$B$8:$D$95,3,FALSE)</f>
        <v>Washington</v>
      </c>
      <c r="F455">
        <f>VLOOKUP(D455,[2]Customers!$J$8:$N$1412,5,FALSE)</f>
        <v>6</v>
      </c>
      <c r="G455" t="str">
        <f>VLOOKUP(F455,[2]Customers!$N$8:$O$1412,2,FALSE)</f>
        <v>USA</v>
      </c>
    </row>
    <row r="456" spans="2:7" x14ac:dyDescent="0.3">
      <c r="B456" s="53">
        <v>449</v>
      </c>
      <c r="C456" s="54" t="s">
        <v>7710</v>
      </c>
      <c r="D456" s="53">
        <v>60</v>
      </c>
      <c r="E456" s="55" t="str">
        <f>VLOOKUP(D456,[2]ProvStates!$B$8:$D$95,3,FALSE)</f>
        <v>Virginia</v>
      </c>
      <c r="F456">
        <f>VLOOKUP(D456,[2]Customers!$J$8:$N$1412,5,FALSE)</f>
        <v>6</v>
      </c>
      <c r="G456" t="str">
        <f>VLOOKUP(F456,[2]Customers!$N$8:$O$1412,2,FALSE)</f>
        <v>USA</v>
      </c>
    </row>
    <row r="457" spans="2:7" x14ac:dyDescent="0.3">
      <c r="B457" s="53">
        <v>450</v>
      </c>
      <c r="C457" s="54" t="s">
        <v>7711</v>
      </c>
      <c r="D457" s="53">
        <v>37</v>
      </c>
      <c r="E457" s="55" t="str">
        <f>VLOOKUP(D457,[2]ProvStates!$B$8:$D$95,3,FALSE)</f>
        <v>New Jersey</v>
      </c>
      <c r="F457">
        <f>VLOOKUP(D457,[2]Customers!$J$8:$N$1412,5,FALSE)</f>
        <v>6</v>
      </c>
      <c r="G457" t="str">
        <f>VLOOKUP(F457,[2]Customers!$N$8:$O$1412,2,FALSE)</f>
        <v>USA</v>
      </c>
    </row>
    <row r="458" spans="2:7" ht="28.8" x14ac:dyDescent="0.3">
      <c r="B458" s="53">
        <v>451</v>
      </c>
      <c r="C458" s="54" t="s">
        <v>7712</v>
      </c>
      <c r="D458" s="53">
        <v>57</v>
      </c>
      <c r="E458" s="55" t="str">
        <f>VLOOKUP(D458,[2]ProvStates!$B$8:$D$95,3,FALSE)</f>
        <v>Tennessee</v>
      </c>
      <c r="F458">
        <f>VLOOKUP(D458,[2]Customers!$J$8:$N$1412,5,FALSE)</f>
        <v>6</v>
      </c>
      <c r="G458" t="str">
        <f>VLOOKUP(F458,[2]Customers!$N$8:$O$1412,2,FALSE)</f>
        <v>USA</v>
      </c>
    </row>
    <row r="459" spans="2:7" ht="28.8" x14ac:dyDescent="0.3">
      <c r="B459" s="53">
        <v>452</v>
      </c>
      <c r="C459" s="54" t="s">
        <v>7713</v>
      </c>
      <c r="D459" s="53">
        <v>2</v>
      </c>
      <c r="E459" s="55" t="str">
        <f>VLOOKUP(D459,[2]ProvStates!$B$8:$D$95,3,FALSE)</f>
        <v>Alberta</v>
      </c>
      <c r="F459">
        <f>VLOOKUP(D459,[2]Customers!$J$8:$N$1412,5,FALSE)</f>
        <v>3</v>
      </c>
      <c r="G459" t="str">
        <f>VLOOKUP(F459,[2]Customers!$N$8:$O$1412,2,FALSE)</f>
        <v>Canada</v>
      </c>
    </row>
    <row r="460" spans="2:7" x14ac:dyDescent="0.3">
      <c r="B460" s="53">
        <v>453</v>
      </c>
      <c r="C460" s="54" t="s">
        <v>7714</v>
      </c>
      <c r="D460" s="53">
        <v>23</v>
      </c>
      <c r="E460" s="55" t="str">
        <f>VLOOKUP(D460,[2]ProvStates!$B$8:$D$95,3,FALSE)</f>
        <v>Massachusetts</v>
      </c>
      <c r="F460">
        <f>VLOOKUP(D460,[2]Customers!$J$8:$N$1412,5,FALSE)</f>
        <v>6</v>
      </c>
      <c r="G460" t="str">
        <f>VLOOKUP(F460,[2]Customers!$N$8:$O$1412,2,FALSE)</f>
        <v>USA</v>
      </c>
    </row>
    <row r="461" spans="2:7" x14ac:dyDescent="0.3">
      <c r="B461" s="53">
        <v>454</v>
      </c>
      <c r="C461" s="54" t="s">
        <v>7715</v>
      </c>
      <c r="D461" s="53">
        <v>8</v>
      </c>
      <c r="E461" s="55" t="str">
        <f>VLOOKUP(D461,[2]ProvStates!$B$8:$D$95,3,FALSE)</f>
        <v>California</v>
      </c>
      <c r="F461">
        <f>VLOOKUP(D461,[2]Customers!$J$8:$N$1412,5,FALSE)</f>
        <v>6</v>
      </c>
      <c r="G461" t="str">
        <f>VLOOKUP(F461,[2]Customers!$N$8:$O$1412,2,FALSE)</f>
        <v>USA</v>
      </c>
    </row>
    <row r="462" spans="2:7" x14ac:dyDescent="0.3">
      <c r="B462" s="53">
        <v>455</v>
      </c>
      <c r="C462" s="54" t="s">
        <v>7716</v>
      </c>
      <c r="D462" s="53">
        <v>36</v>
      </c>
      <c r="E462" s="55" t="str">
        <f>VLOOKUP(D462,[2]ProvStates!$B$8:$D$95,3,FALSE)</f>
        <v>New Hampshire</v>
      </c>
      <c r="F462">
        <f>VLOOKUP(D462,[2]Customers!$J$8:$N$1412,5,FALSE)</f>
        <v>6</v>
      </c>
      <c r="G462" t="str">
        <f>VLOOKUP(F462,[2]Customers!$N$8:$O$1412,2,FALSE)</f>
        <v>USA</v>
      </c>
    </row>
    <row r="463" spans="2:7" x14ac:dyDescent="0.3">
      <c r="B463" s="53">
        <v>456</v>
      </c>
      <c r="C463" s="54" t="s">
        <v>7717</v>
      </c>
      <c r="D463" s="53">
        <v>7</v>
      </c>
      <c r="E463" s="55" t="str">
        <f>VLOOKUP(D463,[2]ProvStates!$B$8:$D$95,3,FALSE)</f>
        <v>British Columbia</v>
      </c>
      <c r="F463">
        <f>VLOOKUP(D463,[2]Customers!$J$8:$N$1412,5,FALSE)</f>
        <v>3</v>
      </c>
      <c r="G463" t="str">
        <f>VLOOKUP(F463,[2]Customers!$N$8:$O$1412,2,FALSE)</f>
        <v>Canada</v>
      </c>
    </row>
    <row r="464" spans="2:7" x14ac:dyDescent="0.3">
      <c r="B464" s="53">
        <v>457</v>
      </c>
      <c r="C464" s="54" t="s">
        <v>7718</v>
      </c>
      <c r="D464" s="53">
        <v>44</v>
      </c>
      <c r="E464" s="55" t="str">
        <f>VLOOKUP(D464,[2]ProvStates!$B$8:$D$95,3,FALSE)</f>
        <v>Nevada</v>
      </c>
      <c r="F464">
        <f>VLOOKUP(D464,[2]Customers!$J$8:$N$1412,5,FALSE)</f>
        <v>6</v>
      </c>
      <c r="G464" t="str">
        <f>VLOOKUP(F464,[2]Customers!$N$8:$O$1412,2,FALSE)</f>
        <v>USA</v>
      </c>
    </row>
    <row r="465" spans="2:7" x14ac:dyDescent="0.3">
      <c r="B465" s="53">
        <v>458</v>
      </c>
      <c r="C465" s="54" t="s">
        <v>7719</v>
      </c>
      <c r="D465" s="53">
        <v>23</v>
      </c>
      <c r="E465" s="55" t="str">
        <f>VLOOKUP(D465,[2]ProvStates!$B$8:$D$95,3,FALSE)</f>
        <v>Massachusetts</v>
      </c>
      <c r="F465">
        <f>VLOOKUP(D465,[2]Customers!$J$8:$N$1412,5,FALSE)</f>
        <v>6</v>
      </c>
      <c r="G465" t="str">
        <f>VLOOKUP(F465,[2]Customers!$N$8:$O$1412,2,FALSE)</f>
        <v>USA</v>
      </c>
    </row>
    <row r="466" spans="2:7" x14ac:dyDescent="0.3">
      <c r="B466" s="53">
        <v>459</v>
      </c>
      <c r="C466" s="54" t="s">
        <v>7720</v>
      </c>
      <c r="D466" s="53">
        <v>13</v>
      </c>
      <c r="E466" s="55" t="str">
        <f>VLOOKUP(D466,[2]ProvStates!$B$8:$D$95,3,FALSE)</f>
        <v>Florida</v>
      </c>
      <c r="F466">
        <f>VLOOKUP(D466,[2]Customers!$J$8:$N$1412,5,FALSE)</f>
        <v>2</v>
      </c>
      <c r="G466" t="str">
        <f>VLOOKUP(F466,[2]Customers!$N$8:$O$1412,2,FALSE)</f>
        <v>BWI</v>
      </c>
    </row>
    <row r="467" spans="2:7" x14ac:dyDescent="0.3">
      <c r="B467" s="53">
        <v>460</v>
      </c>
      <c r="C467" s="54" t="s">
        <v>7721</v>
      </c>
      <c r="D467" s="53">
        <v>13</v>
      </c>
      <c r="E467" s="55" t="str">
        <f>VLOOKUP(D467,[2]ProvStates!$B$8:$D$95,3,FALSE)</f>
        <v>Florida</v>
      </c>
      <c r="F467">
        <f>VLOOKUP(D467,[2]Customers!$J$8:$N$1412,5,FALSE)</f>
        <v>2</v>
      </c>
      <c r="G467" t="str">
        <f>VLOOKUP(F467,[2]Customers!$N$8:$O$1412,2,FALSE)</f>
        <v>BWI</v>
      </c>
    </row>
    <row r="468" spans="2:7" ht="28.8" x14ac:dyDescent="0.3">
      <c r="B468" s="53">
        <v>461</v>
      </c>
      <c r="C468" s="54" t="s">
        <v>7722</v>
      </c>
      <c r="D468" s="53">
        <v>40</v>
      </c>
      <c r="E468" s="55" t="str">
        <f>VLOOKUP(D468,[2]ProvStates!$B$8:$D$95,3,FALSE)</f>
        <v>Nova Scotia</v>
      </c>
      <c r="F468">
        <f>VLOOKUP(D468,[2]Customers!$J$8:$N$1412,5,FALSE)</f>
        <v>3</v>
      </c>
      <c r="G468" t="str">
        <f>VLOOKUP(F468,[2]Customers!$N$8:$O$1412,2,FALSE)</f>
        <v>Canada</v>
      </c>
    </row>
    <row r="469" spans="2:7" ht="28.8" x14ac:dyDescent="0.3">
      <c r="B469" s="53">
        <v>462</v>
      </c>
      <c r="C469" s="54" t="s">
        <v>7723</v>
      </c>
      <c r="D469" s="53">
        <v>10</v>
      </c>
      <c r="E469" s="55" t="str">
        <f>VLOOKUP(D469,[2]ProvStates!$B$8:$D$95,3,FALSE)</f>
        <v>Connecticut</v>
      </c>
      <c r="F469">
        <f>VLOOKUP(D469,[2]Customers!$J$8:$N$1412,5,FALSE)</f>
        <v>6</v>
      </c>
      <c r="G469" t="str">
        <f>VLOOKUP(F469,[2]Customers!$N$8:$O$1412,2,FALSE)</f>
        <v>USA</v>
      </c>
    </row>
    <row r="470" spans="2:7" x14ac:dyDescent="0.3">
      <c r="B470" s="53">
        <v>463</v>
      </c>
      <c r="C470" s="54" t="s">
        <v>7724</v>
      </c>
      <c r="D470" s="53">
        <v>61</v>
      </c>
      <c r="E470" s="55" t="str">
        <f>VLOOKUP(D470,[2]ProvStates!$B$8:$D$95,3,FALSE)</f>
        <v>Vermont</v>
      </c>
      <c r="F470">
        <f>VLOOKUP(D470,[2]Customers!$J$8:$N$1412,5,FALSE)</f>
        <v>6</v>
      </c>
      <c r="G470" t="str">
        <f>VLOOKUP(F470,[2]Customers!$N$8:$O$1412,2,FALSE)</f>
        <v>USA</v>
      </c>
    </row>
    <row r="471" spans="2:7" x14ac:dyDescent="0.3">
      <c r="B471" s="53">
        <v>464</v>
      </c>
      <c r="C471" s="54" t="s">
        <v>7725</v>
      </c>
      <c r="D471" s="53">
        <v>63</v>
      </c>
      <c r="E471" s="55" t="str">
        <f>VLOOKUP(D471,[2]ProvStates!$B$8:$D$95,3,FALSE)</f>
        <v>Wisconsin</v>
      </c>
      <c r="F471">
        <f>VLOOKUP(D471,[2]Customers!$J$8:$N$1412,5,FALSE)</f>
        <v>6</v>
      </c>
      <c r="G471" t="str">
        <f>VLOOKUP(F471,[2]Customers!$N$8:$O$1412,2,FALSE)</f>
        <v>USA</v>
      </c>
    </row>
    <row r="472" spans="2:7" ht="28.8" x14ac:dyDescent="0.3">
      <c r="B472" s="53">
        <v>465</v>
      </c>
      <c r="C472" s="54" t="s">
        <v>7726</v>
      </c>
      <c r="D472" s="53">
        <v>10</v>
      </c>
      <c r="E472" s="55" t="str">
        <f>VLOOKUP(D472,[2]ProvStates!$B$8:$D$95,3,FALSE)</f>
        <v>Connecticut</v>
      </c>
      <c r="F472">
        <f>VLOOKUP(D472,[2]Customers!$J$8:$N$1412,5,FALSE)</f>
        <v>6</v>
      </c>
      <c r="G472" t="str">
        <f>VLOOKUP(F472,[2]Customers!$N$8:$O$1412,2,FALSE)</f>
        <v>USA</v>
      </c>
    </row>
    <row r="473" spans="2:7" ht="28.8" x14ac:dyDescent="0.3">
      <c r="B473" s="53">
        <v>466</v>
      </c>
      <c r="C473" s="54" t="s">
        <v>7726</v>
      </c>
      <c r="D473" s="53">
        <v>50</v>
      </c>
      <c r="E473" s="55" t="str">
        <f>VLOOKUP(D473,[2]ProvStates!$B$8:$D$95,3,FALSE)</f>
        <v>Pennsylvania</v>
      </c>
      <c r="F473">
        <f>VLOOKUP(D473,[2]Customers!$J$8:$N$1412,5,FALSE)</f>
        <v>6</v>
      </c>
      <c r="G473" t="str">
        <f>VLOOKUP(F473,[2]Customers!$N$8:$O$1412,2,FALSE)</f>
        <v>USA</v>
      </c>
    </row>
    <row r="474" spans="2:7" x14ac:dyDescent="0.3">
      <c r="B474" s="53">
        <v>467</v>
      </c>
      <c r="C474" s="54" t="s">
        <v>7727</v>
      </c>
      <c r="D474" s="53">
        <v>59</v>
      </c>
      <c r="E474" s="55" t="str">
        <f>VLOOKUP(D474,[2]ProvStates!$B$8:$D$95,3,FALSE)</f>
        <v>Utah</v>
      </c>
      <c r="F474">
        <f>VLOOKUP(D474,[2]Customers!$J$8:$N$1412,5,FALSE)</f>
        <v>6</v>
      </c>
      <c r="G474" t="str">
        <f>VLOOKUP(F474,[2]Customers!$N$8:$O$1412,2,FALSE)</f>
        <v>USA</v>
      </c>
    </row>
    <row r="475" spans="2:7" x14ac:dyDescent="0.3">
      <c r="B475" s="53">
        <v>468</v>
      </c>
      <c r="C475" s="54" t="s">
        <v>7728</v>
      </c>
      <c r="D475" s="53">
        <v>7</v>
      </c>
      <c r="E475" s="55" t="str">
        <f>VLOOKUP(D475,[2]ProvStates!$B$8:$D$95,3,FALSE)</f>
        <v>British Columbia</v>
      </c>
      <c r="F475">
        <f>VLOOKUP(D475,[2]Customers!$J$8:$N$1412,5,FALSE)</f>
        <v>3</v>
      </c>
      <c r="G475" t="str">
        <f>VLOOKUP(F475,[2]Customers!$N$8:$O$1412,2,FALSE)</f>
        <v>Canada</v>
      </c>
    </row>
    <row r="476" spans="2:7" x14ac:dyDescent="0.3">
      <c r="B476" s="53">
        <v>469</v>
      </c>
      <c r="C476" s="54" t="s">
        <v>7729</v>
      </c>
      <c r="D476" s="53">
        <v>7</v>
      </c>
      <c r="E476" s="55" t="str">
        <f>VLOOKUP(D476,[2]ProvStates!$B$8:$D$95,3,FALSE)</f>
        <v>British Columbia</v>
      </c>
      <c r="F476">
        <f>VLOOKUP(D476,[2]Customers!$J$8:$N$1412,5,FALSE)</f>
        <v>3</v>
      </c>
      <c r="G476" t="str">
        <f>VLOOKUP(F476,[2]Customers!$N$8:$O$1412,2,FALSE)</f>
        <v>Canada</v>
      </c>
    </row>
    <row r="477" spans="2:7" x14ac:dyDescent="0.3">
      <c r="B477" s="53">
        <v>470</v>
      </c>
      <c r="C477" s="54" t="s">
        <v>7730</v>
      </c>
      <c r="D477" s="53">
        <v>8</v>
      </c>
      <c r="E477" s="55" t="str">
        <f>VLOOKUP(D477,[2]ProvStates!$B$8:$D$95,3,FALSE)</f>
        <v>California</v>
      </c>
      <c r="F477">
        <f>VLOOKUP(D477,[2]Customers!$J$8:$N$1412,5,FALSE)</f>
        <v>6</v>
      </c>
      <c r="G477" t="str">
        <f>VLOOKUP(F477,[2]Customers!$N$8:$O$1412,2,FALSE)</f>
        <v>USA</v>
      </c>
    </row>
    <row r="478" spans="2:7" x14ac:dyDescent="0.3">
      <c r="B478" s="53">
        <v>471</v>
      </c>
      <c r="C478" s="54" t="s">
        <v>7731</v>
      </c>
      <c r="D478" s="53">
        <v>48</v>
      </c>
      <c r="E478" s="55" t="str">
        <f>VLOOKUP(D478,[2]ProvStates!$B$8:$D$95,3,FALSE)</f>
        <v>Ontario</v>
      </c>
      <c r="F478">
        <f>VLOOKUP(D478,[2]Customers!$J$8:$N$1412,5,FALSE)</f>
        <v>3</v>
      </c>
      <c r="G478" t="str">
        <f>VLOOKUP(F478,[2]Customers!$N$8:$O$1412,2,FALSE)</f>
        <v>Canada</v>
      </c>
    </row>
    <row r="479" spans="2:7" x14ac:dyDescent="0.3">
      <c r="B479" s="53">
        <v>472</v>
      </c>
      <c r="C479" s="54" t="s">
        <v>7732</v>
      </c>
      <c r="D479" s="53">
        <v>63</v>
      </c>
      <c r="E479" s="55" t="str">
        <f>VLOOKUP(D479,[2]ProvStates!$B$8:$D$95,3,FALSE)</f>
        <v>Wisconsin</v>
      </c>
      <c r="F479">
        <f>VLOOKUP(D479,[2]Customers!$J$8:$N$1412,5,FALSE)</f>
        <v>6</v>
      </c>
      <c r="G479" t="str">
        <f>VLOOKUP(F479,[2]Customers!$N$8:$O$1412,2,FALSE)</f>
        <v>USA</v>
      </c>
    </row>
    <row r="480" spans="2:7" x14ac:dyDescent="0.3">
      <c r="B480" s="53">
        <v>473</v>
      </c>
      <c r="C480" s="54" t="s">
        <v>7733</v>
      </c>
      <c r="D480" s="53">
        <v>49</v>
      </c>
      <c r="E480" s="55" t="str">
        <f>VLOOKUP(D480,[2]ProvStates!$B$8:$D$95,3,FALSE)</f>
        <v>Oregon</v>
      </c>
      <c r="F480">
        <f>VLOOKUP(D480,[2]Customers!$J$8:$N$1412,5,FALSE)</f>
        <v>6</v>
      </c>
      <c r="G480" t="str">
        <f>VLOOKUP(F480,[2]Customers!$N$8:$O$1412,2,FALSE)</f>
        <v>USA</v>
      </c>
    </row>
    <row r="481" spans="2:7" x14ac:dyDescent="0.3">
      <c r="B481" s="53">
        <v>474</v>
      </c>
      <c r="C481" s="54" t="s">
        <v>7734</v>
      </c>
      <c r="D481" s="53">
        <v>24</v>
      </c>
      <c r="E481" s="55" t="str">
        <f>VLOOKUP(D481,[2]ProvStates!$B$8:$D$95,3,FALSE)</f>
        <v>Manitoba</v>
      </c>
      <c r="F481">
        <f>VLOOKUP(D481,[2]Customers!$J$8:$N$1412,5,FALSE)</f>
        <v>3</v>
      </c>
      <c r="G481" t="str">
        <f>VLOOKUP(F481,[2]Customers!$N$8:$O$1412,2,FALSE)</f>
        <v>Canada</v>
      </c>
    </row>
    <row r="482" spans="2:7" x14ac:dyDescent="0.3">
      <c r="B482" s="53">
        <v>475</v>
      </c>
      <c r="C482" s="54" t="s">
        <v>7735</v>
      </c>
      <c r="D482" s="53">
        <v>34</v>
      </c>
      <c r="E482" s="55" t="str">
        <f>VLOOKUP(D482,[2]ProvStates!$B$8:$D$95,3,FALSE)</f>
        <v>North Dakota</v>
      </c>
      <c r="F482">
        <f>VLOOKUP(D482,[2]Customers!$J$8:$N$1412,5,FALSE)</f>
        <v>6</v>
      </c>
      <c r="G482" t="str">
        <f>VLOOKUP(F482,[2]Customers!$N$8:$O$1412,2,FALSE)</f>
        <v>USA</v>
      </c>
    </row>
    <row r="483" spans="2:7" x14ac:dyDescent="0.3">
      <c r="B483" s="53">
        <v>476</v>
      </c>
      <c r="C483" s="54" t="s">
        <v>7736</v>
      </c>
      <c r="D483" s="53">
        <v>7</v>
      </c>
      <c r="E483" s="55" t="str">
        <f>VLOOKUP(D483,[2]ProvStates!$B$8:$D$95,3,FALSE)</f>
        <v>British Columbia</v>
      </c>
      <c r="F483">
        <f>VLOOKUP(D483,[2]Customers!$J$8:$N$1412,5,FALSE)</f>
        <v>3</v>
      </c>
      <c r="G483" t="str">
        <f>VLOOKUP(F483,[2]Customers!$N$8:$O$1412,2,FALSE)</f>
        <v>Canada</v>
      </c>
    </row>
    <row r="484" spans="2:7" ht="28.8" x14ac:dyDescent="0.3">
      <c r="B484" s="53">
        <v>477</v>
      </c>
      <c r="C484" s="54" t="s">
        <v>7737</v>
      </c>
      <c r="D484" s="53">
        <v>48</v>
      </c>
      <c r="E484" s="55" t="str">
        <f>VLOOKUP(D484,[2]ProvStates!$B$8:$D$95,3,FALSE)</f>
        <v>Ontario</v>
      </c>
      <c r="F484">
        <f>VLOOKUP(D484,[2]Customers!$J$8:$N$1412,5,FALSE)</f>
        <v>3</v>
      </c>
      <c r="G484" t="str">
        <f>VLOOKUP(F484,[2]Customers!$N$8:$O$1412,2,FALSE)</f>
        <v>Canada</v>
      </c>
    </row>
    <row r="485" spans="2:7" x14ac:dyDescent="0.3">
      <c r="B485" s="53">
        <v>478</v>
      </c>
      <c r="C485" s="54" t="s">
        <v>7738</v>
      </c>
      <c r="D485" s="53">
        <v>48</v>
      </c>
      <c r="E485" s="55" t="str">
        <f>VLOOKUP(D485,[2]ProvStates!$B$8:$D$95,3,FALSE)</f>
        <v>Ontario</v>
      </c>
      <c r="F485">
        <f>VLOOKUP(D485,[2]Customers!$J$8:$N$1412,5,FALSE)</f>
        <v>3</v>
      </c>
      <c r="G485" t="str">
        <f>VLOOKUP(F485,[2]Customers!$N$8:$O$1412,2,FALSE)</f>
        <v>Canada</v>
      </c>
    </row>
    <row r="486" spans="2:7" x14ac:dyDescent="0.3">
      <c r="B486" s="53">
        <v>479</v>
      </c>
      <c r="C486" s="54" t="s">
        <v>7739</v>
      </c>
      <c r="D486" s="53">
        <v>31</v>
      </c>
      <c r="E486" s="55" t="str">
        <f>VLOOKUP(D486,[2]ProvStates!$B$8:$D$95,3,FALSE)</f>
        <v>Montana</v>
      </c>
      <c r="F486">
        <f>VLOOKUP(D486,[2]Customers!$J$8:$N$1412,5,FALSE)</f>
        <v>6</v>
      </c>
      <c r="G486" t="str">
        <f>VLOOKUP(F486,[2]Customers!$N$8:$O$1412,2,FALSE)</f>
        <v>USA</v>
      </c>
    </row>
    <row r="487" spans="2:7" x14ac:dyDescent="0.3">
      <c r="B487" s="53">
        <v>480</v>
      </c>
      <c r="C487" s="54" t="s">
        <v>7740</v>
      </c>
      <c r="D487" s="53">
        <v>44</v>
      </c>
      <c r="E487" s="55" t="str">
        <f>VLOOKUP(D487,[2]ProvStates!$B$8:$D$95,3,FALSE)</f>
        <v>Nevada</v>
      </c>
      <c r="F487">
        <f>VLOOKUP(D487,[2]Customers!$J$8:$N$1412,5,FALSE)</f>
        <v>6</v>
      </c>
      <c r="G487" t="str">
        <f>VLOOKUP(F487,[2]Customers!$N$8:$O$1412,2,FALSE)</f>
        <v>USA</v>
      </c>
    </row>
    <row r="488" spans="2:7" x14ac:dyDescent="0.3">
      <c r="B488" s="53">
        <v>481</v>
      </c>
      <c r="C488" s="54" t="s">
        <v>7741</v>
      </c>
      <c r="D488" s="53">
        <v>16</v>
      </c>
      <c r="E488" s="55" t="str">
        <f>VLOOKUP(D488,[2]ProvStates!$B$8:$D$95,3,FALSE)</f>
        <v>Iowa</v>
      </c>
      <c r="F488">
        <f>VLOOKUP(D488,[2]Customers!$J$8:$N$1412,5,FALSE)</f>
        <v>6</v>
      </c>
      <c r="G488" t="str">
        <f>VLOOKUP(F488,[2]Customers!$N$8:$O$1412,2,FALSE)</f>
        <v>USA</v>
      </c>
    </row>
    <row r="489" spans="2:7" x14ac:dyDescent="0.3">
      <c r="B489" s="53">
        <v>482</v>
      </c>
      <c r="C489" s="54" t="s">
        <v>7742</v>
      </c>
      <c r="D489" s="53">
        <v>45</v>
      </c>
      <c r="E489" s="55" t="str">
        <f>VLOOKUP(D489,[2]ProvStates!$B$8:$D$95,3,FALSE)</f>
        <v>New York</v>
      </c>
      <c r="F489">
        <f>VLOOKUP(D489,[2]Customers!$J$8:$N$1412,5,FALSE)</f>
        <v>6</v>
      </c>
      <c r="G489" t="str">
        <f>VLOOKUP(F489,[2]Customers!$N$8:$O$1412,2,FALSE)</f>
        <v>USA</v>
      </c>
    </row>
    <row r="490" spans="2:7" x14ac:dyDescent="0.3">
      <c r="B490" s="53">
        <v>483</v>
      </c>
      <c r="C490" s="54" t="s">
        <v>7742</v>
      </c>
      <c r="D490" s="53">
        <v>63</v>
      </c>
      <c r="E490" s="55" t="str">
        <f>VLOOKUP(D490,[2]ProvStates!$B$8:$D$95,3,FALSE)</f>
        <v>Wisconsin</v>
      </c>
      <c r="F490">
        <f>VLOOKUP(D490,[2]Customers!$J$8:$N$1412,5,FALSE)</f>
        <v>6</v>
      </c>
      <c r="G490" t="str">
        <f>VLOOKUP(F490,[2]Customers!$N$8:$O$1412,2,FALSE)</f>
        <v>USA</v>
      </c>
    </row>
    <row r="491" spans="2:7" x14ac:dyDescent="0.3">
      <c r="B491" s="53">
        <v>484</v>
      </c>
      <c r="C491" s="54" t="s">
        <v>7743</v>
      </c>
      <c r="D491" s="53">
        <v>45</v>
      </c>
      <c r="E491" s="55" t="str">
        <f>VLOOKUP(D491,[2]ProvStates!$B$8:$D$95,3,FALSE)</f>
        <v>New York</v>
      </c>
      <c r="F491">
        <f>VLOOKUP(D491,[2]Customers!$J$8:$N$1412,5,FALSE)</f>
        <v>6</v>
      </c>
      <c r="G491" t="str">
        <f>VLOOKUP(F491,[2]Customers!$N$8:$O$1412,2,FALSE)</f>
        <v>USA</v>
      </c>
    </row>
    <row r="492" spans="2:7" x14ac:dyDescent="0.3">
      <c r="B492" s="53">
        <v>485</v>
      </c>
      <c r="C492" s="54" t="s">
        <v>7744</v>
      </c>
      <c r="D492" s="53">
        <v>37</v>
      </c>
      <c r="E492" s="55" t="str">
        <f>VLOOKUP(D492,[2]ProvStates!$B$8:$D$95,3,FALSE)</f>
        <v>New Jersey</v>
      </c>
      <c r="F492">
        <f>VLOOKUP(D492,[2]Customers!$J$8:$N$1412,5,FALSE)</f>
        <v>6</v>
      </c>
      <c r="G492" t="str">
        <f>VLOOKUP(F492,[2]Customers!$N$8:$O$1412,2,FALSE)</f>
        <v>USA</v>
      </c>
    </row>
    <row r="493" spans="2:7" x14ac:dyDescent="0.3">
      <c r="B493" s="53">
        <v>486</v>
      </c>
      <c r="C493" s="54" t="s">
        <v>7745</v>
      </c>
      <c r="D493" s="53">
        <v>61</v>
      </c>
      <c r="E493" s="55" t="str">
        <f>VLOOKUP(D493,[2]ProvStates!$B$8:$D$95,3,FALSE)</f>
        <v>Vermont</v>
      </c>
      <c r="F493">
        <f>VLOOKUP(D493,[2]Customers!$J$8:$N$1412,5,FALSE)</f>
        <v>6</v>
      </c>
      <c r="G493" t="str">
        <f>VLOOKUP(F493,[2]Customers!$N$8:$O$1412,2,FALSE)</f>
        <v>USA</v>
      </c>
    </row>
    <row r="494" spans="2:7" x14ac:dyDescent="0.3">
      <c r="B494" s="53">
        <v>487</v>
      </c>
      <c r="C494" s="54" t="s">
        <v>7746</v>
      </c>
      <c r="D494" s="53">
        <v>52</v>
      </c>
      <c r="E494" s="55" t="str">
        <f>VLOOKUP(D494,[2]ProvStates!$B$8:$D$95,3,FALSE)</f>
        <v>Quebec</v>
      </c>
      <c r="F494">
        <f>VLOOKUP(D494,[2]Customers!$J$8:$N$1412,5,FALSE)</f>
        <v>3</v>
      </c>
      <c r="G494" t="str">
        <f>VLOOKUP(F494,[2]Customers!$N$8:$O$1412,2,FALSE)</f>
        <v>Canada</v>
      </c>
    </row>
    <row r="495" spans="2:7" x14ac:dyDescent="0.3">
      <c r="B495" s="53">
        <v>488</v>
      </c>
      <c r="C495" s="54" t="s">
        <v>7747</v>
      </c>
      <c r="D495" s="53">
        <v>8</v>
      </c>
      <c r="E495" s="55" t="str">
        <f>VLOOKUP(D495,[2]ProvStates!$B$8:$D$95,3,FALSE)</f>
        <v>California</v>
      </c>
      <c r="F495">
        <f>VLOOKUP(D495,[2]Customers!$J$8:$N$1412,5,FALSE)</f>
        <v>6</v>
      </c>
      <c r="G495" t="str">
        <f>VLOOKUP(F495,[2]Customers!$N$8:$O$1412,2,FALSE)</f>
        <v>USA</v>
      </c>
    </row>
    <row r="496" spans="2:7" x14ac:dyDescent="0.3">
      <c r="B496" s="53">
        <v>489</v>
      </c>
      <c r="C496" s="54" t="s">
        <v>7748</v>
      </c>
      <c r="D496" s="53">
        <v>56</v>
      </c>
      <c r="E496" s="55" t="str">
        <f>VLOOKUP(D496,[2]ProvStates!$B$8:$D$95,3,FALSE)</f>
        <v>Saskatchewan</v>
      </c>
      <c r="F496">
        <f>VLOOKUP(D496,[2]Customers!$J$8:$N$1412,5,FALSE)</f>
        <v>3</v>
      </c>
      <c r="G496" t="str">
        <f>VLOOKUP(F496,[2]Customers!$N$8:$O$1412,2,FALSE)</f>
        <v>Canada</v>
      </c>
    </row>
    <row r="497" spans="2:7" x14ac:dyDescent="0.3">
      <c r="B497" s="53">
        <v>490</v>
      </c>
      <c r="C497" s="54" t="s">
        <v>7749</v>
      </c>
      <c r="D497" s="53">
        <v>37</v>
      </c>
      <c r="E497" s="55" t="str">
        <f>VLOOKUP(D497,[2]ProvStates!$B$8:$D$95,3,FALSE)</f>
        <v>New Jersey</v>
      </c>
      <c r="F497">
        <f>VLOOKUP(D497,[2]Customers!$J$8:$N$1412,5,FALSE)</f>
        <v>6</v>
      </c>
      <c r="G497" t="str">
        <f>VLOOKUP(F497,[2]Customers!$N$8:$O$1412,2,FALSE)</f>
        <v>USA</v>
      </c>
    </row>
    <row r="498" spans="2:7" x14ac:dyDescent="0.3">
      <c r="B498" s="53">
        <v>491</v>
      </c>
      <c r="C498" s="54" t="s">
        <v>7750</v>
      </c>
      <c r="D498" s="53">
        <v>61</v>
      </c>
      <c r="E498" s="55" t="str">
        <f>VLOOKUP(D498,[2]ProvStates!$B$8:$D$95,3,FALSE)</f>
        <v>Vermont</v>
      </c>
      <c r="F498">
        <f>VLOOKUP(D498,[2]Customers!$J$8:$N$1412,5,FALSE)</f>
        <v>6</v>
      </c>
      <c r="G498" t="str">
        <f>VLOOKUP(F498,[2]Customers!$N$8:$O$1412,2,FALSE)</f>
        <v>USA</v>
      </c>
    </row>
    <row r="499" spans="2:7" ht="28.8" x14ac:dyDescent="0.3">
      <c r="B499" s="53">
        <v>492</v>
      </c>
      <c r="C499" s="54" t="s">
        <v>7751</v>
      </c>
      <c r="D499" s="53">
        <v>38</v>
      </c>
      <c r="E499" s="55" t="str">
        <f>VLOOKUP(D499,[2]ProvStates!$B$8:$D$95,3,FALSE)</f>
        <v>Newfoundland and Labrador</v>
      </c>
      <c r="F499">
        <f>VLOOKUP(D499,[2]Customers!$J$8:$N$1412,5,FALSE)</f>
        <v>3</v>
      </c>
      <c r="G499" t="str">
        <f>VLOOKUP(F499,[2]Customers!$N$8:$O$1412,2,FALSE)</f>
        <v>Canada</v>
      </c>
    </row>
    <row r="500" spans="2:7" x14ac:dyDescent="0.3">
      <c r="B500" s="53">
        <v>493</v>
      </c>
      <c r="C500" s="54" t="s">
        <v>7752</v>
      </c>
      <c r="D500" s="53">
        <v>48</v>
      </c>
      <c r="E500" s="55" t="str">
        <f>VLOOKUP(D500,[2]ProvStates!$B$8:$D$95,3,FALSE)</f>
        <v>Ontario</v>
      </c>
      <c r="F500">
        <f>VLOOKUP(D500,[2]Customers!$J$8:$N$1412,5,FALSE)</f>
        <v>3</v>
      </c>
      <c r="G500" t="str">
        <f>VLOOKUP(F500,[2]Customers!$N$8:$O$1412,2,FALSE)</f>
        <v>Canada</v>
      </c>
    </row>
    <row r="501" spans="2:7" ht="28.8" x14ac:dyDescent="0.3">
      <c r="B501" s="53">
        <v>494</v>
      </c>
      <c r="C501" s="54" t="s">
        <v>7753</v>
      </c>
      <c r="D501" s="53">
        <v>50</v>
      </c>
      <c r="E501" s="55" t="str">
        <f>VLOOKUP(D501,[2]ProvStates!$B$8:$D$95,3,FALSE)</f>
        <v>Pennsylvania</v>
      </c>
      <c r="F501">
        <f>VLOOKUP(D501,[2]Customers!$J$8:$N$1412,5,FALSE)</f>
        <v>6</v>
      </c>
      <c r="G501" t="str">
        <f>VLOOKUP(F501,[2]Customers!$N$8:$O$1412,2,FALSE)</f>
        <v>USA</v>
      </c>
    </row>
    <row r="502" spans="2:7" ht="28.8" x14ac:dyDescent="0.3">
      <c r="B502" s="53">
        <v>495</v>
      </c>
      <c r="C502" s="54" t="s">
        <v>7754</v>
      </c>
      <c r="D502" s="53">
        <v>54</v>
      </c>
      <c r="E502" s="55" t="str">
        <f>VLOOKUP(D502,[2]ProvStates!$B$8:$D$95,3,FALSE)</f>
        <v>South Carolina</v>
      </c>
      <c r="F502">
        <f>VLOOKUP(D502,[2]Customers!$J$8:$N$1412,5,FALSE)</f>
        <v>6</v>
      </c>
      <c r="G502" t="str">
        <f>VLOOKUP(F502,[2]Customers!$N$8:$O$1412,2,FALSE)</f>
        <v>USA</v>
      </c>
    </row>
    <row r="503" spans="2:7" x14ac:dyDescent="0.3">
      <c r="B503" s="53">
        <v>496</v>
      </c>
      <c r="C503" s="54" t="s">
        <v>7755</v>
      </c>
      <c r="D503" s="53">
        <v>8</v>
      </c>
      <c r="E503" s="55" t="str">
        <f>VLOOKUP(D503,[2]ProvStates!$B$8:$D$95,3,FALSE)</f>
        <v>California</v>
      </c>
      <c r="F503">
        <f>VLOOKUP(D503,[2]Customers!$J$8:$N$1412,5,FALSE)</f>
        <v>6</v>
      </c>
      <c r="G503" t="str">
        <f>VLOOKUP(F503,[2]Customers!$N$8:$O$1412,2,FALSE)</f>
        <v>USA</v>
      </c>
    </row>
    <row r="504" spans="2:7" x14ac:dyDescent="0.3">
      <c r="B504" s="53">
        <v>497</v>
      </c>
      <c r="C504" s="54" t="s">
        <v>7756</v>
      </c>
      <c r="D504" s="53">
        <v>27</v>
      </c>
      <c r="E504" s="55" t="str">
        <f>VLOOKUP(D504,[2]ProvStates!$B$8:$D$95,3,FALSE)</f>
        <v>Michigan</v>
      </c>
      <c r="F504">
        <f>VLOOKUP(D504,[2]Customers!$J$8:$N$1412,5,FALSE)</f>
        <v>6</v>
      </c>
      <c r="G504" t="str">
        <f>VLOOKUP(F504,[2]Customers!$N$8:$O$1412,2,FALSE)</f>
        <v>USA</v>
      </c>
    </row>
    <row r="505" spans="2:7" x14ac:dyDescent="0.3">
      <c r="B505" s="53">
        <v>498</v>
      </c>
      <c r="C505" s="54" t="s">
        <v>7757</v>
      </c>
      <c r="D505" s="53">
        <v>36</v>
      </c>
      <c r="E505" s="55" t="str">
        <f>VLOOKUP(D505,[2]ProvStates!$B$8:$D$95,3,FALSE)</f>
        <v>New Hampshire</v>
      </c>
      <c r="F505">
        <f>VLOOKUP(D505,[2]Customers!$J$8:$N$1412,5,FALSE)</f>
        <v>6</v>
      </c>
      <c r="G505" t="str">
        <f>VLOOKUP(F505,[2]Customers!$N$8:$O$1412,2,FALSE)</f>
        <v>USA</v>
      </c>
    </row>
    <row r="506" spans="2:7" x14ac:dyDescent="0.3">
      <c r="B506" s="53">
        <v>499</v>
      </c>
      <c r="C506" s="54" t="s">
        <v>7758</v>
      </c>
      <c r="D506" s="53">
        <v>35</v>
      </c>
      <c r="E506" s="55" t="str">
        <f>VLOOKUP(D506,[2]ProvStates!$B$8:$D$95,3,FALSE)</f>
        <v>Nebraska</v>
      </c>
      <c r="F506">
        <f>VLOOKUP(D506,[2]Customers!$J$8:$N$1412,5,FALSE)</f>
        <v>6</v>
      </c>
      <c r="G506" t="str">
        <f>VLOOKUP(F506,[2]Customers!$N$8:$O$1412,2,FALSE)</f>
        <v>USA</v>
      </c>
    </row>
    <row r="507" spans="2:7" x14ac:dyDescent="0.3">
      <c r="B507" s="53">
        <v>500</v>
      </c>
      <c r="C507" s="54" t="s">
        <v>7759</v>
      </c>
      <c r="D507" s="53">
        <v>33</v>
      </c>
      <c r="E507" s="55" t="str">
        <f>VLOOKUP(D507,[2]ProvStates!$B$8:$D$95,3,FALSE)</f>
        <v>North Carolina</v>
      </c>
      <c r="F507">
        <f>VLOOKUP(D507,[2]Customers!$J$8:$N$1412,5,FALSE)</f>
        <v>6</v>
      </c>
      <c r="G507" t="str">
        <f>VLOOKUP(F507,[2]Customers!$N$8:$O$1412,2,FALSE)</f>
        <v>USA</v>
      </c>
    </row>
    <row r="508" spans="2:7" ht="28.8" x14ac:dyDescent="0.3">
      <c r="B508" s="53">
        <v>501</v>
      </c>
      <c r="C508" s="54" t="s">
        <v>7760</v>
      </c>
      <c r="D508" s="53">
        <v>48</v>
      </c>
      <c r="E508" s="55" t="str">
        <f>VLOOKUP(D508,[2]ProvStates!$B$8:$D$95,3,FALSE)</f>
        <v>Ontario</v>
      </c>
      <c r="F508">
        <f>VLOOKUP(D508,[2]Customers!$J$8:$N$1412,5,FALSE)</f>
        <v>3</v>
      </c>
      <c r="G508" t="str">
        <f>VLOOKUP(F508,[2]Customers!$N$8:$O$1412,2,FALSE)</f>
        <v>Canada</v>
      </c>
    </row>
    <row r="509" spans="2:7" x14ac:dyDescent="0.3">
      <c r="B509" s="53">
        <v>502</v>
      </c>
      <c r="C509" s="54" t="s">
        <v>7761</v>
      </c>
      <c r="D509" s="53">
        <v>7</v>
      </c>
      <c r="E509" s="55" t="str">
        <f>VLOOKUP(D509,[2]ProvStates!$B$8:$D$95,3,FALSE)</f>
        <v>British Columbia</v>
      </c>
      <c r="F509">
        <f>VLOOKUP(D509,[2]Customers!$J$8:$N$1412,5,FALSE)</f>
        <v>3</v>
      </c>
      <c r="G509" t="str">
        <f>VLOOKUP(F509,[2]Customers!$N$8:$O$1412,2,FALSE)</f>
        <v>Canada</v>
      </c>
    </row>
    <row r="510" spans="2:7" x14ac:dyDescent="0.3">
      <c r="B510" s="53">
        <v>503</v>
      </c>
      <c r="C510" s="54" t="s">
        <v>7762</v>
      </c>
      <c r="D510" s="53">
        <v>18</v>
      </c>
      <c r="E510" s="55" t="str">
        <f>VLOOKUP(D510,[2]ProvStates!$B$8:$D$95,3,FALSE)</f>
        <v>Illinois</v>
      </c>
      <c r="F510">
        <f>VLOOKUP(D510,[2]Customers!$J$8:$N$1412,5,FALSE)</f>
        <v>6</v>
      </c>
      <c r="G510" t="str">
        <f>VLOOKUP(F510,[2]Customers!$N$8:$O$1412,2,FALSE)</f>
        <v>USA</v>
      </c>
    </row>
    <row r="511" spans="2:7" x14ac:dyDescent="0.3">
      <c r="B511" s="53">
        <v>504</v>
      </c>
      <c r="C511" s="54" t="s">
        <v>7763</v>
      </c>
      <c r="D511" s="53">
        <v>13</v>
      </c>
      <c r="E511" s="55" t="str">
        <f>VLOOKUP(D511,[2]ProvStates!$B$8:$D$95,3,FALSE)</f>
        <v>Florida</v>
      </c>
      <c r="F511">
        <f>VLOOKUP(D511,[2]Customers!$J$8:$N$1412,5,FALSE)</f>
        <v>2</v>
      </c>
      <c r="G511" t="str">
        <f>VLOOKUP(F511,[2]Customers!$N$8:$O$1412,2,FALSE)</f>
        <v>BWI</v>
      </c>
    </row>
    <row r="512" spans="2:7" x14ac:dyDescent="0.3">
      <c r="B512" s="53">
        <v>505</v>
      </c>
      <c r="C512" s="54" t="s">
        <v>7764</v>
      </c>
      <c r="D512" s="53">
        <v>57</v>
      </c>
      <c r="E512" s="55" t="str">
        <f>VLOOKUP(D512,[2]ProvStates!$B$8:$D$95,3,FALSE)</f>
        <v>Tennessee</v>
      </c>
      <c r="F512">
        <f>VLOOKUP(D512,[2]Customers!$J$8:$N$1412,5,FALSE)</f>
        <v>6</v>
      </c>
      <c r="G512" t="str">
        <f>VLOOKUP(F512,[2]Customers!$N$8:$O$1412,2,FALSE)</f>
        <v>USA</v>
      </c>
    </row>
    <row r="513" spans="2:7" x14ac:dyDescent="0.3">
      <c r="B513" s="53">
        <v>506</v>
      </c>
      <c r="C513" s="54" t="s">
        <v>7765</v>
      </c>
      <c r="D513" s="53">
        <v>23</v>
      </c>
      <c r="E513" s="55" t="str">
        <f>VLOOKUP(D513,[2]ProvStates!$B$8:$D$95,3,FALSE)</f>
        <v>Massachusetts</v>
      </c>
      <c r="F513">
        <f>VLOOKUP(D513,[2]Customers!$J$8:$N$1412,5,FALSE)</f>
        <v>6</v>
      </c>
      <c r="G513" t="str">
        <f>VLOOKUP(F513,[2]Customers!$N$8:$O$1412,2,FALSE)</f>
        <v>USA</v>
      </c>
    </row>
    <row r="514" spans="2:7" x14ac:dyDescent="0.3">
      <c r="B514" s="53">
        <v>507</v>
      </c>
      <c r="C514" s="54" t="s">
        <v>7766</v>
      </c>
      <c r="D514" s="53">
        <v>48</v>
      </c>
      <c r="E514" s="55" t="str">
        <f>VLOOKUP(D514,[2]ProvStates!$B$8:$D$95,3,FALSE)</f>
        <v>Ontario</v>
      </c>
      <c r="F514">
        <f>VLOOKUP(D514,[2]Customers!$J$8:$N$1412,5,FALSE)</f>
        <v>3</v>
      </c>
      <c r="G514" t="str">
        <f>VLOOKUP(F514,[2]Customers!$N$8:$O$1412,2,FALSE)</f>
        <v>Canada</v>
      </c>
    </row>
    <row r="515" spans="2:7" ht="28.8" x14ac:dyDescent="0.3">
      <c r="B515" s="53">
        <v>508</v>
      </c>
      <c r="C515" s="54" t="s">
        <v>7767</v>
      </c>
      <c r="D515" s="53">
        <v>8</v>
      </c>
      <c r="E515" s="55" t="str">
        <f>VLOOKUP(D515,[2]ProvStates!$B$8:$D$95,3,FALSE)</f>
        <v>California</v>
      </c>
      <c r="F515">
        <f>VLOOKUP(D515,[2]Customers!$J$8:$N$1412,5,FALSE)</f>
        <v>6</v>
      </c>
      <c r="G515" t="str">
        <f>VLOOKUP(F515,[2]Customers!$N$8:$O$1412,2,FALSE)</f>
        <v>USA</v>
      </c>
    </row>
    <row r="516" spans="2:7" ht="28.8" x14ac:dyDescent="0.3">
      <c r="B516" s="53">
        <v>509</v>
      </c>
      <c r="C516" s="54" t="s">
        <v>7768</v>
      </c>
      <c r="D516" s="53">
        <v>58</v>
      </c>
      <c r="E516" s="55" t="str">
        <f>VLOOKUP(D516,[2]ProvStates!$B$8:$D$95,3,FALSE)</f>
        <v>Texas</v>
      </c>
      <c r="F516">
        <f>VLOOKUP(D516,[2]Customers!$J$8:$N$1412,5,FALSE)</f>
        <v>6</v>
      </c>
      <c r="G516" t="str">
        <f>VLOOKUP(F516,[2]Customers!$N$8:$O$1412,2,FALSE)</f>
        <v>USA</v>
      </c>
    </row>
    <row r="517" spans="2:7" ht="28.8" x14ac:dyDescent="0.3">
      <c r="B517" s="53">
        <v>510</v>
      </c>
      <c r="C517" s="54" t="s">
        <v>7769</v>
      </c>
      <c r="D517" s="53">
        <v>23</v>
      </c>
      <c r="E517" s="55" t="str">
        <f>VLOOKUP(D517,[2]ProvStates!$B$8:$D$95,3,FALSE)</f>
        <v>Massachusetts</v>
      </c>
      <c r="F517">
        <f>VLOOKUP(D517,[2]Customers!$J$8:$N$1412,5,FALSE)</f>
        <v>6</v>
      </c>
      <c r="G517" t="str">
        <f>VLOOKUP(F517,[2]Customers!$N$8:$O$1412,2,FALSE)</f>
        <v>USA</v>
      </c>
    </row>
    <row r="518" spans="2:7" x14ac:dyDescent="0.3">
      <c r="B518" s="53">
        <v>511</v>
      </c>
      <c r="C518" s="54" t="s">
        <v>7770</v>
      </c>
      <c r="D518" s="53">
        <v>63</v>
      </c>
      <c r="E518" s="55" t="str">
        <f>VLOOKUP(D518,[2]ProvStates!$B$8:$D$95,3,FALSE)</f>
        <v>Wisconsin</v>
      </c>
      <c r="F518">
        <f>VLOOKUP(D518,[2]Customers!$J$8:$N$1412,5,FALSE)</f>
        <v>6</v>
      </c>
      <c r="G518" t="str">
        <f>VLOOKUP(F518,[2]Customers!$N$8:$O$1412,2,FALSE)</f>
        <v>USA</v>
      </c>
    </row>
    <row r="519" spans="2:7" ht="28.8" x14ac:dyDescent="0.3">
      <c r="B519" s="53">
        <v>512</v>
      </c>
      <c r="C519" s="54" t="s">
        <v>7771</v>
      </c>
      <c r="D519" s="53">
        <v>16</v>
      </c>
      <c r="E519" s="55" t="str">
        <f>VLOOKUP(D519,[2]ProvStates!$B$8:$D$95,3,FALSE)</f>
        <v>Iowa</v>
      </c>
      <c r="F519">
        <f>VLOOKUP(D519,[2]Customers!$J$8:$N$1412,5,FALSE)</f>
        <v>6</v>
      </c>
      <c r="G519" t="str">
        <f>VLOOKUP(F519,[2]Customers!$N$8:$O$1412,2,FALSE)</f>
        <v>USA</v>
      </c>
    </row>
    <row r="520" spans="2:7" x14ac:dyDescent="0.3">
      <c r="B520" s="53">
        <v>513</v>
      </c>
      <c r="C520" s="54" t="s">
        <v>7772</v>
      </c>
      <c r="D520" s="53">
        <v>10</v>
      </c>
      <c r="E520" s="55" t="str">
        <f>VLOOKUP(D520,[2]ProvStates!$B$8:$D$95,3,FALSE)</f>
        <v>Connecticut</v>
      </c>
      <c r="F520">
        <f>VLOOKUP(D520,[2]Customers!$J$8:$N$1412,5,FALSE)</f>
        <v>6</v>
      </c>
      <c r="G520" t="str">
        <f>VLOOKUP(F520,[2]Customers!$N$8:$O$1412,2,FALSE)</f>
        <v>USA</v>
      </c>
    </row>
    <row r="521" spans="2:7" x14ac:dyDescent="0.3">
      <c r="B521" s="53">
        <v>514</v>
      </c>
      <c r="C521" s="54" t="s">
        <v>7773</v>
      </c>
      <c r="D521" s="53">
        <v>18</v>
      </c>
      <c r="E521" s="55" t="str">
        <f>VLOOKUP(D521,[2]ProvStates!$B$8:$D$95,3,FALSE)</f>
        <v>Illinois</v>
      </c>
      <c r="F521">
        <f>VLOOKUP(D521,[2]Customers!$J$8:$N$1412,5,FALSE)</f>
        <v>6</v>
      </c>
      <c r="G521" t="str">
        <f>VLOOKUP(F521,[2]Customers!$N$8:$O$1412,2,FALSE)</f>
        <v>USA</v>
      </c>
    </row>
    <row r="522" spans="2:7" ht="28.8" x14ac:dyDescent="0.3">
      <c r="B522" s="53">
        <v>515</v>
      </c>
      <c r="C522" s="54" t="s">
        <v>7774</v>
      </c>
      <c r="D522" s="53">
        <v>48</v>
      </c>
      <c r="E522" s="55" t="str">
        <f>VLOOKUP(D522,[2]ProvStates!$B$8:$D$95,3,FALSE)</f>
        <v>Ontario</v>
      </c>
      <c r="F522">
        <f>VLOOKUP(D522,[2]Customers!$J$8:$N$1412,5,FALSE)</f>
        <v>3</v>
      </c>
      <c r="G522" t="str">
        <f>VLOOKUP(F522,[2]Customers!$N$8:$O$1412,2,FALSE)</f>
        <v>Canada</v>
      </c>
    </row>
    <row r="523" spans="2:7" ht="28.8" x14ac:dyDescent="0.3">
      <c r="B523" s="53">
        <v>516</v>
      </c>
      <c r="C523" s="54" t="s">
        <v>7775</v>
      </c>
      <c r="D523" s="53">
        <v>28</v>
      </c>
      <c r="E523" s="55" t="str">
        <f>VLOOKUP(D523,[2]ProvStates!$B$8:$D$95,3,FALSE)</f>
        <v>Minnesota</v>
      </c>
      <c r="F523">
        <f>VLOOKUP(D523,[2]Customers!$J$8:$N$1412,5,FALSE)</f>
        <v>6</v>
      </c>
      <c r="G523" t="str">
        <f>VLOOKUP(F523,[2]Customers!$N$8:$O$1412,2,FALSE)</f>
        <v>USA</v>
      </c>
    </row>
    <row r="524" spans="2:7" ht="28.8" x14ac:dyDescent="0.3">
      <c r="B524" s="53">
        <v>517</v>
      </c>
      <c r="C524" s="54" t="s">
        <v>7776</v>
      </c>
      <c r="D524" s="53">
        <v>22</v>
      </c>
      <c r="E524" s="55" t="str">
        <f>VLOOKUP(D524,[2]ProvStates!$B$8:$D$95,3,FALSE)</f>
        <v>Louisiana</v>
      </c>
      <c r="F524">
        <f>VLOOKUP(D524,[2]Customers!$J$8:$N$1412,5,FALSE)</f>
        <v>6</v>
      </c>
      <c r="G524" t="str">
        <f>VLOOKUP(F524,[2]Customers!$N$8:$O$1412,2,FALSE)</f>
        <v>USA</v>
      </c>
    </row>
    <row r="525" spans="2:7" x14ac:dyDescent="0.3">
      <c r="B525" s="53">
        <v>518</v>
      </c>
      <c r="C525" s="54" t="s">
        <v>7777</v>
      </c>
      <c r="D525" s="53">
        <v>45</v>
      </c>
      <c r="E525" s="55" t="str">
        <f>VLOOKUP(D525,[2]ProvStates!$B$8:$D$95,3,FALSE)</f>
        <v>New York</v>
      </c>
      <c r="F525">
        <f>VLOOKUP(D525,[2]Customers!$J$8:$N$1412,5,FALSE)</f>
        <v>6</v>
      </c>
      <c r="G525" t="str">
        <f>VLOOKUP(F525,[2]Customers!$N$8:$O$1412,2,FALSE)</f>
        <v>USA</v>
      </c>
    </row>
    <row r="526" spans="2:7" x14ac:dyDescent="0.3">
      <c r="B526" s="53">
        <v>519</v>
      </c>
      <c r="C526" s="54" t="s">
        <v>7778</v>
      </c>
      <c r="D526" s="53">
        <v>34</v>
      </c>
      <c r="E526" s="55" t="str">
        <f>VLOOKUP(D526,[2]ProvStates!$B$8:$D$95,3,FALSE)</f>
        <v>North Dakota</v>
      </c>
      <c r="F526">
        <f>VLOOKUP(D526,[2]Customers!$J$8:$N$1412,5,FALSE)</f>
        <v>6</v>
      </c>
      <c r="G526" t="str">
        <f>VLOOKUP(F526,[2]Customers!$N$8:$O$1412,2,FALSE)</f>
        <v>USA</v>
      </c>
    </row>
    <row r="527" spans="2:7" ht="43.2" x14ac:dyDescent="0.3">
      <c r="B527" s="53">
        <v>520</v>
      </c>
      <c r="C527" s="54" t="s">
        <v>7779</v>
      </c>
      <c r="D527" s="53">
        <v>7</v>
      </c>
      <c r="E527" s="55" t="str">
        <f>VLOOKUP(D527,[2]ProvStates!$B$8:$D$95,3,FALSE)</f>
        <v>British Columbia</v>
      </c>
      <c r="F527">
        <f>VLOOKUP(D527,[2]Customers!$J$8:$N$1412,5,FALSE)</f>
        <v>3</v>
      </c>
      <c r="G527" t="str">
        <f>VLOOKUP(F527,[2]Customers!$N$8:$O$1412,2,FALSE)</f>
        <v>Canada</v>
      </c>
    </row>
    <row r="528" spans="2:7" x14ac:dyDescent="0.3">
      <c r="B528" s="53">
        <v>521</v>
      </c>
      <c r="C528" s="54" t="s">
        <v>7780</v>
      </c>
      <c r="D528" s="53">
        <v>45</v>
      </c>
      <c r="E528" s="55" t="str">
        <f>VLOOKUP(D528,[2]ProvStates!$B$8:$D$95,3,FALSE)</f>
        <v>New York</v>
      </c>
      <c r="F528">
        <f>VLOOKUP(D528,[2]Customers!$J$8:$N$1412,5,FALSE)</f>
        <v>6</v>
      </c>
      <c r="G528" t="str">
        <f>VLOOKUP(F528,[2]Customers!$N$8:$O$1412,2,FALSE)</f>
        <v>USA</v>
      </c>
    </row>
    <row r="529" spans="2:7" ht="28.8" x14ac:dyDescent="0.3">
      <c r="B529" s="53">
        <v>522</v>
      </c>
      <c r="C529" s="54" t="s">
        <v>7781</v>
      </c>
      <c r="D529" s="53">
        <v>45</v>
      </c>
      <c r="E529" s="55" t="str">
        <f>VLOOKUP(D529,[2]ProvStates!$B$8:$D$95,3,FALSE)</f>
        <v>New York</v>
      </c>
      <c r="F529">
        <f>VLOOKUP(D529,[2]Customers!$J$8:$N$1412,5,FALSE)</f>
        <v>6</v>
      </c>
      <c r="G529" t="str">
        <f>VLOOKUP(F529,[2]Customers!$N$8:$O$1412,2,FALSE)</f>
        <v>USA</v>
      </c>
    </row>
    <row r="530" spans="2:7" x14ac:dyDescent="0.3">
      <c r="B530" s="53">
        <v>523</v>
      </c>
      <c r="C530" s="54" t="s">
        <v>7782</v>
      </c>
      <c r="D530" s="53">
        <v>12</v>
      </c>
      <c r="E530" s="55" t="str">
        <f>VLOOKUP(D530,[2]ProvStates!$B$8:$D$95,3,FALSE)</f>
        <v>Delaware</v>
      </c>
      <c r="F530">
        <f>VLOOKUP(D530,[2]Customers!$J$8:$N$1412,5,FALSE)</f>
        <v>6</v>
      </c>
      <c r="G530" t="str">
        <f>VLOOKUP(F530,[2]Customers!$N$8:$O$1412,2,FALSE)</f>
        <v>USA</v>
      </c>
    </row>
    <row r="531" spans="2:7" x14ac:dyDescent="0.3">
      <c r="B531" s="53">
        <v>524</v>
      </c>
      <c r="C531" s="54" t="s">
        <v>7782</v>
      </c>
      <c r="D531" s="53">
        <v>58</v>
      </c>
      <c r="E531" s="55" t="str">
        <f>VLOOKUP(D531,[2]ProvStates!$B$8:$D$95,3,FALSE)</f>
        <v>Texas</v>
      </c>
      <c r="F531">
        <f>VLOOKUP(D531,[2]Customers!$J$8:$N$1412,5,FALSE)</f>
        <v>6</v>
      </c>
      <c r="G531" t="str">
        <f>VLOOKUP(F531,[2]Customers!$N$8:$O$1412,2,FALSE)</f>
        <v>USA</v>
      </c>
    </row>
    <row r="532" spans="2:7" x14ac:dyDescent="0.3">
      <c r="B532" s="53">
        <v>525</v>
      </c>
      <c r="C532" s="54" t="s">
        <v>7783</v>
      </c>
      <c r="D532" s="53">
        <v>48</v>
      </c>
      <c r="E532" s="55" t="str">
        <f>VLOOKUP(D532,[2]ProvStates!$B$8:$D$95,3,FALSE)</f>
        <v>Ontario</v>
      </c>
      <c r="F532">
        <f>VLOOKUP(D532,[2]Customers!$J$8:$N$1412,5,FALSE)</f>
        <v>3</v>
      </c>
      <c r="G532" t="str">
        <f>VLOOKUP(F532,[2]Customers!$N$8:$O$1412,2,FALSE)</f>
        <v>Canada</v>
      </c>
    </row>
    <row r="533" spans="2:7" x14ac:dyDescent="0.3">
      <c r="B533" s="53">
        <v>526</v>
      </c>
      <c r="C533" s="54" t="s">
        <v>7784</v>
      </c>
      <c r="D533" s="53">
        <v>53</v>
      </c>
      <c r="E533" s="55" t="str">
        <f>VLOOKUP(D533,[2]ProvStates!$B$8:$D$95,3,FALSE)</f>
        <v>Rhode Island</v>
      </c>
      <c r="F533">
        <f>VLOOKUP(D533,[2]Customers!$J$8:$N$1412,5,FALSE)</f>
        <v>6</v>
      </c>
      <c r="G533" t="str">
        <f>VLOOKUP(F533,[2]Customers!$N$8:$O$1412,2,FALSE)</f>
        <v>USA</v>
      </c>
    </row>
    <row r="534" spans="2:7" x14ac:dyDescent="0.3">
      <c r="B534" s="53">
        <v>527</v>
      </c>
      <c r="C534" s="54" t="s">
        <v>7784</v>
      </c>
      <c r="D534" s="53">
        <v>61</v>
      </c>
      <c r="E534" s="55" t="str">
        <f>VLOOKUP(D534,[2]ProvStates!$B$8:$D$95,3,FALSE)</f>
        <v>Vermont</v>
      </c>
      <c r="F534">
        <f>VLOOKUP(D534,[2]Customers!$J$8:$N$1412,5,FALSE)</f>
        <v>6</v>
      </c>
      <c r="G534" t="str">
        <f>VLOOKUP(F534,[2]Customers!$N$8:$O$1412,2,FALSE)</f>
        <v>USA</v>
      </c>
    </row>
    <row r="535" spans="2:7" ht="28.8" x14ac:dyDescent="0.3">
      <c r="B535" s="53">
        <v>528</v>
      </c>
      <c r="C535" s="54" t="s">
        <v>5156</v>
      </c>
      <c r="D535" s="53">
        <v>60</v>
      </c>
      <c r="E535" s="55" t="str">
        <f>VLOOKUP(D535,[2]ProvStates!$B$8:$D$95,3,FALSE)</f>
        <v>Virginia</v>
      </c>
      <c r="F535">
        <f>VLOOKUP(D535,[2]Customers!$J$8:$N$1412,5,FALSE)</f>
        <v>6</v>
      </c>
      <c r="G535" t="str">
        <f>VLOOKUP(F535,[2]Customers!$N$8:$O$1412,2,FALSE)</f>
        <v>USA</v>
      </c>
    </row>
    <row r="536" spans="2:7" ht="28.8" x14ac:dyDescent="0.3">
      <c r="B536" s="53">
        <v>529</v>
      </c>
      <c r="C536" s="54" t="s">
        <v>7785</v>
      </c>
      <c r="D536" s="53">
        <v>48</v>
      </c>
      <c r="E536" s="55" t="str">
        <f>VLOOKUP(D536,[2]ProvStates!$B$8:$D$95,3,FALSE)</f>
        <v>Ontario</v>
      </c>
      <c r="F536">
        <f>VLOOKUP(D536,[2]Customers!$J$8:$N$1412,5,FALSE)</f>
        <v>3</v>
      </c>
      <c r="G536" t="str">
        <f>VLOOKUP(F536,[2]Customers!$N$8:$O$1412,2,FALSE)</f>
        <v>Canada</v>
      </c>
    </row>
    <row r="537" spans="2:7" ht="28.8" x14ac:dyDescent="0.3">
      <c r="B537" s="53">
        <v>530</v>
      </c>
      <c r="C537" s="54" t="s">
        <v>7786</v>
      </c>
      <c r="D537" s="53">
        <v>48</v>
      </c>
      <c r="E537" s="55" t="str">
        <f>VLOOKUP(D537,[2]ProvStates!$B$8:$D$95,3,FALSE)</f>
        <v>Ontario</v>
      </c>
      <c r="F537">
        <f>VLOOKUP(D537,[2]Customers!$J$8:$N$1412,5,FALSE)</f>
        <v>3</v>
      </c>
      <c r="G537" t="str">
        <f>VLOOKUP(F537,[2]Customers!$N$8:$O$1412,2,FALSE)</f>
        <v>Canada</v>
      </c>
    </row>
    <row r="538" spans="2:7" ht="28.8" x14ac:dyDescent="0.3">
      <c r="B538" s="53">
        <v>531</v>
      </c>
      <c r="C538" s="54" t="s">
        <v>7787</v>
      </c>
      <c r="D538" s="53">
        <v>48</v>
      </c>
      <c r="E538" s="55" t="str">
        <f>VLOOKUP(D538,[2]ProvStates!$B$8:$D$95,3,FALSE)</f>
        <v>Ontario</v>
      </c>
      <c r="F538">
        <f>VLOOKUP(D538,[2]Customers!$J$8:$N$1412,5,FALSE)</f>
        <v>3</v>
      </c>
      <c r="G538" t="str">
        <f>VLOOKUP(F538,[2]Customers!$N$8:$O$1412,2,FALSE)</f>
        <v>Canada</v>
      </c>
    </row>
    <row r="539" spans="2:7" x14ac:dyDescent="0.3">
      <c r="B539" s="53">
        <v>532</v>
      </c>
      <c r="C539" s="54" t="s">
        <v>7788</v>
      </c>
      <c r="D539" s="53">
        <v>48</v>
      </c>
      <c r="E539" s="55" t="str">
        <f>VLOOKUP(D539,[2]ProvStates!$B$8:$D$95,3,FALSE)</f>
        <v>Ontario</v>
      </c>
      <c r="F539">
        <f>VLOOKUP(D539,[2]Customers!$J$8:$N$1412,5,FALSE)</f>
        <v>3</v>
      </c>
      <c r="G539" t="str">
        <f>VLOOKUP(F539,[2]Customers!$N$8:$O$1412,2,FALSE)</f>
        <v>Canada</v>
      </c>
    </row>
    <row r="540" spans="2:7" ht="28.8" x14ac:dyDescent="0.3">
      <c r="B540" s="53">
        <v>533</v>
      </c>
      <c r="C540" s="54" t="s">
        <v>7789</v>
      </c>
      <c r="D540" s="53">
        <v>48</v>
      </c>
      <c r="E540" s="55" t="str">
        <f>VLOOKUP(D540,[2]ProvStates!$B$8:$D$95,3,FALSE)</f>
        <v>Ontario</v>
      </c>
      <c r="F540">
        <f>VLOOKUP(D540,[2]Customers!$J$8:$N$1412,5,FALSE)</f>
        <v>3</v>
      </c>
      <c r="G540" t="str">
        <f>VLOOKUP(F540,[2]Customers!$N$8:$O$1412,2,FALSE)</f>
        <v>Canada</v>
      </c>
    </row>
    <row r="541" spans="2:7" x14ac:dyDescent="0.3">
      <c r="B541" s="53">
        <v>534</v>
      </c>
      <c r="C541" s="54" t="s">
        <v>7790</v>
      </c>
      <c r="D541" s="53">
        <v>10</v>
      </c>
      <c r="E541" s="55" t="str">
        <f>VLOOKUP(D541,[2]ProvStates!$B$8:$D$95,3,FALSE)</f>
        <v>Connecticut</v>
      </c>
      <c r="F541">
        <f>VLOOKUP(D541,[2]Customers!$J$8:$N$1412,5,FALSE)</f>
        <v>6</v>
      </c>
      <c r="G541" t="str">
        <f>VLOOKUP(F541,[2]Customers!$N$8:$O$1412,2,FALSE)</f>
        <v>USA</v>
      </c>
    </row>
    <row r="542" spans="2:7" x14ac:dyDescent="0.3">
      <c r="B542" s="53">
        <v>535</v>
      </c>
      <c r="C542" s="54" t="s">
        <v>7791</v>
      </c>
      <c r="D542" s="53">
        <v>18</v>
      </c>
      <c r="E542" s="55" t="str">
        <f>VLOOKUP(D542,[2]ProvStates!$B$8:$D$95,3,FALSE)</f>
        <v>Illinois</v>
      </c>
      <c r="F542">
        <f>VLOOKUP(D542,[2]Customers!$J$8:$N$1412,5,FALSE)</f>
        <v>6</v>
      </c>
      <c r="G542" t="str">
        <f>VLOOKUP(F542,[2]Customers!$N$8:$O$1412,2,FALSE)</f>
        <v>USA</v>
      </c>
    </row>
    <row r="543" spans="2:7" x14ac:dyDescent="0.3">
      <c r="B543" s="53">
        <v>536</v>
      </c>
      <c r="C543" s="54" t="s">
        <v>7792</v>
      </c>
      <c r="D543" s="53">
        <v>28</v>
      </c>
      <c r="E543" s="55" t="str">
        <f>VLOOKUP(D543,[2]ProvStates!$B$8:$D$95,3,FALSE)</f>
        <v>Minnesota</v>
      </c>
      <c r="F543">
        <f>VLOOKUP(D543,[2]Customers!$J$8:$N$1412,5,FALSE)</f>
        <v>6</v>
      </c>
      <c r="G543" t="str">
        <f>VLOOKUP(F543,[2]Customers!$N$8:$O$1412,2,FALSE)</f>
        <v>USA</v>
      </c>
    </row>
    <row r="544" spans="2:7" x14ac:dyDescent="0.3">
      <c r="B544" s="53">
        <v>537</v>
      </c>
      <c r="C544" s="54" t="s">
        <v>7793</v>
      </c>
      <c r="D544" s="53">
        <v>7</v>
      </c>
      <c r="E544" s="55" t="str">
        <f>VLOOKUP(D544,[2]ProvStates!$B$8:$D$95,3,FALSE)</f>
        <v>British Columbia</v>
      </c>
      <c r="F544">
        <f>VLOOKUP(D544,[2]Customers!$J$8:$N$1412,5,FALSE)</f>
        <v>3</v>
      </c>
      <c r="G544" t="str">
        <f>VLOOKUP(F544,[2]Customers!$N$8:$O$1412,2,FALSE)</f>
        <v>Canada</v>
      </c>
    </row>
    <row r="545" spans="2:7" x14ac:dyDescent="0.3">
      <c r="B545" s="53">
        <v>538</v>
      </c>
      <c r="C545" s="54" t="s">
        <v>7794</v>
      </c>
      <c r="D545" s="53">
        <v>47</v>
      </c>
      <c r="E545" s="55" t="str">
        <f>VLOOKUP(D545,[2]ProvStates!$B$8:$D$95,3,FALSE)</f>
        <v>Oklahoma</v>
      </c>
      <c r="F545">
        <f>VLOOKUP(D545,[2]Customers!$J$8:$N$1412,5,FALSE)</f>
        <v>6</v>
      </c>
      <c r="G545" t="str">
        <f>VLOOKUP(F545,[2]Customers!$N$8:$O$1412,2,FALSE)</f>
        <v>USA</v>
      </c>
    </row>
    <row r="546" spans="2:7" ht="28.8" x14ac:dyDescent="0.3">
      <c r="B546" s="53">
        <v>539</v>
      </c>
      <c r="C546" s="54" t="s">
        <v>7795</v>
      </c>
      <c r="D546" s="53">
        <v>42</v>
      </c>
      <c r="E546" s="55" t="str">
        <f>VLOOKUP(D546,[2]ProvStates!$B$8:$D$95,3,FALSE)</f>
        <v>Northwest Territories</v>
      </c>
      <c r="F546">
        <f>VLOOKUP(D546,[2]Customers!$J$8:$N$1412,5,FALSE)</f>
        <v>3</v>
      </c>
      <c r="G546" t="str">
        <f>VLOOKUP(F546,[2]Customers!$N$8:$O$1412,2,FALSE)</f>
        <v>Canada</v>
      </c>
    </row>
    <row r="547" spans="2:7" ht="28.8" x14ac:dyDescent="0.3">
      <c r="B547" s="53">
        <v>540</v>
      </c>
      <c r="C547" s="54" t="s">
        <v>7796</v>
      </c>
      <c r="D547" s="53">
        <v>56</v>
      </c>
      <c r="E547" s="55" t="str">
        <f>VLOOKUP(D547,[2]ProvStates!$B$8:$D$95,3,FALSE)</f>
        <v>Saskatchewan</v>
      </c>
      <c r="F547">
        <f>VLOOKUP(D547,[2]Customers!$J$8:$N$1412,5,FALSE)</f>
        <v>3</v>
      </c>
      <c r="G547" t="str">
        <f>VLOOKUP(F547,[2]Customers!$N$8:$O$1412,2,FALSE)</f>
        <v>Canada</v>
      </c>
    </row>
    <row r="548" spans="2:7" ht="28.8" x14ac:dyDescent="0.3">
      <c r="B548" s="53">
        <v>541</v>
      </c>
      <c r="C548" s="54" t="s">
        <v>7797</v>
      </c>
      <c r="D548" s="53">
        <v>56</v>
      </c>
      <c r="E548" s="55" t="str">
        <f>VLOOKUP(D548,[2]ProvStates!$B$8:$D$95,3,FALSE)</f>
        <v>Saskatchewan</v>
      </c>
      <c r="F548">
        <f>VLOOKUP(D548,[2]Customers!$J$8:$N$1412,5,FALSE)</f>
        <v>3</v>
      </c>
      <c r="G548" t="str">
        <f>VLOOKUP(F548,[2]Customers!$N$8:$O$1412,2,FALSE)</f>
        <v>Canada</v>
      </c>
    </row>
    <row r="549" spans="2:7" x14ac:dyDescent="0.3">
      <c r="B549" s="53">
        <v>542</v>
      </c>
      <c r="C549" s="54" t="s">
        <v>7798</v>
      </c>
      <c r="D549" s="53">
        <v>48</v>
      </c>
      <c r="E549" s="55" t="str">
        <f>VLOOKUP(D549,[2]ProvStates!$B$8:$D$95,3,FALSE)</f>
        <v>Ontario</v>
      </c>
      <c r="F549">
        <f>VLOOKUP(D549,[2]Customers!$J$8:$N$1412,5,FALSE)</f>
        <v>3</v>
      </c>
      <c r="G549" t="str">
        <f>VLOOKUP(F549,[2]Customers!$N$8:$O$1412,2,FALSE)</f>
        <v>Canada</v>
      </c>
    </row>
    <row r="550" spans="2:7" x14ac:dyDescent="0.3">
      <c r="B550" s="53">
        <v>543</v>
      </c>
      <c r="C550" s="54" t="s">
        <v>7799</v>
      </c>
      <c r="D550" s="53">
        <v>61</v>
      </c>
      <c r="E550" s="55" t="str">
        <f>VLOOKUP(D550,[2]ProvStates!$B$8:$D$95,3,FALSE)</f>
        <v>Vermont</v>
      </c>
      <c r="F550">
        <f>VLOOKUP(D550,[2]Customers!$J$8:$N$1412,5,FALSE)</f>
        <v>6</v>
      </c>
      <c r="G550" t="str">
        <f>VLOOKUP(F550,[2]Customers!$N$8:$O$1412,2,FALSE)</f>
        <v>USA</v>
      </c>
    </row>
    <row r="551" spans="2:7" ht="28.8" x14ac:dyDescent="0.3">
      <c r="B551" s="53">
        <v>544</v>
      </c>
      <c r="C551" s="54" t="s">
        <v>7800</v>
      </c>
      <c r="D551" s="53">
        <v>35</v>
      </c>
      <c r="E551" s="55" t="str">
        <f>VLOOKUP(D551,[2]ProvStates!$B$8:$D$95,3,FALSE)</f>
        <v>Nebraska</v>
      </c>
      <c r="F551">
        <f>VLOOKUP(D551,[2]Customers!$J$8:$N$1412,5,FALSE)</f>
        <v>6</v>
      </c>
      <c r="G551" t="str">
        <f>VLOOKUP(F551,[2]Customers!$N$8:$O$1412,2,FALSE)</f>
        <v>USA</v>
      </c>
    </row>
    <row r="552" spans="2:7" ht="28.8" x14ac:dyDescent="0.3">
      <c r="B552" s="53">
        <v>545</v>
      </c>
      <c r="C552" s="54" t="s">
        <v>7801</v>
      </c>
      <c r="D552" s="53">
        <v>40</v>
      </c>
      <c r="E552" s="55" t="str">
        <f>VLOOKUP(D552,[2]ProvStates!$B$8:$D$95,3,FALSE)</f>
        <v>Nova Scotia</v>
      </c>
      <c r="F552">
        <f>VLOOKUP(D552,[2]Customers!$J$8:$N$1412,5,FALSE)</f>
        <v>3</v>
      </c>
      <c r="G552" t="str">
        <f>VLOOKUP(F552,[2]Customers!$N$8:$O$1412,2,FALSE)</f>
        <v>Canada</v>
      </c>
    </row>
    <row r="553" spans="2:7" ht="28.8" x14ac:dyDescent="0.3">
      <c r="B553" s="53">
        <v>546</v>
      </c>
      <c r="C553" s="54" t="s">
        <v>7802</v>
      </c>
      <c r="D553" s="53">
        <v>7</v>
      </c>
      <c r="E553" s="55" t="str">
        <f>VLOOKUP(D553,[2]ProvStates!$B$8:$D$95,3,FALSE)</f>
        <v>British Columbia</v>
      </c>
      <c r="F553">
        <f>VLOOKUP(D553,[2]Customers!$J$8:$N$1412,5,FALSE)</f>
        <v>3</v>
      </c>
      <c r="G553" t="str">
        <f>VLOOKUP(F553,[2]Customers!$N$8:$O$1412,2,FALSE)</f>
        <v>Canada</v>
      </c>
    </row>
    <row r="554" spans="2:7" x14ac:dyDescent="0.3">
      <c r="B554" s="53">
        <v>547</v>
      </c>
      <c r="C554" s="54" t="s">
        <v>7803</v>
      </c>
      <c r="D554" s="53">
        <v>48</v>
      </c>
      <c r="E554" s="55" t="str">
        <f>VLOOKUP(D554,[2]ProvStates!$B$8:$D$95,3,FALSE)</f>
        <v>Ontario</v>
      </c>
      <c r="F554">
        <f>VLOOKUP(D554,[2]Customers!$J$8:$N$1412,5,FALSE)</f>
        <v>3</v>
      </c>
      <c r="G554" t="str">
        <f>VLOOKUP(F554,[2]Customers!$N$8:$O$1412,2,FALSE)</f>
        <v>Canada</v>
      </c>
    </row>
    <row r="555" spans="2:7" x14ac:dyDescent="0.3">
      <c r="B555" s="53">
        <v>548</v>
      </c>
      <c r="C555" s="54" t="s">
        <v>7804</v>
      </c>
      <c r="D555" s="53">
        <v>4</v>
      </c>
      <c r="E555" s="55" t="str">
        <f>VLOOKUP(D555,[2]ProvStates!$B$8:$D$95,3,FALSE)</f>
        <v>Alabama</v>
      </c>
      <c r="F555">
        <f>VLOOKUP(D555,[2]Customers!$J$8:$N$1412,5,FALSE)</f>
        <v>6</v>
      </c>
      <c r="G555" t="str">
        <f>VLOOKUP(F555,[2]Customers!$N$8:$O$1412,2,FALSE)</f>
        <v>USA</v>
      </c>
    </row>
    <row r="556" spans="2:7" x14ac:dyDescent="0.3">
      <c r="B556" s="53">
        <v>549</v>
      </c>
      <c r="C556" s="54" t="s">
        <v>7805</v>
      </c>
      <c r="D556" s="53">
        <v>45</v>
      </c>
      <c r="E556" s="55" t="str">
        <f>VLOOKUP(D556,[2]ProvStates!$B$8:$D$95,3,FALSE)</f>
        <v>New York</v>
      </c>
      <c r="F556">
        <f>VLOOKUP(D556,[2]Customers!$J$8:$N$1412,5,FALSE)</f>
        <v>6</v>
      </c>
      <c r="G556" t="str">
        <f>VLOOKUP(F556,[2]Customers!$N$8:$O$1412,2,FALSE)</f>
        <v>USA</v>
      </c>
    </row>
    <row r="557" spans="2:7" x14ac:dyDescent="0.3">
      <c r="B557" s="53">
        <v>550</v>
      </c>
      <c r="C557" s="54" t="s">
        <v>7806</v>
      </c>
      <c r="D557" s="53">
        <v>45</v>
      </c>
      <c r="E557" s="55" t="str">
        <f>VLOOKUP(D557,[2]ProvStates!$B$8:$D$95,3,FALSE)</f>
        <v>New York</v>
      </c>
      <c r="F557">
        <f>VLOOKUP(D557,[2]Customers!$J$8:$N$1412,5,FALSE)</f>
        <v>6</v>
      </c>
      <c r="G557" t="str">
        <f>VLOOKUP(F557,[2]Customers!$N$8:$O$1412,2,FALSE)</f>
        <v>USA</v>
      </c>
    </row>
    <row r="558" spans="2:7" x14ac:dyDescent="0.3">
      <c r="B558" s="53">
        <v>551</v>
      </c>
      <c r="C558" s="54" t="s">
        <v>7807</v>
      </c>
      <c r="D558" s="53">
        <v>8</v>
      </c>
      <c r="E558" s="55" t="str">
        <f>VLOOKUP(D558,[2]ProvStates!$B$8:$D$95,3,FALSE)</f>
        <v>California</v>
      </c>
      <c r="F558">
        <f>VLOOKUP(D558,[2]Customers!$J$8:$N$1412,5,FALSE)</f>
        <v>6</v>
      </c>
      <c r="G558" t="str">
        <f>VLOOKUP(F558,[2]Customers!$N$8:$O$1412,2,FALSE)</f>
        <v>USA</v>
      </c>
    </row>
    <row r="559" spans="2:7" x14ac:dyDescent="0.3">
      <c r="B559" s="53">
        <v>552</v>
      </c>
      <c r="C559" s="54" t="s">
        <v>7807</v>
      </c>
      <c r="D559" s="53">
        <v>18</v>
      </c>
      <c r="E559" s="55" t="str">
        <f>VLOOKUP(D559,[2]ProvStates!$B$8:$D$95,3,FALSE)</f>
        <v>Illinois</v>
      </c>
      <c r="F559">
        <f>VLOOKUP(D559,[2]Customers!$J$8:$N$1412,5,FALSE)</f>
        <v>6</v>
      </c>
      <c r="G559" t="str">
        <f>VLOOKUP(F559,[2]Customers!$N$8:$O$1412,2,FALSE)</f>
        <v>USA</v>
      </c>
    </row>
    <row r="560" spans="2:7" x14ac:dyDescent="0.3">
      <c r="B560" s="53">
        <v>553</v>
      </c>
      <c r="C560" s="54" t="s">
        <v>7808</v>
      </c>
      <c r="D560" s="53">
        <v>8</v>
      </c>
      <c r="E560" s="55" t="str">
        <f>VLOOKUP(D560,[2]ProvStates!$B$8:$D$95,3,FALSE)</f>
        <v>California</v>
      </c>
      <c r="F560">
        <f>VLOOKUP(D560,[2]Customers!$J$8:$N$1412,5,FALSE)</f>
        <v>6</v>
      </c>
      <c r="G560" t="str">
        <f>VLOOKUP(F560,[2]Customers!$N$8:$O$1412,2,FALSE)</f>
        <v>USA</v>
      </c>
    </row>
    <row r="561" spans="2:7" x14ac:dyDescent="0.3">
      <c r="B561" s="53">
        <v>554</v>
      </c>
      <c r="C561" s="54" t="s">
        <v>7809</v>
      </c>
      <c r="D561" s="53">
        <v>48</v>
      </c>
      <c r="E561" s="55" t="str">
        <f>VLOOKUP(D561,[2]ProvStates!$B$8:$D$95,3,FALSE)</f>
        <v>Ontario</v>
      </c>
      <c r="F561">
        <f>VLOOKUP(D561,[2]Customers!$J$8:$N$1412,5,FALSE)</f>
        <v>3</v>
      </c>
      <c r="G561" t="str">
        <f>VLOOKUP(F561,[2]Customers!$N$8:$O$1412,2,FALSE)</f>
        <v>Canada</v>
      </c>
    </row>
    <row r="562" spans="2:7" x14ac:dyDescent="0.3">
      <c r="B562" s="53">
        <v>555</v>
      </c>
      <c r="C562" s="54" t="s">
        <v>7810</v>
      </c>
      <c r="D562" s="53">
        <v>25</v>
      </c>
      <c r="E562" s="55" t="str">
        <f>VLOOKUP(D562,[2]ProvStates!$B$8:$D$95,3,FALSE)</f>
        <v>Maryland</v>
      </c>
      <c r="F562">
        <f>VLOOKUP(D562,[2]Customers!$J$8:$N$1412,5,FALSE)</f>
        <v>6</v>
      </c>
      <c r="G562" t="str">
        <f>VLOOKUP(F562,[2]Customers!$N$8:$O$1412,2,FALSE)</f>
        <v>USA</v>
      </c>
    </row>
    <row r="563" spans="2:7" ht="28.8" x14ac:dyDescent="0.3">
      <c r="B563" s="53">
        <v>556</v>
      </c>
      <c r="C563" s="54" t="s">
        <v>7811</v>
      </c>
      <c r="D563" s="53">
        <v>37</v>
      </c>
      <c r="E563" s="55" t="str">
        <f>VLOOKUP(D563,[2]ProvStates!$B$8:$D$95,3,FALSE)</f>
        <v>New Jersey</v>
      </c>
      <c r="F563">
        <f>VLOOKUP(D563,[2]Customers!$J$8:$N$1412,5,FALSE)</f>
        <v>6</v>
      </c>
      <c r="G563" t="str">
        <f>VLOOKUP(F563,[2]Customers!$N$8:$O$1412,2,FALSE)</f>
        <v>USA</v>
      </c>
    </row>
    <row r="564" spans="2:7" x14ac:dyDescent="0.3">
      <c r="B564" s="53">
        <v>557</v>
      </c>
      <c r="C564" s="54" t="s">
        <v>7812</v>
      </c>
      <c r="D564" s="53">
        <v>26</v>
      </c>
      <c r="E564" s="55" t="str">
        <f>VLOOKUP(D564,[2]ProvStates!$B$8:$D$95,3,FALSE)</f>
        <v>Maine</v>
      </c>
      <c r="F564">
        <f>VLOOKUP(D564,[2]Customers!$J$8:$N$1412,5,FALSE)</f>
        <v>6</v>
      </c>
      <c r="G564" t="str">
        <f>VLOOKUP(F564,[2]Customers!$N$8:$O$1412,2,FALSE)</f>
        <v>USA</v>
      </c>
    </row>
    <row r="565" spans="2:7" x14ac:dyDescent="0.3">
      <c r="B565" s="53">
        <v>558</v>
      </c>
      <c r="C565" s="54" t="s">
        <v>7813</v>
      </c>
      <c r="D565" s="53">
        <v>2</v>
      </c>
      <c r="E565" s="55" t="str">
        <f>VLOOKUP(D565,[2]ProvStates!$B$8:$D$95,3,FALSE)</f>
        <v>Alberta</v>
      </c>
      <c r="F565">
        <f>VLOOKUP(D565,[2]Customers!$J$8:$N$1412,5,FALSE)</f>
        <v>3</v>
      </c>
      <c r="G565" t="str">
        <f>VLOOKUP(F565,[2]Customers!$N$8:$O$1412,2,FALSE)</f>
        <v>Canada</v>
      </c>
    </row>
    <row r="566" spans="2:7" x14ac:dyDescent="0.3">
      <c r="B566" s="53">
        <v>559</v>
      </c>
      <c r="C566" s="54" t="s">
        <v>7814</v>
      </c>
      <c r="D566" s="53">
        <v>20</v>
      </c>
      <c r="E566" s="55" t="str">
        <f>VLOOKUP(D566,[2]ProvStates!$B$8:$D$95,3,FALSE)</f>
        <v>Kansas</v>
      </c>
      <c r="F566">
        <f>VLOOKUP(D566,[2]Customers!$J$8:$N$1412,5,FALSE)</f>
        <v>6</v>
      </c>
      <c r="G566" t="str">
        <f>VLOOKUP(F566,[2]Customers!$N$8:$O$1412,2,FALSE)</f>
        <v>USA</v>
      </c>
    </row>
    <row r="567" spans="2:7" x14ac:dyDescent="0.3">
      <c r="B567" s="53">
        <v>560</v>
      </c>
      <c r="C567" s="54" t="s">
        <v>7815</v>
      </c>
      <c r="D567" s="53">
        <v>45</v>
      </c>
      <c r="E567" s="55" t="str">
        <f>VLOOKUP(D567,[2]ProvStates!$B$8:$D$95,3,FALSE)</f>
        <v>New York</v>
      </c>
      <c r="F567">
        <f>VLOOKUP(D567,[2]Customers!$J$8:$N$1412,5,FALSE)</f>
        <v>6</v>
      </c>
      <c r="G567" t="str">
        <f>VLOOKUP(F567,[2]Customers!$N$8:$O$1412,2,FALSE)</f>
        <v>USA</v>
      </c>
    </row>
    <row r="568" spans="2:7" x14ac:dyDescent="0.3">
      <c r="B568" s="53">
        <v>561</v>
      </c>
      <c r="C568" s="54" t="s">
        <v>7816</v>
      </c>
      <c r="D568" s="53">
        <v>2</v>
      </c>
      <c r="E568" s="55" t="str">
        <f>VLOOKUP(D568,[2]ProvStates!$B$8:$D$95,3,FALSE)</f>
        <v>Alberta</v>
      </c>
      <c r="F568">
        <f>VLOOKUP(D568,[2]Customers!$J$8:$N$1412,5,FALSE)</f>
        <v>3</v>
      </c>
      <c r="G568" t="str">
        <f>VLOOKUP(F568,[2]Customers!$N$8:$O$1412,2,FALSE)</f>
        <v>Canada</v>
      </c>
    </row>
    <row r="569" spans="2:7" x14ac:dyDescent="0.3">
      <c r="B569" s="53">
        <v>562</v>
      </c>
      <c r="C569" s="54" t="s">
        <v>7817</v>
      </c>
      <c r="D569" s="53">
        <v>7</v>
      </c>
      <c r="E569" s="55" t="str">
        <f>VLOOKUP(D569,[2]ProvStates!$B$8:$D$95,3,FALSE)</f>
        <v>British Columbia</v>
      </c>
      <c r="F569">
        <f>VLOOKUP(D569,[2]Customers!$J$8:$N$1412,5,FALSE)</f>
        <v>3</v>
      </c>
      <c r="G569" t="str">
        <f>VLOOKUP(F569,[2]Customers!$N$8:$O$1412,2,FALSE)</f>
        <v>Canada</v>
      </c>
    </row>
    <row r="570" spans="2:7" x14ac:dyDescent="0.3">
      <c r="B570" s="53">
        <v>563</v>
      </c>
      <c r="C570" s="54" t="s">
        <v>7818</v>
      </c>
      <c r="D570" s="53">
        <v>40</v>
      </c>
      <c r="E570" s="55" t="str">
        <f>VLOOKUP(D570,[2]ProvStates!$B$8:$D$95,3,FALSE)</f>
        <v>Nova Scotia</v>
      </c>
      <c r="F570">
        <f>VLOOKUP(D570,[2]Customers!$J$8:$N$1412,5,FALSE)</f>
        <v>3</v>
      </c>
      <c r="G570" t="str">
        <f>VLOOKUP(F570,[2]Customers!$N$8:$O$1412,2,FALSE)</f>
        <v>Canada</v>
      </c>
    </row>
    <row r="571" spans="2:7" x14ac:dyDescent="0.3">
      <c r="B571" s="53">
        <v>564</v>
      </c>
      <c r="C571" s="54" t="s">
        <v>7819</v>
      </c>
      <c r="D571" s="53">
        <v>64</v>
      </c>
      <c r="E571" s="55" t="str">
        <f>VLOOKUP(D571,[2]ProvStates!$B$8:$D$95,3,FALSE)</f>
        <v>West Virginia</v>
      </c>
      <c r="F571">
        <f>VLOOKUP(D571,[2]Customers!$J$8:$N$1412,5,FALSE)</f>
        <v>6</v>
      </c>
      <c r="G571" t="str">
        <f>VLOOKUP(F571,[2]Customers!$N$8:$O$1412,2,FALSE)</f>
        <v>USA</v>
      </c>
    </row>
    <row r="572" spans="2:7" x14ac:dyDescent="0.3">
      <c r="B572" s="53">
        <v>565</v>
      </c>
      <c r="C572" s="54" t="s">
        <v>7820</v>
      </c>
      <c r="D572" s="53">
        <v>60</v>
      </c>
      <c r="E572" s="55" t="str">
        <f>VLOOKUP(D572,[2]ProvStates!$B$8:$D$95,3,FALSE)</f>
        <v>Virginia</v>
      </c>
      <c r="F572">
        <f>VLOOKUP(D572,[2]Customers!$J$8:$N$1412,5,FALSE)</f>
        <v>6</v>
      </c>
      <c r="G572" t="str">
        <f>VLOOKUP(F572,[2]Customers!$N$8:$O$1412,2,FALSE)</f>
        <v>USA</v>
      </c>
    </row>
    <row r="573" spans="2:7" x14ac:dyDescent="0.3">
      <c r="B573" s="53">
        <v>566</v>
      </c>
      <c r="C573" s="54" t="s">
        <v>7821</v>
      </c>
      <c r="D573" s="53">
        <v>8</v>
      </c>
      <c r="E573" s="55" t="str">
        <f>VLOOKUP(D573,[2]ProvStates!$B$8:$D$95,3,FALSE)</f>
        <v>California</v>
      </c>
      <c r="F573">
        <f>VLOOKUP(D573,[2]Customers!$J$8:$N$1412,5,FALSE)</f>
        <v>6</v>
      </c>
      <c r="G573" t="str">
        <f>VLOOKUP(F573,[2]Customers!$N$8:$O$1412,2,FALSE)</f>
        <v>USA</v>
      </c>
    </row>
    <row r="574" spans="2:7" x14ac:dyDescent="0.3">
      <c r="B574" s="53">
        <v>567</v>
      </c>
      <c r="C574" s="54" t="s">
        <v>7821</v>
      </c>
      <c r="D574" s="53">
        <v>49</v>
      </c>
      <c r="E574" s="55" t="str">
        <f>VLOOKUP(D574,[2]ProvStates!$B$8:$D$95,3,FALSE)</f>
        <v>Oregon</v>
      </c>
      <c r="F574">
        <f>VLOOKUP(D574,[2]Customers!$J$8:$N$1412,5,FALSE)</f>
        <v>6</v>
      </c>
      <c r="G574" t="str">
        <f>VLOOKUP(F574,[2]Customers!$N$8:$O$1412,2,FALSE)</f>
        <v>USA</v>
      </c>
    </row>
    <row r="575" spans="2:7" x14ac:dyDescent="0.3">
      <c r="B575" s="53">
        <v>568</v>
      </c>
      <c r="C575" s="54" t="s">
        <v>7822</v>
      </c>
      <c r="D575" s="53">
        <v>8</v>
      </c>
      <c r="E575" s="55" t="str">
        <f>VLOOKUP(D575,[2]ProvStates!$B$8:$D$95,3,FALSE)</f>
        <v>California</v>
      </c>
      <c r="F575">
        <f>VLOOKUP(D575,[2]Customers!$J$8:$N$1412,5,FALSE)</f>
        <v>6</v>
      </c>
      <c r="G575" t="str">
        <f>VLOOKUP(F575,[2]Customers!$N$8:$O$1412,2,FALSE)</f>
        <v>USA</v>
      </c>
    </row>
    <row r="576" spans="2:7" ht="28.8" x14ac:dyDescent="0.3">
      <c r="B576" s="53">
        <v>569</v>
      </c>
      <c r="C576" s="54" t="s">
        <v>7823</v>
      </c>
      <c r="D576" s="53">
        <v>49</v>
      </c>
      <c r="E576" s="55" t="str">
        <f>VLOOKUP(D576,[2]ProvStates!$B$8:$D$95,3,FALSE)</f>
        <v>Oregon</v>
      </c>
      <c r="F576">
        <f>VLOOKUP(D576,[2]Customers!$J$8:$N$1412,5,FALSE)</f>
        <v>6</v>
      </c>
      <c r="G576" t="str">
        <f>VLOOKUP(F576,[2]Customers!$N$8:$O$1412,2,FALSE)</f>
        <v>USA</v>
      </c>
    </row>
    <row r="577" spans="2:7" x14ac:dyDescent="0.3">
      <c r="B577" s="53">
        <v>570</v>
      </c>
      <c r="C577" s="54" t="s">
        <v>7824</v>
      </c>
      <c r="D577" s="53">
        <v>59</v>
      </c>
      <c r="E577" s="55" t="str">
        <f>VLOOKUP(D577,[2]ProvStates!$B$8:$D$95,3,FALSE)</f>
        <v>Utah</v>
      </c>
      <c r="F577">
        <f>VLOOKUP(D577,[2]Customers!$J$8:$N$1412,5,FALSE)</f>
        <v>6</v>
      </c>
      <c r="G577" t="str">
        <f>VLOOKUP(F577,[2]Customers!$N$8:$O$1412,2,FALSE)</f>
        <v>USA</v>
      </c>
    </row>
    <row r="578" spans="2:7" x14ac:dyDescent="0.3">
      <c r="B578" s="53">
        <v>571</v>
      </c>
      <c r="C578" s="54" t="s">
        <v>7825</v>
      </c>
      <c r="D578" s="53">
        <v>48</v>
      </c>
      <c r="E578" s="55" t="str">
        <f>VLOOKUP(D578,[2]ProvStates!$B$8:$D$95,3,FALSE)</f>
        <v>Ontario</v>
      </c>
      <c r="F578">
        <f>VLOOKUP(D578,[2]Customers!$J$8:$N$1412,5,FALSE)</f>
        <v>3</v>
      </c>
      <c r="G578" t="str">
        <f>VLOOKUP(F578,[2]Customers!$N$8:$O$1412,2,FALSE)</f>
        <v>Canada</v>
      </c>
    </row>
    <row r="579" spans="2:7" x14ac:dyDescent="0.3">
      <c r="B579" s="53">
        <v>572</v>
      </c>
      <c r="C579" s="54" t="s">
        <v>7826</v>
      </c>
      <c r="D579" s="53">
        <v>19</v>
      </c>
      <c r="E579" s="55" t="str">
        <f>VLOOKUP(D579,[2]ProvStates!$B$8:$D$95,3,FALSE)</f>
        <v>Indiana</v>
      </c>
      <c r="F579">
        <f>VLOOKUP(D579,[2]Customers!$J$8:$N$1412,5,FALSE)</f>
        <v>6</v>
      </c>
      <c r="G579" t="str">
        <f>VLOOKUP(F579,[2]Customers!$N$8:$O$1412,2,FALSE)</f>
        <v>USA</v>
      </c>
    </row>
    <row r="580" spans="2:7" x14ac:dyDescent="0.3">
      <c r="B580" s="53">
        <v>573</v>
      </c>
      <c r="C580" s="54" t="s">
        <v>7827</v>
      </c>
      <c r="D580" s="53">
        <v>23</v>
      </c>
      <c r="E580" s="55" t="str">
        <f>VLOOKUP(D580,[2]ProvStates!$B$8:$D$95,3,FALSE)</f>
        <v>Massachusetts</v>
      </c>
      <c r="F580">
        <f>VLOOKUP(D580,[2]Customers!$J$8:$N$1412,5,FALSE)</f>
        <v>6</v>
      </c>
      <c r="G580" t="str">
        <f>VLOOKUP(F580,[2]Customers!$N$8:$O$1412,2,FALSE)</f>
        <v>USA</v>
      </c>
    </row>
    <row r="581" spans="2:7" x14ac:dyDescent="0.3">
      <c r="B581" s="53">
        <v>574</v>
      </c>
      <c r="C581" s="54" t="s">
        <v>7827</v>
      </c>
      <c r="D581" s="53">
        <v>48</v>
      </c>
      <c r="E581" s="55" t="str">
        <f>VLOOKUP(D581,[2]ProvStates!$B$8:$D$95,3,FALSE)</f>
        <v>Ontario</v>
      </c>
      <c r="F581">
        <f>VLOOKUP(D581,[2]Customers!$J$8:$N$1412,5,FALSE)</f>
        <v>3</v>
      </c>
      <c r="G581" t="str">
        <f>VLOOKUP(F581,[2]Customers!$N$8:$O$1412,2,FALSE)</f>
        <v>Canada</v>
      </c>
    </row>
    <row r="582" spans="2:7" x14ac:dyDescent="0.3">
      <c r="B582" s="53">
        <v>575</v>
      </c>
      <c r="C582" s="54" t="s">
        <v>7828</v>
      </c>
      <c r="D582" s="53">
        <v>48</v>
      </c>
      <c r="E582" s="55" t="str">
        <f>VLOOKUP(D582,[2]ProvStates!$B$8:$D$95,3,FALSE)</f>
        <v>Ontario</v>
      </c>
      <c r="F582">
        <f>VLOOKUP(D582,[2]Customers!$J$8:$N$1412,5,FALSE)</f>
        <v>3</v>
      </c>
      <c r="G582" t="str">
        <f>VLOOKUP(F582,[2]Customers!$N$8:$O$1412,2,FALSE)</f>
        <v>Canada</v>
      </c>
    </row>
    <row r="583" spans="2:7" x14ac:dyDescent="0.3">
      <c r="B583" s="53">
        <v>576</v>
      </c>
      <c r="C583" s="54" t="s">
        <v>7829</v>
      </c>
      <c r="D583" s="53">
        <v>63</v>
      </c>
      <c r="E583" s="55" t="str">
        <f>VLOOKUP(D583,[2]ProvStates!$B$8:$D$95,3,FALSE)</f>
        <v>Wisconsin</v>
      </c>
      <c r="F583">
        <f>VLOOKUP(D583,[2]Customers!$J$8:$N$1412,5,FALSE)</f>
        <v>6</v>
      </c>
      <c r="G583" t="str">
        <f>VLOOKUP(F583,[2]Customers!$N$8:$O$1412,2,FALSE)</f>
        <v>USA</v>
      </c>
    </row>
    <row r="584" spans="2:7" x14ac:dyDescent="0.3">
      <c r="B584" s="53">
        <v>577</v>
      </c>
      <c r="C584" s="54" t="s">
        <v>7830</v>
      </c>
      <c r="D584" s="53">
        <v>48</v>
      </c>
      <c r="E584" s="55" t="str">
        <f>VLOOKUP(D584,[2]ProvStates!$B$8:$D$95,3,FALSE)</f>
        <v>Ontario</v>
      </c>
      <c r="F584">
        <f>VLOOKUP(D584,[2]Customers!$J$8:$N$1412,5,FALSE)</f>
        <v>3</v>
      </c>
      <c r="G584" t="str">
        <f>VLOOKUP(F584,[2]Customers!$N$8:$O$1412,2,FALSE)</f>
        <v>Canada</v>
      </c>
    </row>
    <row r="585" spans="2:7" x14ac:dyDescent="0.3">
      <c r="B585" s="53">
        <v>578</v>
      </c>
      <c r="C585" s="54" t="s">
        <v>7831</v>
      </c>
      <c r="D585" s="53">
        <v>8</v>
      </c>
      <c r="E585" s="55" t="str">
        <f>VLOOKUP(D585,[2]ProvStates!$B$8:$D$95,3,FALSE)</f>
        <v>California</v>
      </c>
      <c r="F585">
        <f>VLOOKUP(D585,[2]Customers!$J$8:$N$1412,5,FALSE)</f>
        <v>6</v>
      </c>
      <c r="G585" t="str">
        <f>VLOOKUP(F585,[2]Customers!$N$8:$O$1412,2,FALSE)</f>
        <v>USA</v>
      </c>
    </row>
    <row r="586" spans="2:7" x14ac:dyDescent="0.3">
      <c r="B586" s="53">
        <v>579</v>
      </c>
      <c r="C586" s="54" t="s">
        <v>7832</v>
      </c>
      <c r="D586" s="53">
        <v>8</v>
      </c>
      <c r="E586" s="55" t="str">
        <f>VLOOKUP(D586,[2]ProvStates!$B$8:$D$95,3,FALSE)</f>
        <v>California</v>
      </c>
      <c r="F586">
        <f>VLOOKUP(D586,[2]Customers!$J$8:$N$1412,5,FALSE)</f>
        <v>6</v>
      </c>
      <c r="G586" t="str">
        <f>VLOOKUP(F586,[2]Customers!$N$8:$O$1412,2,FALSE)</f>
        <v>USA</v>
      </c>
    </row>
    <row r="587" spans="2:7" x14ac:dyDescent="0.3">
      <c r="B587" s="53">
        <v>580</v>
      </c>
      <c r="C587" s="54" t="s">
        <v>7833</v>
      </c>
      <c r="D587" s="53">
        <v>8</v>
      </c>
      <c r="E587" s="55" t="str">
        <f>VLOOKUP(D587,[2]ProvStates!$B$8:$D$95,3,FALSE)</f>
        <v>California</v>
      </c>
      <c r="F587">
        <f>VLOOKUP(D587,[2]Customers!$J$8:$N$1412,5,FALSE)</f>
        <v>6</v>
      </c>
      <c r="G587" t="str">
        <f>VLOOKUP(F587,[2]Customers!$N$8:$O$1412,2,FALSE)</f>
        <v>USA</v>
      </c>
    </row>
    <row r="588" spans="2:7" x14ac:dyDescent="0.3">
      <c r="B588" s="53">
        <v>581</v>
      </c>
      <c r="C588" s="54" t="s">
        <v>7834</v>
      </c>
      <c r="D588" s="53">
        <v>50</v>
      </c>
      <c r="E588" s="55" t="str">
        <f>VLOOKUP(D588,[2]ProvStates!$B$8:$D$95,3,FALSE)</f>
        <v>Pennsylvania</v>
      </c>
      <c r="F588">
        <f>VLOOKUP(D588,[2]Customers!$J$8:$N$1412,5,FALSE)</f>
        <v>6</v>
      </c>
      <c r="G588" t="str">
        <f>VLOOKUP(F588,[2]Customers!$N$8:$O$1412,2,FALSE)</f>
        <v>USA</v>
      </c>
    </row>
    <row r="589" spans="2:7" x14ac:dyDescent="0.3">
      <c r="B589" s="53">
        <v>582</v>
      </c>
      <c r="C589" s="54" t="s">
        <v>7835</v>
      </c>
      <c r="D589" s="53">
        <v>63</v>
      </c>
      <c r="E589" s="55" t="str">
        <f>VLOOKUP(D589,[2]ProvStates!$B$8:$D$95,3,FALSE)</f>
        <v>Wisconsin</v>
      </c>
      <c r="F589">
        <f>VLOOKUP(D589,[2]Customers!$J$8:$N$1412,5,FALSE)</f>
        <v>6</v>
      </c>
      <c r="G589" t="str">
        <f>VLOOKUP(F589,[2]Customers!$N$8:$O$1412,2,FALSE)</f>
        <v>USA</v>
      </c>
    </row>
    <row r="590" spans="2:7" x14ac:dyDescent="0.3">
      <c r="B590" s="53">
        <v>583</v>
      </c>
      <c r="C590" s="54" t="s">
        <v>7836</v>
      </c>
      <c r="D590" s="53">
        <v>48</v>
      </c>
      <c r="E590" s="55" t="str">
        <f>VLOOKUP(D590,[2]ProvStates!$B$8:$D$95,3,FALSE)</f>
        <v>Ontario</v>
      </c>
      <c r="F590">
        <f>VLOOKUP(D590,[2]Customers!$J$8:$N$1412,5,FALSE)</f>
        <v>3</v>
      </c>
      <c r="G590" t="str">
        <f>VLOOKUP(F590,[2]Customers!$N$8:$O$1412,2,FALSE)</f>
        <v>Canada</v>
      </c>
    </row>
    <row r="591" spans="2:7" x14ac:dyDescent="0.3">
      <c r="B591" s="53">
        <v>584</v>
      </c>
      <c r="C591" s="54" t="s">
        <v>7837</v>
      </c>
      <c r="D591" s="53">
        <v>18</v>
      </c>
      <c r="E591" s="55" t="str">
        <f>VLOOKUP(D591,[2]ProvStates!$B$8:$D$95,3,FALSE)</f>
        <v>Illinois</v>
      </c>
      <c r="F591">
        <f>VLOOKUP(D591,[2]Customers!$J$8:$N$1412,5,FALSE)</f>
        <v>6</v>
      </c>
      <c r="G591" t="str">
        <f>VLOOKUP(F591,[2]Customers!$N$8:$O$1412,2,FALSE)</f>
        <v>USA</v>
      </c>
    </row>
    <row r="592" spans="2:7" x14ac:dyDescent="0.3">
      <c r="B592" s="53">
        <v>585</v>
      </c>
      <c r="C592" s="54" t="s">
        <v>7838</v>
      </c>
      <c r="D592" s="53">
        <v>7</v>
      </c>
      <c r="E592" s="55" t="str">
        <f>VLOOKUP(D592,[2]ProvStates!$B$8:$D$95,3,FALSE)</f>
        <v>British Columbia</v>
      </c>
      <c r="F592">
        <f>VLOOKUP(D592,[2]Customers!$J$8:$N$1412,5,FALSE)</f>
        <v>3</v>
      </c>
      <c r="G592" t="str">
        <f>VLOOKUP(F592,[2]Customers!$N$8:$O$1412,2,FALSE)</f>
        <v>Canada</v>
      </c>
    </row>
    <row r="593" spans="2:7" x14ac:dyDescent="0.3">
      <c r="B593" s="53">
        <v>586</v>
      </c>
      <c r="C593" s="54" t="s">
        <v>7839</v>
      </c>
      <c r="D593" s="53">
        <v>7</v>
      </c>
      <c r="E593" s="55" t="str">
        <f>VLOOKUP(D593,[2]ProvStates!$B$8:$D$95,3,FALSE)</f>
        <v>British Columbia</v>
      </c>
      <c r="F593">
        <f>VLOOKUP(D593,[2]Customers!$J$8:$N$1412,5,FALSE)</f>
        <v>3</v>
      </c>
      <c r="G593" t="str">
        <f>VLOOKUP(F593,[2]Customers!$N$8:$O$1412,2,FALSE)</f>
        <v>Canada</v>
      </c>
    </row>
    <row r="594" spans="2:7" ht="28.8" x14ac:dyDescent="0.3">
      <c r="B594" s="53">
        <v>587</v>
      </c>
      <c r="C594" s="54" t="s">
        <v>7840</v>
      </c>
      <c r="D594" s="53">
        <v>54</v>
      </c>
      <c r="E594" s="55" t="str">
        <f>VLOOKUP(D594,[2]ProvStates!$B$8:$D$95,3,FALSE)</f>
        <v>South Carolina</v>
      </c>
      <c r="F594">
        <f>VLOOKUP(D594,[2]Customers!$J$8:$N$1412,5,FALSE)</f>
        <v>6</v>
      </c>
      <c r="G594" t="str">
        <f>VLOOKUP(F594,[2]Customers!$N$8:$O$1412,2,FALSE)</f>
        <v>USA</v>
      </c>
    </row>
    <row r="595" spans="2:7" x14ac:dyDescent="0.3">
      <c r="B595" s="53">
        <v>588</v>
      </c>
      <c r="C595" s="54" t="s">
        <v>7841</v>
      </c>
      <c r="D595" s="53">
        <v>2</v>
      </c>
      <c r="E595" s="55" t="str">
        <f>VLOOKUP(D595,[2]ProvStates!$B$8:$D$95,3,FALSE)</f>
        <v>Alberta</v>
      </c>
      <c r="F595">
        <f>VLOOKUP(D595,[2]Customers!$J$8:$N$1412,5,FALSE)</f>
        <v>3</v>
      </c>
      <c r="G595" t="str">
        <f>VLOOKUP(F595,[2]Customers!$N$8:$O$1412,2,FALSE)</f>
        <v>Canada</v>
      </c>
    </row>
    <row r="596" spans="2:7" x14ac:dyDescent="0.3">
      <c r="B596" s="53">
        <v>589</v>
      </c>
      <c r="C596" s="54" t="s">
        <v>7842</v>
      </c>
      <c r="D596" s="53">
        <v>7</v>
      </c>
      <c r="E596" s="55" t="str">
        <f>VLOOKUP(D596,[2]ProvStates!$B$8:$D$95,3,FALSE)</f>
        <v>British Columbia</v>
      </c>
      <c r="F596">
        <f>VLOOKUP(D596,[2]Customers!$J$8:$N$1412,5,FALSE)</f>
        <v>3</v>
      </c>
      <c r="G596" t="str">
        <f>VLOOKUP(F596,[2]Customers!$N$8:$O$1412,2,FALSE)</f>
        <v>Canada</v>
      </c>
    </row>
    <row r="597" spans="2:7" x14ac:dyDescent="0.3">
      <c r="B597" s="53">
        <v>590</v>
      </c>
      <c r="C597" s="54" t="s">
        <v>7843</v>
      </c>
      <c r="D597" s="53">
        <v>50</v>
      </c>
      <c r="E597" s="55" t="str">
        <f>VLOOKUP(D597,[2]ProvStates!$B$8:$D$95,3,FALSE)</f>
        <v>Pennsylvania</v>
      </c>
      <c r="F597">
        <f>VLOOKUP(D597,[2]Customers!$J$8:$N$1412,5,FALSE)</f>
        <v>6</v>
      </c>
      <c r="G597" t="str">
        <f>VLOOKUP(F597,[2]Customers!$N$8:$O$1412,2,FALSE)</f>
        <v>USA</v>
      </c>
    </row>
    <row r="598" spans="2:7" ht="28.8" x14ac:dyDescent="0.3">
      <c r="B598" s="53">
        <v>591</v>
      </c>
      <c r="C598" s="54" t="s">
        <v>7844</v>
      </c>
      <c r="D598" s="53">
        <v>7</v>
      </c>
      <c r="E598" s="55" t="str">
        <f>VLOOKUP(D598,[2]ProvStates!$B$8:$D$95,3,FALSE)</f>
        <v>British Columbia</v>
      </c>
      <c r="F598">
        <f>VLOOKUP(D598,[2]Customers!$J$8:$N$1412,5,FALSE)</f>
        <v>3</v>
      </c>
      <c r="G598" t="str">
        <f>VLOOKUP(F598,[2]Customers!$N$8:$O$1412,2,FALSE)</f>
        <v>Canada</v>
      </c>
    </row>
    <row r="599" spans="2:7" x14ac:dyDescent="0.3">
      <c r="B599" s="53">
        <v>592</v>
      </c>
      <c r="C599" s="54" t="s">
        <v>7845</v>
      </c>
      <c r="D599" s="53">
        <v>45</v>
      </c>
      <c r="E599" s="55" t="str">
        <f>VLOOKUP(D599,[2]ProvStates!$B$8:$D$95,3,FALSE)</f>
        <v>New York</v>
      </c>
      <c r="F599">
        <f>VLOOKUP(D599,[2]Customers!$J$8:$N$1412,5,FALSE)</f>
        <v>6</v>
      </c>
      <c r="G599" t="str">
        <f>VLOOKUP(F599,[2]Customers!$N$8:$O$1412,2,FALSE)</f>
        <v>USA</v>
      </c>
    </row>
    <row r="600" spans="2:7" x14ac:dyDescent="0.3">
      <c r="B600" s="53">
        <v>593</v>
      </c>
      <c r="C600" s="54" t="s">
        <v>7846</v>
      </c>
      <c r="D600" s="53">
        <v>13</v>
      </c>
      <c r="E600" s="55" t="str">
        <f>VLOOKUP(D600,[2]ProvStates!$B$8:$D$95,3,FALSE)</f>
        <v>Florida</v>
      </c>
      <c r="F600">
        <f>VLOOKUP(D600,[2]Customers!$J$8:$N$1412,5,FALSE)</f>
        <v>2</v>
      </c>
      <c r="G600" t="str">
        <f>VLOOKUP(F600,[2]Customers!$N$8:$O$1412,2,FALSE)</f>
        <v>BWI</v>
      </c>
    </row>
    <row r="601" spans="2:7" x14ac:dyDescent="0.3">
      <c r="B601" s="53">
        <v>594</v>
      </c>
      <c r="C601" s="54" t="s">
        <v>7847</v>
      </c>
      <c r="D601" s="53">
        <v>7</v>
      </c>
      <c r="E601" s="55" t="str">
        <f>VLOOKUP(D601,[2]ProvStates!$B$8:$D$95,3,FALSE)</f>
        <v>British Columbia</v>
      </c>
      <c r="F601">
        <f>VLOOKUP(D601,[2]Customers!$J$8:$N$1412,5,FALSE)</f>
        <v>3</v>
      </c>
      <c r="G601" t="str">
        <f>VLOOKUP(F601,[2]Customers!$N$8:$O$1412,2,FALSE)</f>
        <v>Canada</v>
      </c>
    </row>
    <row r="602" spans="2:7" x14ac:dyDescent="0.3">
      <c r="B602" s="53">
        <v>595</v>
      </c>
      <c r="C602" s="54" t="s">
        <v>7848</v>
      </c>
      <c r="D602" s="53">
        <v>8</v>
      </c>
      <c r="E602" s="55" t="str">
        <f>VLOOKUP(D602,[2]ProvStates!$B$8:$D$95,3,FALSE)</f>
        <v>California</v>
      </c>
      <c r="F602">
        <f>VLOOKUP(D602,[2]Customers!$J$8:$N$1412,5,FALSE)</f>
        <v>6</v>
      </c>
      <c r="G602" t="str">
        <f>VLOOKUP(F602,[2]Customers!$N$8:$O$1412,2,FALSE)</f>
        <v>USA</v>
      </c>
    </row>
    <row r="603" spans="2:7" x14ac:dyDescent="0.3">
      <c r="B603" s="53">
        <v>596</v>
      </c>
      <c r="C603" s="54" t="s">
        <v>7849</v>
      </c>
      <c r="D603" s="53">
        <v>48</v>
      </c>
      <c r="E603" s="55" t="str">
        <f>VLOOKUP(D603,[2]ProvStates!$B$8:$D$95,3,FALSE)</f>
        <v>Ontario</v>
      </c>
      <c r="F603">
        <f>VLOOKUP(D603,[2]Customers!$J$8:$N$1412,5,FALSE)</f>
        <v>3</v>
      </c>
      <c r="G603" t="str">
        <f>VLOOKUP(F603,[2]Customers!$N$8:$O$1412,2,FALSE)</f>
        <v>Canada</v>
      </c>
    </row>
    <row r="604" spans="2:7" ht="28.8" x14ac:dyDescent="0.3">
      <c r="B604" s="53">
        <v>597</v>
      </c>
      <c r="C604" s="54" t="s">
        <v>7850</v>
      </c>
      <c r="D604" s="53">
        <v>48</v>
      </c>
      <c r="E604" s="55" t="str">
        <f>VLOOKUP(D604,[2]ProvStates!$B$8:$D$95,3,FALSE)</f>
        <v>Ontario</v>
      </c>
      <c r="F604">
        <f>VLOOKUP(D604,[2]Customers!$J$8:$N$1412,5,FALSE)</f>
        <v>3</v>
      </c>
      <c r="G604" t="str">
        <f>VLOOKUP(F604,[2]Customers!$N$8:$O$1412,2,FALSE)</f>
        <v>Canada</v>
      </c>
    </row>
    <row r="605" spans="2:7" x14ac:dyDescent="0.3">
      <c r="B605" s="53">
        <v>598</v>
      </c>
      <c r="C605" s="54" t="s">
        <v>7851</v>
      </c>
      <c r="D605" s="53">
        <v>25</v>
      </c>
      <c r="E605" s="55" t="str">
        <f>VLOOKUP(D605,[2]ProvStates!$B$8:$D$95,3,FALSE)</f>
        <v>Maryland</v>
      </c>
      <c r="F605">
        <f>VLOOKUP(D605,[2]Customers!$J$8:$N$1412,5,FALSE)</f>
        <v>6</v>
      </c>
      <c r="G605" t="str">
        <f>VLOOKUP(F605,[2]Customers!$N$8:$O$1412,2,FALSE)</f>
        <v>USA</v>
      </c>
    </row>
    <row r="606" spans="2:7" ht="28.8" x14ac:dyDescent="0.3">
      <c r="B606" s="53">
        <v>599</v>
      </c>
      <c r="C606" s="54" t="s">
        <v>7852</v>
      </c>
      <c r="D606" s="53">
        <v>50</v>
      </c>
      <c r="E606" s="55" t="str">
        <f>VLOOKUP(D606,[2]ProvStates!$B$8:$D$95,3,FALSE)</f>
        <v>Pennsylvania</v>
      </c>
      <c r="F606">
        <f>VLOOKUP(D606,[2]Customers!$J$8:$N$1412,5,FALSE)</f>
        <v>6</v>
      </c>
      <c r="G606" t="str">
        <f>VLOOKUP(F606,[2]Customers!$N$8:$O$1412,2,FALSE)</f>
        <v>USA</v>
      </c>
    </row>
    <row r="607" spans="2:7" x14ac:dyDescent="0.3">
      <c r="B607" s="53">
        <v>600</v>
      </c>
      <c r="C607" s="54" t="s">
        <v>7853</v>
      </c>
      <c r="D607" s="53">
        <v>6</v>
      </c>
      <c r="E607" s="55" t="str">
        <f>VLOOKUP(D607,[2]ProvStates!$B$8:$D$95,3,FALSE)</f>
        <v>Arizona</v>
      </c>
      <c r="F607">
        <f>VLOOKUP(D607,[2]Customers!$J$8:$N$1412,5,FALSE)</f>
        <v>6</v>
      </c>
      <c r="G607" t="str">
        <f>VLOOKUP(F607,[2]Customers!$N$8:$O$1412,2,FALSE)</f>
        <v>USA</v>
      </c>
    </row>
    <row r="608" spans="2:7" ht="28.8" x14ac:dyDescent="0.3">
      <c r="B608" s="53">
        <v>601</v>
      </c>
      <c r="C608" s="54" t="s">
        <v>7854</v>
      </c>
      <c r="D608" s="53">
        <v>50</v>
      </c>
      <c r="E608" s="55" t="str">
        <f>VLOOKUP(D608,[2]ProvStates!$B$8:$D$95,3,FALSE)</f>
        <v>Pennsylvania</v>
      </c>
      <c r="F608">
        <f>VLOOKUP(D608,[2]Customers!$J$8:$N$1412,5,FALSE)</f>
        <v>6</v>
      </c>
      <c r="G608" t="str">
        <f>VLOOKUP(F608,[2]Customers!$N$8:$O$1412,2,FALSE)</f>
        <v>USA</v>
      </c>
    </row>
    <row r="609" spans="2:7" x14ac:dyDescent="0.3">
      <c r="B609" s="53">
        <v>602</v>
      </c>
      <c r="C609" s="54" t="s">
        <v>7855</v>
      </c>
      <c r="D609" s="53">
        <v>30</v>
      </c>
      <c r="E609" s="55" t="str">
        <f>VLOOKUP(D609,[2]ProvStates!$B$8:$D$95,3,FALSE)</f>
        <v>Mississippi</v>
      </c>
      <c r="F609">
        <f>VLOOKUP(D609,[2]Customers!$J$8:$N$1412,5,FALSE)</f>
        <v>6</v>
      </c>
      <c r="G609" t="str">
        <f>VLOOKUP(F609,[2]Customers!$N$8:$O$1412,2,FALSE)</f>
        <v>USA</v>
      </c>
    </row>
    <row r="610" spans="2:7" x14ac:dyDescent="0.3">
      <c r="B610" s="53">
        <v>603</v>
      </c>
      <c r="C610" s="54" t="s">
        <v>7856</v>
      </c>
      <c r="D610" s="53">
        <v>40</v>
      </c>
      <c r="E610" s="55" t="str">
        <f>VLOOKUP(D610,[2]ProvStates!$B$8:$D$95,3,FALSE)</f>
        <v>Nova Scotia</v>
      </c>
      <c r="F610">
        <f>VLOOKUP(D610,[2]Customers!$J$8:$N$1412,5,FALSE)</f>
        <v>3</v>
      </c>
      <c r="G610" t="str">
        <f>VLOOKUP(F610,[2]Customers!$N$8:$O$1412,2,FALSE)</f>
        <v>Canada</v>
      </c>
    </row>
    <row r="611" spans="2:7" x14ac:dyDescent="0.3">
      <c r="B611" s="53">
        <v>604</v>
      </c>
      <c r="C611" s="54" t="s">
        <v>7857</v>
      </c>
      <c r="D611" s="53">
        <v>22</v>
      </c>
      <c r="E611" s="55" t="str">
        <f>VLOOKUP(D611,[2]ProvStates!$B$8:$D$95,3,FALSE)</f>
        <v>Louisiana</v>
      </c>
      <c r="F611">
        <f>VLOOKUP(D611,[2]Customers!$J$8:$N$1412,5,FALSE)</f>
        <v>6</v>
      </c>
      <c r="G611" t="str">
        <f>VLOOKUP(F611,[2]Customers!$N$8:$O$1412,2,FALSE)</f>
        <v>USA</v>
      </c>
    </row>
    <row r="612" spans="2:7" ht="28.8" x14ac:dyDescent="0.3">
      <c r="B612" s="53">
        <v>605</v>
      </c>
      <c r="C612" s="54" t="s">
        <v>7858</v>
      </c>
      <c r="D612" s="53">
        <v>57</v>
      </c>
      <c r="E612" s="55" t="str">
        <f>VLOOKUP(D612,[2]ProvStates!$B$8:$D$95,3,FALSE)</f>
        <v>Tennessee</v>
      </c>
      <c r="F612">
        <f>VLOOKUP(D612,[2]Customers!$J$8:$N$1412,5,FALSE)</f>
        <v>6</v>
      </c>
      <c r="G612" t="str">
        <f>VLOOKUP(F612,[2]Customers!$N$8:$O$1412,2,FALSE)</f>
        <v>USA</v>
      </c>
    </row>
    <row r="613" spans="2:7" x14ac:dyDescent="0.3">
      <c r="B613" s="53">
        <v>606</v>
      </c>
      <c r="C613" s="54" t="s">
        <v>7859</v>
      </c>
      <c r="D613" s="53">
        <v>45</v>
      </c>
      <c r="E613" s="55" t="str">
        <f>VLOOKUP(D613,[2]ProvStates!$B$8:$D$95,3,FALSE)</f>
        <v>New York</v>
      </c>
      <c r="F613">
        <f>VLOOKUP(D613,[2]Customers!$J$8:$N$1412,5,FALSE)</f>
        <v>6</v>
      </c>
      <c r="G613" t="str">
        <f>VLOOKUP(F613,[2]Customers!$N$8:$O$1412,2,FALSE)</f>
        <v>USA</v>
      </c>
    </row>
    <row r="614" spans="2:7" x14ac:dyDescent="0.3">
      <c r="B614" s="53">
        <v>607</v>
      </c>
      <c r="C614" s="54" t="s">
        <v>7860</v>
      </c>
      <c r="D614" s="53">
        <v>8</v>
      </c>
      <c r="E614" s="55" t="str">
        <f>VLOOKUP(D614,[2]ProvStates!$B$8:$D$95,3,FALSE)</f>
        <v>California</v>
      </c>
      <c r="F614">
        <f>VLOOKUP(D614,[2]Customers!$J$8:$N$1412,5,FALSE)</f>
        <v>6</v>
      </c>
      <c r="G614" t="str">
        <f>VLOOKUP(F614,[2]Customers!$N$8:$O$1412,2,FALSE)</f>
        <v>USA</v>
      </c>
    </row>
    <row r="615" spans="2:7" x14ac:dyDescent="0.3">
      <c r="B615" s="53">
        <v>608</v>
      </c>
      <c r="C615" s="54" t="s">
        <v>7861</v>
      </c>
      <c r="D615" s="53">
        <v>18</v>
      </c>
      <c r="E615" s="55" t="str">
        <f>VLOOKUP(D615,[2]ProvStates!$B$8:$D$95,3,FALSE)</f>
        <v>Illinois</v>
      </c>
      <c r="F615">
        <f>VLOOKUP(D615,[2]Customers!$J$8:$N$1412,5,FALSE)</f>
        <v>6</v>
      </c>
      <c r="G615" t="str">
        <f>VLOOKUP(F615,[2]Customers!$N$8:$O$1412,2,FALSE)</f>
        <v>USA</v>
      </c>
    </row>
    <row r="616" spans="2:7" x14ac:dyDescent="0.3">
      <c r="B616" s="53">
        <v>609</v>
      </c>
      <c r="C616" s="54" t="s">
        <v>7862</v>
      </c>
      <c r="D616" s="53">
        <v>58</v>
      </c>
      <c r="E616" s="55" t="str">
        <f>VLOOKUP(D616,[2]ProvStates!$B$8:$D$95,3,FALSE)</f>
        <v>Texas</v>
      </c>
      <c r="F616">
        <f>VLOOKUP(D616,[2]Customers!$J$8:$N$1412,5,FALSE)</f>
        <v>6</v>
      </c>
      <c r="G616" t="str">
        <f>VLOOKUP(F616,[2]Customers!$N$8:$O$1412,2,FALSE)</f>
        <v>USA</v>
      </c>
    </row>
    <row r="617" spans="2:7" ht="28.8" x14ac:dyDescent="0.3">
      <c r="B617" s="53">
        <v>610</v>
      </c>
      <c r="C617" s="54" t="s">
        <v>7863</v>
      </c>
      <c r="D617" s="53">
        <v>32</v>
      </c>
      <c r="E617" s="55" t="str">
        <f>VLOOKUP(D617,[2]ProvStates!$B$8:$D$95,3,FALSE)</f>
        <v>New Brunswick</v>
      </c>
      <c r="F617">
        <f>VLOOKUP(D617,[2]Customers!$J$8:$N$1412,5,FALSE)</f>
        <v>3</v>
      </c>
      <c r="G617" t="str">
        <f>VLOOKUP(F617,[2]Customers!$N$8:$O$1412,2,FALSE)</f>
        <v>Canada</v>
      </c>
    </row>
    <row r="618" spans="2:7" x14ac:dyDescent="0.3">
      <c r="B618" s="53">
        <v>611</v>
      </c>
      <c r="C618" s="54" t="s">
        <v>7864</v>
      </c>
      <c r="D618" s="53">
        <v>23</v>
      </c>
      <c r="E618" s="55" t="str">
        <f>VLOOKUP(D618,[2]ProvStates!$B$8:$D$95,3,FALSE)</f>
        <v>Massachusetts</v>
      </c>
      <c r="F618">
        <f>VLOOKUP(D618,[2]Customers!$J$8:$N$1412,5,FALSE)</f>
        <v>6</v>
      </c>
      <c r="G618" t="str">
        <f>VLOOKUP(F618,[2]Customers!$N$8:$O$1412,2,FALSE)</f>
        <v>USA</v>
      </c>
    </row>
    <row r="619" spans="2:7" x14ac:dyDescent="0.3">
      <c r="B619" s="53">
        <v>612</v>
      </c>
      <c r="C619" s="54" t="s">
        <v>7865</v>
      </c>
      <c r="D619" s="53">
        <v>52</v>
      </c>
      <c r="E619" s="55" t="str">
        <f>VLOOKUP(D619,[2]ProvStates!$B$8:$D$95,3,FALSE)</f>
        <v>Quebec</v>
      </c>
      <c r="F619">
        <f>VLOOKUP(D619,[2]Customers!$J$8:$N$1412,5,FALSE)</f>
        <v>3</v>
      </c>
      <c r="G619" t="str">
        <f>VLOOKUP(F619,[2]Customers!$N$8:$O$1412,2,FALSE)</f>
        <v>Canada</v>
      </c>
    </row>
    <row r="620" spans="2:7" ht="43.2" x14ac:dyDescent="0.3">
      <c r="B620" s="53">
        <v>613</v>
      </c>
      <c r="C620" s="54" t="s">
        <v>7866</v>
      </c>
      <c r="D620" s="53">
        <v>37</v>
      </c>
      <c r="E620" s="55" t="str">
        <f>VLOOKUP(D620,[2]ProvStates!$B$8:$D$95,3,FALSE)</f>
        <v>New Jersey</v>
      </c>
      <c r="F620">
        <f>VLOOKUP(D620,[2]Customers!$J$8:$N$1412,5,FALSE)</f>
        <v>6</v>
      </c>
      <c r="G620" t="str">
        <f>VLOOKUP(F620,[2]Customers!$N$8:$O$1412,2,FALSE)</f>
        <v>USA</v>
      </c>
    </row>
    <row r="621" spans="2:7" ht="43.2" x14ac:dyDescent="0.3">
      <c r="B621" s="53">
        <v>614</v>
      </c>
      <c r="C621" s="54" t="s">
        <v>7867</v>
      </c>
      <c r="D621" s="53">
        <v>37</v>
      </c>
      <c r="E621" s="55" t="str">
        <f>VLOOKUP(D621,[2]ProvStates!$B$8:$D$95,3,FALSE)</f>
        <v>New Jersey</v>
      </c>
      <c r="F621">
        <f>VLOOKUP(D621,[2]Customers!$J$8:$N$1412,5,FALSE)</f>
        <v>6</v>
      </c>
      <c r="G621" t="str">
        <f>VLOOKUP(F621,[2]Customers!$N$8:$O$1412,2,FALSE)</f>
        <v>USA</v>
      </c>
    </row>
    <row r="622" spans="2:7" ht="28.8" x14ac:dyDescent="0.3">
      <c r="B622" s="53">
        <v>615</v>
      </c>
      <c r="C622" s="54" t="s">
        <v>7868</v>
      </c>
      <c r="D622" s="53">
        <v>52</v>
      </c>
      <c r="E622" s="55" t="str">
        <f>VLOOKUP(D622,[2]ProvStates!$B$8:$D$95,3,FALSE)</f>
        <v>Quebec</v>
      </c>
      <c r="F622">
        <f>VLOOKUP(D622,[2]Customers!$J$8:$N$1412,5,FALSE)</f>
        <v>3</v>
      </c>
      <c r="G622" t="str">
        <f>VLOOKUP(F622,[2]Customers!$N$8:$O$1412,2,FALSE)</f>
        <v>Canada</v>
      </c>
    </row>
    <row r="623" spans="2:7" x14ac:dyDescent="0.3">
      <c r="B623" s="53">
        <v>616</v>
      </c>
      <c r="C623" s="54" t="s">
        <v>7869</v>
      </c>
      <c r="D623" s="53">
        <v>8</v>
      </c>
      <c r="E623" s="55" t="str">
        <f>VLOOKUP(D623,[2]ProvStates!$B$8:$D$95,3,FALSE)</f>
        <v>California</v>
      </c>
      <c r="F623">
        <f>VLOOKUP(D623,[2]Customers!$J$8:$N$1412,5,FALSE)</f>
        <v>6</v>
      </c>
      <c r="G623" t="str">
        <f>VLOOKUP(F623,[2]Customers!$N$8:$O$1412,2,FALSE)</f>
        <v>USA</v>
      </c>
    </row>
    <row r="624" spans="2:7" x14ac:dyDescent="0.3">
      <c r="B624" s="53">
        <v>617</v>
      </c>
      <c r="C624" s="54" t="s">
        <v>7870</v>
      </c>
      <c r="D624" s="53">
        <v>7</v>
      </c>
      <c r="E624" s="55" t="str">
        <f>VLOOKUP(D624,[2]ProvStates!$B$8:$D$95,3,FALSE)</f>
        <v>British Columbia</v>
      </c>
      <c r="F624">
        <f>VLOOKUP(D624,[2]Customers!$J$8:$N$1412,5,FALSE)</f>
        <v>3</v>
      </c>
      <c r="G624" t="str">
        <f>VLOOKUP(F624,[2]Customers!$N$8:$O$1412,2,FALSE)</f>
        <v>Canada</v>
      </c>
    </row>
    <row r="625" spans="2:7" ht="28.8" x14ac:dyDescent="0.3">
      <c r="B625" s="53">
        <v>618</v>
      </c>
      <c r="C625" s="54" t="s">
        <v>7871</v>
      </c>
      <c r="D625" s="53">
        <v>48</v>
      </c>
      <c r="E625" s="55" t="str">
        <f>VLOOKUP(D625,[2]ProvStates!$B$8:$D$95,3,FALSE)</f>
        <v>Ontario</v>
      </c>
      <c r="F625">
        <f>VLOOKUP(D625,[2]Customers!$J$8:$N$1412,5,FALSE)</f>
        <v>3</v>
      </c>
      <c r="G625" t="str">
        <f>VLOOKUP(F625,[2]Customers!$N$8:$O$1412,2,FALSE)</f>
        <v>Canada</v>
      </c>
    </row>
    <row r="626" spans="2:7" ht="28.8" x14ac:dyDescent="0.3">
      <c r="B626" s="53">
        <v>619</v>
      </c>
      <c r="C626" s="54" t="s">
        <v>7872</v>
      </c>
      <c r="D626" s="53">
        <v>48</v>
      </c>
      <c r="E626" s="55" t="str">
        <f>VLOOKUP(D626,[2]ProvStates!$B$8:$D$95,3,FALSE)</f>
        <v>Ontario</v>
      </c>
      <c r="F626">
        <f>VLOOKUP(D626,[2]Customers!$J$8:$N$1412,5,FALSE)</f>
        <v>3</v>
      </c>
      <c r="G626" t="str">
        <f>VLOOKUP(F626,[2]Customers!$N$8:$O$1412,2,FALSE)</f>
        <v>Canada</v>
      </c>
    </row>
    <row r="627" spans="2:7" x14ac:dyDescent="0.3">
      <c r="B627" s="53">
        <v>620</v>
      </c>
      <c r="C627" s="54" t="s">
        <v>7873</v>
      </c>
      <c r="D627" s="53">
        <v>48</v>
      </c>
      <c r="E627" s="55" t="str">
        <f>VLOOKUP(D627,[2]ProvStates!$B$8:$D$95,3,FALSE)</f>
        <v>Ontario</v>
      </c>
      <c r="F627">
        <f>VLOOKUP(D627,[2]Customers!$J$8:$N$1412,5,FALSE)</f>
        <v>3</v>
      </c>
      <c r="G627" t="str">
        <f>VLOOKUP(F627,[2]Customers!$N$8:$O$1412,2,FALSE)</f>
        <v>Canada</v>
      </c>
    </row>
    <row r="628" spans="2:7" ht="28.8" x14ac:dyDescent="0.3">
      <c r="B628" s="53">
        <v>621</v>
      </c>
      <c r="C628" s="54" t="s">
        <v>7874</v>
      </c>
      <c r="D628" s="53">
        <v>40</v>
      </c>
      <c r="E628" s="55" t="str">
        <f>VLOOKUP(D628,[2]ProvStates!$B$8:$D$95,3,FALSE)</f>
        <v>Nova Scotia</v>
      </c>
      <c r="F628">
        <f>VLOOKUP(D628,[2]Customers!$J$8:$N$1412,5,FALSE)</f>
        <v>3</v>
      </c>
      <c r="G628" t="str">
        <f>VLOOKUP(F628,[2]Customers!$N$8:$O$1412,2,FALSE)</f>
        <v>Canada</v>
      </c>
    </row>
    <row r="629" spans="2:7" ht="43.2" x14ac:dyDescent="0.3">
      <c r="B629" s="53">
        <v>622</v>
      </c>
      <c r="C629" s="54" t="s">
        <v>7875</v>
      </c>
      <c r="D629" s="53">
        <v>40</v>
      </c>
      <c r="E629" s="55" t="str">
        <f>VLOOKUP(D629,[2]ProvStates!$B$8:$D$95,3,FALSE)</f>
        <v>Nova Scotia</v>
      </c>
      <c r="F629">
        <f>VLOOKUP(D629,[2]Customers!$J$8:$N$1412,5,FALSE)</f>
        <v>3</v>
      </c>
      <c r="G629" t="str">
        <f>VLOOKUP(F629,[2]Customers!$N$8:$O$1412,2,FALSE)</f>
        <v>Canada</v>
      </c>
    </row>
    <row r="630" spans="2:7" ht="28.8" x14ac:dyDescent="0.3">
      <c r="B630" s="53">
        <v>623</v>
      </c>
      <c r="C630" s="54" t="s">
        <v>7876</v>
      </c>
      <c r="D630" s="53">
        <v>7</v>
      </c>
      <c r="E630" s="55" t="str">
        <f>VLOOKUP(D630,[2]ProvStates!$B$8:$D$95,3,FALSE)</f>
        <v>British Columbia</v>
      </c>
      <c r="F630">
        <f>VLOOKUP(D630,[2]Customers!$J$8:$N$1412,5,FALSE)</f>
        <v>3</v>
      </c>
      <c r="G630" t="str">
        <f>VLOOKUP(F630,[2]Customers!$N$8:$O$1412,2,FALSE)</f>
        <v>Canada</v>
      </c>
    </row>
    <row r="631" spans="2:7" x14ac:dyDescent="0.3">
      <c r="B631" s="53">
        <v>624</v>
      </c>
      <c r="C631" s="54" t="s">
        <v>7877</v>
      </c>
      <c r="D631" s="53">
        <v>48</v>
      </c>
      <c r="E631" s="55" t="str">
        <f>VLOOKUP(D631,[2]ProvStates!$B$8:$D$95,3,FALSE)</f>
        <v>Ontario</v>
      </c>
      <c r="F631">
        <f>VLOOKUP(D631,[2]Customers!$J$8:$N$1412,5,FALSE)</f>
        <v>3</v>
      </c>
      <c r="G631" t="str">
        <f>VLOOKUP(F631,[2]Customers!$N$8:$O$1412,2,FALSE)</f>
        <v>Canada</v>
      </c>
    </row>
    <row r="632" spans="2:7" ht="28.8" x14ac:dyDescent="0.3">
      <c r="B632" s="53">
        <v>625</v>
      </c>
      <c r="C632" s="54" t="s">
        <v>7878</v>
      </c>
      <c r="D632" s="53">
        <v>48</v>
      </c>
      <c r="E632" s="55" t="str">
        <f>VLOOKUP(D632,[2]ProvStates!$B$8:$D$95,3,FALSE)</f>
        <v>Ontario</v>
      </c>
      <c r="F632">
        <f>VLOOKUP(D632,[2]Customers!$J$8:$N$1412,5,FALSE)</f>
        <v>3</v>
      </c>
      <c r="G632" t="str">
        <f>VLOOKUP(F632,[2]Customers!$N$8:$O$1412,2,FALSE)</f>
        <v>Canada</v>
      </c>
    </row>
    <row r="633" spans="2:7" x14ac:dyDescent="0.3">
      <c r="B633" s="53">
        <v>626</v>
      </c>
      <c r="C633" s="54" t="s">
        <v>7879</v>
      </c>
      <c r="D633" s="53">
        <v>49</v>
      </c>
      <c r="E633" s="55" t="str">
        <f>VLOOKUP(D633,[2]ProvStates!$B$8:$D$95,3,FALSE)</f>
        <v>Oregon</v>
      </c>
      <c r="F633">
        <f>VLOOKUP(D633,[2]Customers!$J$8:$N$1412,5,FALSE)</f>
        <v>6</v>
      </c>
      <c r="G633" t="str">
        <f>VLOOKUP(F633,[2]Customers!$N$8:$O$1412,2,FALSE)</f>
        <v>USA</v>
      </c>
    </row>
    <row r="634" spans="2:7" ht="28.8" x14ac:dyDescent="0.3">
      <c r="B634" s="53">
        <v>627</v>
      </c>
      <c r="C634" s="54" t="s">
        <v>7880</v>
      </c>
      <c r="D634" s="53">
        <v>45</v>
      </c>
      <c r="E634" s="55" t="str">
        <f>VLOOKUP(D634,[2]ProvStates!$B$8:$D$95,3,FALSE)</f>
        <v>New York</v>
      </c>
      <c r="F634">
        <f>VLOOKUP(D634,[2]Customers!$J$8:$N$1412,5,FALSE)</f>
        <v>6</v>
      </c>
      <c r="G634" t="str">
        <f>VLOOKUP(F634,[2]Customers!$N$8:$O$1412,2,FALSE)</f>
        <v>USA</v>
      </c>
    </row>
    <row r="635" spans="2:7" ht="28.8" x14ac:dyDescent="0.3">
      <c r="B635" s="53">
        <v>628</v>
      </c>
      <c r="C635" s="54" t="s">
        <v>7881</v>
      </c>
      <c r="D635" s="53">
        <v>7</v>
      </c>
      <c r="E635" s="55" t="str">
        <f>VLOOKUP(D635,[2]ProvStates!$B$8:$D$95,3,FALSE)</f>
        <v>British Columbia</v>
      </c>
      <c r="F635">
        <f>VLOOKUP(D635,[2]Customers!$J$8:$N$1412,5,FALSE)</f>
        <v>3</v>
      </c>
      <c r="G635" t="str">
        <f>VLOOKUP(F635,[2]Customers!$N$8:$O$1412,2,FALSE)</f>
        <v>Canada</v>
      </c>
    </row>
    <row r="636" spans="2:7" x14ac:dyDescent="0.3">
      <c r="B636" s="53">
        <v>629</v>
      </c>
      <c r="C636" s="54" t="s">
        <v>7882</v>
      </c>
      <c r="D636" s="53">
        <v>6</v>
      </c>
      <c r="E636" s="55" t="str">
        <f>VLOOKUP(D636,[2]ProvStates!$B$8:$D$95,3,FALSE)</f>
        <v>Arizona</v>
      </c>
      <c r="F636">
        <f>VLOOKUP(D636,[2]Customers!$J$8:$N$1412,5,FALSE)</f>
        <v>6</v>
      </c>
      <c r="G636" t="str">
        <f>VLOOKUP(F636,[2]Customers!$N$8:$O$1412,2,FALSE)</f>
        <v>USA</v>
      </c>
    </row>
    <row r="637" spans="2:7" ht="28.8" x14ac:dyDescent="0.3">
      <c r="B637" s="53">
        <v>630</v>
      </c>
      <c r="C637" s="54" t="s">
        <v>7883</v>
      </c>
      <c r="D637" s="53">
        <v>21</v>
      </c>
      <c r="E637" s="55" t="str">
        <f>VLOOKUP(D637,[2]ProvStates!$B$8:$D$95,3,FALSE)</f>
        <v>Kentucky</v>
      </c>
      <c r="F637">
        <f>VLOOKUP(D637,[2]Customers!$J$8:$N$1412,5,FALSE)</f>
        <v>6</v>
      </c>
      <c r="G637" t="str">
        <f>VLOOKUP(F637,[2]Customers!$N$8:$O$1412,2,FALSE)</f>
        <v>USA</v>
      </c>
    </row>
    <row r="638" spans="2:7" x14ac:dyDescent="0.3">
      <c r="B638" s="53">
        <v>631</v>
      </c>
      <c r="C638" s="54" t="s">
        <v>7884</v>
      </c>
      <c r="D638" s="53">
        <v>18</v>
      </c>
      <c r="E638" s="55" t="str">
        <f>VLOOKUP(D638,[2]ProvStates!$B$8:$D$95,3,FALSE)</f>
        <v>Illinois</v>
      </c>
      <c r="F638">
        <f>VLOOKUP(D638,[2]Customers!$J$8:$N$1412,5,FALSE)</f>
        <v>6</v>
      </c>
      <c r="G638" t="str">
        <f>VLOOKUP(F638,[2]Customers!$N$8:$O$1412,2,FALSE)</f>
        <v>USA</v>
      </c>
    </row>
    <row r="639" spans="2:7" ht="28.8" x14ac:dyDescent="0.3">
      <c r="B639" s="53">
        <v>632</v>
      </c>
      <c r="C639" s="54" t="s">
        <v>7885</v>
      </c>
      <c r="D639" s="53">
        <v>23</v>
      </c>
      <c r="E639" s="55" t="str">
        <f>VLOOKUP(D639,[2]ProvStates!$B$8:$D$95,3,FALSE)</f>
        <v>Massachusetts</v>
      </c>
      <c r="F639">
        <f>VLOOKUP(D639,[2]Customers!$J$8:$N$1412,5,FALSE)</f>
        <v>6</v>
      </c>
      <c r="G639" t="str">
        <f>VLOOKUP(F639,[2]Customers!$N$8:$O$1412,2,FALSE)</f>
        <v>USA</v>
      </c>
    </row>
    <row r="640" spans="2:7" x14ac:dyDescent="0.3">
      <c r="B640" s="53">
        <v>633</v>
      </c>
      <c r="C640" s="54" t="s">
        <v>7886</v>
      </c>
      <c r="D640" s="53">
        <v>2</v>
      </c>
      <c r="E640" s="55" t="str">
        <f>VLOOKUP(D640,[2]ProvStates!$B$8:$D$95,3,FALSE)</f>
        <v>Alberta</v>
      </c>
      <c r="F640">
        <f>VLOOKUP(D640,[2]Customers!$J$8:$N$1412,5,FALSE)</f>
        <v>3</v>
      </c>
      <c r="G640" t="str">
        <f>VLOOKUP(F640,[2]Customers!$N$8:$O$1412,2,FALSE)</f>
        <v>Canada</v>
      </c>
    </row>
    <row r="641" spans="2:7" x14ac:dyDescent="0.3">
      <c r="B641" s="53">
        <v>634</v>
      </c>
      <c r="C641" s="54" t="s">
        <v>7887</v>
      </c>
      <c r="D641" s="53">
        <v>40</v>
      </c>
      <c r="E641" s="55" t="str">
        <f>VLOOKUP(D641,[2]ProvStates!$B$8:$D$95,3,FALSE)</f>
        <v>Nova Scotia</v>
      </c>
      <c r="F641">
        <f>VLOOKUP(D641,[2]Customers!$J$8:$N$1412,5,FALSE)</f>
        <v>3</v>
      </c>
      <c r="G641" t="str">
        <f>VLOOKUP(F641,[2]Customers!$N$8:$O$1412,2,FALSE)</f>
        <v>Canada</v>
      </c>
    </row>
    <row r="642" spans="2:7" x14ac:dyDescent="0.3">
      <c r="B642" s="53">
        <v>635</v>
      </c>
      <c r="C642" s="54" t="s">
        <v>7888</v>
      </c>
      <c r="D642" s="53">
        <v>45</v>
      </c>
      <c r="E642" s="55" t="str">
        <f>VLOOKUP(D642,[2]ProvStates!$B$8:$D$95,3,FALSE)</f>
        <v>New York</v>
      </c>
      <c r="F642">
        <f>VLOOKUP(D642,[2]Customers!$J$8:$N$1412,5,FALSE)</f>
        <v>6</v>
      </c>
      <c r="G642" t="str">
        <f>VLOOKUP(F642,[2]Customers!$N$8:$O$1412,2,FALSE)</f>
        <v>USA</v>
      </c>
    </row>
    <row r="643" spans="2:7" x14ac:dyDescent="0.3">
      <c r="B643" s="53">
        <v>636</v>
      </c>
      <c r="C643" s="54" t="s">
        <v>7889</v>
      </c>
      <c r="D643" s="53">
        <v>52</v>
      </c>
      <c r="E643" s="55" t="str">
        <f>VLOOKUP(D643,[2]ProvStates!$B$8:$D$95,3,FALSE)</f>
        <v>Quebec</v>
      </c>
      <c r="F643">
        <f>VLOOKUP(D643,[2]Customers!$J$8:$N$1412,5,FALSE)</f>
        <v>3</v>
      </c>
      <c r="G643" t="str">
        <f>VLOOKUP(F643,[2]Customers!$N$8:$O$1412,2,FALSE)</f>
        <v>Canada</v>
      </c>
    </row>
    <row r="644" spans="2:7" ht="28.8" x14ac:dyDescent="0.3">
      <c r="B644" s="53">
        <v>637</v>
      </c>
      <c r="C644" s="54" t="s">
        <v>7890</v>
      </c>
      <c r="D644" s="53">
        <v>7</v>
      </c>
      <c r="E644" s="55" t="str">
        <f>VLOOKUP(D644,[2]ProvStates!$B$8:$D$95,3,FALSE)</f>
        <v>British Columbia</v>
      </c>
      <c r="F644">
        <f>VLOOKUP(D644,[2]Customers!$J$8:$N$1412,5,FALSE)</f>
        <v>3</v>
      </c>
      <c r="G644" t="str">
        <f>VLOOKUP(F644,[2]Customers!$N$8:$O$1412,2,FALSE)</f>
        <v>Canada</v>
      </c>
    </row>
    <row r="645" spans="2:7" x14ac:dyDescent="0.3">
      <c r="B645" s="53">
        <v>638</v>
      </c>
      <c r="C645" s="54" t="s">
        <v>7891</v>
      </c>
      <c r="D645" s="53">
        <v>60</v>
      </c>
      <c r="E645" s="55" t="str">
        <f>VLOOKUP(D645,[2]ProvStates!$B$8:$D$95,3,FALSE)</f>
        <v>Virginia</v>
      </c>
      <c r="F645">
        <f>VLOOKUP(D645,[2]Customers!$J$8:$N$1412,5,FALSE)</f>
        <v>6</v>
      </c>
      <c r="G645" t="str">
        <f>VLOOKUP(F645,[2]Customers!$N$8:$O$1412,2,FALSE)</f>
        <v>USA</v>
      </c>
    </row>
    <row r="646" spans="2:7" ht="28.8" x14ac:dyDescent="0.3">
      <c r="B646" s="53">
        <v>639</v>
      </c>
      <c r="C646" s="54" t="s">
        <v>7892</v>
      </c>
      <c r="D646" s="53">
        <v>52</v>
      </c>
      <c r="E646" s="55" t="str">
        <f>VLOOKUP(D646,[2]ProvStates!$B$8:$D$95,3,FALSE)</f>
        <v>Quebec</v>
      </c>
      <c r="F646">
        <f>VLOOKUP(D646,[2]Customers!$J$8:$N$1412,5,FALSE)</f>
        <v>3</v>
      </c>
      <c r="G646" t="str">
        <f>VLOOKUP(F646,[2]Customers!$N$8:$O$1412,2,FALSE)</f>
        <v>Canada</v>
      </c>
    </row>
    <row r="647" spans="2:7" x14ac:dyDescent="0.3">
      <c r="B647" s="53">
        <v>640</v>
      </c>
      <c r="C647" s="54" t="s">
        <v>7893</v>
      </c>
      <c r="D647" s="53">
        <v>7</v>
      </c>
      <c r="E647" s="55" t="str">
        <f>VLOOKUP(D647,[2]ProvStates!$B$8:$D$95,3,FALSE)</f>
        <v>British Columbia</v>
      </c>
      <c r="F647">
        <f>VLOOKUP(D647,[2]Customers!$J$8:$N$1412,5,FALSE)</f>
        <v>3</v>
      </c>
      <c r="G647" t="str">
        <f>VLOOKUP(F647,[2]Customers!$N$8:$O$1412,2,FALSE)</f>
        <v>Canada</v>
      </c>
    </row>
    <row r="648" spans="2:7" x14ac:dyDescent="0.3">
      <c r="B648" s="53">
        <v>641</v>
      </c>
      <c r="C648" s="54" t="s">
        <v>7894</v>
      </c>
      <c r="D648" s="53">
        <v>18</v>
      </c>
      <c r="E648" s="55" t="str">
        <f>VLOOKUP(D648,[2]ProvStates!$B$8:$D$95,3,FALSE)</f>
        <v>Illinois</v>
      </c>
      <c r="F648">
        <f>VLOOKUP(D648,[2]Customers!$J$8:$N$1412,5,FALSE)</f>
        <v>6</v>
      </c>
      <c r="G648" t="str">
        <f>VLOOKUP(F648,[2]Customers!$N$8:$O$1412,2,FALSE)</f>
        <v>USA</v>
      </c>
    </row>
    <row r="649" spans="2:7" x14ac:dyDescent="0.3">
      <c r="B649" s="53">
        <v>642</v>
      </c>
      <c r="C649" s="54" t="s">
        <v>7895</v>
      </c>
      <c r="D649" s="53">
        <v>63</v>
      </c>
      <c r="E649" s="55" t="str">
        <f>VLOOKUP(D649,[2]ProvStates!$B$8:$D$95,3,FALSE)</f>
        <v>Wisconsin</v>
      </c>
      <c r="F649">
        <f>VLOOKUP(D649,[2]Customers!$J$8:$N$1412,5,FALSE)</f>
        <v>6</v>
      </c>
      <c r="G649" t="str">
        <f>VLOOKUP(F649,[2]Customers!$N$8:$O$1412,2,FALSE)</f>
        <v>USA</v>
      </c>
    </row>
    <row r="650" spans="2:7" x14ac:dyDescent="0.3">
      <c r="B650" s="53">
        <v>643</v>
      </c>
      <c r="C650" s="54" t="s">
        <v>7896</v>
      </c>
      <c r="D650" s="53">
        <v>33</v>
      </c>
      <c r="E650" s="55" t="str">
        <f>VLOOKUP(D650,[2]ProvStates!$B$8:$D$95,3,FALSE)</f>
        <v>North Carolina</v>
      </c>
      <c r="F650">
        <f>VLOOKUP(D650,[2]Customers!$J$8:$N$1412,5,FALSE)</f>
        <v>6</v>
      </c>
      <c r="G650" t="str">
        <f>VLOOKUP(F650,[2]Customers!$N$8:$O$1412,2,FALSE)</f>
        <v>USA</v>
      </c>
    </row>
    <row r="651" spans="2:7" ht="28.8" x14ac:dyDescent="0.3">
      <c r="B651" s="53">
        <v>644</v>
      </c>
      <c r="C651" s="54" t="s">
        <v>7897</v>
      </c>
      <c r="D651" s="53">
        <v>8</v>
      </c>
      <c r="E651" s="55" t="str">
        <f>VLOOKUP(D651,[2]ProvStates!$B$8:$D$95,3,FALSE)</f>
        <v>California</v>
      </c>
      <c r="F651">
        <f>VLOOKUP(D651,[2]Customers!$J$8:$N$1412,5,FALSE)</f>
        <v>6</v>
      </c>
      <c r="G651" t="str">
        <f>VLOOKUP(F651,[2]Customers!$N$8:$O$1412,2,FALSE)</f>
        <v>USA</v>
      </c>
    </row>
    <row r="652" spans="2:7" ht="28.8" x14ac:dyDescent="0.3">
      <c r="B652" s="53">
        <v>645</v>
      </c>
      <c r="C652" s="54" t="s">
        <v>7898</v>
      </c>
      <c r="D652" s="53">
        <v>8</v>
      </c>
      <c r="E652" s="55" t="str">
        <f>VLOOKUP(D652,[2]ProvStates!$B$8:$D$95,3,FALSE)</f>
        <v>California</v>
      </c>
      <c r="F652">
        <f>VLOOKUP(D652,[2]Customers!$J$8:$N$1412,5,FALSE)</f>
        <v>6</v>
      </c>
      <c r="G652" t="str">
        <f>VLOOKUP(F652,[2]Customers!$N$8:$O$1412,2,FALSE)</f>
        <v>USA</v>
      </c>
    </row>
    <row r="653" spans="2:7" x14ac:dyDescent="0.3">
      <c r="B653" s="53">
        <v>646</v>
      </c>
      <c r="C653" s="54" t="s">
        <v>7899</v>
      </c>
      <c r="D653" s="53">
        <v>43</v>
      </c>
      <c r="E653" s="55" t="str">
        <f>VLOOKUP(D653,[2]ProvStates!$B$8:$D$95,3,FALSE)</f>
        <v>Nunavut</v>
      </c>
      <c r="F653">
        <f>VLOOKUP(D653,[2]Customers!$J$8:$N$1412,5,FALSE)</f>
        <v>3</v>
      </c>
      <c r="G653" t="str">
        <f>VLOOKUP(F653,[2]Customers!$N$8:$O$1412,2,FALSE)</f>
        <v>Canada</v>
      </c>
    </row>
    <row r="654" spans="2:7" x14ac:dyDescent="0.3">
      <c r="B654" s="53">
        <v>647</v>
      </c>
      <c r="C654" s="54" t="s">
        <v>7900</v>
      </c>
      <c r="D654" s="53">
        <v>45</v>
      </c>
      <c r="E654" s="55" t="str">
        <f>VLOOKUP(D654,[2]ProvStates!$B$8:$D$95,3,FALSE)</f>
        <v>New York</v>
      </c>
      <c r="F654">
        <f>VLOOKUP(D654,[2]Customers!$J$8:$N$1412,5,FALSE)</f>
        <v>6</v>
      </c>
      <c r="G654" t="str">
        <f>VLOOKUP(F654,[2]Customers!$N$8:$O$1412,2,FALSE)</f>
        <v>USA</v>
      </c>
    </row>
    <row r="655" spans="2:7" x14ac:dyDescent="0.3">
      <c r="B655" s="53">
        <v>648</v>
      </c>
      <c r="C655" s="54" t="s">
        <v>7901</v>
      </c>
      <c r="D655" s="53">
        <v>37</v>
      </c>
      <c r="E655" s="55" t="str">
        <f>VLOOKUP(D655,[2]ProvStates!$B$8:$D$95,3,FALSE)</f>
        <v>New Jersey</v>
      </c>
      <c r="F655">
        <f>VLOOKUP(D655,[2]Customers!$J$8:$N$1412,5,FALSE)</f>
        <v>6</v>
      </c>
      <c r="G655" t="str">
        <f>VLOOKUP(F655,[2]Customers!$N$8:$O$1412,2,FALSE)</f>
        <v>USA</v>
      </c>
    </row>
    <row r="656" spans="2:7" x14ac:dyDescent="0.3">
      <c r="B656" s="53">
        <v>649</v>
      </c>
      <c r="C656" s="54" t="s">
        <v>7902</v>
      </c>
      <c r="D656" s="53">
        <v>2</v>
      </c>
      <c r="E656" s="55" t="str">
        <f>VLOOKUP(D656,[2]ProvStates!$B$8:$D$95,3,FALSE)</f>
        <v>Alberta</v>
      </c>
      <c r="F656">
        <f>VLOOKUP(D656,[2]Customers!$J$8:$N$1412,5,FALSE)</f>
        <v>3</v>
      </c>
      <c r="G656" t="str">
        <f>VLOOKUP(F656,[2]Customers!$N$8:$O$1412,2,FALSE)</f>
        <v>Canada</v>
      </c>
    </row>
    <row r="657" spans="2:7" x14ac:dyDescent="0.3">
      <c r="B657" s="53">
        <v>650</v>
      </c>
      <c r="C657" s="54" t="s">
        <v>7903</v>
      </c>
      <c r="D657" s="53">
        <v>56</v>
      </c>
      <c r="E657" s="55" t="str">
        <f>VLOOKUP(D657,[2]ProvStates!$B$8:$D$95,3,FALSE)</f>
        <v>Saskatchewan</v>
      </c>
      <c r="F657">
        <f>VLOOKUP(D657,[2]Customers!$J$8:$N$1412,5,FALSE)</f>
        <v>3</v>
      </c>
      <c r="G657" t="str">
        <f>VLOOKUP(F657,[2]Customers!$N$8:$O$1412,2,FALSE)</f>
        <v>Canada</v>
      </c>
    </row>
    <row r="658" spans="2:7" x14ac:dyDescent="0.3">
      <c r="B658" s="53">
        <v>651</v>
      </c>
      <c r="C658" s="54" t="s">
        <v>7904</v>
      </c>
      <c r="D658" s="53">
        <v>12</v>
      </c>
      <c r="E658" s="55" t="str">
        <f>VLOOKUP(D658,[2]ProvStates!$B$8:$D$95,3,FALSE)</f>
        <v>Delaware</v>
      </c>
      <c r="F658">
        <f>VLOOKUP(D658,[2]Customers!$J$8:$N$1412,5,FALSE)</f>
        <v>6</v>
      </c>
      <c r="G658" t="str">
        <f>VLOOKUP(F658,[2]Customers!$N$8:$O$1412,2,FALSE)</f>
        <v>USA</v>
      </c>
    </row>
    <row r="659" spans="2:7" x14ac:dyDescent="0.3">
      <c r="B659" s="53">
        <v>652</v>
      </c>
      <c r="C659" s="54" t="s">
        <v>7905</v>
      </c>
      <c r="D659" s="53">
        <v>48</v>
      </c>
      <c r="E659" s="55" t="str">
        <f>VLOOKUP(D659,[2]ProvStates!$B$8:$D$95,3,FALSE)</f>
        <v>Ontario</v>
      </c>
      <c r="F659">
        <f>VLOOKUP(D659,[2]Customers!$J$8:$N$1412,5,FALSE)</f>
        <v>3</v>
      </c>
      <c r="G659" t="str">
        <f>VLOOKUP(F659,[2]Customers!$N$8:$O$1412,2,FALSE)</f>
        <v>Canada</v>
      </c>
    </row>
    <row r="660" spans="2:7" x14ac:dyDescent="0.3">
      <c r="B660" s="53">
        <v>653</v>
      </c>
      <c r="C660" s="54" t="s">
        <v>7906</v>
      </c>
      <c r="D660" s="53">
        <v>44</v>
      </c>
      <c r="E660" s="55" t="str">
        <f>VLOOKUP(D660,[2]ProvStates!$B$8:$D$95,3,FALSE)</f>
        <v>Nevada</v>
      </c>
      <c r="F660">
        <f>VLOOKUP(D660,[2]Customers!$J$8:$N$1412,5,FALSE)</f>
        <v>6</v>
      </c>
      <c r="G660" t="str">
        <f>VLOOKUP(F660,[2]Customers!$N$8:$O$1412,2,FALSE)</f>
        <v>USA</v>
      </c>
    </row>
    <row r="661" spans="2:7" x14ac:dyDescent="0.3">
      <c r="B661" s="53">
        <v>654</v>
      </c>
      <c r="C661" s="54" t="s">
        <v>7907</v>
      </c>
      <c r="D661" s="53">
        <v>7</v>
      </c>
      <c r="E661" s="55" t="str">
        <f>VLOOKUP(D661,[2]ProvStates!$B$8:$D$95,3,FALSE)</f>
        <v>British Columbia</v>
      </c>
      <c r="F661">
        <f>VLOOKUP(D661,[2]Customers!$J$8:$N$1412,5,FALSE)</f>
        <v>3</v>
      </c>
      <c r="G661" t="str">
        <f>VLOOKUP(F661,[2]Customers!$N$8:$O$1412,2,FALSE)</f>
        <v>Canada</v>
      </c>
    </row>
    <row r="662" spans="2:7" x14ac:dyDescent="0.3">
      <c r="B662" s="53">
        <v>655</v>
      </c>
      <c r="C662" s="54" t="s">
        <v>7908</v>
      </c>
      <c r="D662" s="56"/>
      <c r="E662" s="55" t="e">
        <f>VLOOKUP(D662,[2]ProvStates!$B$8:$D$95,3,FALSE)</f>
        <v>#N/A</v>
      </c>
      <c r="F662" t="e">
        <f>VLOOKUP(D662,[2]Customers!$J$8:$N$1412,5,FALSE)</f>
        <v>#N/A</v>
      </c>
      <c r="G662" t="e">
        <f>VLOOKUP(F662,[2]Customers!$N$8:$O$1412,2,FALSE)</f>
        <v>#N/A</v>
      </c>
    </row>
    <row r="663" spans="2:7" x14ac:dyDescent="0.3">
      <c r="B663" s="53">
        <v>656</v>
      </c>
      <c r="C663" s="54" t="s">
        <v>7909</v>
      </c>
      <c r="D663" s="53">
        <v>7</v>
      </c>
      <c r="E663" s="55" t="str">
        <f>VLOOKUP(D663,[2]ProvStates!$B$8:$D$95,3,FALSE)</f>
        <v>British Columbia</v>
      </c>
      <c r="F663">
        <f>VLOOKUP(D663,[2]Customers!$J$8:$N$1412,5,FALSE)</f>
        <v>3</v>
      </c>
      <c r="G663" t="str">
        <f>VLOOKUP(F663,[2]Customers!$N$8:$O$1412,2,FALSE)</f>
        <v>Canada</v>
      </c>
    </row>
    <row r="664" spans="2:7" ht="28.8" x14ac:dyDescent="0.3">
      <c r="B664" s="53">
        <v>657</v>
      </c>
      <c r="C664" s="54" t="s">
        <v>7910</v>
      </c>
      <c r="D664" s="53">
        <v>48</v>
      </c>
      <c r="E664" s="55" t="str">
        <f>VLOOKUP(D664,[2]ProvStates!$B$8:$D$95,3,FALSE)</f>
        <v>Ontario</v>
      </c>
      <c r="F664">
        <f>VLOOKUP(D664,[2]Customers!$J$8:$N$1412,5,FALSE)</f>
        <v>3</v>
      </c>
      <c r="G664" t="str">
        <f>VLOOKUP(F664,[2]Customers!$N$8:$O$1412,2,FALSE)</f>
        <v>Canada</v>
      </c>
    </row>
    <row r="665" spans="2:7" x14ac:dyDescent="0.3">
      <c r="B665" s="53">
        <v>658</v>
      </c>
      <c r="C665" s="54" t="s">
        <v>7911</v>
      </c>
      <c r="D665" s="53">
        <v>37</v>
      </c>
      <c r="E665" s="55" t="str">
        <f>VLOOKUP(D665,[2]ProvStates!$B$8:$D$95,3,FALSE)</f>
        <v>New Jersey</v>
      </c>
      <c r="F665">
        <f>VLOOKUP(D665,[2]Customers!$J$8:$N$1412,5,FALSE)</f>
        <v>6</v>
      </c>
      <c r="G665" t="str">
        <f>VLOOKUP(F665,[2]Customers!$N$8:$O$1412,2,FALSE)</f>
        <v>USA</v>
      </c>
    </row>
    <row r="666" spans="2:7" x14ac:dyDescent="0.3">
      <c r="B666" s="53">
        <v>659</v>
      </c>
      <c r="C666" s="54" t="s">
        <v>7912</v>
      </c>
      <c r="D666" s="53">
        <v>60</v>
      </c>
      <c r="E666" s="55" t="str">
        <f>VLOOKUP(D666,[2]ProvStates!$B$8:$D$95,3,FALSE)</f>
        <v>Virginia</v>
      </c>
      <c r="F666">
        <f>VLOOKUP(D666,[2]Customers!$J$8:$N$1412,5,FALSE)</f>
        <v>6</v>
      </c>
      <c r="G666" t="str">
        <f>VLOOKUP(F666,[2]Customers!$N$8:$O$1412,2,FALSE)</f>
        <v>USA</v>
      </c>
    </row>
    <row r="667" spans="2:7" ht="28.8" x14ac:dyDescent="0.3">
      <c r="B667" s="53">
        <v>660</v>
      </c>
      <c r="C667" s="54" t="s">
        <v>7913</v>
      </c>
      <c r="D667" s="53">
        <v>28</v>
      </c>
      <c r="E667" s="55" t="str">
        <f>VLOOKUP(D667,[2]ProvStates!$B$8:$D$95,3,FALSE)</f>
        <v>Minnesota</v>
      </c>
      <c r="F667">
        <f>VLOOKUP(D667,[2]Customers!$J$8:$N$1412,5,FALSE)</f>
        <v>6</v>
      </c>
      <c r="G667" t="str">
        <f>VLOOKUP(F667,[2]Customers!$N$8:$O$1412,2,FALSE)</f>
        <v>USA</v>
      </c>
    </row>
    <row r="668" spans="2:7" x14ac:dyDescent="0.3">
      <c r="B668" s="53">
        <v>661</v>
      </c>
      <c r="C668" s="54" t="s">
        <v>7914</v>
      </c>
      <c r="D668" s="53">
        <v>45</v>
      </c>
      <c r="E668" s="55" t="str">
        <f>VLOOKUP(D668,[2]ProvStates!$B$8:$D$95,3,FALSE)</f>
        <v>New York</v>
      </c>
      <c r="F668">
        <f>VLOOKUP(D668,[2]Customers!$J$8:$N$1412,5,FALSE)</f>
        <v>6</v>
      </c>
      <c r="G668" t="str">
        <f>VLOOKUP(F668,[2]Customers!$N$8:$O$1412,2,FALSE)</f>
        <v>USA</v>
      </c>
    </row>
    <row r="669" spans="2:7" x14ac:dyDescent="0.3">
      <c r="B669" s="53">
        <v>662</v>
      </c>
      <c r="C669" s="54" t="s">
        <v>7915</v>
      </c>
      <c r="D669" s="53">
        <v>45</v>
      </c>
      <c r="E669" s="55" t="str">
        <f>VLOOKUP(D669,[2]ProvStates!$B$8:$D$95,3,FALSE)</f>
        <v>New York</v>
      </c>
      <c r="F669">
        <f>VLOOKUP(D669,[2]Customers!$J$8:$N$1412,5,FALSE)</f>
        <v>6</v>
      </c>
      <c r="G669" t="str">
        <f>VLOOKUP(F669,[2]Customers!$N$8:$O$1412,2,FALSE)</f>
        <v>USA</v>
      </c>
    </row>
    <row r="670" spans="2:7" x14ac:dyDescent="0.3">
      <c r="B670" s="53">
        <v>663</v>
      </c>
      <c r="C670" s="54" t="s">
        <v>7916</v>
      </c>
      <c r="D670" s="53">
        <v>18</v>
      </c>
      <c r="E670" s="55" t="str">
        <f>VLOOKUP(D670,[2]ProvStates!$B$8:$D$95,3,FALSE)</f>
        <v>Illinois</v>
      </c>
      <c r="F670">
        <f>VLOOKUP(D670,[2]Customers!$J$8:$N$1412,5,FALSE)</f>
        <v>6</v>
      </c>
      <c r="G670" t="str">
        <f>VLOOKUP(F670,[2]Customers!$N$8:$O$1412,2,FALSE)</f>
        <v>USA</v>
      </c>
    </row>
    <row r="671" spans="2:7" x14ac:dyDescent="0.3">
      <c r="B671" s="53">
        <v>664</v>
      </c>
      <c r="C671" s="54" t="s">
        <v>7917</v>
      </c>
      <c r="D671" s="53">
        <v>18</v>
      </c>
      <c r="E671" s="55" t="str">
        <f>VLOOKUP(D671,[2]ProvStates!$B$8:$D$95,3,FALSE)</f>
        <v>Illinois</v>
      </c>
      <c r="F671">
        <f>VLOOKUP(D671,[2]Customers!$J$8:$N$1412,5,FALSE)</f>
        <v>6</v>
      </c>
      <c r="G671" t="str">
        <f>VLOOKUP(F671,[2]Customers!$N$8:$O$1412,2,FALSE)</f>
        <v>USA</v>
      </c>
    </row>
    <row r="672" spans="2:7" x14ac:dyDescent="0.3">
      <c r="B672" s="53">
        <v>665</v>
      </c>
      <c r="C672" s="54" t="s">
        <v>7918</v>
      </c>
      <c r="D672" s="53">
        <v>58</v>
      </c>
      <c r="E672" s="55" t="str">
        <f>VLOOKUP(D672,[2]ProvStates!$B$8:$D$95,3,FALSE)</f>
        <v>Texas</v>
      </c>
      <c r="F672">
        <f>VLOOKUP(D672,[2]Customers!$J$8:$N$1412,5,FALSE)</f>
        <v>6</v>
      </c>
      <c r="G672" t="str">
        <f>VLOOKUP(F672,[2]Customers!$N$8:$O$1412,2,FALSE)</f>
        <v>USA</v>
      </c>
    </row>
    <row r="673" spans="2:7" ht="28.8" x14ac:dyDescent="0.3">
      <c r="B673" s="53">
        <v>666</v>
      </c>
      <c r="C673" s="54" t="s">
        <v>7919</v>
      </c>
      <c r="D673" s="53">
        <v>2</v>
      </c>
      <c r="E673" s="55" t="str">
        <f>VLOOKUP(D673,[2]ProvStates!$B$8:$D$95,3,FALSE)</f>
        <v>Alberta</v>
      </c>
      <c r="F673">
        <f>VLOOKUP(D673,[2]Customers!$J$8:$N$1412,5,FALSE)</f>
        <v>3</v>
      </c>
      <c r="G673" t="str">
        <f>VLOOKUP(F673,[2]Customers!$N$8:$O$1412,2,FALSE)</f>
        <v>Canada</v>
      </c>
    </row>
    <row r="674" spans="2:7" ht="43.2" x14ac:dyDescent="0.3">
      <c r="B674" s="53">
        <v>667</v>
      </c>
      <c r="C674" s="54" t="s">
        <v>7920</v>
      </c>
      <c r="D674" s="53">
        <v>2</v>
      </c>
      <c r="E674" s="55" t="str">
        <f>VLOOKUP(D674,[2]ProvStates!$B$8:$D$95,3,FALSE)</f>
        <v>Alberta</v>
      </c>
      <c r="F674">
        <f>VLOOKUP(D674,[2]Customers!$J$8:$N$1412,5,FALSE)</f>
        <v>3</v>
      </c>
      <c r="G674" t="str">
        <f>VLOOKUP(F674,[2]Customers!$N$8:$O$1412,2,FALSE)</f>
        <v>Canada</v>
      </c>
    </row>
    <row r="675" spans="2:7" x14ac:dyDescent="0.3">
      <c r="B675" s="53">
        <v>668</v>
      </c>
      <c r="C675" s="54" t="s">
        <v>7921</v>
      </c>
      <c r="D675" s="53">
        <v>46</v>
      </c>
      <c r="E675" s="55" t="str">
        <f>VLOOKUP(D675,[2]ProvStates!$B$8:$D$95,3,FALSE)</f>
        <v>Ohio</v>
      </c>
      <c r="F675">
        <f>VLOOKUP(D675,[2]Customers!$J$8:$N$1412,5,FALSE)</f>
        <v>6</v>
      </c>
      <c r="G675" t="str">
        <f>VLOOKUP(F675,[2]Customers!$N$8:$O$1412,2,FALSE)</f>
        <v>USA</v>
      </c>
    </row>
    <row r="676" spans="2:7" x14ac:dyDescent="0.3">
      <c r="B676" s="53">
        <v>669</v>
      </c>
      <c r="C676" s="54" t="s">
        <v>7922</v>
      </c>
      <c r="D676" s="53">
        <v>38</v>
      </c>
      <c r="E676" s="55" t="str">
        <f>VLOOKUP(D676,[2]ProvStates!$B$8:$D$95,3,FALSE)</f>
        <v>Newfoundland and Labrador</v>
      </c>
      <c r="F676">
        <f>VLOOKUP(D676,[2]Customers!$J$8:$N$1412,5,FALSE)</f>
        <v>3</v>
      </c>
      <c r="G676" t="str">
        <f>VLOOKUP(F676,[2]Customers!$N$8:$O$1412,2,FALSE)</f>
        <v>Canada</v>
      </c>
    </row>
    <row r="677" spans="2:7" x14ac:dyDescent="0.3">
      <c r="B677" s="53">
        <v>670</v>
      </c>
      <c r="C677" s="54" t="s">
        <v>7923</v>
      </c>
      <c r="D677" s="53">
        <v>28</v>
      </c>
      <c r="E677" s="55" t="str">
        <f>VLOOKUP(D677,[2]ProvStates!$B$8:$D$95,3,FALSE)</f>
        <v>Minnesota</v>
      </c>
      <c r="F677">
        <f>VLOOKUP(D677,[2]Customers!$J$8:$N$1412,5,FALSE)</f>
        <v>6</v>
      </c>
      <c r="G677" t="str">
        <f>VLOOKUP(F677,[2]Customers!$N$8:$O$1412,2,FALSE)</f>
        <v>USA</v>
      </c>
    </row>
    <row r="678" spans="2:7" x14ac:dyDescent="0.3">
      <c r="B678" s="53">
        <v>671</v>
      </c>
      <c r="C678" s="54" t="s">
        <v>7924</v>
      </c>
      <c r="D678" s="53">
        <v>8</v>
      </c>
      <c r="E678" s="55" t="str">
        <f>VLOOKUP(D678,[2]ProvStates!$B$8:$D$95,3,FALSE)</f>
        <v>California</v>
      </c>
      <c r="F678">
        <f>VLOOKUP(D678,[2]Customers!$J$8:$N$1412,5,FALSE)</f>
        <v>6</v>
      </c>
      <c r="G678" t="str">
        <f>VLOOKUP(F678,[2]Customers!$N$8:$O$1412,2,FALSE)</f>
        <v>USA</v>
      </c>
    </row>
    <row r="679" spans="2:7" x14ac:dyDescent="0.3">
      <c r="B679" s="53">
        <v>672</v>
      </c>
      <c r="C679" s="54" t="s">
        <v>7925</v>
      </c>
      <c r="D679" s="53">
        <v>56</v>
      </c>
      <c r="E679" s="55" t="str">
        <f>VLOOKUP(D679,[2]ProvStates!$B$8:$D$95,3,FALSE)</f>
        <v>Saskatchewan</v>
      </c>
      <c r="F679">
        <f>VLOOKUP(D679,[2]Customers!$J$8:$N$1412,5,FALSE)</f>
        <v>3</v>
      </c>
      <c r="G679" t="str">
        <f>VLOOKUP(F679,[2]Customers!$N$8:$O$1412,2,FALSE)</f>
        <v>Canada</v>
      </c>
    </row>
    <row r="680" spans="2:7" x14ac:dyDescent="0.3">
      <c r="B680" s="53">
        <v>673</v>
      </c>
      <c r="C680" s="54" t="s">
        <v>7926</v>
      </c>
      <c r="D680" s="53">
        <v>27</v>
      </c>
      <c r="E680" s="55" t="str">
        <f>VLOOKUP(D680,[2]ProvStates!$B$8:$D$95,3,FALSE)</f>
        <v>Michigan</v>
      </c>
      <c r="F680">
        <f>VLOOKUP(D680,[2]Customers!$J$8:$N$1412,5,FALSE)</f>
        <v>6</v>
      </c>
      <c r="G680" t="str">
        <f>VLOOKUP(F680,[2]Customers!$N$8:$O$1412,2,FALSE)</f>
        <v>USA</v>
      </c>
    </row>
    <row r="681" spans="2:7" x14ac:dyDescent="0.3">
      <c r="B681" s="53">
        <v>674</v>
      </c>
      <c r="C681" s="54" t="s">
        <v>7927</v>
      </c>
      <c r="D681" s="53">
        <v>61</v>
      </c>
      <c r="E681" s="55" t="str">
        <f>VLOOKUP(D681,[2]ProvStates!$B$8:$D$95,3,FALSE)</f>
        <v>Vermont</v>
      </c>
      <c r="F681">
        <f>VLOOKUP(D681,[2]Customers!$J$8:$N$1412,5,FALSE)</f>
        <v>6</v>
      </c>
      <c r="G681" t="str">
        <f>VLOOKUP(F681,[2]Customers!$N$8:$O$1412,2,FALSE)</f>
        <v>USA</v>
      </c>
    </row>
    <row r="682" spans="2:7" x14ac:dyDescent="0.3">
      <c r="B682" s="53">
        <v>675</v>
      </c>
      <c r="C682" s="54" t="s">
        <v>7928</v>
      </c>
      <c r="D682" s="53">
        <v>7</v>
      </c>
      <c r="E682" s="55" t="str">
        <f>VLOOKUP(D682,[2]ProvStates!$B$8:$D$95,3,FALSE)</f>
        <v>British Columbia</v>
      </c>
      <c r="F682">
        <f>VLOOKUP(D682,[2]Customers!$J$8:$N$1412,5,FALSE)</f>
        <v>3</v>
      </c>
      <c r="G682" t="str">
        <f>VLOOKUP(F682,[2]Customers!$N$8:$O$1412,2,FALSE)</f>
        <v>Canada</v>
      </c>
    </row>
    <row r="683" spans="2:7" ht="28.8" x14ac:dyDescent="0.3">
      <c r="B683" s="53">
        <v>676</v>
      </c>
      <c r="C683" s="54" t="s">
        <v>7929</v>
      </c>
      <c r="D683" s="53">
        <v>8</v>
      </c>
      <c r="E683" s="55" t="str">
        <f>VLOOKUP(D683,[2]ProvStates!$B$8:$D$95,3,FALSE)</f>
        <v>California</v>
      </c>
      <c r="F683">
        <f>VLOOKUP(D683,[2]Customers!$J$8:$N$1412,5,FALSE)</f>
        <v>6</v>
      </c>
      <c r="G683" t="str">
        <f>VLOOKUP(F683,[2]Customers!$N$8:$O$1412,2,FALSE)</f>
        <v>USA</v>
      </c>
    </row>
    <row r="684" spans="2:7" x14ac:dyDescent="0.3">
      <c r="B684" s="53">
        <v>677</v>
      </c>
      <c r="C684" s="54" t="s">
        <v>7930</v>
      </c>
      <c r="D684" s="53">
        <v>23</v>
      </c>
      <c r="E684" s="55" t="str">
        <f>VLOOKUP(D684,[2]ProvStates!$B$8:$D$95,3,FALSE)</f>
        <v>Massachusetts</v>
      </c>
      <c r="F684">
        <f>VLOOKUP(D684,[2]Customers!$J$8:$N$1412,5,FALSE)</f>
        <v>6</v>
      </c>
      <c r="G684" t="str">
        <f>VLOOKUP(F684,[2]Customers!$N$8:$O$1412,2,FALSE)</f>
        <v>USA</v>
      </c>
    </row>
    <row r="685" spans="2:7" x14ac:dyDescent="0.3">
      <c r="B685" s="53">
        <v>678</v>
      </c>
      <c r="C685" s="54" t="s">
        <v>7931</v>
      </c>
      <c r="D685" s="53">
        <v>32</v>
      </c>
      <c r="E685" s="55" t="str">
        <f>VLOOKUP(D685,[2]ProvStates!$B$8:$D$95,3,FALSE)</f>
        <v>New Brunswick</v>
      </c>
      <c r="F685">
        <f>VLOOKUP(D685,[2]Customers!$J$8:$N$1412,5,FALSE)</f>
        <v>3</v>
      </c>
      <c r="G685" t="str">
        <f>VLOOKUP(F685,[2]Customers!$N$8:$O$1412,2,FALSE)</f>
        <v>Canada</v>
      </c>
    </row>
    <row r="686" spans="2:7" ht="28.8" x14ac:dyDescent="0.3">
      <c r="B686" s="53">
        <v>679</v>
      </c>
      <c r="C686" s="54" t="s">
        <v>7932</v>
      </c>
      <c r="D686" s="53">
        <v>61</v>
      </c>
      <c r="E686" s="55" t="str">
        <f>VLOOKUP(D686,[2]ProvStates!$B$8:$D$95,3,FALSE)</f>
        <v>Vermont</v>
      </c>
      <c r="F686">
        <f>VLOOKUP(D686,[2]Customers!$J$8:$N$1412,5,FALSE)</f>
        <v>6</v>
      </c>
      <c r="G686" t="str">
        <f>VLOOKUP(F686,[2]Customers!$N$8:$O$1412,2,FALSE)</f>
        <v>USA</v>
      </c>
    </row>
    <row r="687" spans="2:7" x14ac:dyDescent="0.3">
      <c r="B687" s="53">
        <v>680</v>
      </c>
      <c r="C687" s="54" t="s">
        <v>7933</v>
      </c>
      <c r="D687" s="53">
        <v>52</v>
      </c>
      <c r="E687" s="55" t="str">
        <f>VLOOKUP(D687,[2]ProvStates!$B$8:$D$95,3,FALSE)</f>
        <v>Quebec</v>
      </c>
      <c r="F687">
        <f>VLOOKUP(D687,[2]Customers!$J$8:$N$1412,5,FALSE)</f>
        <v>3</v>
      </c>
      <c r="G687" t="str">
        <f>VLOOKUP(F687,[2]Customers!$N$8:$O$1412,2,FALSE)</f>
        <v>Canada</v>
      </c>
    </row>
    <row r="688" spans="2:7" x14ac:dyDescent="0.3">
      <c r="B688" s="53">
        <v>681</v>
      </c>
      <c r="C688" s="54" t="s">
        <v>7934</v>
      </c>
      <c r="D688" s="53">
        <v>45</v>
      </c>
      <c r="E688" s="55" t="str">
        <f>VLOOKUP(D688,[2]ProvStates!$B$8:$D$95,3,FALSE)</f>
        <v>New York</v>
      </c>
      <c r="F688">
        <f>VLOOKUP(D688,[2]Customers!$J$8:$N$1412,5,FALSE)</f>
        <v>6</v>
      </c>
      <c r="G688" t="str">
        <f>VLOOKUP(F688,[2]Customers!$N$8:$O$1412,2,FALSE)</f>
        <v>USA</v>
      </c>
    </row>
    <row r="689" spans="2:7" x14ac:dyDescent="0.3">
      <c r="B689" s="53">
        <v>682</v>
      </c>
      <c r="C689" s="54" t="s">
        <v>7935</v>
      </c>
      <c r="D689" s="53">
        <v>36</v>
      </c>
      <c r="E689" s="55" t="str">
        <f>VLOOKUP(D689,[2]ProvStates!$B$8:$D$95,3,FALSE)</f>
        <v>New Hampshire</v>
      </c>
      <c r="F689">
        <f>VLOOKUP(D689,[2]Customers!$J$8:$N$1412,5,FALSE)</f>
        <v>6</v>
      </c>
      <c r="G689" t="str">
        <f>VLOOKUP(F689,[2]Customers!$N$8:$O$1412,2,FALSE)</f>
        <v>USA</v>
      </c>
    </row>
    <row r="690" spans="2:7" x14ac:dyDescent="0.3">
      <c r="B690" s="53">
        <v>683</v>
      </c>
      <c r="C690" s="54" t="s">
        <v>7935</v>
      </c>
      <c r="D690" s="53">
        <v>49</v>
      </c>
      <c r="E690" s="55" t="str">
        <f>VLOOKUP(D690,[2]ProvStates!$B$8:$D$95,3,FALSE)</f>
        <v>Oregon</v>
      </c>
      <c r="F690">
        <f>VLOOKUP(D690,[2]Customers!$J$8:$N$1412,5,FALSE)</f>
        <v>6</v>
      </c>
      <c r="G690" t="str">
        <f>VLOOKUP(F690,[2]Customers!$N$8:$O$1412,2,FALSE)</f>
        <v>USA</v>
      </c>
    </row>
    <row r="691" spans="2:7" x14ac:dyDescent="0.3">
      <c r="B691" s="53">
        <v>684</v>
      </c>
      <c r="C691" s="54" t="s">
        <v>7936</v>
      </c>
      <c r="D691" s="53">
        <v>20</v>
      </c>
      <c r="E691" s="55" t="str">
        <f>VLOOKUP(D691,[2]ProvStates!$B$8:$D$95,3,FALSE)</f>
        <v>Kansas</v>
      </c>
      <c r="F691">
        <f>VLOOKUP(D691,[2]Customers!$J$8:$N$1412,5,FALSE)</f>
        <v>6</v>
      </c>
      <c r="G691" t="str">
        <f>VLOOKUP(F691,[2]Customers!$N$8:$O$1412,2,FALSE)</f>
        <v>USA</v>
      </c>
    </row>
    <row r="692" spans="2:7" x14ac:dyDescent="0.3">
      <c r="B692" s="53">
        <v>685</v>
      </c>
      <c r="C692" s="54" t="s">
        <v>7937</v>
      </c>
      <c r="D692" s="53">
        <v>7</v>
      </c>
      <c r="E692" s="55" t="str">
        <f>VLOOKUP(D692,[2]ProvStates!$B$8:$D$95,3,FALSE)</f>
        <v>British Columbia</v>
      </c>
      <c r="F692">
        <f>VLOOKUP(D692,[2]Customers!$J$8:$N$1412,5,FALSE)</f>
        <v>3</v>
      </c>
      <c r="G692" t="str">
        <f>VLOOKUP(F692,[2]Customers!$N$8:$O$1412,2,FALSE)</f>
        <v>Canada</v>
      </c>
    </row>
    <row r="693" spans="2:7" ht="28.8" x14ac:dyDescent="0.3">
      <c r="B693" s="53">
        <v>686</v>
      </c>
      <c r="C693" s="54" t="s">
        <v>7938</v>
      </c>
      <c r="D693" s="53">
        <v>8</v>
      </c>
      <c r="E693" s="55" t="str">
        <f>VLOOKUP(D693,[2]ProvStates!$B$8:$D$95,3,FALSE)</f>
        <v>California</v>
      </c>
      <c r="F693">
        <f>VLOOKUP(D693,[2]Customers!$J$8:$N$1412,5,FALSE)</f>
        <v>6</v>
      </c>
      <c r="G693" t="str">
        <f>VLOOKUP(F693,[2]Customers!$N$8:$O$1412,2,FALSE)</f>
        <v>USA</v>
      </c>
    </row>
    <row r="694" spans="2:7" x14ac:dyDescent="0.3">
      <c r="B694" s="53">
        <v>687</v>
      </c>
      <c r="C694" s="54" t="s">
        <v>7939</v>
      </c>
      <c r="D694" s="53">
        <v>8</v>
      </c>
      <c r="E694" s="55" t="str">
        <f>VLOOKUP(D694,[2]ProvStates!$B$8:$D$95,3,FALSE)</f>
        <v>California</v>
      </c>
      <c r="F694">
        <f>VLOOKUP(D694,[2]Customers!$J$8:$N$1412,5,FALSE)</f>
        <v>6</v>
      </c>
      <c r="G694" t="str">
        <f>VLOOKUP(F694,[2]Customers!$N$8:$O$1412,2,FALSE)</f>
        <v>USA</v>
      </c>
    </row>
    <row r="695" spans="2:7" x14ac:dyDescent="0.3">
      <c r="B695" s="53">
        <v>688</v>
      </c>
      <c r="C695" s="54" t="s">
        <v>7940</v>
      </c>
      <c r="D695" s="53">
        <v>8</v>
      </c>
      <c r="E695" s="55" t="str">
        <f>VLOOKUP(D695,[2]ProvStates!$B$8:$D$95,3,FALSE)</f>
        <v>California</v>
      </c>
      <c r="F695">
        <f>VLOOKUP(D695,[2]Customers!$J$8:$N$1412,5,FALSE)</f>
        <v>6</v>
      </c>
      <c r="G695" t="str">
        <f>VLOOKUP(F695,[2]Customers!$N$8:$O$1412,2,FALSE)</f>
        <v>USA</v>
      </c>
    </row>
    <row r="696" spans="2:7" x14ac:dyDescent="0.3">
      <c r="B696" s="53">
        <v>689</v>
      </c>
      <c r="C696" s="54" t="s">
        <v>7941</v>
      </c>
      <c r="D696" s="53">
        <v>8</v>
      </c>
      <c r="E696" s="55" t="str">
        <f>VLOOKUP(D696,[2]ProvStates!$B$8:$D$95,3,FALSE)</f>
        <v>California</v>
      </c>
      <c r="F696">
        <f>VLOOKUP(D696,[2]Customers!$J$8:$N$1412,5,FALSE)</f>
        <v>6</v>
      </c>
      <c r="G696" t="str">
        <f>VLOOKUP(F696,[2]Customers!$N$8:$O$1412,2,FALSE)</f>
        <v>USA</v>
      </c>
    </row>
    <row r="697" spans="2:7" x14ac:dyDescent="0.3">
      <c r="B697" s="53">
        <v>690</v>
      </c>
      <c r="C697" s="54" t="s">
        <v>7942</v>
      </c>
      <c r="D697" s="53">
        <v>8</v>
      </c>
      <c r="E697" s="55" t="str">
        <f>VLOOKUP(D697,[2]ProvStates!$B$8:$D$95,3,FALSE)</f>
        <v>California</v>
      </c>
      <c r="F697">
        <f>VLOOKUP(D697,[2]Customers!$J$8:$N$1412,5,FALSE)</f>
        <v>6</v>
      </c>
      <c r="G697" t="str">
        <f>VLOOKUP(F697,[2]Customers!$N$8:$O$1412,2,FALSE)</f>
        <v>USA</v>
      </c>
    </row>
    <row r="698" spans="2:7" x14ac:dyDescent="0.3">
      <c r="B698" s="53">
        <v>691</v>
      </c>
      <c r="C698" s="54" t="s">
        <v>7943</v>
      </c>
      <c r="D698" s="53">
        <v>8</v>
      </c>
      <c r="E698" s="55" t="str">
        <f>VLOOKUP(D698,[2]ProvStates!$B$8:$D$95,3,FALSE)</f>
        <v>California</v>
      </c>
      <c r="F698">
        <f>VLOOKUP(D698,[2]Customers!$J$8:$N$1412,5,FALSE)</f>
        <v>6</v>
      </c>
      <c r="G698" t="str">
        <f>VLOOKUP(F698,[2]Customers!$N$8:$O$1412,2,FALSE)</f>
        <v>USA</v>
      </c>
    </row>
    <row r="699" spans="2:7" ht="28.8" x14ac:dyDescent="0.3">
      <c r="B699" s="53">
        <v>692</v>
      </c>
      <c r="C699" s="54" t="s">
        <v>7944</v>
      </c>
      <c r="D699" s="53">
        <v>45</v>
      </c>
      <c r="E699" s="55" t="str">
        <f>VLOOKUP(D699,[2]ProvStates!$B$8:$D$95,3,FALSE)</f>
        <v>New York</v>
      </c>
      <c r="F699">
        <f>VLOOKUP(D699,[2]Customers!$J$8:$N$1412,5,FALSE)</f>
        <v>6</v>
      </c>
      <c r="G699" t="str">
        <f>VLOOKUP(F699,[2]Customers!$N$8:$O$1412,2,FALSE)</f>
        <v>USA</v>
      </c>
    </row>
    <row r="700" spans="2:7" x14ac:dyDescent="0.3">
      <c r="B700" s="53">
        <v>693</v>
      </c>
      <c r="C700" s="54" t="s">
        <v>7945</v>
      </c>
      <c r="D700" s="53">
        <v>48</v>
      </c>
      <c r="E700" s="55" t="str">
        <f>VLOOKUP(D700,[2]ProvStates!$B$8:$D$95,3,FALSE)</f>
        <v>Ontario</v>
      </c>
      <c r="F700">
        <f>VLOOKUP(D700,[2]Customers!$J$8:$N$1412,5,FALSE)</f>
        <v>3</v>
      </c>
      <c r="G700" t="str">
        <f>VLOOKUP(F700,[2]Customers!$N$8:$O$1412,2,FALSE)</f>
        <v>Canada</v>
      </c>
    </row>
    <row r="701" spans="2:7" ht="28.8" x14ac:dyDescent="0.3">
      <c r="B701" s="53">
        <v>694</v>
      </c>
      <c r="C701" s="54" t="s">
        <v>7946</v>
      </c>
      <c r="D701" s="53">
        <v>56</v>
      </c>
      <c r="E701" s="55" t="str">
        <f>VLOOKUP(D701,[2]ProvStates!$B$8:$D$95,3,FALSE)</f>
        <v>Saskatchewan</v>
      </c>
      <c r="F701">
        <f>VLOOKUP(D701,[2]Customers!$J$8:$N$1412,5,FALSE)</f>
        <v>3</v>
      </c>
      <c r="G701" t="str">
        <f>VLOOKUP(F701,[2]Customers!$N$8:$O$1412,2,FALSE)</f>
        <v>Canada</v>
      </c>
    </row>
    <row r="702" spans="2:7" x14ac:dyDescent="0.3">
      <c r="B702" s="53">
        <v>695</v>
      </c>
      <c r="C702" s="54" t="s">
        <v>7947</v>
      </c>
      <c r="D702" s="53">
        <v>56</v>
      </c>
      <c r="E702" s="55" t="str">
        <f>VLOOKUP(D702,[2]ProvStates!$B$8:$D$95,3,FALSE)</f>
        <v>Saskatchewan</v>
      </c>
      <c r="F702">
        <f>VLOOKUP(D702,[2]Customers!$J$8:$N$1412,5,FALSE)</f>
        <v>3</v>
      </c>
      <c r="G702" t="str">
        <f>VLOOKUP(F702,[2]Customers!$N$8:$O$1412,2,FALSE)</f>
        <v>Canada</v>
      </c>
    </row>
    <row r="703" spans="2:7" ht="28.8" x14ac:dyDescent="0.3">
      <c r="B703" s="53">
        <v>696</v>
      </c>
      <c r="C703" s="54" t="s">
        <v>7948</v>
      </c>
      <c r="D703" s="53">
        <v>48</v>
      </c>
      <c r="E703" s="55" t="str">
        <f>VLOOKUP(D703,[2]ProvStates!$B$8:$D$95,3,FALSE)</f>
        <v>Ontario</v>
      </c>
      <c r="F703">
        <f>VLOOKUP(D703,[2]Customers!$J$8:$N$1412,5,FALSE)</f>
        <v>3</v>
      </c>
      <c r="G703" t="str">
        <f>VLOOKUP(F703,[2]Customers!$N$8:$O$1412,2,FALSE)</f>
        <v>Canada</v>
      </c>
    </row>
    <row r="704" spans="2:7" x14ac:dyDescent="0.3">
      <c r="B704" s="53">
        <v>697</v>
      </c>
      <c r="C704" s="54" t="s">
        <v>7949</v>
      </c>
      <c r="D704" s="53">
        <v>28</v>
      </c>
      <c r="E704" s="55" t="str">
        <f>VLOOKUP(D704,[2]ProvStates!$B$8:$D$95,3,FALSE)</f>
        <v>Minnesota</v>
      </c>
      <c r="F704">
        <f>VLOOKUP(D704,[2]Customers!$J$8:$N$1412,5,FALSE)</f>
        <v>6</v>
      </c>
      <c r="G704" t="str">
        <f>VLOOKUP(F704,[2]Customers!$N$8:$O$1412,2,FALSE)</f>
        <v>USA</v>
      </c>
    </row>
    <row r="705" spans="2:7" x14ac:dyDescent="0.3">
      <c r="B705" s="53">
        <v>698</v>
      </c>
      <c r="C705" s="54" t="s">
        <v>7950</v>
      </c>
      <c r="D705" s="53">
        <v>14</v>
      </c>
      <c r="E705" s="55" t="str">
        <f>VLOOKUP(D705,[2]ProvStates!$B$8:$D$95,3,FALSE)</f>
        <v>Georgia</v>
      </c>
      <c r="F705">
        <f>VLOOKUP(D705,[2]Customers!$J$8:$N$1412,5,FALSE)</f>
        <v>6</v>
      </c>
      <c r="G705" t="str">
        <f>VLOOKUP(F705,[2]Customers!$N$8:$O$1412,2,FALSE)</f>
        <v>USA</v>
      </c>
    </row>
    <row r="706" spans="2:7" ht="28.8" x14ac:dyDescent="0.3">
      <c r="B706" s="53">
        <v>699</v>
      </c>
      <c r="C706" s="54" t="s">
        <v>7951</v>
      </c>
      <c r="D706" s="53">
        <v>48</v>
      </c>
      <c r="E706" s="55" t="str">
        <f>VLOOKUP(D706,[2]ProvStates!$B$8:$D$95,3,FALSE)</f>
        <v>Ontario</v>
      </c>
      <c r="F706">
        <f>VLOOKUP(D706,[2]Customers!$J$8:$N$1412,5,FALSE)</f>
        <v>3</v>
      </c>
      <c r="G706" t="str">
        <f>VLOOKUP(F706,[2]Customers!$N$8:$O$1412,2,FALSE)</f>
        <v>Canada</v>
      </c>
    </row>
    <row r="707" spans="2:7" ht="28.8" x14ac:dyDescent="0.3">
      <c r="B707" s="53">
        <v>700</v>
      </c>
      <c r="C707" s="54" t="s">
        <v>7952</v>
      </c>
      <c r="D707" s="53">
        <v>7</v>
      </c>
      <c r="E707" s="55" t="str">
        <f>VLOOKUP(D707,[2]ProvStates!$B$8:$D$95,3,FALSE)</f>
        <v>British Columbia</v>
      </c>
      <c r="F707">
        <f>VLOOKUP(D707,[2]Customers!$J$8:$N$1412,5,FALSE)</f>
        <v>3</v>
      </c>
      <c r="G707" t="str">
        <f>VLOOKUP(F707,[2]Customers!$N$8:$O$1412,2,FALSE)</f>
        <v>Canada</v>
      </c>
    </row>
    <row r="708" spans="2:7" ht="28.8" x14ac:dyDescent="0.3">
      <c r="B708" s="53">
        <v>701</v>
      </c>
      <c r="C708" s="54" t="s">
        <v>7953</v>
      </c>
      <c r="D708" s="53">
        <v>64</v>
      </c>
      <c r="E708" s="55" t="str">
        <f>VLOOKUP(D708,[2]ProvStates!$B$8:$D$95,3,FALSE)</f>
        <v>West Virginia</v>
      </c>
      <c r="F708">
        <f>VLOOKUP(D708,[2]Customers!$J$8:$N$1412,5,FALSE)</f>
        <v>6</v>
      </c>
      <c r="G708" t="str">
        <f>VLOOKUP(F708,[2]Customers!$N$8:$O$1412,2,FALSE)</f>
        <v>USA</v>
      </c>
    </row>
    <row r="709" spans="2:7" x14ac:dyDescent="0.3">
      <c r="B709" s="53">
        <v>702</v>
      </c>
      <c r="C709" s="54" t="s">
        <v>7954</v>
      </c>
      <c r="D709" s="53">
        <v>6</v>
      </c>
      <c r="E709" s="55" t="str">
        <f>VLOOKUP(D709,[2]ProvStates!$B$8:$D$95,3,FALSE)</f>
        <v>Arizona</v>
      </c>
      <c r="F709">
        <f>VLOOKUP(D709,[2]Customers!$J$8:$N$1412,5,FALSE)</f>
        <v>6</v>
      </c>
      <c r="G709" t="str">
        <f>VLOOKUP(F709,[2]Customers!$N$8:$O$1412,2,FALSE)</f>
        <v>USA</v>
      </c>
    </row>
    <row r="710" spans="2:7" x14ac:dyDescent="0.3">
      <c r="B710" s="53">
        <v>703</v>
      </c>
      <c r="C710" s="54" t="s">
        <v>7955</v>
      </c>
      <c r="D710" s="53">
        <v>49</v>
      </c>
      <c r="E710" s="55" t="str">
        <f>VLOOKUP(D710,[2]ProvStates!$B$8:$D$95,3,FALSE)</f>
        <v>Oregon</v>
      </c>
      <c r="F710">
        <f>VLOOKUP(D710,[2]Customers!$J$8:$N$1412,5,FALSE)</f>
        <v>6</v>
      </c>
      <c r="G710" t="str">
        <f>VLOOKUP(F710,[2]Customers!$N$8:$O$1412,2,FALSE)</f>
        <v>USA</v>
      </c>
    </row>
    <row r="711" spans="2:7" ht="28.8" x14ac:dyDescent="0.3">
      <c r="B711" s="53">
        <v>704</v>
      </c>
      <c r="C711" s="54" t="s">
        <v>7956</v>
      </c>
      <c r="D711" s="53">
        <v>37</v>
      </c>
      <c r="E711" s="55" t="str">
        <f>VLOOKUP(D711,[2]ProvStates!$B$8:$D$95,3,FALSE)</f>
        <v>New Jersey</v>
      </c>
      <c r="F711">
        <f>VLOOKUP(D711,[2]Customers!$J$8:$N$1412,5,FALSE)</f>
        <v>6</v>
      </c>
      <c r="G711" t="str">
        <f>VLOOKUP(F711,[2]Customers!$N$8:$O$1412,2,FALSE)</f>
        <v>USA</v>
      </c>
    </row>
    <row r="712" spans="2:7" x14ac:dyDescent="0.3">
      <c r="B712" s="53">
        <v>705</v>
      </c>
      <c r="C712" s="54" t="s">
        <v>7957</v>
      </c>
      <c r="D712" s="53">
        <v>62</v>
      </c>
      <c r="E712" s="55" t="str">
        <f>VLOOKUP(D712,[2]ProvStates!$B$8:$D$95,3,FALSE)</f>
        <v>Washington</v>
      </c>
      <c r="F712">
        <f>VLOOKUP(D712,[2]Customers!$J$8:$N$1412,5,FALSE)</f>
        <v>6</v>
      </c>
      <c r="G712" t="str">
        <f>VLOOKUP(F712,[2]Customers!$N$8:$O$1412,2,FALSE)</f>
        <v>USA</v>
      </c>
    </row>
    <row r="713" spans="2:7" x14ac:dyDescent="0.3">
      <c r="B713" s="53">
        <v>706</v>
      </c>
      <c r="C713" s="54" t="s">
        <v>7958</v>
      </c>
      <c r="D713" s="53">
        <v>7</v>
      </c>
      <c r="E713" s="55" t="str">
        <f>VLOOKUP(D713,[2]ProvStates!$B$8:$D$95,3,FALSE)</f>
        <v>British Columbia</v>
      </c>
      <c r="F713">
        <f>VLOOKUP(D713,[2]Customers!$J$8:$N$1412,5,FALSE)</f>
        <v>3</v>
      </c>
      <c r="G713" t="str">
        <f>VLOOKUP(F713,[2]Customers!$N$8:$O$1412,2,FALSE)</f>
        <v>Canada</v>
      </c>
    </row>
    <row r="714" spans="2:7" x14ac:dyDescent="0.3">
      <c r="B714" s="53">
        <v>707</v>
      </c>
      <c r="C714" s="54" t="s">
        <v>7959</v>
      </c>
      <c r="D714" s="53">
        <v>29</v>
      </c>
      <c r="E714" s="55" t="str">
        <f>VLOOKUP(D714,[2]ProvStates!$B$8:$D$95,3,FALSE)</f>
        <v>Missouri</v>
      </c>
      <c r="F714">
        <f>VLOOKUP(D714,[2]Customers!$J$8:$N$1412,5,FALSE)</f>
        <v>6</v>
      </c>
      <c r="G714" t="str">
        <f>VLOOKUP(F714,[2]Customers!$N$8:$O$1412,2,FALSE)</f>
        <v>USA</v>
      </c>
    </row>
    <row r="715" spans="2:7" x14ac:dyDescent="0.3">
      <c r="B715" s="53">
        <v>708</v>
      </c>
      <c r="C715" s="54" t="s">
        <v>7960</v>
      </c>
      <c r="D715" s="53">
        <v>6</v>
      </c>
      <c r="E715" s="55" t="str">
        <f>VLOOKUP(D715,[2]ProvStates!$B$8:$D$95,3,FALSE)</f>
        <v>Arizona</v>
      </c>
      <c r="F715">
        <f>VLOOKUP(D715,[2]Customers!$J$8:$N$1412,5,FALSE)</f>
        <v>6</v>
      </c>
      <c r="G715" t="str">
        <f>VLOOKUP(F715,[2]Customers!$N$8:$O$1412,2,FALSE)</f>
        <v>USA</v>
      </c>
    </row>
    <row r="716" spans="2:7" x14ac:dyDescent="0.3">
      <c r="B716" s="53">
        <v>709</v>
      </c>
      <c r="C716" s="54" t="s">
        <v>7961</v>
      </c>
      <c r="D716" s="53">
        <v>57</v>
      </c>
      <c r="E716" s="55" t="str">
        <f>VLOOKUP(D716,[2]ProvStates!$B$8:$D$95,3,FALSE)</f>
        <v>Tennessee</v>
      </c>
      <c r="F716">
        <f>VLOOKUP(D716,[2]Customers!$J$8:$N$1412,5,FALSE)</f>
        <v>6</v>
      </c>
      <c r="G716" t="str">
        <f>VLOOKUP(F716,[2]Customers!$N$8:$O$1412,2,FALSE)</f>
        <v>USA</v>
      </c>
    </row>
    <row r="717" spans="2:7" x14ac:dyDescent="0.3">
      <c r="B717" s="53">
        <v>710</v>
      </c>
      <c r="C717" s="54" t="s">
        <v>7962</v>
      </c>
      <c r="D717" s="53">
        <v>40</v>
      </c>
      <c r="E717" s="55" t="str">
        <f>VLOOKUP(D717,[2]ProvStates!$B$8:$D$95,3,FALSE)</f>
        <v>Nova Scotia</v>
      </c>
      <c r="F717">
        <f>VLOOKUP(D717,[2]Customers!$J$8:$N$1412,5,FALSE)</f>
        <v>3</v>
      </c>
      <c r="G717" t="str">
        <f>VLOOKUP(F717,[2]Customers!$N$8:$O$1412,2,FALSE)</f>
        <v>Canada</v>
      </c>
    </row>
    <row r="718" spans="2:7" x14ac:dyDescent="0.3">
      <c r="B718" s="53">
        <v>711</v>
      </c>
      <c r="C718" s="54" t="s">
        <v>7962</v>
      </c>
      <c r="D718" s="53">
        <v>48</v>
      </c>
      <c r="E718" s="55" t="str">
        <f>VLOOKUP(D718,[2]ProvStates!$B$8:$D$95,3,FALSE)</f>
        <v>Ontario</v>
      </c>
      <c r="F718">
        <f>VLOOKUP(D718,[2]Customers!$J$8:$N$1412,5,FALSE)</f>
        <v>3</v>
      </c>
      <c r="G718" t="str">
        <f>VLOOKUP(F718,[2]Customers!$N$8:$O$1412,2,FALSE)</f>
        <v>Canada</v>
      </c>
    </row>
    <row r="719" spans="2:7" x14ac:dyDescent="0.3">
      <c r="B719" s="53">
        <v>712</v>
      </c>
      <c r="C719" s="54" t="s">
        <v>7963</v>
      </c>
      <c r="D719" s="53">
        <v>16</v>
      </c>
      <c r="E719" s="55" t="str">
        <f>VLOOKUP(D719,[2]ProvStates!$B$8:$D$95,3,FALSE)</f>
        <v>Iowa</v>
      </c>
      <c r="F719">
        <f>VLOOKUP(D719,[2]Customers!$J$8:$N$1412,5,FALSE)</f>
        <v>6</v>
      </c>
      <c r="G719" t="str">
        <f>VLOOKUP(F719,[2]Customers!$N$8:$O$1412,2,FALSE)</f>
        <v>USA</v>
      </c>
    </row>
    <row r="720" spans="2:7" ht="28.8" x14ac:dyDescent="0.3">
      <c r="B720" s="53">
        <v>713</v>
      </c>
      <c r="C720" s="54" t="s">
        <v>7964</v>
      </c>
      <c r="D720" s="53">
        <v>2</v>
      </c>
      <c r="E720" s="55" t="str">
        <f>VLOOKUP(D720,[2]ProvStates!$B$8:$D$95,3,FALSE)</f>
        <v>Alberta</v>
      </c>
      <c r="F720">
        <f>VLOOKUP(D720,[2]Customers!$J$8:$N$1412,5,FALSE)</f>
        <v>3</v>
      </c>
      <c r="G720" t="str">
        <f>VLOOKUP(F720,[2]Customers!$N$8:$O$1412,2,FALSE)</f>
        <v>Canada</v>
      </c>
    </row>
    <row r="721" spans="2:7" x14ac:dyDescent="0.3">
      <c r="B721" s="53">
        <v>714</v>
      </c>
      <c r="C721" s="54" t="s">
        <v>7965</v>
      </c>
      <c r="D721" s="53">
        <v>37</v>
      </c>
      <c r="E721" s="55" t="str">
        <f>VLOOKUP(D721,[2]ProvStates!$B$8:$D$95,3,FALSE)</f>
        <v>New Jersey</v>
      </c>
      <c r="F721">
        <f>VLOOKUP(D721,[2]Customers!$J$8:$N$1412,5,FALSE)</f>
        <v>6</v>
      </c>
      <c r="G721" t="str">
        <f>VLOOKUP(F721,[2]Customers!$N$8:$O$1412,2,FALSE)</f>
        <v>USA</v>
      </c>
    </row>
    <row r="722" spans="2:7" ht="28.8" x14ac:dyDescent="0.3">
      <c r="B722" s="53">
        <v>715</v>
      </c>
      <c r="C722" s="54" t="s">
        <v>7966</v>
      </c>
      <c r="D722" s="53">
        <v>57</v>
      </c>
      <c r="E722" s="55" t="str">
        <f>VLOOKUP(D722,[2]ProvStates!$B$8:$D$95,3,FALSE)</f>
        <v>Tennessee</v>
      </c>
      <c r="F722">
        <f>VLOOKUP(D722,[2]Customers!$J$8:$N$1412,5,FALSE)</f>
        <v>6</v>
      </c>
      <c r="G722" t="str">
        <f>VLOOKUP(F722,[2]Customers!$N$8:$O$1412,2,FALSE)</f>
        <v>USA</v>
      </c>
    </row>
    <row r="723" spans="2:7" x14ac:dyDescent="0.3">
      <c r="B723" s="53">
        <v>716</v>
      </c>
      <c r="C723" s="54" t="s">
        <v>7967</v>
      </c>
      <c r="D723" s="53">
        <v>45</v>
      </c>
      <c r="E723" s="55" t="str">
        <f>VLOOKUP(D723,[2]ProvStates!$B$8:$D$95,3,FALSE)</f>
        <v>New York</v>
      </c>
      <c r="F723">
        <f>VLOOKUP(D723,[2]Customers!$J$8:$N$1412,5,FALSE)</f>
        <v>6</v>
      </c>
      <c r="G723" t="str">
        <f>VLOOKUP(F723,[2]Customers!$N$8:$O$1412,2,FALSE)</f>
        <v>USA</v>
      </c>
    </row>
    <row r="724" spans="2:7" x14ac:dyDescent="0.3">
      <c r="B724" s="53">
        <v>717</v>
      </c>
      <c r="C724" s="54" t="s">
        <v>7968</v>
      </c>
      <c r="D724" s="53">
        <v>52</v>
      </c>
      <c r="E724" s="55" t="str">
        <f>VLOOKUP(D724,[2]ProvStates!$B$8:$D$95,3,FALSE)</f>
        <v>Quebec</v>
      </c>
      <c r="F724">
        <f>VLOOKUP(D724,[2]Customers!$J$8:$N$1412,5,FALSE)</f>
        <v>3</v>
      </c>
      <c r="G724" t="str">
        <f>VLOOKUP(F724,[2]Customers!$N$8:$O$1412,2,FALSE)</f>
        <v>Canada</v>
      </c>
    </row>
    <row r="725" spans="2:7" x14ac:dyDescent="0.3">
      <c r="B725" s="53">
        <v>718</v>
      </c>
      <c r="C725" s="54" t="s">
        <v>7969</v>
      </c>
      <c r="D725" s="53">
        <v>48</v>
      </c>
      <c r="E725" s="55" t="str">
        <f>VLOOKUP(D725,[2]ProvStates!$B$8:$D$95,3,FALSE)</f>
        <v>Ontario</v>
      </c>
      <c r="F725">
        <f>VLOOKUP(D725,[2]Customers!$J$8:$N$1412,5,FALSE)</f>
        <v>3</v>
      </c>
      <c r="G725" t="str">
        <f>VLOOKUP(F725,[2]Customers!$N$8:$O$1412,2,FALSE)</f>
        <v>Canada</v>
      </c>
    </row>
    <row r="726" spans="2:7" x14ac:dyDescent="0.3">
      <c r="B726" s="53">
        <v>719</v>
      </c>
      <c r="C726" s="54" t="s">
        <v>7970</v>
      </c>
      <c r="D726" s="53">
        <v>8</v>
      </c>
      <c r="E726" s="55" t="str">
        <f>VLOOKUP(D726,[2]ProvStates!$B$8:$D$95,3,FALSE)</f>
        <v>California</v>
      </c>
      <c r="F726">
        <f>VLOOKUP(D726,[2]Customers!$J$8:$N$1412,5,FALSE)</f>
        <v>6</v>
      </c>
      <c r="G726" t="str">
        <f>VLOOKUP(F726,[2]Customers!$N$8:$O$1412,2,FALSE)</f>
        <v>USA</v>
      </c>
    </row>
    <row r="727" spans="2:7" x14ac:dyDescent="0.3">
      <c r="B727" s="53">
        <v>720</v>
      </c>
      <c r="C727" s="54" t="s">
        <v>7971</v>
      </c>
      <c r="D727" s="53">
        <v>10</v>
      </c>
      <c r="E727" s="55" t="str">
        <f>VLOOKUP(D727,[2]ProvStates!$B$8:$D$95,3,FALSE)</f>
        <v>Connecticut</v>
      </c>
      <c r="F727">
        <f>VLOOKUP(D727,[2]Customers!$J$8:$N$1412,5,FALSE)</f>
        <v>6</v>
      </c>
      <c r="G727" t="str">
        <f>VLOOKUP(F727,[2]Customers!$N$8:$O$1412,2,FALSE)</f>
        <v>USA</v>
      </c>
    </row>
    <row r="728" spans="2:7" x14ac:dyDescent="0.3">
      <c r="B728" s="53">
        <v>721</v>
      </c>
      <c r="C728" s="54" t="s">
        <v>207</v>
      </c>
      <c r="D728" s="56"/>
      <c r="E728" s="55" t="e">
        <f>VLOOKUP(D728,[2]ProvStates!$B$8:$D$95,3,FALSE)</f>
        <v>#N/A</v>
      </c>
      <c r="F728" t="e">
        <f>VLOOKUP(D728,[2]Customers!$J$8:$N$1412,5,FALSE)</f>
        <v>#N/A</v>
      </c>
      <c r="G728" t="e">
        <f>VLOOKUP(F728,[2]Customers!$N$8:$O$1412,2,FALSE)</f>
        <v>#N/A</v>
      </c>
    </row>
    <row r="729" spans="2:7" x14ac:dyDescent="0.3">
      <c r="B729" s="53">
        <v>722</v>
      </c>
      <c r="C729" s="54" t="s">
        <v>7972</v>
      </c>
      <c r="D729" s="53">
        <v>16</v>
      </c>
      <c r="E729" s="55" t="str">
        <f>VLOOKUP(D729,[2]ProvStates!$B$8:$D$95,3,FALSE)</f>
        <v>Iowa</v>
      </c>
      <c r="F729">
        <f>VLOOKUP(D729,[2]Customers!$J$8:$N$1412,5,FALSE)</f>
        <v>6</v>
      </c>
      <c r="G729" t="str">
        <f>VLOOKUP(F729,[2]Customers!$N$8:$O$1412,2,FALSE)</f>
        <v>USA</v>
      </c>
    </row>
    <row r="730" spans="2:7" ht="28.8" x14ac:dyDescent="0.3">
      <c r="B730" s="53">
        <v>723</v>
      </c>
      <c r="C730" s="54" t="s">
        <v>7973</v>
      </c>
      <c r="D730" s="53">
        <v>48</v>
      </c>
      <c r="E730" s="55" t="str">
        <f>VLOOKUP(D730,[2]ProvStates!$B$8:$D$95,3,FALSE)</f>
        <v>Ontario</v>
      </c>
      <c r="F730">
        <f>VLOOKUP(D730,[2]Customers!$J$8:$N$1412,5,FALSE)</f>
        <v>3</v>
      </c>
      <c r="G730" t="str">
        <f>VLOOKUP(F730,[2]Customers!$N$8:$O$1412,2,FALSE)</f>
        <v>Canada</v>
      </c>
    </row>
    <row r="731" spans="2:7" x14ac:dyDescent="0.3">
      <c r="B731" s="53">
        <v>724</v>
      </c>
      <c r="C731" s="54" t="s">
        <v>7974</v>
      </c>
      <c r="D731" s="53">
        <v>3</v>
      </c>
      <c r="E731" s="55" t="str">
        <f>VLOOKUP(D731,[2]ProvStates!$B$8:$D$95,3,FALSE)</f>
        <v>Alaska</v>
      </c>
      <c r="F731">
        <f>VLOOKUP(D731,[2]Customers!$J$8:$N$1412,5,FALSE)</f>
        <v>6</v>
      </c>
      <c r="G731" t="str">
        <f>VLOOKUP(F731,[2]Customers!$N$8:$O$1412,2,FALSE)</f>
        <v>USA</v>
      </c>
    </row>
    <row r="732" spans="2:7" x14ac:dyDescent="0.3">
      <c r="B732" s="53">
        <v>725</v>
      </c>
      <c r="C732" s="54" t="s">
        <v>7975</v>
      </c>
      <c r="D732" s="53">
        <v>3</v>
      </c>
      <c r="E732" s="55" t="str">
        <f>VLOOKUP(D732,[2]ProvStates!$B$8:$D$95,3,FALSE)</f>
        <v>Alaska</v>
      </c>
      <c r="F732">
        <f>VLOOKUP(D732,[2]Customers!$J$8:$N$1412,5,FALSE)</f>
        <v>6</v>
      </c>
      <c r="G732" t="str">
        <f>VLOOKUP(F732,[2]Customers!$N$8:$O$1412,2,FALSE)</f>
        <v>USA</v>
      </c>
    </row>
    <row r="733" spans="2:7" ht="28.8" x14ac:dyDescent="0.3">
      <c r="B733" s="53">
        <v>726</v>
      </c>
      <c r="C733" s="54" t="s">
        <v>7976</v>
      </c>
      <c r="D733" s="53">
        <v>45</v>
      </c>
      <c r="E733" s="55" t="str">
        <f>VLOOKUP(D733,[2]ProvStates!$B$8:$D$95,3,FALSE)</f>
        <v>New York</v>
      </c>
      <c r="F733">
        <f>VLOOKUP(D733,[2]Customers!$J$8:$N$1412,5,FALSE)</f>
        <v>6</v>
      </c>
      <c r="G733" t="str">
        <f>VLOOKUP(F733,[2]Customers!$N$8:$O$1412,2,FALSE)</f>
        <v>USA</v>
      </c>
    </row>
    <row r="734" spans="2:7" x14ac:dyDescent="0.3">
      <c r="B734" s="53">
        <v>727</v>
      </c>
      <c r="C734" s="54" t="s">
        <v>7977</v>
      </c>
      <c r="D734" s="53">
        <v>7</v>
      </c>
      <c r="E734" s="55" t="str">
        <f>VLOOKUP(D734,[2]ProvStates!$B$8:$D$95,3,FALSE)</f>
        <v>British Columbia</v>
      </c>
      <c r="F734">
        <f>VLOOKUP(D734,[2]Customers!$J$8:$N$1412,5,FALSE)</f>
        <v>3</v>
      </c>
      <c r="G734" t="str">
        <f>VLOOKUP(F734,[2]Customers!$N$8:$O$1412,2,FALSE)</f>
        <v>Canada</v>
      </c>
    </row>
    <row r="735" spans="2:7" x14ac:dyDescent="0.3">
      <c r="B735" s="53">
        <v>728</v>
      </c>
      <c r="C735" s="54" t="s">
        <v>7978</v>
      </c>
      <c r="D735" s="53">
        <v>37</v>
      </c>
      <c r="E735" s="55" t="str">
        <f>VLOOKUP(D735,[2]ProvStates!$B$8:$D$95,3,FALSE)</f>
        <v>New Jersey</v>
      </c>
      <c r="F735">
        <f>VLOOKUP(D735,[2]Customers!$J$8:$N$1412,5,FALSE)</f>
        <v>6</v>
      </c>
      <c r="G735" t="str">
        <f>VLOOKUP(F735,[2]Customers!$N$8:$O$1412,2,FALSE)</f>
        <v>USA</v>
      </c>
    </row>
    <row r="736" spans="2:7" x14ac:dyDescent="0.3">
      <c r="B736" s="53">
        <v>729</v>
      </c>
      <c r="C736" s="54" t="s">
        <v>7979</v>
      </c>
      <c r="D736" s="53">
        <v>7</v>
      </c>
      <c r="E736" s="55" t="str">
        <f>VLOOKUP(D736,[2]ProvStates!$B$8:$D$95,3,FALSE)</f>
        <v>British Columbia</v>
      </c>
      <c r="F736">
        <f>VLOOKUP(D736,[2]Customers!$J$8:$N$1412,5,FALSE)</f>
        <v>3</v>
      </c>
      <c r="G736" t="str">
        <f>VLOOKUP(F736,[2]Customers!$N$8:$O$1412,2,FALSE)</f>
        <v>Canada</v>
      </c>
    </row>
    <row r="737" spans="2:7" ht="28.8" x14ac:dyDescent="0.3">
      <c r="B737" s="53">
        <v>730</v>
      </c>
      <c r="C737" s="54" t="s">
        <v>7980</v>
      </c>
      <c r="D737" s="53">
        <v>61</v>
      </c>
      <c r="E737" s="55" t="str">
        <f>VLOOKUP(D737,[2]ProvStates!$B$8:$D$95,3,FALSE)</f>
        <v>Vermont</v>
      </c>
      <c r="F737">
        <f>VLOOKUP(D737,[2]Customers!$J$8:$N$1412,5,FALSE)</f>
        <v>6</v>
      </c>
      <c r="G737" t="str">
        <f>VLOOKUP(F737,[2]Customers!$N$8:$O$1412,2,FALSE)</f>
        <v>USA</v>
      </c>
    </row>
    <row r="738" spans="2:7" x14ac:dyDescent="0.3">
      <c r="B738" s="53">
        <v>731</v>
      </c>
      <c r="C738" s="54" t="s">
        <v>7981</v>
      </c>
      <c r="D738" s="53">
        <v>61</v>
      </c>
      <c r="E738" s="55" t="str">
        <f>VLOOKUP(D738,[2]ProvStates!$B$8:$D$95,3,FALSE)</f>
        <v>Vermont</v>
      </c>
      <c r="F738">
        <f>VLOOKUP(D738,[2]Customers!$J$8:$N$1412,5,FALSE)</f>
        <v>6</v>
      </c>
      <c r="G738" t="str">
        <f>VLOOKUP(F738,[2]Customers!$N$8:$O$1412,2,FALSE)</f>
        <v>USA</v>
      </c>
    </row>
    <row r="739" spans="2:7" ht="28.8" x14ac:dyDescent="0.3">
      <c r="B739" s="53">
        <v>732</v>
      </c>
      <c r="C739" s="54" t="s">
        <v>7982</v>
      </c>
      <c r="D739" s="53">
        <v>48</v>
      </c>
      <c r="E739" s="55" t="str">
        <f>VLOOKUP(D739,[2]ProvStates!$B$8:$D$95,3,FALSE)</f>
        <v>Ontario</v>
      </c>
      <c r="F739">
        <f>VLOOKUP(D739,[2]Customers!$J$8:$N$1412,5,FALSE)</f>
        <v>3</v>
      </c>
      <c r="G739" t="str">
        <f>VLOOKUP(F739,[2]Customers!$N$8:$O$1412,2,FALSE)</f>
        <v>Canada</v>
      </c>
    </row>
    <row r="740" spans="2:7" ht="28.8" x14ac:dyDescent="0.3">
      <c r="B740" s="53">
        <v>733</v>
      </c>
      <c r="C740" s="54" t="s">
        <v>7983</v>
      </c>
      <c r="D740" s="53">
        <v>48</v>
      </c>
      <c r="E740" s="55" t="str">
        <f>VLOOKUP(D740,[2]ProvStates!$B$8:$D$95,3,FALSE)</f>
        <v>Ontario</v>
      </c>
      <c r="F740">
        <f>VLOOKUP(D740,[2]Customers!$J$8:$N$1412,5,FALSE)</f>
        <v>3</v>
      </c>
      <c r="G740" t="str">
        <f>VLOOKUP(F740,[2]Customers!$N$8:$O$1412,2,FALSE)</f>
        <v>Canada</v>
      </c>
    </row>
    <row r="741" spans="2:7" ht="28.8" x14ac:dyDescent="0.3">
      <c r="B741" s="53">
        <v>734</v>
      </c>
      <c r="C741" s="54" t="s">
        <v>7984</v>
      </c>
      <c r="D741" s="53">
        <v>45</v>
      </c>
      <c r="E741" s="55" t="str">
        <f>VLOOKUP(D741,[2]ProvStates!$B$8:$D$95,3,FALSE)</f>
        <v>New York</v>
      </c>
      <c r="F741">
        <f>VLOOKUP(D741,[2]Customers!$J$8:$N$1412,5,FALSE)</f>
        <v>6</v>
      </c>
      <c r="G741" t="str">
        <f>VLOOKUP(F741,[2]Customers!$N$8:$O$1412,2,FALSE)</f>
        <v>USA</v>
      </c>
    </row>
    <row r="742" spans="2:7" ht="28.8" x14ac:dyDescent="0.3">
      <c r="B742" s="53">
        <v>735</v>
      </c>
      <c r="C742" s="54" t="s">
        <v>7985</v>
      </c>
      <c r="D742" s="53">
        <v>48</v>
      </c>
      <c r="E742" s="55" t="str">
        <f>VLOOKUP(D742,[2]ProvStates!$B$8:$D$95,3,FALSE)</f>
        <v>Ontario</v>
      </c>
      <c r="F742">
        <f>VLOOKUP(D742,[2]Customers!$J$8:$N$1412,5,FALSE)</f>
        <v>3</v>
      </c>
      <c r="G742" t="str">
        <f>VLOOKUP(F742,[2]Customers!$N$8:$O$1412,2,FALSE)</f>
        <v>Canada</v>
      </c>
    </row>
    <row r="743" spans="2:7" x14ac:dyDescent="0.3">
      <c r="B743" s="53">
        <v>736</v>
      </c>
      <c r="C743" s="54" t="s">
        <v>7986</v>
      </c>
      <c r="D743" s="53">
        <v>27</v>
      </c>
      <c r="E743" s="55" t="str">
        <f>VLOOKUP(D743,[2]ProvStates!$B$8:$D$95,3,FALSE)</f>
        <v>Michigan</v>
      </c>
      <c r="F743">
        <f>VLOOKUP(D743,[2]Customers!$J$8:$N$1412,5,FALSE)</f>
        <v>6</v>
      </c>
      <c r="G743" t="str">
        <f>VLOOKUP(F743,[2]Customers!$N$8:$O$1412,2,FALSE)</f>
        <v>USA</v>
      </c>
    </row>
    <row r="744" spans="2:7" ht="28.8" x14ac:dyDescent="0.3">
      <c r="B744" s="53">
        <v>737</v>
      </c>
      <c r="C744" s="54" t="s">
        <v>7987</v>
      </c>
      <c r="D744" s="53">
        <v>63</v>
      </c>
      <c r="E744" s="55" t="str">
        <f>VLOOKUP(D744,[2]ProvStates!$B$8:$D$95,3,FALSE)</f>
        <v>Wisconsin</v>
      </c>
      <c r="F744">
        <f>VLOOKUP(D744,[2]Customers!$J$8:$N$1412,5,FALSE)</f>
        <v>6</v>
      </c>
      <c r="G744" t="str">
        <f>VLOOKUP(F744,[2]Customers!$N$8:$O$1412,2,FALSE)</f>
        <v>USA</v>
      </c>
    </row>
    <row r="745" spans="2:7" ht="28.8" x14ac:dyDescent="0.3">
      <c r="B745" s="53">
        <v>738</v>
      </c>
      <c r="C745" s="54" t="s">
        <v>7988</v>
      </c>
      <c r="D745" s="53">
        <v>13</v>
      </c>
      <c r="E745" s="55" t="str">
        <f>VLOOKUP(D745,[2]ProvStates!$B$8:$D$95,3,FALSE)</f>
        <v>Florida</v>
      </c>
      <c r="F745">
        <f>VLOOKUP(D745,[2]Customers!$J$8:$N$1412,5,FALSE)</f>
        <v>2</v>
      </c>
      <c r="G745" t="str">
        <f>VLOOKUP(F745,[2]Customers!$N$8:$O$1412,2,FALSE)</f>
        <v>BWI</v>
      </c>
    </row>
    <row r="746" spans="2:7" ht="28.8" x14ac:dyDescent="0.3">
      <c r="B746" s="53">
        <v>739</v>
      </c>
      <c r="C746" s="54" t="s">
        <v>7989</v>
      </c>
      <c r="D746" s="53">
        <v>52</v>
      </c>
      <c r="E746" s="55" t="str">
        <f>VLOOKUP(D746,[2]ProvStates!$B$8:$D$95,3,FALSE)</f>
        <v>Quebec</v>
      </c>
      <c r="F746">
        <f>VLOOKUP(D746,[2]Customers!$J$8:$N$1412,5,FALSE)</f>
        <v>3</v>
      </c>
      <c r="G746" t="str">
        <f>VLOOKUP(F746,[2]Customers!$N$8:$O$1412,2,FALSE)</f>
        <v>Canada</v>
      </c>
    </row>
    <row r="747" spans="2:7" ht="28.8" x14ac:dyDescent="0.3">
      <c r="B747" s="53">
        <v>740</v>
      </c>
      <c r="C747" s="54" t="s">
        <v>7990</v>
      </c>
      <c r="D747" s="53">
        <v>48</v>
      </c>
      <c r="E747" s="55" t="str">
        <f>VLOOKUP(D747,[2]ProvStates!$B$8:$D$95,3,FALSE)</f>
        <v>Ontario</v>
      </c>
      <c r="F747">
        <f>VLOOKUP(D747,[2]Customers!$J$8:$N$1412,5,FALSE)</f>
        <v>3</v>
      </c>
      <c r="G747" t="str">
        <f>VLOOKUP(F747,[2]Customers!$N$8:$O$1412,2,FALSE)</f>
        <v>Canada</v>
      </c>
    </row>
    <row r="748" spans="2:7" x14ac:dyDescent="0.3">
      <c r="B748" s="53">
        <v>741</v>
      </c>
      <c r="C748" s="54" t="s">
        <v>7991</v>
      </c>
      <c r="D748" s="53">
        <v>8</v>
      </c>
      <c r="E748" s="55" t="str">
        <f>VLOOKUP(D748,[2]ProvStates!$B$8:$D$95,3,FALSE)</f>
        <v>California</v>
      </c>
      <c r="F748">
        <f>VLOOKUP(D748,[2]Customers!$J$8:$N$1412,5,FALSE)</f>
        <v>6</v>
      </c>
      <c r="G748" t="str">
        <f>VLOOKUP(F748,[2]Customers!$N$8:$O$1412,2,FALSE)</f>
        <v>USA</v>
      </c>
    </row>
    <row r="749" spans="2:7" x14ac:dyDescent="0.3">
      <c r="B749" s="53">
        <v>742</v>
      </c>
      <c r="C749" s="54" t="s">
        <v>7992</v>
      </c>
      <c r="D749" s="53">
        <v>48</v>
      </c>
      <c r="E749" s="55" t="str">
        <f>VLOOKUP(D749,[2]ProvStates!$B$8:$D$95,3,FALSE)</f>
        <v>Ontario</v>
      </c>
      <c r="F749">
        <f>VLOOKUP(D749,[2]Customers!$J$8:$N$1412,5,FALSE)</f>
        <v>3</v>
      </c>
      <c r="G749" t="str">
        <f>VLOOKUP(F749,[2]Customers!$N$8:$O$1412,2,FALSE)</f>
        <v>Canada</v>
      </c>
    </row>
    <row r="750" spans="2:7" x14ac:dyDescent="0.3">
      <c r="B750" s="53">
        <v>743</v>
      </c>
      <c r="C750" s="54" t="s">
        <v>7993</v>
      </c>
      <c r="D750" s="53">
        <v>38</v>
      </c>
      <c r="E750" s="55" t="str">
        <f>VLOOKUP(D750,[2]ProvStates!$B$8:$D$95,3,FALSE)</f>
        <v>Newfoundland and Labrador</v>
      </c>
      <c r="F750">
        <f>VLOOKUP(D750,[2]Customers!$J$8:$N$1412,5,FALSE)</f>
        <v>3</v>
      </c>
      <c r="G750" t="str">
        <f>VLOOKUP(F750,[2]Customers!$N$8:$O$1412,2,FALSE)</f>
        <v>Canada</v>
      </c>
    </row>
    <row r="751" spans="2:7" x14ac:dyDescent="0.3">
      <c r="B751" s="53">
        <v>744</v>
      </c>
      <c r="C751" s="54" t="s">
        <v>7994</v>
      </c>
      <c r="D751" s="53">
        <v>38</v>
      </c>
      <c r="E751" s="55" t="str">
        <f>VLOOKUP(D751,[2]ProvStates!$B$8:$D$95,3,FALSE)</f>
        <v>Newfoundland and Labrador</v>
      </c>
      <c r="F751">
        <f>VLOOKUP(D751,[2]Customers!$J$8:$N$1412,5,FALSE)</f>
        <v>3</v>
      </c>
      <c r="G751" t="str">
        <f>VLOOKUP(F751,[2]Customers!$N$8:$O$1412,2,FALSE)</f>
        <v>Canada</v>
      </c>
    </row>
    <row r="752" spans="2:7" x14ac:dyDescent="0.3">
      <c r="B752" s="53">
        <v>745</v>
      </c>
      <c r="C752" s="54" t="s">
        <v>7995</v>
      </c>
      <c r="D752" s="53">
        <v>14</v>
      </c>
      <c r="E752" s="55" t="str">
        <f>VLOOKUP(D752,[2]ProvStates!$B$8:$D$95,3,FALSE)</f>
        <v>Georgia</v>
      </c>
      <c r="F752">
        <f>VLOOKUP(D752,[2]Customers!$J$8:$N$1412,5,FALSE)</f>
        <v>6</v>
      </c>
      <c r="G752" t="str">
        <f>VLOOKUP(F752,[2]Customers!$N$8:$O$1412,2,FALSE)</f>
        <v>USA</v>
      </c>
    </row>
    <row r="753" spans="2:7" ht="28.8" x14ac:dyDescent="0.3">
      <c r="B753" s="53">
        <v>746</v>
      </c>
      <c r="C753" s="54" t="s">
        <v>7996</v>
      </c>
      <c r="D753" s="53">
        <v>14</v>
      </c>
      <c r="E753" s="55" t="str">
        <f>VLOOKUP(D753,[2]ProvStates!$B$8:$D$95,3,FALSE)</f>
        <v>Georgia</v>
      </c>
      <c r="F753">
        <f>VLOOKUP(D753,[2]Customers!$J$8:$N$1412,5,FALSE)</f>
        <v>6</v>
      </c>
      <c r="G753" t="str">
        <f>VLOOKUP(F753,[2]Customers!$N$8:$O$1412,2,FALSE)</f>
        <v>USA</v>
      </c>
    </row>
    <row r="754" spans="2:7" x14ac:dyDescent="0.3">
      <c r="B754" s="53">
        <v>747</v>
      </c>
      <c r="C754" s="54" t="s">
        <v>7997</v>
      </c>
      <c r="D754" s="53">
        <v>61</v>
      </c>
      <c r="E754" s="55" t="str">
        <f>VLOOKUP(D754,[2]ProvStates!$B$8:$D$95,3,FALSE)</f>
        <v>Vermont</v>
      </c>
      <c r="F754">
        <f>VLOOKUP(D754,[2]Customers!$J$8:$N$1412,5,FALSE)</f>
        <v>6</v>
      </c>
      <c r="G754" t="str">
        <f>VLOOKUP(F754,[2]Customers!$N$8:$O$1412,2,FALSE)</f>
        <v>USA</v>
      </c>
    </row>
    <row r="755" spans="2:7" x14ac:dyDescent="0.3">
      <c r="B755" s="53">
        <v>748</v>
      </c>
      <c r="C755" s="54" t="s">
        <v>7998</v>
      </c>
      <c r="D755" s="53">
        <v>32</v>
      </c>
      <c r="E755" s="55" t="str">
        <f>VLOOKUP(D755,[2]ProvStates!$B$8:$D$95,3,FALSE)</f>
        <v>New Brunswick</v>
      </c>
      <c r="F755">
        <f>VLOOKUP(D755,[2]Customers!$J$8:$N$1412,5,FALSE)</f>
        <v>3</v>
      </c>
      <c r="G755" t="str">
        <f>VLOOKUP(F755,[2]Customers!$N$8:$O$1412,2,FALSE)</f>
        <v>Canada</v>
      </c>
    </row>
    <row r="756" spans="2:7" x14ac:dyDescent="0.3">
      <c r="B756" s="53">
        <v>749</v>
      </c>
      <c r="C756" s="54" t="s">
        <v>7999</v>
      </c>
      <c r="D756" s="53">
        <v>38</v>
      </c>
      <c r="E756" s="55" t="str">
        <f>VLOOKUP(D756,[2]ProvStates!$B$8:$D$95,3,FALSE)</f>
        <v>Newfoundland and Labrador</v>
      </c>
      <c r="F756">
        <f>VLOOKUP(D756,[2]Customers!$J$8:$N$1412,5,FALSE)</f>
        <v>3</v>
      </c>
      <c r="G756" t="str">
        <f>VLOOKUP(F756,[2]Customers!$N$8:$O$1412,2,FALSE)</f>
        <v>Canada</v>
      </c>
    </row>
    <row r="757" spans="2:7" ht="28.8" x14ac:dyDescent="0.3">
      <c r="B757" s="53">
        <v>750</v>
      </c>
      <c r="C757" s="54" t="s">
        <v>8000</v>
      </c>
      <c r="D757" s="53">
        <v>48</v>
      </c>
      <c r="E757" s="55" t="str">
        <f>VLOOKUP(D757,[2]ProvStates!$B$8:$D$95,3,FALSE)</f>
        <v>Ontario</v>
      </c>
      <c r="F757">
        <f>VLOOKUP(D757,[2]Customers!$J$8:$N$1412,5,FALSE)</f>
        <v>3</v>
      </c>
      <c r="G757" t="str">
        <f>VLOOKUP(F757,[2]Customers!$N$8:$O$1412,2,FALSE)</f>
        <v>Canada</v>
      </c>
    </row>
    <row r="758" spans="2:7" ht="28.8" x14ac:dyDescent="0.3">
      <c r="B758" s="53">
        <v>751</v>
      </c>
      <c r="C758" s="54" t="s">
        <v>8001</v>
      </c>
      <c r="D758" s="53">
        <v>48</v>
      </c>
      <c r="E758" s="55" t="str">
        <f>VLOOKUP(D758,[2]ProvStates!$B$8:$D$95,3,FALSE)</f>
        <v>Ontario</v>
      </c>
      <c r="F758">
        <f>VLOOKUP(D758,[2]Customers!$J$8:$N$1412,5,FALSE)</f>
        <v>3</v>
      </c>
      <c r="G758" t="str">
        <f>VLOOKUP(F758,[2]Customers!$N$8:$O$1412,2,FALSE)</f>
        <v>Canada</v>
      </c>
    </row>
    <row r="759" spans="2:7" x14ac:dyDescent="0.3">
      <c r="B759" s="53">
        <v>752</v>
      </c>
      <c r="C759" s="54" t="s">
        <v>8002</v>
      </c>
      <c r="D759" s="53">
        <v>18</v>
      </c>
      <c r="E759" s="55" t="str">
        <f>VLOOKUP(D759,[2]ProvStates!$B$8:$D$95,3,FALSE)</f>
        <v>Illinois</v>
      </c>
      <c r="F759">
        <f>VLOOKUP(D759,[2]Customers!$J$8:$N$1412,5,FALSE)</f>
        <v>6</v>
      </c>
      <c r="G759" t="str">
        <f>VLOOKUP(F759,[2]Customers!$N$8:$O$1412,2,FALSE)</f>
        <v>USA</v>
      </c>
    </row>
    <row r="760" spans="2:7" x14ac:dyDescent="0.3">
      <c r="B760" s="53">
        <v>753</v>
      </c>
      <c r="C760" s="54" t="s">
        <v>8003</v>
      </c>
      <c r="D760" s="53">
        <v>48</v>
      </c>
      <c r="E760" s="55" t="str">
        <f>VLOOKUP(D760,[2]ProvStates!$B$8:$D$95,3,FALSE)</f>
        <v>Ontario</v>
      </c>
      <c r="F760">
        <f>VLOOKUP(D760,[2]Customers!$J$8:$N$1412,5,FALSE)</f>
        <v>3</v>
      </c>
      <c r="G760" t="str">
        <f>VLOOKUP(F760,[2]Customers!$N$8:$O$1412,2,FALSE)</f>
        <v>Canada</v>
      </c>
    </row>
    <row r="761" spans="2:7" ht="28.8" x14ac:dyDescent="0.3">
      <c r="B761" s="53">
        <v>754</v>
      </c>
      <c r="C761" s="54" t="s">
        <v>8004</v>
      </c>
      <c r="D761" s="53">
        <v>52</v>
      </c>
      <c r="E761" s="55" t="str">
        <f>VLOOKUP(D761,[2]ProvStates!$B$8:$D$95,3,FALSE)</f>
        <v>Quebec</v>
      </c>
      <c r="F761">
        <f>VLOOKUP(D761,[2]Customers!$J$8:$N$1412,5,FALSE)</f>
        <v>3</v>
      </c>
      <c r="G761" t="str">
        <f>VLOOKUP(F761,[2]Customers!$N$8:$O$1412,2,FALSE)</f>
        <v>Canada</v>
      </c>
    </row>
    <row r="762" spans="2:7" x14ac:dyDescent="0.3">
      <c r="B762" s="53">
        <v>755</v>
      </c>
      <c r="C762" s="54" t="s">
        <v>8005</v>
      </c>
      <c r="D762" s="53">
        <v>27</v>
      </c>
      <c r="E762" s="55" t="str">
        <f>VLOOKUP(D762,[2]ProvStates!$B$8:$D$95,3,FALSE)</f>
        <v>Michigan</v>
      </c>
      <c r="F762">
        <f>VLOOKUP(D762,[2]Customers!$J$8:$N$1412,5,FALSE)</f>
        <v>6</v>
      </c>
      <c r="G762" t="str">
        <f>VLOOKUP(F762,[2]Customers!$N$8:$O$1412,2,FALSE)</f>
        <v>USA</v>
      </c>
    </row>
    <row r="763" spans="2:7" x14ac:dyDescent="0.3">
      <c r="B763" s="53">
        <v>756</v>
      </c>
      <c r="C763" s="54" t="s">
        <v>8006</v>
      </c>
      <c r="D763" s="53">
        <v>52</v>
      </c>
      <c r="E763" s="55" t="str">
        <f>VLOOKUP(D763,[2]ProvStates!$B$8:$D$95,3,FALSE)</f>
        <v>Quebec</v>
      </c>
      <c r="F763">
        <f>VLOOKUP(D763,[2]Customers!$J$8:$N$1412,5,FALSE)</f>
        <v>3</v>
      </c>
      <c r="G763" t="str">
        <f>VLOOKUP(F763,[2]Customers!$N$8:$O$1412,2,FALSE)</f>
        <v>Canada</v>
      </c>
    </row>
    <row r="764" spans="2:7" x14ac:dyDescent="0.3">
      <c r="B764" s="53">
        <v>757</v>
      </c>
      <c r="C764" s="54" t="s">
        <v>8007</v>
      </c>
      <c r="D764" s="53">
        <v>52</v>
      </c>
      <c r="E764" s="55" t="str">
        <f>VLOOKUP(D764,[2]ProvStates!$B$8:$D$95,3,FALSE)</f>
        <v>Quebec</v>
      </c>
      <c r="F764">
        <f>VLOOKUP(D764,[2]Customers!$J$8:$N$1412,5,FALSE)</f>
        <v>3</v>
      </c>
      <c r="G764" t="str">
        <f>VLOOKUP(F764,[2]Customers!$N$8:$O$1412,2,FALSE)</f>
        <v>Canada</v>
      </c>
    </row>
    <row r="765" spans="2:7" x14ac:dyDescent="0.3">
      <c r="B765" s="53">
        <v>758</v>
      </c>
      <c r="C765" s="54" t="s">
        <v>8008</v>
      </c>
      <c r="D765" s="53">
        <v>29</v>
      </c>
      <c r="E765" s="55" t="str">
        <f>VLOOKUP(D765,[2]ProvStates!$B$8:$D$95,3,FALSE)</f>
        <v>Missouri</v>
      </c>
      <c r="F765">
        <f>VLOOKUP(D765,[2]Customers!$J$8:$N$1412,5,FALSE)</f>
        <v>6</v>
      </c>
      <c r="G765" t="str">
        <f>VLOOKUP(F765,[2]Customers!$N$8:$O$1412,2,FALSE)</f>
        <v>USA</v>
      </c>
    </row>
    <row r="766" spans="2:7" ht="28.8" x14ac:dyDescent="0.3">
      <c r="B766" s="53">
        <v>759</v>
      </c>
      <c r="C766" s="54" t="s">
        <v>8009</v>
      </c>
      <c r="D766" s="53">
        <v>28</v>
      </c>
      <c r="E766" s="55" t="str">
        <f>VLOOKUP(D766,[2]ProvStates!$B$8:$D$95,3,FALSE)</f>
        <v>Minnesota</v>
      </c>
      <c r="F766">
        <f>VLOOKUP(D766,[2]Customers!$J$8:$N$1412,5,FALSE)</f>
        <v>6</v>
      </c>
      <c r="G766" t="str">
        <f>VLOOKUP(F766,[2]Customers!$N$8:$O$1412,2,FALSE)</f>
        <v>USA</v>
      </c>
    </row>
    <row r="767" spans="2:7" x14ac:dyDescent="0.3">
      <c r="B767" s="53">
        <v>760</v>
      </c>
      <c r="C767" s="54" t="s">
        <v>8010</v>
      </c>
      <c r="D767" s="53">
        <v>17</v>
      </c>
      <c r="E767" s="55" t="str">
        <f>VLOOKUP(D767,[2]ProvStates!$B$8:$D$95,3,FALSE)</f>
        <v>Idaho</v>
      </c>
      <c r="F767">
        <f>VLOOKUP(D767,[2]Customers!$J$8:$N$1412,5,FALSE)</f>
        <v>6</v>
      </c>
      <c r="G767" t="str">
        <f>VLOOKUP(F767,[2]Customers!$N$8:$O$1412,2,FALSE)</f>
        <v>USA</v>
      </c>
    </row>
    <row r="768" spans="2:7" x14ac:dyDescent="0.3">
      <c r="B768" s="53">
        <v>761</v>
      </c>
      <c r="C768" s="54" t="s">
        <v>8011</v>
      </c>
      <c r="D768" s="53">
        <v>52</v>
      </c>
      <c r="E768" s="55" t="str">
        <f>VLOOKUP(D768,[2]ProvStates!$B$8:$D$95,3,FALSE)</f>
        <v>Quebec</v>
      </c>
      <c r="F768">
        <f>VLOOKUP(D768,[2]Customers!$J$8:$N$1412,5,FALSE)</f>
        <v>3</v>
      </c>
      <c r="G768" t="str">
        <f>VLOOKUP(F768,[2]Customers!$N$8:$O$1412,2,FALSE)</f>
        <v>Canada</v>
      </c>
    </row>
    <row r="769" spans="2:7" x14ac:dyDescent="0.3">
      <c r="B769" s="53">
        <v>762</v>
      </c>
      <c r="C769" s="54" t="s">
        <v>8012</v>
      </c>
      <c r="D769" s="53">
        <v>24</v>
      </c>
      <c r="E769" s="55" t="str">
        <f>VLOOKUP(D769,[2]ProvStates!$B$8:$D$95,3,FALSE)</f>
        <v>Manitoba</v>
      </c>
      <c r="F769">
        <f>VLOOKUP(D769,[2]Customers!$J$8:$N$1412,5,FALSE)</f>
        <v>3</v>
      </c>
      <c r="G769" t="str">
        <f>VLOOKUP(F769,[2]Customers!$N$8:$O$1412,2,FALSE)</f>
        <v>Canada</v>
      </c>
    </row>
    <row r="770" spans="2:7" ht="28.8" x14ac:dyDescent="0.3">
      <c r="B770" s="53">
        <v>763</v>
      </c>
      <c r="C770" s="54" t="s">
        <v>8013</v>
      </c>
      <c r="D770" s="53">
        <v>32</v>
      </c>
      <c r="E770" s="55" t="str">
        <f>VLOOKUP(D770,[2]ProvStates!$B$8:$D$95,3,FALSE)</f>
        <v>New Brunswick</v>
      </c>
      <c r="F770">
        <f>VLOOKUP(D770,[2]Customers!$J$8:$N$1412,5,FALSE)</f>
        <v>3</v>
      </c>
      <c r="G770" t="str">
        <f>VLOOKUP(F770,[2]Customers!$N$8:$O$1412,2,FALSE)</f>
        <v>Canada</v>
      </c>
    </row>
    <row r="771" spans="2:7" x14ac:dyDescent="0.3">
      <c r="B771" s="53">
        <v>764</v>
      </c>
      <c r="C771" s="54" t="s">
        <v>8014</v>
      </c>
      <c r="D771" s="53">
        <v>48</v>
      </c>
      <c r="E771" s="55" t="str">
        <f>VLOOKUP(D771,[2]ProvStates!$B$8:$D$95,3,FALSE)</f>
        <v>Ontario</v>
      </c>
      <c r="F771">
        <f>VLOOKUP(D771,[2]Customers!$J$8:$N$1412,5,FALSE)</f>
        <v>3</v>
      </c>
      <c r="G771" t="str">
        <f>VLOOKUP(F771,[2]Customers!$N$8:$O$1412,2,FALSE)</f>
        <v>Canada</v>
      </c>
    </row>
    <row r="772" spans="2:7" ht="28.8" x14ac:dyDescent="0.3">
      <c r="B772" s="53">
        <v>765</v>
      </c>
      <c r="C772" s="54" t="s">
        <v>8015</v>
      </c>
      <c r="D772" s="53">
        <v>48</v>
      </c>
      <c r="E772" s="55" t="str">
        <f>VLOOKUP(D772,[2]ProvStates!$B$8:$D$95,3,FALSE)</f>
        <v>Ontario</v>
      </c>
      <c r="F772">
        <f>VLOOKUP(D772,[2]Customers!$J$8:$N$1412,5,FALSE)</f>
        <v>3</v>
      </c>
      <c r="G772" t="str">
        <f>VLOOKUP(F772,[2]Customers!$N$8:$O$1412,2,FALSE)</f>
        <v>Canada</v>
      </c>
    </row>
    <row r="773" spans="2:7" x14ac:dyDescent="0.3">
      <c r="B773" s="53">
        <v>766</v>
      </c>
      <c r="C773" s="54" t="s">
        <v>8016</v>
      </c>
      <c r="D773" s="53">
        <v>48</v>
      </c>
      <c r="E773" s="55" t="str">
        <f>VLOOKUP(D773,[2]ProvStates!$B$8:$D$95,3,FALSE)</f>
        <v>Ontario</v>
      </c>
      <c r="F773">
        <f>VLOOKUP(D773,[2]Customers!$J$8:$N$1412,5,FALSE)</f>
        <v>3</v>
      </c>
      <c r="G773" t="str">
        <f>VLOOKUP(F773,[2]Customers!$N$8:$O$1412,2,FALSE)</f>
        <v>Canada</v>
      </c>
    </row>
    <row r="774" spans="2:7" x14ac:dyDescent="0.3">
      <c r="B774" s="53">
        <v>767</v>
      </c>
      <c r="C774" s="54" t="s">
        <v>8017</v>
      </c>
      <c r="D774" s="53">
        <v>52</v>
      </c>
      <c r="E774" s="55" t="str">
        <f>VLOOKUP(D774,[2]ProvStates!$B$8:$D$95,3,FALSE)</f>
        <v>Quebec</v>
      </c>
      <c r="F774">
        <f>VLOOKUP(D774,[2]Customers!$J$8:$N$1412,5,FALSE)</f>
        <v>3</v>
      </c>
      <c r="G774" t="str">
        <f>VLOOKUP(F774,[2]Customers!$N$8:$O$1412,2,FALSE)</f>
        <v>Canada</v>
      </c>
    </row>
    <row r="775" spans="2:7" x14ac:dyDescent="0.3">
      <c r="B775" s="53">
        <v>768</v>
      </c>
      <c r="C775" s="54" t="s">
        <v>8018</v>
      </c>
      <c r="D775" s="53">
        <v>24</v>
      </c>
      <c r="E775" s="55" t="str">
        <f>VLOOKUP(D775,[2]ProvStates!$B$8:$D$95,3,FALSE)</f>
        <v>Manitoba</v>
      </c>
      <c r="F775">
        <f>VLOOKUP(D775,[2]Customers!$J$8:$N$1412,5,FALSE)</f>
        <v>3</v>
      </c>
      <c r="G775" t="str">
        <f>VLOOKUP(F775,[2]Customers!$N$8:$O$1412,2,FALSE)</f>
        <v>Canada</v>
      </c>
    </row>
    <row r="776" spans="2:7" ht="28.8" x14ac:dyDescent="0.3">
      <c r="B776" s="53">
        <v>769</v>
      </c>
      <c r="C776" s="54" t="s">
        <v>8019</v>
      </c>
      <c r="D776" s="53">
        <v>38</v>
      </c>
      <c r="E776" s="55" t="str">
        <f>VLOOKUP(D776,[2]ProvStates!$B$8:$D$95,3,FALSE)</f>
        <v>Newfoundland and Labrador</v>
      </c>
      <c r="F776">
        <f>VLOOKUP(D776,[2]Customers!$J$8:$N$1412,5,FALSE)</f>
        <v>3</v>
      </c>
      <c r="G776" t="str">
        <f>VLOOKUP(F776,[2]Customers!$N$8:$O$1412,2,FALSE)</f>
        <v>Canada</v>
      </c>
    </row>
    <row r="777" spans="2:7" ht="43.2" x14ac:dyDescent="0.3">
      <c r="B777" s="53">
        <v>770</v>
      </c>
      <c r="C777" s="54" t="s">
        <v>8020</v>
      </c>
      <c r="D777" s="53">
        <v>48</v>
      </c>
      <c r="E777" s="55" t="str">
        <f>VLOOKUP(D777,[2]ProvStates!$B$8:$D$95,3,FALSE)</f>
        <v>Ontario</v>
      </c>
      <c r="F777">
        <f>VLOOKUP(D777,[2]Customers!$J$8:$N$1412,5,FALSE)</f>
        <v>3</v>
      </c>
      <c r="G777" t="str">
        <f>VLOOKUP(F777,[2]Customers!$N$8:$O$1412,2,FALSE)</f>
        <v>Canada</v>
      </c>
    </row>
    <row r="778" spans="2:7" x14ac:dyDescent="0.3">
      <c r="B778" s="53">
        <v>771</v>
      </c>
      <c r="C778" s="54" t="s">
        <v>8021</v>
      </c>
      <c r="D778" s="53">
        <v>24</v>
      </c>
      <c r="E778" s="55" t="str">
        <f>VLOOKUP(D778,[2]ProvStates!$B$8:$D$95,3,FALSE)</f>
        <v>Manitoba</v>
      </c>
      <c r="F778">
        <f>VLOOKUP(D778,[2]Customers!$J$8:$N$1412,5,FALSE)</f>
        <v>3</v>
      </c>
      <c r="G778" t="str">
        <f>VLOOKUP(F778,[2]Customers!$N$8:$O$1412,2,FALSE)</f>
        <v>Canada</v>
      </c>
    </row>
    <row r="779" spans="2:7" ht="28.8" x14ac:dyDescent="0.3">
      <c r="B779" s="53">
        <v>772</v>
      </c>
      <c r="C779" s="54" t="s">
        <v>8022</v>
      </c>
      <c r="D779" s="53">
        <v>48</v>
      </c>
      <c r="E779" s="55" t="str">
        <f>VLOOKUP(D779,[2]ProvStates!$B$8:$D$95,3,FALSE)</f>
        <v>Ontario</v>
      </c>
      <c r="F779">
        <f>VLOOKUP(D779,[2]Customers!$J$8:$N$1412,5,FALSE)</f>
        <v>3</v>
      </c>
      <c r="G779" t="str">
        <f>VLOOKUP(F779,[2]Customers!$N$8:$O$1412,2,FALSE)</f>
        <v>Canada</v>
      </c>
    </row>
    <row r="780" spans="2:7" x14ac:dyDescent="0.3">
      <c r="B780" s="53">
        <v>773</v>
      </c>
      <c r="C780" s="54" t="s">
        <v>8023</v>
      </c>
      <c r="D780" s="53">
        <v>2</v>
      </c>
      <c r="E780" s="55" t="str">
        <f>VLOOKUP(D780,[2]ProvStates!$B$8:$D$95,3,FALSE)</f>
        <v>Alberta</v>
      </c>
      <c r="F780">
        <f>VLOOKUP(D780,[2]Customers!$J$8:$N$1412,5,FALSE)</f>
        <v>3</v>
      </c>
      <c r="G780" t="str">
        <f>VLOOKUP(F780,[2]Customers!$N$8:$O$1412,2,FALSE)</f>
        <v>Canada</v>
      </c>
    </row>
    <row r="781" spans="2:7" x14ac:dyDescent="0.3">
      <c r="B781" s="53">
        <v>774</v>
      </c>
      <c r="C781" s="54" t="s">
        <v>8024</v>
      </c>
      <c r="D781" s="53">
        <v>45</v>
      </c>
      <c r="E781" s="55" t="str">
        <f>VLOOKUP(D781,[2]ProvStates!$B$8:$D$95,3,FALSE)</f>
        <v>New York</v>
      </c>
      <c r="F781">
        <f>VLOOKUP(D781,[2]Customers!$J$8:$N$1412,5,FALSE)</f>
        <v>6</v>
      </c>
      <c r="G781" t="str">
        <f>VLOOKUP(F781,[2]Customers!$N$8:$O$1412,2,FALSE)</f>
        <v>USA</v>
      </c>
    </row>
    <row r="782" spans="2:7" x14ac:dyDescent="0.3">
      <c r="B782" s="53">
        <v>775</v>
      </c>
      <c r="C782" s="54" t="s">
        <v>8025</v>
      </c>
      <c r="D782" s="53">
        <v>10</v>
      </c>
      <c r="E782" s="55" t="str">
        <f>VLOOKUP(D782,[2]ProvStates!$B$8:$D$95,3,FALSE)</f>
        <v>Connecticut</v>
      </c>
      <c r="F782">
        <f>VLOOKUP(D782,[2]Customers!$J$8:$N$1412,5,FALSE)</f>
        <v>6</v>
      </c>
      <c r="G782" t="str">
        <f>VLOOKUP(F782,[2]Customers!$N$8:$O$1412,2,FALSE)</f>
        <v>USA</v>
      </c>
    </row>
    <row r="783" spans="2:7" x14ac:dyDescent="0.3">
      <c r="B783" s="53">
        <v>776</v>
      </c>
      <c r="C783" s="54" t="s">
        <v>8026</v>
      </c>
      <c r="D783" s="53">
        <v>23</v>
      </c>
      <c r="E783" s="55" t="str">
        <f>VLOOKUP(D783,[2]ProvStates!$B$8:$D$95,3,FALSE)</f>
        <v>Massachusetts</v>
      </c>
      <c r="F783">
        <f>VLOOKUP(D783,[2]Customers!$J$8:$N$1412,5,FALSE)</f>
        <v>6</v>
      </c>
      <c r="G783" t="str">
        <f>VLOOKUP(F783,[2]Customers!$N$8:$O$1412,2,FALSE)</f>
        <v>USA</v>
      </c>
    </row>
    <row r="784" spans="2:7" x14ac:dyDescent="0.3">
      <c r="B784" s="53">
        <v>777</v>
      </c>
      <c r="C784" s="54" t="s">
        <v>8027</v>
      </c>
      <c r="D784" s="53">
        <v>61</v>
      </c>
      <c r="E784" s="55" t="str">
        <f>VLOOKUP(D784,[2]ProvStates!$B$8:$D$95,3,FALSE)</f>
        <v>Vermont</v>
      </c>
      <c r="F784">
        <f>VLOOKUP(D784,[2]Customers!$J$8:$N$1412,5,FALSE)</f>
        <v>6</v>
      </c>
      <c r="G784" t="str">
        <f>VLOOKUP(F784,[2]Customers!$N$8:$O$1412,2,FALSE)</f>
        <v>USA</v>
      </c>
    </row>
    <row r="785" spans="2:7" x14ac:dyDescent="0.3">
      <c r="B785" s="53">
        <v>778</v>
      </c>
      <c r="C785" s="54" t="s">
        <v>8028</v>
      </c>
      <c r="D785" s="53">
        <v>48</v>
      </c>
      <c r="E785" s="55" t="str">
        <f>VLOOKUP(D785,[2]ProvStates!$B$8:$D$95,3,FALSE)</f>
        <v>Ontario</v>
      </c>
      <c r="F785">
        <f>VLOOKUP(D785,[2]Customers!$J$8:$N$1412,5,FALSE)</f>
        <v>3</v>
      </c>
      <c r="G785" t="str">
        <f>VLOOKUP(F785,[2]Customers!$N$8:$O$1412,2,FALSE)</f>
        <v>Canada</v>
      </c>
    </row>
    <row r="786" spans="2:7" x14ac:dyDescent="0.3">
      <c r="B786" s="53">
        <v>779</v>
      </c>
      <c r="C786" s="54" t="s">
        <v>8029</v>
      </c>
      <c r="D786" s="53">
        <v>2</v>
      </c>
      <c r="E786" s="55" t="str">
        <f>VLOOKUP(D786,[2]ProvStates!$B$8:$D$95,3,FALSE)</f>
        <v>Alberta</v>
      </c>
      <c r="F786">
        <f>VLOOKUP(D786,[2]Customers!$J$8:$N$1412,5,FALSE)</f>
        <v>3</v>
      </c>
      <c r="G786" t="str">
        <f>VLOOKUP(F786,[2]Customers!$N$8:$O$1412,2,FALSE)</f>
        <v>Canada</v>
      </c>
    </row>
    <row r="787" spans="2:7" x14ac:dyDescent="0.3">
      <c r="B787" s="53">
        <v>780</v>
      </c>
      <c r="C787" s="54" t="s">
        <v>8030</v>
      </c>
      <c r="D787" s="53">
        <v>48</v>
      </c>
      <c r="E787" s="55" t="str">
        <f>VLOOKUP(D787,[2]ProvStates!$B$8:$D$95,3,FALSE)</f>
        <v>Ontario</v>
      </c>
      <c r="F787">
        <f>VLOOKUP(D787,[2]Customers!$J$8:$N$1412,5,FALSE)</f>
        <v>3</v>
      </c>
      <c r="G787" t="str">
        <f>VLOOKUP(F787,[2]Customers!$N$8:$O$1412,2,FALSE)</f>
        <v>Canada</v>
      </c>
    </row>
    <row r="788" spans="2:7" x14ac:dyDescent="0.3">
      <c r="B788" s="53">
        <v>781</v>
      </c>
      <c r="C788" s="54" t="s">
        <v>8031</v>
      </c>
      <c r="D788" s="53">
        <v>46</v>
      </c>
      <c r="E788" s="55" t="str">
        <f>VLOOKUP(D788,[2]ProvStates!$B$8:$D$95,3,FALSE)</f>
        <v>Ohio</v>
      </c>
      <c r="F788">
        <f>VLOOKUP(D788,[2]Customers!$J$8:$N$1412,5,FALSE)</f>
        <v>6</v>
      </c>
      <c r="G788" t="str">
        <f>VLOOKUP(F788,[2]Customers!$N$8:$O$1412,2,FALSE)</f>
        <v>USA</v>
      </c>
    </row>
    <row r="789" spans="2:7" x14ac:dyDescent="0.3">
      <c r="B789" s="53">
        <v>782</v>
      </c>
      <c r="C789" s="54" t="s">
        <v>8032</v>
      </c>
      <c r="D789" s="53">
        <v>2</v>
      </c>
      <c r="E789" s="55" t="str">
        <f>VLOOKUP(D789,[2]ProvStates!$B$8:$D$95,3,FALSE)</f>
        <v>Alberta</v>
      </c>
      <c r="F789">
        <f>VLOOKUP(D789,[2]Customers!$J$8:$N$1412,5,FALSE)</f>
        <v>3</v>
      </c>
      <c r="G789" t="str">
        <f>VLOOKUP(F789,[2]Customers!$N$8:$O$1412,2,FALSE)</f>
        <v>Canada</v>
      </c>
    </row>
    <row r="790" spans="2:7" x14ac:dyDescent="0.3">
      <c r="B790" s="53">
        <v>783</v>
      </c>
      <c r="C790" s="54" t="s">
        <v>8033</v>
      </c>
      <c r="D790" s="53">
        <v>13</v>
      </c>
      <c r="E790" s="55" t="str">
        <f>VLOOKUP(D790,[2]ProvStates!$B$8:$D$95,3,FALSE)</f>
        <v>Florida</v>
      </c>
      <c r="F790">
        <f>VLOOKUP(D790,[2]Customers!$J$8:$N$1412,5,FALSE)</f>
        <v>2</v>
      </c>
      <c r="G790" t="str">
        <f>VLOOKUP(F790,[2]Customers!$N$8:$O$1412,2,FALSE)</f>
        <v>BWI</v>
      </c>
    </row>
    <row r="791" spans="2:7" ht="28.8" x14ac:dyDescent="0.3">
      <c r="B791" s="53">
        <v>784</v>
      </c>
      <c r="C791" s="54" t="s">
        <v>8034</v>
      </c>
      <c r="D791" s="53">
        <v>63</v>
      </c>
      <c r="E791" s="55" t="str">
        <f>VLOOKUP(D791,[2]ProvStates!$B$8:$D$95,3,FALSE)</f>
        <v>Wisconsin</v>
      </c>
      <c r="F791">
        <f>VLOOKUP(D791,[2]Customers!$J$8:$N$1412,5,FALSE)</f>
        <v>6</v>
      </c>
      <c r="G791" t="str">
        <f>VLOOKUP(F791,[2]Customers!$N$8:$O$1412,2,FALSE)</f>
        <v>USA</v>
      </c>
    </row>
    <row r="792" spans="2:7" x14ac:dyDescent="0.3">
      <c r="B792" s="53">
        <v>785</v>
      </c>
      <c r="C792" s="54" t="s">
        <v>8035</v>
      </c>
      <c r="D792" s="53">
        <v>48</v>
      </c>
      <c r="E792" s="55" t="str">
        <f>VLOOKUP(D792,[2]ProvStates!$B$8:$D$95,3,FALSE)</f>
        <v>Ontario</v>
      </c>
      <c r="F792">
        <f>VLOOKUP(D792,[2]Customers!$J$8:$N$1412,5,FALSE)</f>
        <v>3</v>
      </c>
      <c r="G792" t="str">
        <f>VLOOKUP(F792,[2]Customers!$N$8:$O$1412,2,FALSE)</f>
        <v>Canada</v>
      </c>
    </row>
    <row r="793" spans="2:7" x14ac:dyDescent="0.3">
      <c r="B793" s="53">
        <v>786</v>
      </c>
      <c r="C793" s="54" t="s">
        <v>8036</v>
      </c>
      <c r="D793" s="53">
        <v>45</v>
      </c>
      <c r="E793" s="55" t="str">
        <f>VLOOKUP(D793,[2]ProvStates!$B$8:$D$95,3,FALSE)</f>
        <v>New York</v>
      </c>
      <c r="F793">
        <f>VLOOKUP(D793,[2]Customers!$J$8:$N$1412,5,FALSE)</f>
        <v>6</v>
      </c>
      <c r="G793" t="str">
        <f>VLOOKUP(F793,[2]Customers!$N$8:$O$1412,2,FALSE)</f>
        <v>USA</v>
      </c>
    </row>
    <row r="794" spans="2:7" ht="28.8" x14ac:dyDescent="0.3">
      <c r="B794" s="53">
        <v>787</v>
      </c>
      <c r="C794" s="54" t="s">
        <v>8037</v>
      </c>
      <c r="D794" s="53">
        <v>7</v>
      </c>
      <c r="E794" s="55" t="str">
        <f>VLOOKUP(D794,[2]ProvStates!$B$8:$D$95,3,FALSE)</f>
        <v>British Columbia</v>
      </c>
      <c r="F794">
        <f>VLOOKUP(D794,[2]Customers!$J$8:$N$1412,5,FALSE)</f>
        <v>3</v>
      </c>
      <c r="G794" t="str">
        <f>VLOOKUP(F794,[2]Customers!$N$8:$O$1412,2,FALSE)</f>
        <v>Canada</v>
      </c>
    </row>
    <row r="795" spans="2:7" x14ac:dyDescent="0.3">
      <c r="B795" s="53">
        <v>788</v>
      </c>
      <c r="C795" s="54" t="s">
        <v>8038</v>
      </c>
      <c r="D795" s="53">
        <v>2</v>
      </c>
      <c r="E795" s="55" t="str">
        <f>VLOOKUP(D795,[2]ProvStates!$B$8:$D$95,3,FALSE)</f>
        <v>Alberta</v>
      </c>
      <c r="F795">
        <f>VLOOKUP(D795,[2]Customers!$J$8:$N$1412,5,FALSE)</f>
        <v>3</v>
      </c>
      <c r="G795" t="str">
        <f>VLOOKUP(F795,[2]Customers!$N$8:$O$1412,2,FALSE)</f>
        <v>Canada</v>
      </c>
    </row>
    <row r="796" spans="2:7" x14ac:dyDescent="0.3">
      <c r="B796" s="53">
        <v>789</v>
      </c>
      <c r="C796" s="54" t="s">
        <v>8039</v>
      </c>
      <c r="D796" s="53">
        <v>48</v>
      </c>
      <c r="E796" s="55" t="str">
        <f>VLOOKUP(D796,[2]ProvStates!$B$8:$D$95,3,FALSE)</f>
        <v>Ontario</v>
      </c>
      <c r="F796">
        <f>VLOOKUP(D796,[2]Customers!$J$8:$N$1412,5,FALSE)</f>
        <v>3</v>
      </c>
      <c r="G796" t="str">
        <f>VLOOKUP(F796,[2]Customers!$N$8:$O$1412,2,FALSE)</f>
        <v>Canada</v>
      </c>
    </row>
    <row r="797" spans="2:7" x14ac:dyDescent="0.3">
      <c r="B797" s="53">
        <v>790</v>
      </c>
      <c r="C797" s="54" t="s">
        <v>8040</v>
      </c>
      <c r="D797" s="53">
        <v>6</v>
      </c>
      <c r="E797" s="55" t="str">
        <f>VLOOKUP(D797,[2]ProvStates!$B$8:$D$95,3,FALSE)</f>
        <v>Arizona</v>
      </c>
      <c r="F797">
        <f>VLOOKUP(D797,[2]Customers!$J$8:$N$1412,5,FALSE)</f>
        <v>6</v>
      </c>
      <c r="G797" t="str">
        <f>VLOOKUP(F797,[2]Customers!$N$8:$O$1412,2,FALSE)</f>
        <v>USA</v>
      </c>
    </row>
    <row r="798" spans="2:7" x14ac:dyDescent="0.3">
      <c r="B798" s="53">
        <v>791</v>
      </c>
      <c r="C798" s="54" t="s">
        <v>8041</v>
      </c>
      <c r="D798" s="53">
        <v>7</v>
      </c>
      <c r="E798" s="55" t="str">
        <f>VLOOKUP(D798,[2]ProvStates!$B$8:$D$95,3,FALSE)</f>
        <v>British Columbia</v>
      </c>
      <c r="F798">
        <f>VLOOKUP(D798,[2]Customers!$J$8:$N$1412,5,FALSE)</f>
        <v>3</v>
      </c>
      <c r="G798" t="str">
        <f>VLOOKUP(F798,[2]Customers!$N$8:$O$1412,2,FALSE)</f>
        <v>Canada</v>
      </c>
    </row>
    <row r="799" spans="2:7" ht="28.8" x14ac:dyDescent="0.3">
      <c r="B799" s="53">
        <v>792</v>
      </c>
      <c r="C799" s="54" t="s">
        <v>8042</v>
      </c>
      <c r="D799" s="53">
        <v>56</v>
      </c>
      <c r="E799" s="55" t="str">
        <f>VLOOKUP(D799,[2]ProvStates!$B$8:$D$95,3,FALSE)</f>
        <v>Saskatchewan</v>
      </c>
      <c r="F799">
        <f>VLOOKUP(D799,[2]Customers!$J$8:$N$1412,5,FALSE)</f>
        <v>3</v>
      </c>
      <c r="G799" t="str">
        <f>VLOOKUP(F799,[2]Customers!$N$8:$O$1412,2,FALSE)</f>
        <v>Canada</v>
      </c>
    </row>
    <row r="800" spans="2:7" x14ac:dyDescent="0.3">
      <c r="B800" s="53">
        <v>793</v>
      </c>
      <c r="C800" s="54" t="s">
        <v>8043</v>
      </c>
      <c r="D800" s="53">
        <v>7</v>
      </c>
      <c r="E800" s="55" t="str">
        <f>VLOOKUP(D800,[2]ProvStates!$B$8:$D$95,3,FALSE)</f>
        <v>British Columbia</v>
      </c>
      <c r="F800">
        <f>VLOOKUP(D800,[2]Customers!$J$8:$N$1412,5,FALSE)</f>
        <v>3</v>
      </c>
      <c r="G800" t="str">
        <f>VLOOKUP(F800,[2]Customers!$N$8:$O$1412,2,FALSE)</f>
        <v>Canada</v>
      </c>
    </row>
    <row r="801" spans="2:7" x14ac:dyDescent="0.3">
      <c r="B801" s="53">
        <v>794</v>
      </c>
      <c r="C801" s="54" t="s">
        <v>8044</v>
      </c>
      <c r="D801" s="53">
        <v>40</v>
      </c>
      <c r="E801" s="55" t="str">
        <f>VLOOKUP(D801,[2]ProvStates!$B$8:$D$95,3,FALSE)</f>
        <v>Nova Scotia</v>
      </c>
      <c r="F801">
        <f>VLOOKUP(D801,[2]Customers!$J$8:$N$1412,5,FALSE)</f>
        <v>3</v>
      </c>
      <c r="G801" t="str">
        <f>VLOOKUP(F801,[2]Customers!$N$8:$O$1412,2,FALSE)</f>
        <v>Canada</v>
      </c>
    </row>
    <row r="802" spans="2:7" x14ac:dyDescent="0.3">
      <c r="B802" s="53">
        <v>795</v>
      </c>
      <c r="C802" s="54" t="s">
        <v>8044</v>
      </c>
      <c r="D802" s="53">
        <v>41</v>
      </c>
      <c r="E802" s="55" t="str">
        <f>VLOOKUP(D802,[2]ProvStates!$B$8:$D$95,3,FALSE)</f>
        <v>New South Wales</v>
      </c>
      <c r="F802">
        <f>VLOOKUP(D802,[2]Customers!$J$8:$N$1412,5,FALSE)</f>
        <v>1</v>
      </c>
      <c r="G802" t="str">
        <f>VLOOKUP(F802,[2]Customers!$N$8:$O$1412,2,FALSE)</f>
        <v>Australia</v>
      </c>
    </row>
    <row r="803" spans="2:7" x14ac:dyDescent="0.3">
      <c r="B803" s="53">
        <v>796</v>
      </c>
      <c r="C803" s="54" t="s">
        <v>8045</v>
      </c>
      <c r="D803" s="53">
        <v>2</v>
      </c>
      <c r="E803" s="55" t="str">
        <f>VLOOKUP(D803,[2]ProvStates!$B$8:$D$95,3,FALSE)</f>
        <v>Alberta</v>
      </c>
      <c r="F803">
        <f>VLOOKUP(D803,[2]Customers!$J$8:$N$1412,5,FALSE)</f>
        <v>3</v>
      </c>
      <c r="G803" t="str">
        <f>VLOOKUP(F803,[2]Customers!$N$8:$O$1412,2,FALSE)</f>
        <v>Canada</v>
      </c>
    </row>
    <row r="804" spans="2:7" x14ac:dyDescent="0.3">
      <c r="B804" s="53">
        <v>797</v>
      </c>
      <c r="C804" s="54" t="s">
        <v>8046</v>
      </c>
      <c r="D804" s="53">
        <v>45</v>
      </c>
      <c r="E804" s="55" t="str">
        <f>VLOOKUP(D804,[2]ProvStates!$B$8:$D$95,3,FALSE)</f>
        <v>New York</v>
      </c>
      <c r="F804">
        <f>VLOOKUP(D804,[2]Customers!$J$8:$N$1412,5,FALSE)</f>
        <v>6</v>
      </c>
      <c r="G804" t="str">
        <f>VLOOKUP(F804,[2]Customers!$N$8:$O$1412,2,FALSE)</f>
        <v>USA</v>
      </c>
    </row>
    <row r="805" spans="2:7" x14ac:dyDescent="0.3">
      <c r="B805" s="53">
        <v>798</v>
      </c>
      <c r="C805" s="54" t="s">
        <v>8047</v>
      </c>
      <c r="D805" s="53">
        <v>2</v>
      </c>
      <c r="E805" s="55" t="str">
        <f>VLOOKUP(D805,[2]ProvStates!$B$8:$D$95,3,FALSE)</f>
        <v>Alberta</v>
      </c>
      <c r="F805">
        <f>VLOOKUP(D805,[2]Customers!$J$8:$N$1412,5,FALSE)</f>
        <v>3</v>
      </c>
      <c r="G805" t="str">
        <f>VLOOKUP(F805,[2]Customers!$N$8:$O$1412,2,FALSE)</f>
        <v>Canada</v>
      </c>
    </row>
    <row r="806" spans="2:7" x14ac:dyDescent="0.3">
      <c r="B806" s="53">
        <v>799</v>
      </c>
      <c r="C806" s="54" t="s">
        <v>8048</v>
      </c>
      <c r="D806" s="53">
        <v>39</v>
      </c>
      <c r="E806" s="55" t="str">
        <f>VLOOKUP(D806,[2]ProvStates!$B$8:$D$95,3,FALSE)</f>
        <v>New Mexico</v>
      </c>
      <c r="F806">
        <f>VLOOKUP(D806,[2]Customers!$J$8:$N$1412,5,FALSE)</f>
        <v>6</v>
      </c>
      <c r="G806" t="str">
        <f>VLOOKUP(F806,[2]Customers!$N$8:$O$1412,2,FALSE)</f>
        <v>USA</v>
      </c>
    </row>
    <row r="807" spans="2:7" x14ac:dyDescent="0.3">
      <c r="B807" s="53">
        <v>800</v>
      </c>
      <c r="C807" s="54" t="s">
        <v>8049</v>
      </c>
      <c r="D807" s="53">
        <v>66</v>
      </c>
      <c r="E807" s="55" t="str">
        <f>VLOOKUP(D807,[2]ProvStates!$B$8:$D$95,3,FALSE)</f>
        <v>Yukon</v>
      </c>
      <c r="F807">
        <f>VLOOKUP(D807,[2]Customers!$J$8:$N$1412,5,FALSE)</f>
        <v>3</v>
      </c>
      <c r="G807" t="str">
        <f>VLOOKUP(F807,[2]Customers!$N$8:$O$1412,2,FALSE)</f>
        <v>Canada</v>
      </c>
    </row>
    <row r="808" spans="2:7" x14ac:dyDescent="0.3">
      <c r="B808" s="53">
        <v>801</v>
      </c>
      <c r="C808" s="54" t="s">
        <v>8050</v>
      </c>
      <c r="D808" s="53">
        <v>24</v>
      </c>
      <c r="E808" s="55" t="str">
        <f>VLOOKUP(D808,[2]ProvStates!$B$8:$D$95,3,FALSE)</f>
        <v>Manitoba</v>
      </c>
      <c r="F808">
        <f>VLOOKUP(D808,[2]Customers!$J$8:$N$1412,5,FALSE)</f>
        <v>3</v>
      </c>
      <c r="G808" t="str">
        <f>VLOOKUP(F808,[2]Customers!$N$8:$O$1412,2,FALSE)</f>
        <v>Canada</v>
      </c>
    </row>
    <row r="809" spans="2:7" x14ac:dyDescent="0.3">
      <c r="B809" s="53">
        <v>802</v>
      </c>
      <c r="C809" s="54" t="s">
        <v>8051</v>
      </c>
      <c r="D809" s="53">
        <v>24</v>
      </c>
      <c r="E809" s="55" t="str">
        <f>VLOOKUP(D809,[2]ProvStates!$B$8:$D$95,3,FALSE)</f>
        <v>Manitoba</v>
      </c>
      <c r="F809">
        <f>VLOOKUP(D809,[2]Customers!$J$8:$N$1412,5,FALSE)</f>
        <v>3</v>
      </c>
      <c r="G809" t="str">
        <f>VLOOKUP(F809,[2]Customers!$N$8:$O$1412,2,FALSE)</f>
        <v>Canada</v>
      </c>
    </row>
    <row r="810" spans="2:7" x14ac:dyDescent="0.3">
      <c r="B810" s="53">
        <v>803</v>
      </c>
      <c r="C810" s="54" t="s">
        <v>8052</v>
      </c>
      <c r="D810" s="53">
        <v>26</v>
      </c>
      <c r="E810" s="55" t="str">
        <f>VLOOKUP(D810,[2]ProvStates!$B$8:$D$95,3,FALSE)</f>
        <v>Maine</v>
      </c>
      <c r="F810">
        <f>VLOOKUP(D810,[2]Customers!$J$8:$N$1412,5,FALSE)</f>
        <v>6</v>
      </c>
      <c r="G810" t="str">
        <f>VLOOKUP(F810,[2]Customers!$N$8:$O$1412,2,FALSE)</f>
        <v>USA</v>
      </c>
    </row>
    <row r="811" spans="2:7" ht="28.8" x14ac:dyDescent="0.3">
      <c r="B811" s="53">
        <v>804</v>
      </c>
      <c r="C811" s="54" t="s">
        <v>8053</v>
      </c>
      <c r="D811" s="53">
        <v>14</v>
      </c>
      <c r="E811" s="55" t="str">
        <f>VLOOKUP(D811,[2]ProvStates!$B$8:$D$95,3,FALSE)</f>
        <v>Georgia</v>
      </c>
      <c r="F811">
        <f>VLOOKUP(D811,[2]Customers!$J$8:$N$1412,5,FALSE)</f>
        <v>6</v>
      </c>
      <c r="G811" t="str">
        <f>VLOOKUP(F811,[2]Customers!$N$8:$O$1412,2,FALSE)</f>
        <v>USA</v>
      </c>
    </row>
    <row r="812" spans="2:7" x14ac:dyDescent="0.3">
      <c r="B812" s="53">
        <v>805</v>
      </c>
      <c r="C812" s="54" t="s">
        <v>8054</v>
      </c>
      <c r="D812" s="53">
        <v>48</v>
      </c>
      <c r="E812" s="55" t="str">
        <f>VLOOKUP(D812,[2]ProvStates!$B$8:$D$95,3,FALSE)</f>
        <v>Ontario</v>
      </c>
      <c r="F812">
        <f>VLOOKUP(D812,[2]Customers!$J$8:$N$1412,5,FALSE)</f>
        <v>3</v>
      </c>
      <c r="G812" t="str">
        <f>VLOOKUP(F812,[2]Customers!$N$8:$O$1412,2,FALSE)</f>
        <v>Canada</v>
      </c>
    </row>
    <row r="813" spans="2:7" ht="28.8" x14ac:dyDescent="0.3">
      <c r="B813" s="53">
        <v>806</v>
      </c>
      <c r="C813" s="54" t="s">
        <v>8055</v>
      </c>
      <c r="D813" s="53">
        <v>8</v>
      </c>
      <c r="E813" s="55" t="str">
        <f>VLOOKUP(D813,[2]ProvStates!$B$8:$D$95,3,FALSE)</f>
        <v>California</v>
      </c>
      <c r="F813">
        <f>VLOOKUP(D813,[2]Customers!$J$8:$N$1412,5,FALSE)</f>
        <v>6</v>
      </c>
      <c r="G813" t="str">
        <f>VLOOKUP(F813,[2]Customers!$N$8:$O$1412,2,FALSE)</f>
        <v>USA</v>
      </c>
    </row>
    <row r="814" spans="2:7" x14ac:dyDescent="0.3">
      <c r="B814" s="53">
        <v>807</v>
      </c>
      <c r="C814" s="54" t="s">
        <v>8056</v>
      </c>
      <c r="D814" s="53">
        <v>2</v>
      </c>
      <c r="E814" s="55" t="str">
        <f>VLOOKUP(D814,[2]ProvStates!$B$8:$D$95,3,FALSE)</f>
        <v>Alberta</v>
      </c>
      <c r="F814">
        <f>VLOOKUP(D814,[2]Customers!$J$8:$N$1412,5,FALSE)</f>
        <v>3</v>
      </c>
      <c r="G814" t="str">
        <f>VLOOKUP(F814,[2]Customers!$N$8:$O$1412,2,FALSE)</f>
        <v>Canada</v>
      </c>
    </row>
    <row r="815" spans="2:7" ht="28.8" x14ac:dyDescent="0.3">
      <c r="B815" s="53">
        <v>808</v>
      </c>
      <c r="C815" s="54" t="s">
        <v>8057</v>
      </c>
      <c r="D815" s="53">
        <v>48</v>
      </c>
      <c r="E815" s="55" t="str">
        <f>VLOOKUP(D815,[2]ProvStates!$B$8:$D$95,3,FALSE)</f>
        <v>Ontario</v>
      </c>
      <c r="F815">
        <f>VLOOKUP(D815,[2]Customers!$J$8:$N$1412,5,FALSE)</f>
        <v>3</v>
      </c>
      <c r="G815" t="str">
        <f>VLOOKUP(F815,[2]Customers!$N$8:$O$1412,2,FALSE)</f>
        <v>Canada</v>
      </c>
    </row>
    <row r="816" spans="2:7" x14ac:dyDescent="0.3">
      <c r="B816" s="53">
        <v>809</v>
      </c>
      <c r="C816" s="54" t="s">
        <v>8058</v>
      </c>
      <c r="D816" s="53">
        <v>14</v>
      </c>
      <c r="E816" s="55" t="str">
        <f>VLOOKUP(D816,[2]ProvStates!$B$8:$D$95,3,FALSE)</f>
        <v>Georgia</v>
      </c>
      <c r="F816">
        <f>VLOOKUP(D816,[2]Customers!$J$8:$N$1412,5,FALSE)</f>
        <v>6</v>
      </c>
      <c r="G816" t="str">
        <f>VLOOKUP(F816,[2]Customers!$N$8:$O$1412,2,FALSE)</f>
        <v>USA</v>
      </c>
    </row>
    <row r="817" spans="2:7" x14ac:dyDescent="0.3">
      <c r="B817" s="53">
        <v>810</v>
      </c>
      <c r="C817" s="54" t="s">
        <v>8059</v>
      </c>
      <c r="D817" s="53">
        <v>48</v>
      </c>
      <c r="E817" s="55" t="str">
        <f>VLOOKUP(D817,[2]ProvStates!$B$8:$D$95,3,FALSE)</f>
        <v>Ontario</v>
      </c>
      <c r="F817">
        <f>VLOOKUP(D817,[2]Customers!$J$8:$N$1412,5,FALSE)</f>
        <v>3</v>
      </c>
      <c r="G817" t="str">
        <f>VLOOKUP(F817,[2]Customers!$N$8:$O$1412,2,FALSE)</f>
        <v>Canada</v>
      </c>
    </row>
    <row r="818" spans="2:7" x14ac:dyDescent="0.3">
      <c r="B818" s="53">
        <v>811</v>
      </c>
      <c r="C818" s="54" t="s">
        <v>8060</v>
      </c>
      <c r="D818" s="53">
        <v>48</v>
      </c>
      <c r="E818" s="55" t="str">
        <f>VLOOKUP(D818,[2]ProvStates!$B$8:$D$95,3,FALSE)</f>
        <v>Ontario</v>
      </c>
      <c r="F818">
        <f>VLOOKUP(D818,[2]Customers!$J$8:$N$1412,5,FALSE)</f>
        <v>3</v>
      </c>
      <c r="G818" t="str">
        <f>VLOOKUP(F818,[2]Customers!$N$8:$O$1412,2,FALSE)</f>
        <v>Canada</v>
      </c>
    </row>
    <row r="819" spans="2:7" x14ac:dyDescent="0.3">
      <c r="B819" s="53">
        <v>812</v>
      </c>
      <c r="C819" s="54" t="s">
        <v>8061</v>
      </c>
      <c r="D819" s="53">
        <v>48</v>
      </c>
      <c r="E819" s="55" t="str">
        <f>VLOOKUP(D819,[2]ProvStates!$B$8:$D$95,3,FALSE)</f>
        <v>Ontario</v>
      </c>
      <c r="F819">
        <f>VLOOKUP(D819,[2]Customers!$J$8:$N$1412,5,FALSE)</f>
        <v>3</v>
      </c>
      <c r="G819" t="str">
        <f>VLOOKUP(F819,[2]Customers!$N$8:$O$1412,2,FALSE)</f>
        <v>Canada</v>
      </c>
    </row>
    <row r="820" spans="2:7" x14ac:dyDescent="0.3">
      <c r="B820" s="53">
        <v>813</v>
      </c>
      <c r="C820" s="54" t="s">
        <v>8062</v>
      </c>
      <c r="D820" s="53">
        <v>48</v>
      </c>
      <c r="E820" s="55" t="str">
        <f>VLOOKUP(D820,[2]ProvStates!$B$8:$D$95,3,FALSE)</f>
        <v>Ontario</v>
      </c>
      <c r="F820">
        <f>VLOOKUP(D820,[2]Customers!$J$8:$N$1412,5,FALSE)</f>
        <v>3</v>
      </c>
      <c r="G820" t="str">
        <f>VLOOKUP(F820,[2]Customers!$N$8:$O$1412,2,FALSE)</f>
        <v>Canada</v>
      </c>
    </row>
    <row r="821" spans="2:7" x14ac:dyDescent="0.3">
      <c r="B821" s="53">
        <v>814</v>
      </c>
      <c r="C821" s="54" t="s">
        <v>8063</v>
      </c>
      <c r="D821" s="53">
        <v>25</v>
      </c>
      <c r="E821" s="55" t="str">
        <f>VLOOKUP(D821,[2]ProvStates!$B$8:$D$95,3,FALSE)</f>
        <v>Maryland</v>
      </c>
      <c r="F821">
        <f>VLOOKUP(D821,[2]Customers!$J$8:$N$1412,5,FALSE)</f>
        <v>6</v>
      </c>
      <c r="G821" t="str">
        <f>VLOOKUP(F821,[2]Customers!$N$8:$O$1412,2,FALSE)</f>
        <v>USA</v>
      </c>
    </row>
    <row r="822" spans="2:7" x14ac:dyDescent="0.3">
      <c r="B822" s="53">
        <v>815</v>
      </c>
      <c r="C822" s="54" t="s">
        <v>8064</v>
      </c>
      <c r="D822" s="53">
        <v>58</v>
      </c>
      <c r="E822" s="55" t="str">
        <f>VLOOKUP(D822,[2]ProvStates!$B$8:$D$95,3,FALSE)</f>
        <v>Texas</v>
      </c>
      <c r="F822">
        <f>VLOOKUP(D822,[2]Customers!$J$8:$N$1412,5,FALSE)</f>
        <v>6</v>
      </c>
      <c r="G822" t="str">
        <f>VLOOKUP(F822,[2]Customers!$N$8:$O$1412,2,FALSE)</f>
        <v>USA</v>
      </c>
    </row>
    <row r="823" spans="2:7" x14ac:dyDescent="0.3">
      <c r="B823" s="53">
        <v>816</v>
      </c>
      <c r="C823" s="54" t="s">
        <v>8065</v>
      </c>
      <c r="D823" s="53">
        <v>37</v>
      </c>
      <c r="E823" s="55" t="str">
        <f>VLOOKUP(D823,[2]ProvStates!$B$8:$D$95,3,FALSE)</f>
        <v>New Jersey</v>
      </c>
      <c r="F823">
        <f>VLOOKUP(D823,[2]Customers!$J$8:$N$1412,5,FALSE)</f>
        <v>6</v>
      </c>
      <c r="G823" t="str">
        <f>VLOOKUP(F823,[2]Customers!$N$8:$O$1412,2,FALSE)</f>
        <v>USA</v>
      </c>
    </row>
    <row r="824" spans="2:7" x14ac:dyDescent="0.3">
      <c r="B824" s="53">
        <v>817</v>
      </c>
      <c r="C824" s="54" t="s">
        <v>8066</v>
      </c>
      <c r="D824" s="53">
        <v>20</v>
      </c>
      <c r="E824" s="55" t="str">
        <f>VLOOKUP(D824,[2]ProvStates!$B$8:$D$95,3,FALSE)</f>
        <v>Kansas</v>
      </c>
      <c r="F824">
        <f>VLOOKUP(D824,[2]Customers!$J$8:$N$1412,5,FALSE)</f>
        <v>6</v>
      </c>
      <c r="G824" t="str">
        <f>VLOOKUP(F824,[2]Customers!$N$8:$O$1412,2,FALSE)</f>
        <v>USA</v>
      </c>
    </row>
    <row r="825" spans="2:7" x14ac:dyDescent="0.3">
      <c r="B825" s="53">
        <v>818</v>
      </c>
      <c r="C825" s="54" t="s">
        <v>8067</v>
      </c>
      <c r="D825" s="53">
        <v>48</v>
      </c>
      <c r="E825" s="55" t="str">
        <f>VLOOKUP(D825,[2]ProvStates!$B$8:$D$95,3,FALSE)</f>
        <v>Ontario</v>
      </c>
      <c r="F825">
        <f>VLOOKUP(D825,[2]Customers!$J$8:$N$1412,5,FALSE)</f>
        <v>3</v>
      </c>
      <c r="G825" t="str">
        <f>VLOOKUP(F825,[2]Customers!$N$8:$O$1412,2,FALSE)</f>
        <v>Canada</v>
      </c>
    </row>
    <row r="826" spans="2:7" ht="28.8" x14ac:dyDescent="0.3">
      <c r="B826" s="53">
        <v>819</v>
      </c>
      <c r="C826" s="54" t="s">
        <v>8068</v>
      </c>
      <c r="D826" s="53">
        <v>32</v>
      </c>
      <c r="E826" s="55" t="str">
        <f>VLOOKUP(D826,[2]ProvStates!$B$8:$D$95,3,FALSE)</f>
        <v>New Brunswick</v>
      </c>
      <c r="F826">
        <f>VLOOKUP(D826,[2]Customers!$J$8:$N$1412,5,FALSE)</f>
        <v>3</v>
      </c>
      <c r="G826" t="str">
        <f>VLOOKUP(F826,[2]Customers!$N$8:$O$1412,2,FALSE)</f>
        <v>Canada</v>
      </c>
    </row>
    <row r="827" spans="2:7" x14ac:dyDescent="0.3">
      <c r="B827" s="53">
        <v>820</v>
      </c>
      <c r="C827" s="54" t="s">
        <v>8069</v>
      </c>
      <c r="D827" s="53">
        <v>24</v>
      </c>
      <c r="E827" s="55" t="str">
        <f>VLOOKUP(D827,[2]ProvStates!$B$8:$D$95,3,FALSE)</f>
        <v>Manitoba</v>
      </c>
      <c r="F827">
        <f>VLOOKUP(D827,[2]Customers!$J$8:$N$1412,5,FALSE)</f>
        <v>3</v>
      </c>
      <c r="G827" t="str">
        <f>VLOOKUP(F827,[2]Customers!$N$8:$O$1412,2,FALSE)</f>
        <v>Canada</v>
      </c>
    </row>
    <row r="828" spans="2:7" x14ac:dyDescent="0.3">
      <c r="B828" s="53">
        <v>821</v>
      </c>
      <c r="C828" s="54" t="s">
        <v>8070</v>
      </c>
      <c r="D828" s="53">
        <v>48</v>
      </c>
      <c r="E828" s="55" t="str">
        <f>VLOOKUP(D828,[2]ProvStates!$B$8:$D$95,3,FALSE)</f>
        <v>Ontario</v>
      </c>
      <c r="F828">
        <f>VLOOKUP(D828,[2]Customers!$J$8:$N$1412,5,FALSE)</f>
        <v>3</v>
      </c>
      <c r="G828" t="str">
        <f>VLOOKUP(F828,[2]Customers!$N$8:$O$1412,2,FALSE)</f>
        <v>Canada</v>
      </c>
    </row>
    <row r="829" spans="2:7" x14ac:dyDescent="0.3">
      <c r="B829" s="53">
        <v>822</v>
      </c>
      <c r="C829" s="54" t="s">
        <v>8071</v>
      </c>
      <c r="D829" s="53">
        <v>40</v>
      </c>
      <c r="E829" s="55" t="str">
        <f>VLOOKUP(D829,[2]ProvStates!$B$8:$D$95,3,FALSE)</f>
        <v>Nova Scotia</v>
      </c>
      <c r="F829">
        <f>VLOOKUP(D829,[2]Customers!$J$8:$N$1412,5,FALSE)</f>
        <v>3</v>
      </c>
      <c r="G829" t="str">
        <f>VLOOKUP(F829,[2]Customers!$N$8:$O$1412,2,FALSE)</f>
        <v>Canada</v>
      </c>
    </row>
    <row r="830" spans="2:7" x14ac:dyDescent="0.3">
      <c r="B830" s="53">
        <v>823</v>
      </c>
      <c r="C830" s="54" t="s">
        <v>8072</v>
      </c>
      <c r="D830" s="53">
        <v>6</v>
      </c>
      <c r="E830" s="55" t="str">
        <f>VLOOKUP(D830,[2]ProvStates!$B$8:$D$95,3,FALSE)</f>
        <v>Arizona</v>
      </c>
      <c r="F830">
        <f>VLOOKUP(D830,[2]Customers!$J$8:$N$1412,5,FALSE)</f>
        <v>6</v>
      </c>
      <c r="G830" t="str">
        <f>VLOOKUP(F830,[2]Customers!$N$8:$O$1412,2,FALSE)</f>
        <v>USA</v>
      </c>
    </row>
    <row r="831" spans="2:7" x14ac:dyDescent="0.3">
      <c r="B831" s="53">
        <v>824</v>
      </c>
      <c r="C831" s="54" t="s">
        <v>8073</v>
      </c>
      <c r="D831" s="53">
        <v>30</v>
      </c>
      <c r="E831" s="55" t="str">
        <f>VLOOKUP(D831,[2]ProvStates!$B$8:$D$95,3,FALSE)</f>
        <v>Mississippi</v>
      </c>
      <c r="F831">
        <f>VLOOKUP(D831,[2]Customers!$J$8:$N$1412,5,FALSE)</f>
        <v>6</v>
      </c>
      <c r="G831" t="str">
        <f>VLOOKUP(F831,[2]Customers!$N$8:$O$1412,2,FALSE)</f>
        <v>USA</v>
      </c>
    </row>
    <row r="832" spans="2:7" x14ac:dyDescent="0.3">
      <c r="B832" s="53">
        <v>825</v>
      </c>
      <c r="C832" s="54" t="s">
        <v>8074</v>
      </c>
      <c r="D832" s="53">
        <v>56</v>
      </c>
      <c r="E832" s="55" t="str">
        <f>VLOOKUP(D832,[2]ProvStates!$B$8:$D$95,3,FALSE)</f>
        <v>Saskatchewan</v>
      </c>
      <c r="F832">
        <f>VLOOKUP(D832,[2]Customers!$J$8:$N$1412,5,FALSE)</f>
        <v>3</v>
      </c>
      <c r="G832" t="str">
        <f>VLOOKUP(F832,[2]Customers!$N$8:$O$1412,2,FALSE)</f>
        <v>Canada</v>
      </c>
    </row>
    <row r="833" spans="2:7" x14ac:dyDescent="0.3">
      <c r="B833" s="53">
        <v>826</v>
      </c>
      <c r="C833" s="54" t="s">
        <v>8075</v>
      </c>
      <c r="D833" s="53">
        <v>17</v>
      </c>
      <c r="E833" s="55" t="str">
        <f>VLOOKUP(D833,[2]ProvStates!$B$8:$D$95,3,FALSE)</f>
        <v>Idaho</v>
      </c>
      <c r="F833">
        <f>VLOOKUP(D833,[2]Customers!$J$8:$N$1412,5,FALSE)</f>
        <v>6</v>
      </c>
      <c r="G833" t="str">
        <f>VLOOKUP(F833,[2]Customers!$N$8:$O$1412,2,FALSE)</f>
        <v>USA</v>
      </c>
    </row>
    <row r="834" spans="2:7" x14ac:dyDescent="0.3">
      <c r="B834" s="53">
        <v>827</v>
      </c>
      <c r="C834" s="54" t="s">
        <v>8076</v>
      </c>
      <c r="D834" s="53">
        <v>7</v>
      </c>
      <c r="E834" s="55" t="str">
        <f>VLOOKUP(D834,[2]ProvStates!$B$8:$D$95,3,FALSE)</f>
        <v>British Columbia</v>
      </c>
      <c r="F834">
        <f>VLOOKUP(D834,[2]Customers!$J$8:$N$1412,5,FALSE)</f>
        <v>3</v>
      </c>
      <c r="G834" t="str">
        <f>VLOOKUP(F834,[2]Customers!$N$8:$O$1412,2,FALSE)</f>
        <v>Canada</v>
      </c>
    </row>
    <row r="835" spans="2:7" x14ac:dyDescent="0.3">
      <c r="B835" s="53">
        <v>828</v>
      </c>
      <c r="C835" s="54" t="s">
        <v>8077</v>
      </c>
      <c r="D835" s="53">
        <v>8</v>
      </c>
      <c r="E835" s="55" t="str">
        <f>VLOOKUP(D835,[2]ProvStates!$B$8:$D$95,3,FALSE)</f>
        <v>California</v>
      </c>
      <c r="F835">
        <f>VLOOKUP(D835,[2]Customers!$J$8:$N$1412,5,FALSE)</f>
        <v>6</v>
      </c>
      <c r="G835" t="str">
        <f>VLOOKUP(F835,[2]Customers!$N$8:$O$1412,2,FALSE)</f>
        <v>USA</v>
      </c>
    </row>
    <row r="836" spans="2:7" x14ac:dyDescent="0.3">
      <c r="B836" s="53">
        <v>829</v>
      </c>
      <c r="C836" s="54" t="s">
        <v>8078</v>
      </c>
      <c r="D836" s="53">
        <v>21</v>
      </c>
      <c r="E836" s="55" t="str">
        <f>VLOOKUP(D836,[2]ProvStates!$B$8:$D$95,3,FALSE)</f>
        <v>Kentucky</v>
      </c>
      <c r="F836">
        <f>VLOOKUP(D836,[2]Customers!$J$8:$N$1412,5,FALSE)</f>
        <v>6</v>
      </c>
      <c r="G836" t="str">
        <f>VLOOKUP(F836,[2]Customers!$N$8:$O$1412,2,FALSE)</f>
        <v>USA</v>
      </c>
    </row>
    <row r="837" spans="2:7" x14ac:dyDescent="0.3">
      <c r="B837" s="53">
        <v>830</v>
      </c>
      <c r="C837" s="54" t="s">
        <v>8078</v>
      </c>
      <c r="D837" s="53">
        <v>37</v>
      </c>
      <c r="E837" s="55" t="str">
        <f>VLOOKUP(D837,[2]ProvStates!$B$8:$D$95,3,FALSE)</f>
        <v>New Jersey</v>
      </c>
      <c r="F837">
        <f>VLOOKUP(D837,[2]Customers!$J$8:$N$1412,5,FALSE)</f>
        <v>6</v>
      </c>
      <c r="G837" t="str">
        <f>VLOOKUP(F837,[2]Customers!$N$8:$O$1412,2,FALSE)</f>
        <v>USA</v>
      </c>
    </row>
    <row r="838" spans="2:7" x14ac:dyDescent="0.3">
      <c r="B838" s="53">
        <v>831</v>
      </c>
      <c r="C838" s="54" t="s">
        <v>8079</v>
      </c>
      <c r="D838" s="53">
        <v>46</v>
      </c>
      <c r="E838" s="55" t="str">
        <f>VLOOKUP(D838,[2]ProvStates!$B$8:$D$95,3,FALSE)</f>
        <v>Ohio</v>
      </c>
      <c r="F838">
        <f>VLOOKUP(D838,[2]Customers!$J$8:$N$1412,5,FALSE)</f>
        <v>6</v>
      </c>
      <c r="G838" t="str">
        <f>VLOOKUP(F838,[2]Customers!$N$8:$O$1412,2,FALSE)</f>
        <v>USA</v>
      </c>
    </row>
    <row r="839" spans="2:7" x14ac:dyDescent="0.3">
      <c r="B839" s="53">
        <v>832</v>
      </c>
      <c r="C839" s="54" t="s">
        <v>8080</v>
      </c>
      <c r="D839" s="53">
        <v>48</v>
      </c>
      <c r="E839" s="55" t="str">
        <f>VLOOKUP(D839,[2]ProvStates!$B$8:$D$95,3,FALSE)</f>
        <v>Ontario</v>
      </c>
      <c r="F839">
        <f>VLOOKUP(D839,[2]Customers!$J$8:$N$1412,5,FALSE)</f>
        <v>3</v>
      </c>
      <c r="G839" t="str">
        <f>VLOOKUP(F839,[2]Customers!$N$8:$O$1412,2,FALSE)</f>
        <v>Canada</v>
      </c>
    </row>
    <row r="840" spans="2:7" x14ac:dyDescent="0.3">
      <c r="B840" s="53">
        <v>833</v>
      </c>
      <c r="C840" s="54" t="s">
        <v>8081</v>
      </c>
      <c r="D840" s="53">
        <v>60</v>
      </c>
      <c r="E840" s="55" t="str">
        <f>VLOOKUP(D840,[2]ProvStates!$B$8:$D$95,3,FALSE)</f>
        <v>Virginia</v>
      </c>
      <c r="F840">
        <f>VLOOKUP(D840,[2]Customers!$J$8:$N$1412,5,FALSE)</f>
        <v>6</v>
      </c>
      <c r="G840" t="str">
        <f>VLOOKUP(F840,[2]Customers!$N$8:$O$1412,2,FALSE)</f>
        <v>USA</v>
      </c>
    </row>
    <row r="841" spans="2:7" x14ac:dyDescent="0.3">
      <c r="B841" s="53">
        <v>834</v>
      </c>
      <c r="C841" s="54" t="s">
        <v>8082</v>
      </c>
      <c r="D841" s="53">
        <v>9</v>
      </c>
      <c r="E841" s="55" t="str">
        <f>VLOOKUP(D841,[2]ProvStates!$B$8:$D$95,3,FALSE)</f>
        <v>Colorado</v>
      </c>
      <c r="F841">
        <f>VLOOKUP(D841,[2]Customers!$J$8:$N$1412,5,FALSE)</f>
        <v>6</v>
      </c>
      <c r="G841" t="str">
        <f>VLOOKUP(F841,[2]Customers!$N$8:$O$1412,2,FALSE)</f>
        <v>USA</v>
      </c>
    </row>
    <row r="842" spans="2:7" ht="28.8" x14ac:dyDescent="0.3">
      <c r="B842" s="53">
        <v>835</v>
      </c>
      <c r="C842" s="54" t="s">
        <v>8083</v>
      </c>
      <c r="D842" s="53">
        <v>45</v>
      </c>
      <c r="E842" s="55" t="str">
        <f>VLOOKUP(D842,[2]ProvStates!$B$8:$D$95,3,FALSE)</f>
        <v>New York</v>
      </c>
      <c r="F842">
        <f>VLOOKUP(D842,[2]Customers!$J$8:$N$1412,5,FALSE)</f>
        <v>6</v>
      </c>
      <c r="G842" t="str">
        <f>VLOOKUP(F842,[2]Customers!$N$8:$O$1412,2,FALSE)</f>
        <v>USA</v>
      </c>
    </row>
    <row r="843" spans="2:7" x14ac:dyDescent="0.3">
      <c r="B843" s="53">
        <v>836</v>
      </c>
      <c r="C843" s="54" t="s">
        <v>8084</v>
      </c>
      <c r="D843" s="53">
        <v>7</v>
      </c>
      <c r="E843" s="55" t="str">
        <f>VLOOKUP(D843,[2]ProvStates!$B$8:$D$95,3,FALSE)</f>
        <v>British Columbia</v>
      </c>
      <c r="F843">
        <f>VLOOKUP(D843,[2]Customers!$J$8:$N$1412,5,FALSE)</f>
        <v>3</v>
      </c>
      <c r="G843" t="str">
        <f>VLOOKUP(F843,[2]Customers!$N$8:$O$1412,2,FALSE)</f>
        <v>Canada</v>
      </c>
    </row>
    <row r="844" spans="2:7" x14ac:dyDescent="0.3">
      <c r="B844" s="53">
        <v>837</v>
      </c>
      <c r="C844" s="54" t="s">
        <v>8085</v>
      </c>
      <c r="D844" s="53">
        <v>48</v>
      </c>
      <c r="E844" s="55" t="str">
        <f>VLOOKUP(D844,[2]ProvStates!$B$8:$D$95,3,FALSE)</f>
        <v>Ontario</v>
      </c>
      <c r="F844">
        <f>VLOOKUP(D844,[2]Customers!$J$8:$N$1412,5,FALSE)</f>
        <v>3</v>
      </c>
      <c r="G844" t="str">
        <f>VLOOKUP(F844,[2]Customers!$N$8:$O$1412,2,FALSE)</f>
        <v>Canada</v>
      </c>
    </row>
    <row r="845" spans="2:7" x14ac:dyDescent="0.3">
      <c r="B845" s="53">
        <v>838</v>
      </c>
      <c r="C845" s="54" t="s">
        <v>8086</v>
      </c>
      <c r="D845" s="53">
        <v>13</v>
      </c>
      <c r="E845" s="55" t="str">
        <f>VLOOKUP(D845,[2]ProvStates!$B$8:$D$95,3,FALSE)</f>
        <v>Florida</v>
      </c>
      <c r="F845">
        <f>VLOOKUP(D845,[2]Customers!$J$8:$N$1412,5,FALSE)</f>
        <v>2</v>
      </c>
      <c r="G845" t="str">
        <f>VLOOKUP(F845,[2]Customers!$N$8:$O$1412,2,FALSE)</f>
        <v>BWI</v>
      </c>
    </row>
    <row r="846" spans="2:7" x14ac:dyDescent="0.3">
      <c r="B846" s="53">
        <v>839</v>
      </c>
      <c r="C846" s="54" t="s">
        <v>8087</v>
      </c>
      <c r="D846" s="53">
        <v>2</v>
      </c>
      <c r="E846" s="55" t="str">
        <f>VLOOKUP(D846,[2]ProvStates!$B$8:$D$95,3,FALSE)</f>
        <v>Alberta</v>
      </c>
      <c r="F846">
        <f>VLOOKUP(D846,[2]Customers!$J$8:$N$1412,5,FALSE)</f>
        <v>3</v>
      </c>
      <c r="G846" t="str">
        <f>VLOOKUP(F846,[2]Customers!$N$8:$O$1412,2,FALSE)</f>
        <v>Canada</v>
      </c>
    </row>
    <row r="847" spans="2:7" ht="28.8" x14ac:dyDescent="0.3">
      <c r="B847" s="53">
        <v>840</v>
      </c>
      <c r="C847" s="54" t="s">
        <v>8088</v>
      </c>
      <c r="D847" s="53">
        <v>48</v>
      </c>
      <c r="E847" s="55" t="str">
        <f>VLOOKUP(D847,[2]ProvStates!$B$8:$D$95,3,FALSE)</f>
        <v>Ontario</v>
      </c>
      <c r="F847">
        <f>VLOOKUP(D847,[2]Customers!$J$8:$N$1412,5,FALSE)</f>
        <v>3</v>
      </c>
      <c r="G847" t="str">
        <f>VLOOKUP(F847,[2]Customers!$N$8:$O$1412,2,FALSE)</f>
        <v>Canada</v>
      </c>
    </row>
    <row r="848" spans="2:7" x14ac:dyDescent="0.3">
      <c r="B848" s="53">
        <v>841</v>
      </c>
      <c r="C848" s="54" t="s">
        <v>8089</v>
      </c>
      <c r="D848" s="53">
        <v>7</v>
      </c>
      <c r="E848" s="55" t="str">
        <f>VLOOKUP(D848,[2]ProvStates!$B$8:$D$95,3,FALSE)</f>
        <v>British Columbia</v>
      </c>
      <c r="F848">
        <f>VLOOKUP(D848,[2]Customers!$J$8:$N$1412,5,FALSE)</f>
        <v>3</v>
      </c>
      <c r="G848" t="str">
        <f>VLOOKUP(F848,[2]Customers!$N$8:$O$1412,2,FALSE)</f>
        <v>Canada</v>
      </c>
    </row>
    <row r="849" spans="2:7" x14ac:dyDescent="0.3">
      <c r="B849" s="53">
        <v>842</v>
      </c>
      <c r="C849" s="54" t="s">
        <v>8090</v>
      </c>
      <c r="D849" s="53">
        <v>45</v>
      </c>
      <c r="E849" s="55" t="str">
        <f>VLOOKUP(D849,[2]ProvStates!$B$8:$D$95,3,FALSE)</f>
        <v>New York</v>
      </c>
      <c r="F849">
        <f>VLOOKUP(D849,[2]Customers!$J$8:$N$1412,5,FALSE)</f>
        <v>6</v>
      </c>
      <c r="G849" t="str">
        <f>VLOOKUP(F849,[2]Customers!$N$8:$O$1412,2,FALSE)</f>
        <v>USA</v>
      </c>
    </row>
    <row r="850" spans="2:7" x14ac:dyDescent="0.3">
      <c r="B850" s="53">
        <v>843</v>
      </c>
      <c r="C850" s="54" t="s">
        <v>8091</v>
      </c>
      <c r="D850" s="53">
        <v>21</v>
      </c>
      <c r="E850" s="55" t="str">
        <f>VLOOKUP(D850,[2]ProvStates!$B$8:$D$95,3,FALSE)</f>
        <v>Kentucky</v>
      </c>
      <c r="F850">
        <f>VLOOKUP(D850,[2]Customers!$J$8:$N$1412,5,FALSE)</f>
        <v>6</v>
      </c>
      <c r="G850" t="str">
        <f>VLOOKUP(F850,[2]Customers!$N$8:$O$1412,2,FALSE)</f>
        <v>USA</v>
      </c>
    </row>
    <row r="851" spans="2:7" x14ac:dyDescent="0.3">
      <c r="B851" s="53">
        <v>844</v>
      </c>
      <c r="C851" s="54" t="s">
        <v>8092</v>
      </c>
      <c r="D851" s="53">
        <v>7</v>
      </c>
      <c r="E851" s="55" t="str">
        <f>VLOOKUP(D851,[2]ProvStates!$B$8:$D$95,3,FALSE)</f>
        <v>British Columbia</v>
      </c>
      <c r="F851">
        <f>VLOOKUP(D851,[2]Customers!$J$8:$N$1412,5,FALSE)</f>
        <v>3</v>
      </c>
      <c r="G851" t="str">
        <f>VLOOKUP(F851,[2]Customers!$N$8:$O$1412,2,FALSE)</f>
        <v>Canada</v>
      </c>
    </row>
    <row r="852" spans="2:7" x14ac:dyDescent="0.3">
      <c r="B852" s="53">
        <v>845</v>
      </c>
      <c r="C852" s="54" t="s">
        <v>8093</v>
      </c>
      <c r="D852" s="53">
        <v>52</v>
      </c>
      <c r="E852" s="55" t="str">
        <f>VLOOKUP(D852,[2]ProvStates!$B$8:$D$95,3,FALSE)</f>
        <v>Quebec</v>
      </c>
      <c r="F852">
        <f>VLOOKUP(D852,[2]Customers!$J$8:$N$1412,5,FALSE)</f>
        <v>3</v>
      </c>
      <c r="G852" t="str">
        <f>VLOOKUP(F852,[2]Customers!$N$8:$O$1412,2,FALSE)</f>
        <v>Canada</v>
      </c>
    </row>
    <row r="853" spans="2:7" x14ac:dyDescent="0.3">
      <c r="B853" s="53">
        <v>846</v>
      </c>
      <c r="C853" s="54" t="s">
        <v>8094</v>
      </c>
      <c r="D853" s="53">
        <v>41</v>
      </c>
      <c r="E853" s="55" t="str">
        <f>VLOOKUP(D853,[2]ProvStates!$B$8:$D$95,3,FALSE)</f>
        <v>New South Wales</v>
      </c>
      <c r="F853">
        <f>VLOOKUP(D853,[2]Customers!$J$8:$N$1412,5,FALSE)</f>
        <v>1</v>
      </c>
      <c r="G853" t="str">
        <f>VLOOKUP(F853,[2]Customers!$N$8:$O$1412,2,FALSE)</f>
        <v>Australia</v>
      </c>
    </row>
    <row r="854" spans="2:7" x14ac:dyDescent="0.3">
      <c r="B854" s="53">
        <v>847</v>
      </c>
      <c r="C854" s="54" t="s">
        <v>8095</v>
      </c>
      <c r="D854" s="53">
        <v>48</v>
      </c>
      <c r="E854" s="55" t="str">
        <f>VLOOKUP(D854,[2]ProvStates!$B$8:$D$95,3,FALSE)</f>
        <v>Ontario</v>
      </c>
      <c r="F854">
        <f>VLOOKUP(D854,[2]Customers!$J$8:$N$1412,5,FALSE)</f>
        <v>3</v>
      </c>
      <c r="G854" t="str">
        <f>VLOOKUP(F854,[2]Customers!$N$8:$O$1412,2,FALSE)</f>
        <v>Canada</v>
      </c>
    </row>
    <row r="855" spans="2:7" ht="28.8" x14ac:dyDescent="0.3">
      <c r="B855" s="53">
        <v>848</v>
      </c>
      <c r="C855" s="54" t="s">
        <v>8096</v>
      </c>
      <c r="D855" s="53">
        <v>23</v>
      </c>
      <c r="E855" s="55" t="str">
        <f>VLOOKUP(D855,[2]ProvStates!$B$8:$D$95,3,FALSE)</f>
        <v>Massachusetts</v>
      </c>
      <c r="F855">
        <f>VLOOKUP(D855,[2]Customers!$J$8:$N$1412,5,FALSE)</f>
        <v>6</v>
      </c>
      <c r="G855" t="str">
        <f>VLOOKUP(F855,[2]Customers!$N$8:$O$1412,2,FALSE)</f>
        <v>USA</v>
      </c>
    </row>
    <row r="856" spans="2:7" ht="28.8" x14ac:dyDescent="0.3">
      <c r="B856" s="53">
        <v>849</v>
      </c>
      <c r="C856" s="54" t="s">
        <v>8097</v>
      </c>
      <c r="D856" s="53">
        <v>60</v>
      </c>
      <c r="E856" s="55" t="str">
        <f>VLOOKUP(D856,[2]ProvStates!$B$8:$D$95,3,FALSE)</f>
        <v>Virginia</v>
      </c>
      <c r="F856">
        <f>VLOOKUP(D856,[2]Customers!$J$8:$N$1412,5,FALSE)</f>
        <v>6</v>
      </c>
      <c r="G856" t="str">
        <f>VLOOKUP(F856,[2]Customers!$N$8:$O$1412,2,FALSE)</f>
        <v>USA</v>
      </c>
    </row>
    <row r="857" spans="2:7" x14ac:dyDescent="0.3">
      <c r="B857" s="53">
        <v>850</v>
      </c>
      <c r="C857" s="54" t="s">
        <v>8098</v>
      </c>
      <c r="D857" s="53">
        <v>2</v>
      </c>
      <c r="E857" s="55" t="str">
        <f>VLOOKUP(D857,[2]ProvStates!$B$8:$D$95,3,FALSE)</f>
        <v>Alberta</v>
      </c>
      <c r="F857">
        <f>VLOOKUP(D857,[2]Customers!$J$8:$N$1412,5,FALSE)</f>
        <v>3</v>
      </c>
      <c r="G857" t="str">
        <f>VLOOKUP(F857,[2]Customers!$N$8:$O$1412,2,FALSE)</f>
        <v>Canada</v>
      </c>
    </row>
    <row r="858" spans="2:7" ht="28.8" x14ac:dyDescent="0.3">
      <c r="B858" s="53">
        <v>851</v>
      </c>
      <c r="C858" s="54" t="s">
        <v>8099</v>
      </c>
      <c r="D858" s="53">
        <v>37</v>
      </c>
      <c r="E858" s="55" t="str">
        <f>VLOOKUP(D858,[2]ProvStates!$B$8:$D$95,3,FALSE)</f>
        <v>New Jersey</v>
      </c>
      <c r="F858">
        <f>VLOOKUP(D858,[2]Customers!$J$8:$N$1412,5,FALSE)</f>
        <v>6</v>
      </c>
      <c r="G858" t="str">
        <f>VLOOKUP(F858,[2]Customers!$N$8:$O$1412,2,FALSE)</f>
        <v>USA</v>
      </c>
    </row>
    <row r="859" spans="2:7" x14ac:dyDescent="0.3">
      <c r="B859" s="53">
        <v>852</v>
      </c>
      <c r="C859" s="54" t="s">
        <v>8100</v>
      </c>
      <c r="D859" s="53">
        <v>50</v>
      </c>
      <c r="E859" s="55" t="str">
        <f>VLOOKUP(D859,[2]ProvStates!$B$8:$D$95,3,FALSE)</f>
        <v>Pennsylvania</v>
      </c>
      <c r="F859">
        <f>VLOOKUP(D859,[2]Customers!$J$8:$N$1412,5,FALSE)</f>
        <v>6</v>
      </c>
      <c r="G859" t="str">
        <f>VLOOKUP(F859,[2]Customers!$N$8:$O$1412,2,FALSE)</f>
        <v>USA</v>
      </c>
    </row>
    <row r="860" spans="2:7" x14ac:dyDescent="0.3">
      <c r="B860" s="53">
        <v>853</v>
      </c>
      <c r="C860" s="54" t="s">
        <v>8101</v>
      </c>
      <c r="D860" s="53">
        <v>2</v>
      </c>
      <c r="E860" s="55" t="str">
        <f>VLOOKUP(D860,[2]ProvStates!$B$8:$D$95,3,FALSE)</f>
        <v>Alberta</v>
      </c>
      <c r="F860">
        <f>VLOOKUP(D860,[2]Customers!$J$8:$N$1412,5,FALSE)</f>
        <v>3</v>
      </c>
      <c r="G860" t="str">
        <f>VLOOKUP(F860,[2]Customers!$N$8:$O$1412,2,FALSE)</f>
        <v>Canada</v>
      </c>
    </row>
    <row r="861" spans="2:7" x14ac:dyDescent="0.3">
      <c r="B861" s="53">
        <v>854</v>
      </c>
      <c r="C861" s="54" t="s">
        <v>8102</v>
      </c>
      <c r="D861" s="53">
        <v>61</v>
      </c>
      <c r="E861" s="55" t="str">
        <f>VLOOKUP(D861,[2]ProvStates!$B$8:$D$95,3,FALSE)</f>
        <v>Vermont</v>
      </c>
      <c r="F861">
        <f>VLOOKUP(D861,[2]Customers!$J$8:$N$1412,5,FALSE)</f>
        <v>6</v>
      </c>
      <c r="G861" t="str">
        <f>VLOOKUP(F861,[2]Customers!$N$8:$O$1412,2,FALSE)</f>
        <v>USA</v>
      </c>
    </row>
    <row r="862" spans="2:7" ht="28.8" x14ac:dyDescent="0.3">
      <c r="B862" s="53">
        <v>855</v>
      </c>
      <c r="C862" s="54" t="s">
        <v>8103</v>
      </c>
      <c r="D862" s="53">
        <v>33</v>
      </c>
      <c r="E862" s="55" t="str">
        <f>VLOOKUP(D862,[2]ProvStates!$B$8:$D$95,3,FALSE)</f>
        <v>North Carolina</v>
      </c>
      <c r="F862">
        <f>VLOOKUP(D862,[2]Customers!$J$8:$N$1412,5,FALSE)</f>
        <v>6</v>
      </c>
      <c r="G862" t="str">
        <f>VLOOKUP(F862,[2]Customers!$N$8:$O$1412,2,FALSE)</f>
        <v>USA</v>
      </c>
    </row>
    <row r="863" spans="2:7" x14ac:dyDescent="0.3">
      <c r="B863" s="53">
        <v>856</v>
      </c>
      <c r="C863" s="54" t="s">
        <v>8104</v>
      </c>
      <c r="D863" s="53">
        <v>45</v>
      </c>
      <c r="E863" s="55" t="str">
        <f>VLOOKUP(D863,[2]ProvStates!$B$8:$D$95,3,FALSE)</f>
        <v>New York</v>
      </c>
      <c r="F863">
        <f>VLOOKUP(D863,[2]Customers!$J$8:$N$1412,5,FALSE)</f>
        <v>6</v>
      </c>
      <c r="G863" t="str">
        <f>VLOOKUP(F863,[2]Customers!$N$8:$O$1412,2,FALSE)</f>
        <v>USA</v>
      </c>
    </row>
    <row r="864" spans="2:7" x14ac:dyDescent="0.3">
      <c r="B864" s="53">
        <v>857</v>
      </c>
      <c r="C864" s="54" t="s">
        <v>8105</v>
      </c>
      <c r="D864" s="53">
        <v>10</v>
      </c>
      <c r="E864" s="55" t="str">
        <f>VLOOKUP(D864,[2]ProvStates!$B$8:$D$95,3,FALSE)</f>
        <v>Connecticut</v>
      </c>
      <c r="F864">
        <f>VLOOKUP(D864,[2]Customers!$J$8:$N$1412,5,FALSE)</f>
        <v>6</v>
      </c>
      <c r="G864" t="str">
        <f>VLOOKUP(F864,[2]Customers!$N$8:$O$1412,2,FALSE)</f>
        <v>USA</v>
      </c>
    </row>
    <row r="865" spans="2:7" x14ac:dyDescent="0.3">
      <c r="B865" s="53">
        <v>858</v>
      </c>
      <c r="C865" s="54" t="s">
        <v>8106</v>
      </c>
      <c r="D865" s="53">
        <v>46</v>
      </c>
      <c r="E865" s="55" t="str">
        <f>VLOOKUP(D865,[2]ProvStates!$B$8:$D$95,3,FALSE)</f>
        <v>Ohio</v>
      </c>
      <c r="F865">
        <f>VLOOKUP(D865,[2]Customers!$J$8:$N$1412,5,FALSE)</f>
        <v>6</v>
      </c>
      <c r="G865" t="str">
        <f>VLOOKUP(F865,[2]Customers!$N$8:$O$1412,2,FALSE)</f>
        <v>USA</v>
      </c>
    </row>
    <row r="866" spans="2:7" x14ac:dyDescent="0.3">
      <c r="B866" s="53">
        <v>859</v>
      </c>
      <c r="C866" s="54" t="s">
        <v>8107</v>
      </c>
      <c r="D866" s="53">
        <v>53</v>
      </c>
      <c r="E866" s="55" t="str">
        <f>VLOOKUP(D866,[2]ProvStates!$B$8:$D$95,3,FALSE)</f>
        <v>Rhode Island</v>
      </c>
      <c r="F866">
        <f>VLOOKUP(D866,[2]Customers!$J$8:$N$1412,5,FALSE)</f>
        <v>6</v>
      </c>
      <c r="G866" t="str">
        <f>VLOOKUP(F866,[2]Customers!$N$8:$O$1412,2,FALSE)</f>
        <v>USA</v>
      </c>
    </row>
    <row r="867" spans="2:7" ht="28.8" x14ac:dyDescent="0.3">
      <c r="B867" s="53">
        <v>860</v>
      </c>
      <c r="C867" s="54" t="s">
        <v>8108</v>
      </c>
      <c r="D867" s="53">
        <v>11</v>
      </c>
      <c r="E867" s="55" t="str">
        <f>VLOOKUP(D867,[2]ProvStates!$B$8:$D$95,3,FALSE)</f>
        <v>Washington, DC</v>
      </c>
      <c r="F867">
        <f>VLOOKUP(D867,[2]Customers!$J$8:$N$1412,5,FALSE)</f>
        <v>6</v>
      </c>
      <c r="G867" t="str">
        <f>VLOOKUP(F867,[2]Customers!$N$8:$O$1412,2,FALSE)</f>
        <v>USA</v>
      </c>
    </row>
    <row r="868" spans="2:7" ht="28.8" x14ac:dyDescent="0.3">
      <c r="B868" s="53">
        <v>861</v>
      </c>
      <c r="C868" s="54" t="s">
        <v>8108</v>
      </c>
      <c r="D868" s="53">
        <v>37</v>
      </c>
      <c r="E868" s="55" t="str">
        <f>VLOOKUP(D868,[2]ProvStates!$B$8:$D$95,3,FALSE)</f>
        <v>New Jersey</v>
      </c>
      <c r="F868">
        <f>VLOOKUP(D868,[2]Customers!$J$8:$N$1412,5,FALSE)</f>
        <v>6</v>
      </c>
      <c r="G868" t="str">
        <f>VLOOKUP(F868,[2]Customers!$N$8:$O$1412,2,FALSE)</f>
        <v>USA</v>
      </c>
    </row>
    <row r="869" spans="2:7" ht="28.8" x14ac:dyDescent="0.3">
      <c r="B869" s="53">
        <v>862</v>
      </c>
      <c r="C869" s="54" t="s">
        <v>8108</v>
      </c>
      <c r="D869" s="53">
        <v>50</v>
      </c>
      <c r="E869" s="55" t="str">
        <f>VLOOKUP(D869,[2]ProvStates!$B$8:$D$95,3,FALSE)</f>
        <v>Pennsylvania</v>
      </c>
      <c r="F869">
        <f>VLOOKUP(D869,[2]Customers!$J$8:$N$1412,5,FALSE)</f>
        <v>6</v>
      </c>
      <c r="G869" t="str">
        <f>VLOOKUP(F869,[2]Customers!$N$8:$O$1412,2,FALSE)</f>
        <v>USA</v>
      </c>
    </row>
    <row r="870" spans="2:7" ht="28.8" x14ac:dyDescent="0.3">
      <c r="B870" s="53">
        <v>863</v>
      </c>
      <c r="C870" s="54" t="s">
        <v>8109</v>
      </c>
      <c r="D870" s="53">
        <v>62</v>
      </c>
      <c r="E870" s="55" t="str">
        <f>VLOOKUP(D870,[2]ProvStates!$B$8:$D$95,3,FALSE)</f>
        <v>Washington</v>
      </c>
      <c r="F870">
        <f>VLOOKUP(D870,[2]Customers!$J$8:$N$1412,5,FALSE)</f>
        <v>6</v>
      </c>
      <c r="G870" t="str">
        <f>VLOOKUP(F870,[2]Customers!$N$8:$O$1412,2,FALSE)</f>
        <v>USA</v>
      </c>
    </row>
    <row r="871" spans="2:7" x14ac:dyDescent="0.3">
      <c r="B871" s="53">
        <v>864</v>
      </c>
      <c r="C871" s="54" t="s">
        <v>8110</v>
      </c>
      <c r="D871" s="53">
        <v>56</v>
      </c>
      <c r="E871" s="55" t="str">
        <f>VLOOKUP(D871,[2]ProvStates!$B$8:$D$95,3,FALSE)</f>
        <v>Saskatchewan</v>
      </c>
      <c r="F871">
        <f>VLOOKUP(D871,[2]Customers!$J$8:$N$1412,5,FALSE)</f>
        <v>3</v>
      </c>
      <c r="G871" t="str">
        <f>VLOOKUP(F871,[2]Customers!$N$8:$O$1412,2,FALSE)</f>
        <v>Canada</v>
      </c>
    </row>
    <row r="872" spans="2:7" x14ac:dyDescent="0.3">
      <c r="B872" s="53">
        <v>865</v>
      </c>
      <c r="C872" s="54" t="s">
        <v>8111</v>
      </c>
      <c r="D872" s="53">
        <v>56</v>
      </c>
      <c r="E872" s="55" t="str">
        <f>VLOOKUP(D872,[2]ProvStates!$B$8:$D$95,3,FALSE)</f>
        <v>Saskatchewan</v>
      </c>
      <c r="F872">
        <f>VLOOKUP(D872,[2]Customers!$J$8:$N$1412,5,FALSE)</f>
        <v>3</v>
      </c>
      <c r="G872" t="str">
        <f>VLOOKUP(F872,[2]Customers!$N$8:$O$1412,2,FALSE)</f>
        <v>Canada</v>
      </c>
    </row>
    <row r="873" spans="2:7" ht="28.8" x14ac:dyDescent="0.3">
      <c r="B873" s="53">
        <v>866</v>
      </c>
      <c r="C873" s="54" t="s">
        <v>8112</v>
      </c>
      <c r="D873" s="53">
        <v>48</v>
      </c>
      <c r="E873" s="55" t="str">
        <f>VLOOKUP(D873,[2]ProvStates!$B$8:$D$95,3,FALSE)</f>
        <v>Ontario</v>
      </c>
      <c r="F873">
        <f>VLOOKUP(D873,[2]Customers!$J$8:$N$1412,5,FALSE)</f>
        <v>3</v>
      </c>
      <c r="G873" t="str">
        <f>VLOOKUP(F873,[2]Customers!$N$8:$O$1412,2,FALSE)</f>
        <v>Canada</v>
      </c>
    </row>
    <row r="874" spans="2:7" x14ac:dyDescent="0.3">
      <c r="B874" s="53">
        <v>867</v>
      </c>
      <c r="C874" s="54" t="s">
        <v>8113</v>
      </c>
      <c r="D874" s="53">
        <v>16</v>
      </c>
      <c r="E874" s="55" t="str">
        <f>VLOOKUP(D874,[2]ProvStates!$B$8:$D$95,3,FALSE)</f>
        <v>Iowa</v>
      </c>
      <c r="F874">
        <f>VLOOKUP(D874,[2]Customers!$J$8:$N$1412,5,FALSE)</f>
        <v>6</v>
      </c>
      <c r="G874" t="str">
        <f>VLOOKUP(F874,[2]Customers!$N$8:$O$1412,2,FALSE)</f>
        <v>USA</v>
      </c>
    </row>
    <row r="875" spans="2:7" x14ac:dyDescent="0.3">
      <c r="B875" s="53">
        <v>868</v>
      </c>
      <c r="C875" s="54" t="s">
        <v>8113</v>
      </c>
      <c r="D875" s="53">
        <v>48</v>
      </c>
      <c r="E875" s="55" t="str">
        <f>VLOOKUP(D875,[2]ProvStates!$B$8:$D$95,3,FALSE)</f>
        <v>Ontario</v>
      </c>
      <c r="F875">
        <f>VLOOKUP(D875,[2]Customers!$J$8:$N$1412,5,FALSE)</f>
        <v>3</v>
      </c>
      <c r="G875" t="str">
        <f>VLOOKUP(F875,[2]Customers!$N$8:$O$1412,2,FALSE)</f>
        <v>Canada</v>
      </c>
    </row>
    <row r="876" spans="2:7" x14ac:dyDescent="0.3">
      <c r="B876" s="53">
        <v>869</v>
      </c>
      <c r="C876" s="54" t="s">
        <v>8114</v>
      </c>
      <c r="D876" s="53">
        <v>26</v>
      </c>
      <c r="E876" s="55" t="str">
        <f>VLOOKUP(D876,[2]ProvStates!$B$8:$D$95,3,FALSE)</f>
        <v>Maine</v>
      </c>
      <c r="F876">
        <f>VLOOKUP(D876,[2]Customers!$J$8:$N$1412,5,FALSE)</f>
        <v>6</v>
      </c>
      <c r="G876" t="str">
        <f>VLOOKUP(F876,[2]Customers!$N$8:$O$1412,2,FALSE)</f>
        <v>USA</v>
      </c>
    </row>
    <row r="877" spans="2:7" x14ac:dyDescent="0.3">
      <c r="B877" s="53">
        <v>870</v>
      </c>
      <c r="C877" s="54" t="s">
        <v>8115</v>
      </c>
      <c r="D877" s="53">
        <v>48</v>
      </c>
      <c r="E877" s="55" t="str">
        <f>VLOOKUP(D877,[2]ProvStates!$B$8:$D$95,3,FALSE)</f>
        <v>Ontario</v>
      </c>
      <c r="F877">
        <f>VLOOKUP(D877,[2]Customers!$J$8:$N$1412,5,FALSE)</f>
        <v>3</v>
      </c>
      <c r="G877" t="str">
        <f>VLOOKUP(F877,[2]Customers!$N$8:$O$1412,2,FALSE)</f>
        <v>Canada</v>
      </c>
    </row>
    <row r="878" spans="2:7" x14ac:dyDescent="0.3">
      <c r="B878" s="53">
        <v>871</v>
      </c>
      <c r="C878" s="54" t="s">
        <v>8116</v>
      </c>
      <c r="D878" s="53">
        <v>50</v>
      </c>
      <c r="E878" s="55" t="str">
        <f>VLOOKUP(D878,[2]ProvStates!$B$8:$D$95,3,FALSE)</f>
        <v>Pennsylvania</v>
      </c>
      <c r="F878">
        <f>VLOOKUP(D878,[2]Customers!$J$8:$N$1412,5,FALSE)</f>
        <v>6</v>
      </c>
      <c r="G878" t="str">
        <f>VLOOKUP(F878,[2]Customers!$N$8:$O$1412,2,FALSE)</f>
        <v>USA</v>
      </c>
    </row>
    <row r="879" spans="2:7" ht="28.8" x14ac:dyDescent="0.3">
      <c r="B879" s="53">
        <v>872</v>
      </c>
      <c r="C879" s="54" t="s">
        <v>8117</v>
      </c>
      <c r="D879" s="53">
        <v>46</v>
      </c>
      <c r="E879" s="55" t="str">
        <f>VLOOKUP(D879,[2]ProvStates!$B$8:$D$95,3,FALSE)</f>
        <v>Ohio</v>
      </c>
      <c r="F879">
        <f>VLOOKUP(D879,[2]Customers!$J$8:$N$1412,5,FALSE)</f>
        <v>6</v>
      </c>
      <c r="G879" t="str">
        <f>VLOOKUP(F879,[2]Customers!$N$8:$O$1412,2,FALSE)</f>
        <v>USA</v>
      </c>
    </row>
    <row r="880" spans="2:7" x14ac:dyDescent="0.3">
      <c r="B880" s="53">
        <v>873</v>
      </c>
      <c r="C880" s="54" t="s">
        <v>8118</v>
      </c>
      <c r="D880" s="53">
        <v>45</v>
      </c>
      <c r="E880" s="55" t="str">
        <f>VLOOKUP(D880,[2]ProvStates!$B$8:$D$95,3,FALSE)</f>
        <v>New York</v>
      </c>
      <c r="F880">
        <f>VLOOKUP(D880,[2]Customers!$J$8:$N$1412,5,FALSE)</f>
        <v>6</v>
      </c>
      <c r="G880" t="str">
        <f>VLOOKUP(F880,[2]Customers!$N$8:$O$1412,2,FALSE)</f>
        <v>USA</v>
      </c>
    </row>
    <row r="881" spans="2:7" x14ac:dyDescent="0.3">
      <c r="B881" s="53">
        <v>874</v>
      </c>
      <c r="C881" s="54" t="s">
        <v>8119</v>
      </c>
      <c r="D881" s="53">
        <v>48</v>
      </c>
      <c r="E881" s="55" t="str">
        <f>VLOOKUP(D881,[2]ProvStates!$B$8:$D$95,3,FALSE)</f>
        <v>Ontario</v>
      </c>
      <c r="F881">
        <f>VLOOKUP(D881,[2]Customers!$J$8:$N$1412,5,FALSE)</f>
        <v>3</v>
      </c>
      <c r="G881" t="str">
        <f>VLOOKUP(F881,[2]Customers!$N$8:$O$1412,2,FALSE)</f>
        <v>Canada</v>
      </c>
    </row>
    <row r="882" spans="2:7" x14ac:dyDescent="0.3">
      <c r="B882" s="53">
        <v>875</v>
      </c>
      <c r="C882" s="54" t="s">
        <v>8120</v>
      </c>
      <c r="D882" s="53">
        <v>23</v>
      </c>
      <c r="E882" s="55" t="str">
        <f>VLOOKUP(D882,[2]ProvStates!$B$8:$D$95,3,FALSE)</f>
        <v>Massachusetts</v>
      </c>
      <c r="F882">
        <f>VLOOKUP(D882,[2]Customers!$J$8:$N$1412,5,FALSE)</f>
        <v>6</v>
      </c>
      <c r="G882" t="str">
        <f>VLOOKUP(F882,[2]Customers!$N$8:$O$1412,2,FALSE)</f>
        <v>USA</v>
      </c>
    </row>
    <row r="883" spans="2:7" ht="28.8" x14ac:dyDescent="0.3">
      <c r="B883" s="53">
        <v>876</v>
      </c>
      <c r="C883" s="54" t="s">
        <v>8121</v>
      </c>
      <c r="D883" s="53">
        <v>46</v>
      </c>
      <c r="E883" s="55" t="str">
        <f>VLOOKUP(D883,[2]ProvStates!$B$8:$D$95,3,FALSE)</f>
        <v>Ohio</v>
      </c>
      <c r="F883">
        <f>VLOOKUP(D883,[2]Customers!$J$8:$N$1412,5,FALSE)</f>
        <v>6</v>
      </c>
      <c r="G883" t="str">
        <f>VLOOKUP(F883,[2]Customers!$N$8:$O$1412,2,FALSE)</f>
        <v>USA</v>
      </c>
    </row>
    <row r="884" spans="2:7" ht="28.8" x14ac:dyDescent="0.3">
      <c r="B884" s="53">
        <v>877</v>
      </c>
      <c r="C884" s="54" t="s">
        <v>8122</v>
      </c>
      <c r="D884" s="53">
        <v>45</v>
      </c>
      <c r="E884" s="55" t="str">
        <f>VLOOKUP(D884,[2]ProvStates!$B$8:$D$95,3,FALSE)</f>
        <v>New York</v>
      </c>
      <c r="F884">
        <f>VLOOKUP(D884,[2]Customers!$J$8:$N$1412,5,FALSE)</f>
        <v>6</v>
      </c>
      <c r="G884" t="str">
        <f>VLOOKUP(F884,[2]Customers!$N$8:$O$1412,2,FALSE)</f>
        <v>USA</v>
      </c>
    </row>
    <row r="885" spans="2:7" ht="28.8" x14ac:dyDescent="0.3">
      <c r="B885" s="53">
        <v>878</v>
      </c>
      <c r="C885" s="54" t="s">
        <v>8123</v>
      </c>
      <c r="D885" s="53">
        <v>5</v>
      </c>
      <c r="E885" s="55" t="str">
        <f>VLOOKUP(D885,[2]ProvStates!$B$8:$D$95,3,FALSE)</f>
        <v>Arkansas</v>
      </c>
      <c r="F885">
        <f>VLOOKUP(D885,[2]Customers!$J$8:$N$1412,5,FALSE)</f>
        <v>6</v>
      </c>
      <c r="G885" t="str">
        <f>VLOOKUP(F885,[2]Customers!$N$8:$O$1412,2,FALSE)</f>
        <v>USA</v>
      </c>
    </row>
    <row r="886" spans="2:7" ht="28.8" x14ac:dyDescent="0.3">
      <c r="B886" s="53">
        <v>879</v>
      </c>
      <c r="C886" s="54" t="s">
        <v>8124</v>
      </c>
      <c r="D886" s="53">
        <v>53</v>
      </c>
      <c r="E886" s="55" t="str">
        <f>VLOOKUP(D886,[2]ProvStates!$B$8:$D$95,3,FALSE)</f>
        <v>Rhode Island</v>
      </c>
      <c r="F886">
        <f>VLOOKUP(D886,[2]Customers!$J$8:$N$1412,5,FALSE)</f>
        <v>6</v>
      </c>
      <c r="G886" t="str">
        <f>VLOOKUP(F886,[2]Customers!$N$8:$O$1412,2,FALSE)</f>
        <v>USA</v>
      </c>
    </row>
    <row r="887" spans="2:7" x14ac:dyDescent="0.3">
      <c r="B887" s="53">
        <v>880</v>
      </c>
      <c r="C887" s="54" t="s">
        <v>8125</v>
      </c>
      <c r="D887" s="53">
        <v>48</v>
      </c>
      <c r="E887" s="55" t="str">
        <f>VLOOKUP(D887,[2]ProvStates!$B$8:$D$95,3,FALSE)</f>
        <v>Ontario</v>
      </c>
      <c r="F887">
        <f>VLOOKUP(D887,[2]Customers!$J$8:$N$1412,5,FALSE)</f>
        <v>3</v>
      </c>
      <c r="G887" t="str">
        <f>VLOOKUP(F887,[2]Customers!$N$8:$O$1412,2,FALSE)</f>
        <v>Canada</v>
      </c>
    </row>
    <row r="888" spans="2:7" ht="28.8" x14ac:dyDescent="0.3">
      <c r="B888" s="53">
        <v>881</v>
      </c>
      <c r="C888" s="54" t="s">
        <v>8126</v>
      </c>
      <c r="D888" s="53">
        <v>13</v>
      </c>
      <c r="E888" s="55" t="str">
        <f>VLOOKUP(D888,[2]ProvStates!$B$8:$D$95,3,FALSE)</f>
        <v>Florida</v>
      </c>
      <c r="F888">
        <f>VLOOKUP(D888,[2]Customers!$J$8:$N$1412,5,FALSE)</f>
        <v>2</v>
      </c>
      <c r="G888" t="str">
        <f>VLOOKUP(F888,[2]Customers!$N$8:$O$1412,2,FALSE)</f>
        <v>BWI</v>
      </c>
    </row>
    <row r="889" spans="2:7" x14ac:dyDescent="0.3">
      <c r="B889" s="53">
        <v>882</v>
      </c>
      <c r="C889" s="54" t="s">
        <v>8127</v>
      </c>
      <c r="D889" s="53">
        <v>2</v>
      </c>
      <c r="E889" s="55" t="str">
        <f>VLOOKUP(D889,[2]ProvStates!$B$8:$D$95,3,FALSE)</f>
        <v>Alberta</v>
      </c>
      <c r="F889">
        <f>VLOOKUP(D889,[2]Customers!$J$8:$N$1412,5,FALSE)</f>
        <v>3</v>
      </c>
      <c r="G889" t="str">
        <f>VLOOKUP(F889,[2]Customers!$N$8:$O$1412,2,FALSE)</f>
        <v>Canada</v>
      </c>
    </row>
    <row r="890" spans="2:7" ht="28.8" x14ac:dyDescent="0.3">
      <c r="B890" s="53">
        <v>883</v>
      </c>
      <c r="C890" s="54" t="s">
        <v>8128</v>
      </c>
      <c r="D890" s="53">
        <v>9</v>
      </c>
      <c r="E890" s="55" t="str">
        <f>VLOOKUP(D890,[2]ProvStates!$B$8:$D$95,3,FALSE)</f>
        <v>Colorado</v>
      </c>
      <c r="F890">
        <f>VLOOKUP(D890,[2]Customers!$J$8:$N$1412,5,FALSE)</f>
        <v>6</v>
      </c>
      <c r="G890" t="str">
        <f>VLOOKUP(F890,[2]Customers!$N$8:$O$1412,2,FALSE)</f>
        <v>USA</v>
      </c>
    </row>
    <row r="891" spans="2:7" x14ac:dyDescent="0.3">
      <c r="B891" s="53">
        <v>884</v>
      </c>
      <c r="C891" s="54" t="s">
        <v>8129</v>
      </c>
      <c r="D891" s="53">
        <v>52</v>
      </c>
      <c r="E891" s="55" t="str">
        <f>VLOOKUP(D891,[2]ProvStates!$B$8:$D$95,3,FALSE)</f>
        <v>Quebec</v>
      </c>
      <c r="F891">
        <f>VLOOKUP(D891,[2]Customers!$J$8:$N$1412,5,FALSE)</f>
        <v>3</v>
      </c>
      <c r="G891" t="str">
        <f>VLOOKUP(F891,[2]Customers!$N$8:$O$1412,2,FALSE)</f>
        <v>Canada</v>
      </c>
    </row>
    <row r="892" spans="2:7" x14ac:dyDescent="0.3">
      <c r="B892" s="53">
        <v>885</v>
      </c>
      <c r="C892" s="54" t="s">
        <v>8130</v>
      </c>
      <c r="D892" s="53">
        <v>48</v>
      </c>
      <c r="E892" s="55" t="str">
        <f>VLOOKUP(D892,[2]ProvStates!$B$8:$D$95,3,FALSE)</f>
        <v>Ontario</v>
      </c>
      <c r="F892">
        <f>VLOOKUP(D892,[2]Customers!$J$8:$N$1412,5,FALSE)</f>
        <v>3</v>
      </c>
      <c r="G892" t="str">
        <f>VLOOKUP(F892,[2]Customers!$N$8:$O$1412,2,FALSE)</f>
        <v>Canada</v>
      </c>
    </row>
    <row r="893" spans="2:7" x14ac:dyDescent="0.3">
      <c r="B893" s="53">
        <v>886</v>
      </c>
      <c r="C893" s="54" t="s">
        <v>8131</v>
      </c>
      <c r="D893" s="53">
        <v>23</v>
      </c>
      <c r="E893" s="55" t="str">
        <f>VLOOKUP(D893,[2]ProvStates!$B$8:$D$95,3,FALSE)</f>
        <v>Massachusetts</v>
      </c>
      <c r="F893">
        <f>VLOOKUP(D893,[2]Customers!$J$8:$N$1412,5,FALSE)</f>
        <v>6</v>
      </c>
      <c r="G893" t="str">
        <f>VLOOKUP(F893,[2]Customers!$N$8:$O$1412,2,FALSE)</f>
        <v>USA</v>
      </c>
    </row>
    <row r="894" spans="2:7" x14ac:dyDescent="0.3">
      <c r="B894" s="53">
        <v>887</v>
      </c>
      <c r="C894" s="54" t="s">
        <v>8132</v>
      </c>
      <c r="D894" s="53">
        <v>2</v>
      </c>
      <c r="E894" s="55" t="str">
        <f>VLOOKUP(D894,[2]ProvStates!$B$8:$D$95,3,FALSE)</f>
        <v>Alberta</v>
      </c>
      <c r="F894">
        <f>VLOOKUP(D894,[2]Customers!$J$8:$N$1412,5,FALSE)</f>
        <v>3</v>
      </c>
      <c r="G894" t="str">
        <f>VLOOKUP(F894,[2]Customers!$N$8:$O$1412,2,FALSE)</f>
        <v>Canada</v>
      </c>
    </row>
    <row r="895" spans="2:7" x14ac:dyDescent="0.3">
      <c r="B895" s="53">
        <v>888</v>
      </c>
      <c r="C895" s="54" t="s">
        <v>8133</v>
      </c>
      <c r="D895" s="53">
        <v>37</v>
      </c>
      <c r="E895" s="55" t="str">
        <f>VLOOKUP(D895,[2]ProvStates!$B$8:$D$95,3,FALSE)</f>
        <v>New Jersey</v>
      </c>
      <c r="F895">
        <f>VLOOKUP(D895,[2]Customers!$J$8:$N$1412,5,FALSE)</f>
        <v>6</v>
      </c>
      <c r="G895" t="str">
        <f>VLOOKUP(F895,[2]Customers!$N$8:$O$1412,2,FALSE)</f>
        <v>USA</v>
      </c>
    </row>
    <row r="896" spans="2:7" x14ac:dyDescent="0.3">
      <c r="B896" s="53">
        <v>889</v>
      </c>
      <c r="C896" s="54" t="s">
        <v>8134</v>
      </c>
      <c r="D896" s="53">
        <v>65</v>
      </c>
      <c r="E896" s="55" t="str">
        <f>VLOOKUP(D896,[2]ProvStates!$B$8:$D$95,3,FALSE)</f>
        <v>Wyoming</v>
      </c>
      <c r="F896">
        <f>VLOOKUP(D896,[2]Customers!$J$8:$N$1412,5,FALSE)</f>
        <v>6</v>
      </c>
      <c r="G896" t="str">
        <f>VLOOKUP(F896,[2]Customers!$N$8:$O$1412,2,FALSE)</f>
        <v>USA</v>
      </c>
    </row>
    <row r="897" spans="2:7" x14ac:dyDescent="0.3">
      <c r="B897" s="53">
        <v>890</v>
      </c>
      <c r="C897" s="54" t="s">
        <v>8135</v>
      </c>
      <c r="D897" s="53">
        <v>7</v>
      </c>
      <c r="E897" s="55" t="str">
        <f>VLOOKUP(D897,[2]ProvStates!$B$8:$D$95,3,FALSE)</f>
        <v>British Columbia</v>
      </c>
      <c r="F897">
        <f>VLOOKUP(D897,[2]Customers!$J$8:$N$1412,5,FALSE)</f>
        <v>3</v>
      </c>
      <c r="G897" t="str">
        <f>VLOOKUP(F897,[2]Customers!$N$8:$O$1412,2,FALSE)</f>
        <v>Canada</v>
      </c>
    </row>
    <row r="898" spans="2:7" x14ac:dyDescent="0.3">
      <c r="B898" s="53">
        <v>891</v>
      </c>
      <c r="C898" s="54" t="s">
        <v>8136</v>
      </c>
      <c r="D898" s="53">
        <v>48</v>
      </c>
      <c r="E898" s="55" t="str">
        <f>VLOOKUP(D898,[2]ProvStates!$B$8:$D$95,3,FALSE)</f>
        <v>Ontario</v>
      </c>
      <c r="F898">
        <f>VLOOKUP(D898,[2]Customers!$J$8:$N$1412,5,FALSE)</f>
        <v>3</v>
      </c>
      <c r="G898" t="str">
        <f>VLOOKUP(F898,[2]Customers!$N$8:$O$1412,2,FALSE)</f>
        <v>Canada</v>
      </c>
    </row>
    <row r="899" spans="2:7" x14ac:dyDescent="0.3">
      <c r="B899" s="53">
        <v>892</v>
      </c>
      <c r="C899" s="54" t="s">
        <v>8137</v>
      </c>
      <c r="D899" s="53">
        <v>7</v>
      </c>
      <c r="E899" s="55" t="str">
        <f>VLOOKUP(D899,[2]ProvStates!$B$8:$D$95,3,FALSE)</f>
        <v>British Columbia</v>
      </c>
      <c r="F899">
        <f>VLOOKUP(D899,[2]Customers!$J$8:$N$1412,5,FALSE)</f>
        <v>3</v>
      </c>
      <c r="G899" t="str">
        <f>VLOOKUP(F899,[2]Customers!$N$8:$O$1412,2,FALSE)</f>
        <v>Canada</v>
      </c>
    </row>
    <row r="900" spans="2:7" ht="28.8" x14ac:dyDescent="0.3">
      <c r="B900" s="53">
        <v>893</v>
      </c>
      <c r="C900" s="54" t="s">
        <v>8138</v>
      </c>
      <c r="D900" s="53">
        <v>50</v>
      </c>
      <c r="E900" s="55" t="str">
        <f>VLOOKUP(D900,[2]ProvStates!$B$8:$D$95,3,FALSE)</f>
        <v>Pennsylvania</v>
      </c>
      <c r="F900">
        <f>VLOOKUP(D900,[2]Customers!$J$8:$N$1412,5,FALSE)</f>
        <v>6</v>
      </c>
      <c r="G900" t="str">
        <f>VLOOKUP(F900,[2]Customers!$N$8:$O$1412,2,FALSE)</f>
        <v>USA</v>
      </c>
    </row>
    <row r="901" spans="2:7" ht="28.8" x14ac:dyDescent="0.3">
      <c r="B901" s="53">
        <v>894</v>
      </c>
      <c r="C901" s="54" t="s">
        <v>8139</v>
      </c>
      <c r="D901" s="53">
        <v>7</v>
      </c>
      <c r="E901" s="55" t="str">
        <f>VLOOKUP(D901,[2]ProvStates!$B$8:$D$95,3,FALSE)</f>
        <v>British Columbia</v>
      </c>
      <c r="F901">
        <f>VLOOKUP(D901,[2]Customers!$J$8:$N$1412,5,FALSE)</f>
        <v>3</v>
      </c>
      <c r="G901" t="str">
        <f>VLOOKUP(F901,[2]Customers!$N$8:$O$1412,2,FALSE)</f>
        <v>Canada</v>
      </c>
    </row>
    <row r="902" spans="2:7" ht="28.8" x14ac:dyDescent="0.3">
      <c r="B902" s="53">
        <v>895</v>
      </c>
      <c r="C902" s="54" t="s">
        <v>8140</v>
      </c>
      <c r="D902" s="53">
        <v>45</v>
      </c>
      <c r="E902" s="55" t="str">
        <f>VLOOKUP(D902,[2]ProvStates!$B$8:$D$95,3,FALSE)</f>
        <v>New York</v>
      </c>
      <c r="F902">
        <f>VLOOKUP(D902,[2]Customers!$J$8:$N$1412,5,FALSE)</f>
        <v>6</v>
      </c>
      <c r="G902" t="str">
        <f>VLOOKUP(F902,[2]Customers!$N$8:$O$1412,2,FALSE)</f>
        <v>USA</v>
      </c>
    </row>
    <row r="903" spans="2:7" x14ac:dyDescent="0.3">
      <c r="B903" s="53">
        <v>896</v>
      </c>
      <c r="C903" s="54" t="s">
        <v>8141</v>
      </c>
      <c r="D903" s="53">
        <v>10</v>
      </c>
      <c r="E903" s="55" t="str">
        <f>VLOOKUP(D903,[2]ProvStates!$B$8:$D$95,3,FALSE)</f>
        <v>Connecticut</v>
      </c>
      <c r="F903">
        <f>VLOOKUP(D903,[2]Customers!$J$8:$N$1412,5,FALSE)</f>
        <v>6</v>
      </c>
      <c r="G903" t="str">
        <f>VLOOKUP(F903,[2]Customers!$N$8:$O$1412,2,FALSE)</f>
        <v>USA</v>
      </c>
    </row>
    <row r="904" spans="2:7" x14ac:dyDescent="0.3">
      <c r="B904" s="53">
        <v>897</v>
      </c>
      <c r="C904" s="54" t="s">
        <v>8142</v>
      </c>
      <c r="D904" s="53">
        <v>33</v>
      </c>
      <c r="E904" s="55" t="str">
        <f>VLOOKUP(D904,[2]ProvStates!$B$8:$D$95,3,FALSE)</f>
        <v>North Carolina</v>
      </c>
      <c r="F904">
        <f>VLOOKUP(D904,[2]Customers!$J$8:$N$1412,5,FALSE)</f>
        <v>6</v>
      </c>
      <c r="G904" t="str">
        <f>VLOOKUP(F904,[2]Customers!$N$8:$O$1412,2,FALSE)</f>
        <v>USA</v>
      </c>
    </row>
    <row r="905" spans="2:7" ht="28.8" x14ac:dyDescent="0.3">
      <c r="B905" s="53">
        <v>898</v>
      </c>
      <c r="C905" s="54" t="s">
        <v>8143</v>
      </c>
      <c r="D905" s="53">
        <v>48</v>
      </c>
      <c r="E905" s="55" t="str">
        <f>VLOOKUP(D905,[2]ProvStates!$B$8:$D$95,3,FALSE)</f>
        <v>Ontario</v>
      </c>
      <c r="F905">
        <f>VLOOKUP(D905,[2]Customers!$J$8:$N$1412,5,FALSE)</f>
        <v>3</v>
      </c>
      <c r="G905" t="str">
        <f>VLOOKUP(F905,[2]Customers!$N$8:$O$1412,2,FALSE)</f>
        <v>Canada</v>
      </c>
    </row>
    <row r="906" spans="2:7" x14ac:dyDescent="0.3">
      <c r="B906" s="53">
        <v>899</v>
      </c>
      <c r="C906" s="54" t="s">
        <v>8144</v>
      </c>
      <c r="D906" s="53">
        <v>48</v>
      </c>
      <c r="E906" s="55" t="str">
        <f>VLOOKUP(D906,[2]ProvStates!$B$8:$D$95,3,FALSE)</f>
        <v>Ontario</v>
      </c>
      <c r="F906">
        <f>VLOOKUP(D906,[2]Customers!$J$8:$N$1412,5,FALSE)</f>
        <v>3</v>
      </c>
      <c r="G906" t="str">
        <f>VLOOKUP(F906,[2]Customers!$N$8:$O$1412,2,FALSE)</f>
        <v>Canada</v>
      </c>
    </row>
    <row r="907" spans="2:7" x14ac:dyDescent="0.3">
      <c r="B907" s="53">
        <v>900</v>
      </c>
      <c r="C907" s="54" t="s">
        <v>8145</v>
      </c>
      <c r="D907" s="53">
        <v>48</v>
      </c>
      <c r="E907" s="55" t="str">
        <f>VLOOKUP(D907,[2]ProvStates!$B$8:$D$95,3,FALSE)</f>
        <v>Ontario</v>
      </c>
      <c r="F907">
        <f>VLOOKUP(D907,[2]Customers!$J$8:$N$1412,5,FALSE)</f>
        <v>3</v>
      </c>
      <c r="G907" t="str">
        <f>VLOOKUP(F907,[2]Customers!$N$8:$O$1412,2,FALSE)</f>
        <v>Canada</v>
      </c>
    </row>
    <row r="908" spans="2:7" x14ac:dyDescent="0.3">
      <c r="B908" s="53">
        <v>901</v>
      </c>
      <c r="C908" s="54" t="s">
        <v>8146</v>
      </c>
      <c r="D908" s="53">
        <v>48</v>
      </c>
      <c r="E908" s="55" t="str">
        <f>VLOOKUP(D908,[2]ProvStates!$B$8:$D$95,3,FALSE)</f>
        <v>Ontario</v>
      </c>
      <c r="F908">
        <f>VLOOKUP(D908,[2]Customers!$J$8:$N$1412,5,FALSE)</f>
        <v>3</v>
      </c>
      <c r="G908" t="str">
        <f>VLOOKUP(F908,[2]Customers!$N$8:$O$1412,2,FALSE)</f>
        <v>Canada</v>
      </c>
    </row>
    <row r="909" spans="2:7" x14ac:dyDescent="0.3">
      <c r="B909" s="53">
        <v>902</v>
      </c>
      <c r="C909" s="54" t="s">
        <v>8147</v>
      </c>
      <c r="D909" s="53">
        <v>24</v>
      </c>
      <c r="E909" s="55" t="str">
        <f>VLOOKUP(D909,[2]ProvStates!$B$8:$D$95,3,FALSE)</f>
        <v>Manitoba</v>
      </c>
      <c r="F909">
        <f>VLOOKUP(D909,[2]Customers!$J$8:$N$1412,5,FALSE)</f>
        <v>3</v>
      </c>
      <c r="G909" t="str">
        <f>VLOOKUP(F909,[2]Customers!$N$8:$O$1412,2,FALSE)</f>
        <v>Canada</v>
      </c>
    </row>
    <row r="910" spans="2:7" x14ac:dyDescent="0.3">
      <c r="B910" s="53">
        <v>903</v>
      </c>
      <c r="C910" s="54" t="s">
        <v>8148</v>
      </c>
      <c r="D910" s="53">
        <v>24</v>
      </c>
      <c r="E910" s="55" t="str">
        <f>VLOOKUP(D910,[2]ProvStates!$B$8:$D$95,3,FALSE)</f>
        <v>Manitoba</v>
      </c>
      <c r="F910">
        <f>VLOOKUP(D910,[2]Customers!$J$8:$N$1412,5,FALSE)</f>
        <v>3</v>
      </c>
      <c r="G910" t="str">
        <f>VLOOKUP(F910,[2]Customers!$N$8:$O$1412,2,FALSE)</f>
        <v>Canada</v>
      </c>
    </row>
    <row r="911" spans="2:7" x14ac:dyDescent="0.3">
      <c r="B911" s="53">
        <v>904</v>
      </c>
      <c r="C911" s="54" t="s">
        <v>8149</v>
      </c>
      <c r="D911" s="53">
        <v>24</v>
      </c>
      <c r="E911" s="55" t="str">
        <f>VLOOKUP(D911,[2]ProvStates!$B$8:$D$95,3,FALSE)</f>
        <v>Manitoba</v>
      </c>
      <c r="F911">
        <f>VLOOKUP(D911,[2]Customers!$J$8:$N$1412,5,FALSE)</f>
        <v>3</v>
      </c>
      <c r="G911" t="str">
        <f>VLOOKUP(F911,[2]Customers!$N$8:$O$1412,2,FALSE)</f>
        <v>Canada</v>
      </c>
    </row>
    <row r="912" spans="2:7" ht="28.8" x14ac:dyDescent="0.3">
      <c r="B912" s="53">
        <v>905</v>
      </c>
      <c r="C912" s="54" t="s">
        <v>8150</v>
      </c>
      <c r="D912" s="53">
        <v>33</v>
      </c>
      <c r="E912" s="55" t="str">
        <f>VLOOKUP(D912,[2]ProvStates!$B$8:$D$95,3,FALSE)</f>
        <v>North Carolina</v>
      </c>
      <c r="F912">
        <f>VLOOKUP(D912,[2]Customers!$J$8:$N$1412,5,FALSE)</f>
        <v>6</v>
      </c>
      <c r="G912" t="str">
        <f>VLOOKUP(F912,[2]Customers!$N$8:$O$1412,2,FALSE)</f>
        <v>USA</v>
      </c>
    </row>
    <row r="913" spans="2:7" ht="28.8" x14ac:dyDescent="0.3">
      <c r="B913" s="53">
        <v>906</v>
      </c>
      <c r="C913" s="54" t="s">
        <v>8151</v>
      </c>
      <c r="D913" s="53">
        <v>63</v>
      </c>
      <c r="E913" s="55" t="str">
        <f>VLOOKUP(D913,[2]ProvStates!$B$8:$D$95,3,FALSE)</f>
        <v>Wisconsin</v>
      </c>
      <c r="F913">
        <f>VLOOKUP(D913,[2]Customers!$J$8:$N$1412,5,FALSE)</f>
        <v>6</v>
      </c>
      <c r="G913" t="str">
        <f>VLOOKUP(F913,[2]Customers!$N$8:$O$1412,2,FALSE)</f>
        <v>USA</v>
      </c>
    </row>
    <row r="914" spans="2:7" x14ac:dyDescent="0.3">
      <c r="B914" s="53">
        <v>907</v>
      </c>
      <c r="C914" s="54" t="s">
        <v>8152</v>
      </c>
      <c r="D914" s="53">
        <v>40</v>
      </c>
      <c r="E914" s="55" t="str">
        <f>VLOOKUP(D914,[2]ProvStates!$B$8:$D$95,3,FALSE)</f>
        <v>Nova Scotia</v>
      </c>
      <c r="F914">
        <f>VLOOKUP(D914,[2]Customers!$J$8:$N$1412,5,FALSE)</f>
        <v>3</v>
      </c>
      <c r="G914" t="str">
        <f>VLOOKUP(F914,[2]Customers!$N$8:$O$1412,2,FALSE)</f>
        <v>Canada</v>
      </c>
    </row>
    <row r="915" spans="2:7" ht="28.8" x14ac:dyDescent="0.3">
      <c r="B915" s="53">
        <v>908</v>
      </c>
      <c r="C915" s="54" t="s">
        <v>8153</v>
      </c>
      <c r="D915" s="53">
        <v>37</v>
      </c>
      <c r="E915" s="55" t="str">
        <f>VLOOKUP(D915,[2]ProvStates!$B$8:$D$95,3,FALSE)</f>
        <v>New Jersey</v>
      </c>
      <c r="F915">
        <f>VLOOKUP(D915,[2]Customers!$J$8:$N$1412,5,FALSE)</f>
        <v>6</v>
      </c>
      <c r="G915" t="str">
        <f>VLOOKUP(F915,[2]Customers!$N$8:$O$1412,2,FALSE)</f>
        <v>USA</v>
      </c>
    </row>
    <row r="916" spans="2:7" ht="28.8" x14ac:dyDescent="0.3">
      <c r="B916" s="53">
        <v>909</v>
      </c>
      <c r="C916" s="54" t="s">
        <v>8153</v>
      </c>
      <c r="D916" s="53">
        <v>48</v>
      </c>
      <c r="E916" s="55" t="str">
        <f>VLOOKUP(D916,[2]ProvStates!$B$8:$D$95,3,FALSE)</f>
        <v>Ontario</v>
      </c>
      <c r="F916">
        <f>VLOOKUP(D916,[2]Customers!$J$8:$N$1412,5,FALSE)</f>
        <v>3</v>
      </c>
      <c r="G916" t="str">
        <f>VLOOKUP(F916,[2]Customers!$N$8:$O$1412,2,FALSE)</f>
        <v>Canada</v>
      </c>
    </row>
    <row r="917" spans="2:7" x14ac:dyDescent="0.3">
      <c r="B917" s="53">
        <v>910</v>
      </c>
      <c r="C917" s="54" t="s">
        <v>8154</v>
      </c>
      <c r="D917" s="53">
        <v>48</v>
      </c>
      <c r="E917" s="55" t="str">
        <f>VLOOKUP(D917,[2]ProvStates!$B$8:$D$95,3,FALSE)</f>
        <v>Ontario</v>
      </c>
      <c r="F917">
        <f>VLOOKUP(D917,[2]Customers!$J$8:$N$1412,5,FALSE)</f>
        <v>3</v>
      </c>
      <c r="G917" t="str">
        <f>VLOOKUP(F917,[2]Customers!$N$8:$O$1412,2,FALSE)</f>
        <v>Canada</v>
      </c>
    </row>
    <row r="918" spans="2:7" x14ac:dyDescent="0.3">
      <c r="B918" s="53">
        <v>911</v>
      </c>
      <c r="C918" s="54" t="s">
        <v>8154</v>
      </c>
      <c r="D918" s="53">
        <v>61</v>
      </c>
      <c r="E918" s="55" t="str">
        <f>VLOOKUP(D918,[2]ProvStates!$B$8:$D$95,3,FALSE)</f>
        <v>Vermont</v>
      </c>
      <c r="F918">
        <f>VLOOKUP(D918,[2]Customers!$J$8:$N$1412,5,FALSE)</f>
        <v>6</v>
      </c>
      <c r="G918" t="str">
        <f>VLOOKUP(F918,[2]Customers!$N$8:$O$1412,2,FALSE)</f>
        <v>USA</v>
      </c>
    </row>
    <row r="919" spans="2:7" x14ac:dyDescent="0.3">
      <c r="B919" s="53">
        <v>912</v>
      </c>
      <c r="C919" s="54" t="s">
        <v>8155</v>
      </c>
      <c r="D919" s="53">
        <v>48</v>
      </c>
      <c r="E919" s="55" t="str">
        <f>VLOOKUP(D919,[2]ProvStates!$B$8:$D$95,3,FALSE)</f>
        <v>Ontario</v>
      </c>
      <c r="F919">
        <f>VLOOKUP(D919,[2]Customers!$J$8:$N$1412,5,FALSE)</f>
        <v>3</v>
      </c>
      <c r="G919" t="str">
        <f>VLOOKUP(F919,[2]Customers!$N$8:$O$1412,2,FALSE)</f>
        <v>Canada</v>
      </c>
    </row>
    <row r="920" spans="2:7" x14ac:dyDescent="0.3">
      <c r="B920" s="53">
        <v>913</v>
      </c>
      <c r="C920" s="54" t="s">
        <v>8156</v>
      </c>
      <c r="D920" s="53">
        <v>55</v>
      </c>
      <c r="E920" s="55" t="str">
        <f>VLOOKUP(D920,[2]ProvStates!$B$8:$D$95,3,FALSE)</f>
        <v>South Dakota</v>
      </c>
      <c r="F920">
        <f>VLOOKUP(D920,[2]Customers!$J$8:$N$1412,5,FALSE)</f>
        <v>6</v>
      </c>
      <c r="G920" t="str">
        <f>VLOOKUP(F920,[2]Customers!$N$8:$O$1412,2,FALSE)</f>
        <v>USA</v>
      </c>
    </row>
    <row r="921" spans="2:7" x14ac:dyDescent="0.3">
      <c r="B921" s="53">
        <v>914</v>
      </c>
      <c r="C921" s="54" t="s">
        <v>8157</v>
      </c>
      <c r="D921" s="53">
        <v>40</v>
      </c>
      <c r="E921" s="55" t="str">
        <f>VLOOKUP(D921,[2]ProvStates!$B$8:$D$95,3,FALSE)</f>
        <v>Nova Scotia</v>
      </c>
      <c r="F921">
        <f>VLOOKUP(D921,[2]Customers!$J$8:$N$1412,5,FALSE)</f>
        <v>3</v>
      </c>
      <c r="G921" t="str">
        <f>VLOOKUP(F921,[2]Customers!$N$8:$O$1412,2,FALSE)</f>
        <v>Canada</v>
      </c>
    </row>
    <row r="922" spans="2:7" x14ac:dyDescent="0.3">
      <c r="B922" s="53">
        <v>915</v>
      </c>
      <c r="C922" s="54" t="s">
        <v>8158</v>
      </c>
      <c r="D922" s="53">
        <v>26</v>
      </c>
      <c r="E922" s="55" t="str">
        <f>VLOOKUP(D922,[2]ProvStates!$B$8:$D$95,3,FALSE)</f>
        <v>Maine</v>
      </c>
      <c r="F922">
        <f>VLOOKUP(D922,[2]Customers!$J$8:$N$1412,5,FALSE)</f>
        <v>6</v>
      </c>
      <c r="G922" t="str">
        <f>VLOOKUP(F922,[2]Customers!$N$8:$O$1412,2,FALSE)</f>
        <v>USA</v>
      </c>
    </row>
    <row r="923" spans="2:7" x14ac:dyDescent="0.3">
      <c r="B923" s="53">
        <v>916</v>
      </c>
      <c r="C923" s="54" t="s">
        <v>8159</v>
      </c>
      <c r="D923" s="53">
        <v>56</v>
      </c>
      <c r="E923" s="55" t="str">
        <f>VLOOKUP(D923,[2]ProvStates!$B$8:$D$95,3,FALSE)</f>
        <v>Saskatchewan</v>
      </c>
      <c r="F923">
        <f>VLOOKUP(D923,[2]Customers!$J$8:$N$1412,5,FALSE)</f>
        <v>3</v>
      </c>
      <c r="G923" t="str">
        <f>VLOOKUP(F923,[2]Customers!$N$8:$O$1412,2,FALSE)</f>
        <v>Canada</v>
      </c>
    </row>
    <row r="924" spans="2:7" ht="28.8" x14ac:dyDescent="0.3">
      <c r="B924" s="53">
        <v>917</v>
      </c>
      <c r="C924" s="54" t="s">
        <v>8160</v>
      </c>
      <c r="D924" s="53">
        <v>46</v>
      </c>
      <c r="E924" s="55" t="str">
        <f>VLOOKUP(D924,[2]ProvStates!$B$8:$D$95,3,FALSE)</f>
        <v>Ohio</v>
      </c>
      <c r="F924">
        <f>VLOOKUP(D924,[2]Customers!$J$8:$N$1412,5,FALSE)</f>
        <v>6</v>
      </c>
      <c r="G924" t="str">
        <f>VLOOKUP(F924,[2]Customers!$N$8:$O$1412,2,FALSE)</f>
        <v>USA</v>
      </c>
    </row>
    <row r="925" spans="2:7" x14ac:dyDescent="0.3">
      <c r="B925" s="53">
        <v>918</v>
      </c>
      <c r="C925" s="54" t="s">
        <v>8161</v>
      </c>
      <c r="D925" s="53">
        <v>33</v>
      </c>
      <c r="E925" s="55" t="str">
        <f>VLOOKUP(D925,[2]ProvStates!$B$8:$D$95,3,FALSE)</f>
        <v>North Carolina</v>
      </c>
      <c r="F925">
        <f>VLOOKUP(D925,[2]Customers!$J$8:$N$1412,5,FALSE)</f>
        <v>6</v>
      </c>
      <c r="G925" t="str">
        <f>VLOOKUP(F925,[2]Customers!$N$8:$O$1412,2,FALSE)</f>
        <v>USA</v>
      </c>
    </row>
    <row r="926" spans="2:7" x14ac:dyDescent="0.3">
      <c r="B926" s="53">
        <v>919</v>
      </c>
      <c r="C926" s="54" t="s">
        <v>8162</v>
      </c>
      <c r="D926" s="53">
        <v>6</v>
      </c>
      <c r="E926" s="55" t="str">
        <f>VLOOKUP(D926,[2]ProvStates!$B$8:$D$95,3,FALSE)</f>
        <v>Arizona</v>
      </c>
      <c r="F926">
        <f>VLOOKUP(D926,[2]Customers!$J$8:$N$1412,5,FALSE)</f>
        <v>6</v>
      </c>
      <c r="G926" t="str">
        <f>VLOOKUP(F926,[2]Customers!$N$8:$O$1412,2,FALSE)</f>
        <v>USA</v>
      </c>
    </row>
    <row r="927" spans="2:7" x14ac:dyDescent="0.3">
      <c r="B927" s="53">
        <v>920</v>
      </c>
      <c r="C927" s="54" t="s">
        <v>8163</v>
      </c>
      <c r="D927" s="53">
        <v>19</v>
      </c>
      <c r="E927" s="55" t="str">
        <f>VLOOKUP(D927,[2]ProvStates!$B$8:$D$95,3,FALSE)</f>
        <v>Indiana</v>
      </c>
      <c r="F927">
        <f>VLOOKUP(D927,[2]Customers!$J$8:$N$1412,5,FALSE)</f>
        <v>6</v>
      </c>
      <c r="G927" t="str">
        <f>VLOOKUP(F927,[2]Customers!$N$8:$O$1412,2,FALSE)</f>
        <v>USA</v>
      </c>
    </row>
    <row r="928" spans="2:7" x14ac:dyDescent="0.3">
      <c r="B928" s="53">
        <v>921</v>
      </c>
      <c r="C928" s="54" t="s">
        <v>7908</v>
      </c>
      <c r="D928" s="56"/>
      <c r="E928" s="55"/>
    </row>
    <row r="929" spans="2:5" x14ac:dyDescent="0.3">
      <c r="B929" s="53">
        <v>922</v>
      </c>
      <c r="C929" s="54" t="s">
        <v>207</v>
      </c>
      <c r="D929" s="56"/>
      <c r="E929" s="55"/>
    </row>
  </sheetData>
  <hyperlinks>
    <hyperlink ref="A2" location="ReadMeFirst!A1" display="ReadMeFirst" xr:uid="{CA5AC387-CCA3-4D1E-A067-85F46C8679E1}"/>
  </hyperlink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ReadMeFirst</vt:lpstr>
      <vt:lpstr>Deliverables</vt:lpstr>
      <vt:lpstr>Modes</vt:lpstr>
      <vt:lpstr>DS Inspection</vt:lpstr>
      <vt:lpstr>AreaCodes</vt:lpstr>
      <vt:lpstr>Other Data</vt:lpstr>
      <vt:lpstr>Customers</vt:lpstr>
      <vt:lpstr>Greeters DM</vt:lpstr>
      <vt:lpstr>Places</vt:lpstr>
      <vt:lpstr>CSR DM</vt:lpstr>
      <vt:lpstr>CSR PTs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Siddhesh Otari</dc:creator>
  <cp:lastModifiedBy>Siddhesh Otari</cp:lastModifiedBy>
  <dcterms:created xsi:type="dcterms:W3CDTF">2024-02-20T22:28:19Z</dcterms:created>
  <dcterms:modified xsi:type="dcterms:W3CDTF">2024-02-21T03:18:38Z</dcterms:modified>
</cp:coreProperties>
</file>