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random files\Conestoga College class assgn\Sem 2\Descriptive Analysis\PA 3\"/>
    </mc:Choice>
  </mc:AlternateContent>
  <xr:revisionPtr revIDLastSave="0" documentId="13_ncr:1_{878288CE-FD19-477A-8026-C557F7D9A716}" xr6:coauthVersionLast="47" xr6:coauthVersionMax="47" xr10:uidLastSave="{00000000-0000-0000-0000-000000000000}"/>
  <bookViews>
    <workbookView xWindow="-108" yWindow="-108" windowWidth="23256" windowHeight="12456" tabRatio="516" activeTab="6" xr2:uid="{57CCEF53-216D-4DA2-8B48-5AC6DF850070}"/>
  </bookViews>
  <sheets>
    <sheet name="City" sheetId="5" r:id="rId1"/>
    <sheet name="Demographics" sheetId="8" r:id="rId2"/>
    <sheet name="Cost of Living" sheetId="2" r:id="rId3"/>
    <sheet name="Employment" sheetId="3" r:id="rId4"/>
    <sheet name="Weather" sheetId="4" r:id="rId5"/>
    <sheet name="Crime" sheetId="6" r:id="rId6"/>
    <sheet name="Transit" sheetId="7" r:id="rId7"/>
  </sheets>
  <definedNames>
    <definedName name="_xlnm._FilterDatabase" localSheetId="5" hidden="1">Crime!$A$1:$H$361</definedName>
    <definedName name="_xlnm._FilterDatabase" localSheetId="1" hidden="1">Demographics!$A$1:$G$361</definedName>
    <definedName name="_xlnm._FilterDatabase" localSheetId="4" hidden="1">Weather!$A$1:$L$361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13" i="8"/>
  <c r="F3" i="8" s="1"/>
  <c r="F14" i="8"/>
  <c r="F15" i="8" s="1"/>
  <c r="D298" i="8"/>
  <c r="D297" i="8" s="1"/>
  <c r="D296" i="8" s="1"/>
  <c r="D295" i="8" s="1"/>
  <c r="D294" i="8" s="1"/>
  <c r="D293" i="8" s="1"/>
  <c r="D292" i="8" s="1"/>
  <c r="D291" i="8" s="1"/>
  <c r="D290" i="8" s="1"/>
  <c r="D299" i="8"/>
  <c r="E299" i="8"/>
  <c r="E298" i="8" s="1"/>
  <c r="E297" i="8" s="1"/>
  <c r="E296" i="8" s="1"/>
  <c r="E295" i="8" s="1"/>
  <c r="E294" i="8" s="1"/>
  <c r="E293" i="8" s="1"/>
  <c r="E292" i="8" s="1"/>
  <c r="E291" i="8" s="1"/>
  <c r="E290" i="8" s="1"/>
  <c r="G299" i="8"/>
  <c r="G298" i="8" s="1"/>
  <c r="G297" i="8" s="1"/>
  <c r="G296" i="8" s="1"/>
  <c r="G295" i="8" s="1"/>
  <c r="G294" i="8" s="1"/>
  <c r="G293" i="8" s="1"/>
  <c r="G292" i="8" s="1"/>
  <c r="G291" i="8" s="1"/>
  <c r="G290" i="8" s="1"/>
  <c r="D301" i="8"/>
  <c r="E301" i="8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G301" i="8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D302" i="8"/>
  <c r="D303" i="8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34" i="8"/>
  <c r="D333" i="8" s="1"/>
  <c r="D332" i="8" s="1"/>
  <c r="D331" i="8" s="1"/>
  <c r="D330" i="8" s="1"/>
  <c r="D329" i="8" s="1"/>
  <c r="D328" i="8" s="1"/>
  <c r="D327" i="8" s="1"/>
  <c r="D326" i="8" s="1"/>
  <c r="D335" i="8"/>
  <c r="E335" i="8"/>
  <c r="E334" i="8" s="1"/>
  <c r="E333" i="8" s="1"/>
  <c r="E332" i="8" s="1"/>
  <c r="E331" i="8" s="1"/>
  <c r="E330" i="8" s="1"/>
  <c r="E329" i="8" s="1"/>
  <c r="E328" i="8" s="1"/>
  <c r="E327" i="8" s="1"/>
  <c r="E326" i="8" s="1"/>
  <c r="G335" i="8"/>
  <c r="G334" i="8" s="1"/>
  <c r="G333" i="8" s="1"/>
  <c r="G332" i="8" s="1"/>
  <c r="G331" i="8" s="1"/>
  <c r="G330" i="8" s="1"/>
  <c r="G329" i="8" s="1"/>
  <c r="G328" i="8" s="1"/>
  <c r="G327" i="8" s="1"/>
  <c r="D337" i="8"/>
  <c r="E337" i="8"/>
  <c r="G337" i="8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D338" i="8"/>
  <c r="E338" i="8"/>
  <c r="D339" i="8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E339" i="8"/>
  <c r="E340" i="8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F16" i="8" l="1"/>
  <c r="F5" i="8"/>
  <c r="F4" i="8"/>
  <c r="G146" i="4"/>
  <c r="J146" i="4"/>
  <c r="G147" i="4"/>
  <c r="J147" i="4"/>
  <c r="G148" i="4"/>
  <c r="J148" i="4"/>
  <c r="G149" i="4"/>
  <c r="J149" i="4"/>
  <c r="G150" i="4"/>
  <c r="J150" i="4"/>
  <c r="G151" i="4"/>
  <c r="J151" i="4"/>
  <c r="G152" i="4"/>
  <c r="J152" i="4"/>
  <c r="G153" i="4"/>
  <c r="J153" i="4"/>
  <c r="G154" i="4"/>
  <c r="J154" i="4"/>
  <c r="G155" i="4"/>
  <c r="J155" i="4"/>
  <c r="G156" i="4"/>
  <c r="J156" i="4"/>
  <c r="G157" i="4"/>
  <c r="J157" i="4"/>
  <c r="G158" i="4"/>
  <c r="J158" i="4"/>
  <c r="G159" i="4"/>
  <c r="J159" i="4"/>
  <c r="G160" i="4"/>
  <c r="J160" i="4"/>
  <c r="G161" i="4"/>
  <c r="J161" i="4"/>
  <c r="G162" i="4"/>
  <c r="J162" i="4"/>
  <c r="G163" i="4"/>
  <c r="J163" i="4"/>
  <c r="G164" i="4"/>
  <c r="J164" i="4"/>
  <c r="G165" i="4"/>
  <c r="J165" i="4"/>
  <c r="G166" i="4"/>
  <c r="J166" i="4"/>
  <c r="G167" i="4"/>
  <c r="J167" i="4"/>
  <c r="G168" i="4"/>
  <c r="J168" i="4"/>
  <c r="G169" i="4"/>
  <c r="J169" i="4"/>
  <c r="G170" i="4"/>
  <c r="J170" i="4"/>
  <c r="G171" i="4"/>
  <c r="J171" i="4"/>
  <c r="G172" i="4"/>
  <c r="J172" i="4"/>
  <c r="G173" i="4"/>
  <c r="J173" i="4"/>
  <c r="G174" i="4"/>
  <c r="J174" i="4"/>
  <c r="G175" i="4"/>
  <c r="J175" i="4"/>
  <c r="G176" i="4"/>
  <c r="J176" i="4"/>
  <c r="G177" i="4"/>
  <c r="J177" i="4"/>
  <c r="G178" i="4"/>
  <c r="J178" i="4"/>
  <c r="G179" i="4"/>
  <c r="J179" i="4"/>
  <c r="G180" i="4"/>
  <c r="J180" i="4"/>
  <c r="G181" i="4"/>
  <c r="J181" i="4"/>
  <c r="F6" i="8" l="1"/>
  <c r="F17" i="8"/>
  <c r="F7" i="8" l="1"/>
  <c r="F18" i="8"/>
  <c r="F19" i="8" l="1"/>
  <c r="F8" i="8"/>
  <c r="F20" i="8" l="1"/>
  <c r="F9" i="8"/>
  <c r="F10" i="8" l="1"/>
  <c r="F21" i="8"/>
  <c r="F22" i="8" l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11" i="8"/>
</calcChain>
</file>

<file path=xl/sharedStrings.xml><?xml version="1.0" encoding="utf-8"?>
<sst xmlns="http://schemas.openxmlformats.org/spreadsheetml/2006/main" count="4669" uniqueCount="524">
  <si>
    <t>Median_Income</t>
  </si>
  <si>
    <t>Household_Expenditure_CPI</t>
  </si>
  <si>
    <t>House_Prices_Index_Value</t>
  </si>
  <si>
    <t>Unemployment_Rate (%)</t>
  </si>
  <si>
    <t>City_ID</t>
  </si>
  <si>
    <t xml:space="preserve">Months </t>
  </si>
  <si>
    <t>Year</t>
  </si>
  <si>
    <t>Regina</t>
  </si>
  <si>
    <t>Winnipeg</t>
  </si>
  <si>
    <t>Kitchner-Waterloo Region</t>
  </si>
  <si>
    <t>Vancouver</t>
  </si>
  <si>
    <t>Halifax</t>
  </si>
  <si>
    <t>Edmonton</t>
  </si>
  <si>
    <t>Ottawa</t>
  </si>
  <si>
    <t>Calgary</t>
  </si>
  <si>
    <t>Montreal</t>
  </si>
  <si>
    <t>Toronto</t>
  </si>
  <si>
    <t>Public Administration</t>
  </si>
  <si>
    <t>Services producing Sector</t>
  </si>
  <si>
    <t>Goods-producing Sector</t>
  </si>
  <si>
    <t>Total employment</t>
  </si>
  <si>
    <t>Month</t>
  </si>
  <si>
    <t>City</t>
  </si>
  <si>
    <t>Kitchenerwaterloo</t>
  </si>
  <si>
    <t>snow_on_ground_v</t>
  </si>
  <si>
    <t>precipitation_v</t>
  </si>
  <si>
    <t>Average_wind_speed</t>
  </si>
  <si>
    <t>min_wind_speed_v</t>
  </si>
  <si>
    <t>max_wind_speed_v</t>
  </si>
  <si>
    <t>Avg_temp</t>
  </si>
  <si>
    <t>min_temperature_v</t>
  </si>
  <si>
    <t>max_temperature_v</t>
  </si>
  <si>
    <t>date</t>
  </si>
  <si>
    <t>Kitchener-Waterloo</t>
  </si>
  <si>
    <t>CityName</t>
  </si>
  <si>
    <t>Rate, total persons charged per 100,000 population aged 12 years and over</t>
  </si>
  <si>
    <t>Rate per 100,000 population</t>
  </si>
  <si>
    <t>Total persons charged</t>
  </si>
  <si>
    <t>Total cleared</t>
  </si>
  <si>
    <t>Actual incidents</t>
  </si>
  <si>
    <t>City ID</t>
  </si>
  <si>
    <t>Time_Leaving_For_Work</t>
  </si>
  <si>
    <t>Age_Group</t>
  </si>
  <si>
    <t>Main_Mode_Of_Commuting</t>
  </si>
  <si>
    <t>Commuting_Duration</t>
  </si>
  <si>
    <t>Avg_Commuting_Count</t>
  </si>
  <si>
    <t>Transit_Ridership</t>
  </si>
  <si>
    <t>Location</t>
  </si>
  <si>
    <t>Road_Surface_Condition</t>
  </si>
  <si>
    <t>Accident_Time</t>
  </si>
  <si>
    <t>Num_Of_Vehicle</t>
  </si>
  <si>
    <t>Num_Of_Injuries</t>
  </si>
  <si>
    <t>Num_Of_Minor_Injuries</t>
  </si>
  <si>
    <t>Num_Of_Major_Injuries</t>
  </si>
  <si>
    <t>Wheelchair_Accessible</t>
  </si>
  <si>
    <t>Bikes_Allowed</t>
  </si>
  <si>
    <t>Traffic_Disruption</t>
  </si>
  <si>
    <t>Avg_Delay_Time</t>
  </si>
  <si>
    <t>Incident_Type</t>
  </si>
  <si>
    <t>Between 6 a.m. and 6:59 a.m.</t>
  </si>
  <si>
    <t>15 to 24 years</t>
  </si>
  <si>
    <t>Car, truck or van</t>
  </si>
  <si>
    <t>15 to 29 minutes</t>
  </si>
  <si>
    <t xml:space="preserve"> Barlow Trail and 61 Avenue SE </t>
  </si>
  <si>
    <t>01 - Dry</t>
  </si>
  <si>
    <t>Fire</t>
  </si>
  <si>
    <t>30 to 59 minutes</t>
  </si>
  <si>
    <t xml:space="preserve"> Eastbound 16 Avenue after 19 Street NE </t>
  </si>
  <si>
    <t>Public transit</t>
  </si>
  <si>
    <t xml:space="preserve"> Westbound Country Hills Boulevard approaching 14 Street NW </t>
  </si>
  <si>
    <t>02 - Wet</t>
  </si>
  <si>
    <t>Unknown</t>
  </si>
  <si>
    <t>25 to 34 years</t>
  </si>
  <si>
    <t xml:space="preserve"> Southbound 14 Street at North Haven Drive NW </t>
  </si>
  <si>
    <t>Medical</t>
  </si>
  <si>
    <t>55 to 64 years</t>
  </si>
  <si>
    <t xml:space="preserve"> 2 Street and 18 Avenue SW </t>
  </si>
  <si>
    <t>Bicycle</t>
  </si>
  <si>
    <t xml:space="preserve"> Eastbound Glenmore Trail east of Blackfoot Trail SE </t>
  </si>
  <si>
    <t>Motor Vehicle Accident</t>
  </si>
  <si>
    <t>Between 8 a.m. and 8:59 a.m.</t>
  </si>
  <si>
    <t>60 minutes and over</t>
  </si>
  <si>
    <t xml:space="preserve"> Northbound Deerfoot Trail approaching Memorial Drive SE </t>
  </si>
  <si>
    <t>06 - Ice</t>
  </si>
  <si>
    <t xml:space="preserve"> Northbound Macleod Trail approaching Lake Fraser Gate SE </t>
  </si>
  <si>
    <t>45 to 54 years</t>
  </si>
  <si>
    <t xml:space="preserve"> Southbound Deerfoot Trail approaching Glenmore Trail SE </t>
  </si>
  <si>
    <t xml:space="preserve"> 32 Avenue and 52 Street NE </t>
  </si>
  <si>
    <t xml:space="preserve"> Northbound 52 Street at 61 Avenue SE </t>
  </si>
  <si>
    <t xml:space="preserve"> Eastbound Glenmore Trail and Stoney Trail SE </t>
  </si>
  <si>
    <t xml:space="preserve"> Westbound Glenmore Trail and Deerfoot Trail SE </t>
  </si>
  <si>
    <t>09 - Spilled liquid</t>
  </si>
  <si>
    <t>Between 9 a.m. and 11:59 a.m.</t>
  </si>
  <si>
    <t xml:space="preserve"> Southbound 9 Street and 8 Avenue SW </t>
  </si>
  <si>
    <t xml:space="preserve"> Northbound 14 Street and 90 Avenue SW </t>
  </si>
  <si>
    <t xml:space="preserve"> Northbound Macleod Trail and Lake Fraser Drive SE </t>
  </si>
  <si>
    <t>Between 12 p.m. and 4:59 a.m.</t>
  </si>
  <si>
    <t xml:space="preserve"> Northbound Macleod Trail at Lake Fraser Drive SE </t>
  </si>
  <si>
    <t xml:space="preserve"> Symons Valley Py and 37 Street NW </t>
  </si>
  <si>
    <t xml:space="preserve"> Midlake Boulevard and Bannister Road SE </t>
  </si>
  <si>
    <t xml:space="preserve"> Northbound 53 Street and Crowchild Trail NW </t>
  </si>
  <si>
    <t xml:space="preserve"> Eastbound McKnight Boulevard and 19 Street NE </t>
  </si>
  <si>
    <t xml:space="preserve"> Northbound Metis Trail and 88 Avenue NE </t>
  </si>
  <si>
    <t>04 - Slush</t>
  </si>
  <si>
    <t>35 to 44 years</t>
  </si>
  <si>
    <t xml:space="preserve"> Southbound Deerfoot Trail after Country Hills Blvd NE </t>
  </si>
  <si>
    <t xml:space="preserve"> Airport Trail and Metis Trail NE </t>
  </si>
  <si>
    <t xml:space="preserve"> Southbound Strathcona Boulevard and Strathcona Drive SW </t>
  </si>
  <si>
    <t xml:space="preserve"> 5 Street and Glenmore Trail SW </t>
  </si>
  <si>
    <t xml:space="preserve"> Westbound Glenmore Trail approaching Crowchild Trail SW </t>
  </si>
  <si>
    <t xml:space="preserve"> Northbound Deerfoot Trail approaching Peigan Trail SE </t>
  </si>
  <si>
    <t xml:space="preserve"> Southbound Crowchild Trail approaching Glenmore Trail SW </t>
  </si>
  <si>
    <t xml:space="preserve"> Westbound 16 Avenue and 19 Street NW </t>
  </si>
  <si>
    <t xml:space="preserve"> Deerfoot Trail and 24 Street SE </t>
  </si>
  <si>
    <t>Between 5 a.m. and 5:59 a.m.</t>
  </si>
  <si>
    <t>45 to 59 minutes</t>
  </si>
  <si>
    <t>Stony Plain Rd/149 St Reduced to 1 Lane Each W</t>
  </si>
  <si>
    <t>Road Construction</t>
  </si>
  <si>
    <t>87 Av Reduced to 1 Lane Each Way</t>
  </si>
  <si>
    <t>Weather Conditions</t>
  </si>
  <si>
    <t>156 St/Meadowlark Rd Reduced to 1 Lane Each Way</t>
  </si>
  <si>
    <t>Medical Emergency</t>
  </si>
  <si>
    <t>99 Av Closure</t>
  </si>
  <si>
    <t>Vehicle Collision</t>
  </si>
  <si>
    <t>87 Ave West LRT Construction</t>
  </si>
  <si>
    <t>Police Activity</t>
  </si>
  <si>
    <t>34 Av Lane Reduction</t>
  </si>
  <si>
    <t>Mechanical Issue</t>
  </si>
  <si>
    <t>Stony Plain Road Closure</t>
  </si>
  <si>
    <t>Parade</t>
  </si>
  <si>
    <t>167 St SW bridge lane closure</t>
  </si>
  <si>
    <t>Public Demonstration</t>
  </si>
  <si>
    <t>106 St Lane Closure</t>
  </si>
  <si>
    <t>Power Outage</t>
  </si>
  <si>
    <t>Single Lane Closures</t>
  </si>
  <si>
    <t>Animal on Road</t>
  </si>
  <si>
    <t>Parking Lane and Sidewalk Closed on NS Summit Dr</t>
  </si>
  <si>
    <t>Fire Emergency</t>
  </si>
  <si>
    <t>104 Av, 110 St - 107 St &amp; 109 St: 2 lanes each way</t>
  </si>
  <si>
    <t>Flooding</t>
  </si>
  <si>
    <t>111 St NB Lane Closure</t>
  </si>
  <si>
    <t>Debris on Road</t>
  </si>
  <si>
    <t>106 St Reduced to 1 Lane Per Direction</t>
  </si>
  <si>
    <t>Bridge Closure</t>
  </si>
  <si>
    <t>100A Av Closed West of 156 St</t>
  </si>
  <si>
    <t>Bomb Threat</t>
  </si>
  <si>
    <t>36A Ave Total Closure</t>
  </si>
  <si>
    <t>Traffic Accident</t>
  </si>
  <si>
    <t>106st Reduced to 1 Lane Per Direction</t>
  </si>
  <si>
    <t>Road Repairs</t>
  </si>
  <si>
    <t>Intersection Left Turn Bans</t>
  </si>
  <si>
    <t>Sporting Event</t>
  </si>
  <si>
    <t>104 Av Lane Reductions</t>
  </si>
  <si>
    <t>Utility Work</t>
  </si>
  <si>
    <t>YHT/127 St Lane Reductions</t>
  </si>
  <si>
    <t>Fallen Tree</t>
  </si>
  <si>
    <t>North Sidewalk Closure</t>
  </si>
  <si>
    <t>Gas Leak</t>
  </si>
  <si>
    <t>106st reduced to one lane SB</t>
  </si>
  <si>
    <t>Traffic Signal Outage</t>
  </si>
  <si>
    <t>116 St, 100 Ave - Jasper Ave: One lane each way.</t>
  </si>
  <si>
    <t>05 - Packed snow</t>
  </si>
  <si>
    <t>Hazardous Materials</t>
  </si>
  <si>
    <t>Intersection Closure</t>
  </si>
  <si>
    <t>Sinkhole</t>
  </si>
  <si>
    <t>Truck Ban NB 178 St Bridge over Whitemud Dr</t>
  </si>
  <si>
    <t>Train Delay</t>
  </si>
  <si>
    <t>116 Street Lane Reductions</t>
  </si>
  <si>
    <t>Bus Breakdown</t>
  </si>
  <si>
    <t>Power Aerial Install</t>
  </si>
  <si>
    <t>Construction Debris</t>
  </si>
  <si>
    <t>106 st reduced to one lane per direction</t>
  </si>
  <si>
    <t>Traffic Light Failure</t>
  </si>
  <si>
    <t>45ave Travel Delays</t>
  </si>
  <si>
    <t>Street Festival</t>
  </si>
  <si>
    <t>Single lane closure</t>
  </si>
  <si>
    <t>Vandalism</t>
  </si>
  <si>
    <t>Pavement marking weave</t>
  </si>
  <si>
    <t>Special Event</t>
  </si>
  <si>
    <t>Right curb lane closure northbound</t>
  </si>
  <si>
    <t>Road Closure</t>
  </si>
  <si>
    <t>Terwillegar Drive Stage 1B Project</t>
  </si>
  <si>
    <t>Traffic Signal Malfunction</t>
  </si>
  <si>
    <t>97 ST Total Closure</t>
  </si>
  <si>
    <t>Fallen Sign</t>
  </si>
  <si>
    <t>Yellowhead Trail Speed Reduction</t>
  </si>
  <si>
    <t>Suspicious Activity</t>
  </si>
  <si>
    <t>100 ST Southbound Closure</t>
  </si>
  <si>
    <t>Springfield</t>
  </si>
  <si>
    <t>Road Maintenance</t>
  </si>
  <si>
    <t>Glendale</t>
  </si>
  <si>
    <t>Storm Damage</t>
  </si>
  <si>
    <t>Parkland</t>
  </si>
  <si>
    <t>Beaver Bank</t>
  </si>
  <si>
    <t>Bedford Commons</t>
  </si>
  <si>
    <t>Airport - Fall River Regi</t>
  </si>
  <si>
    <t>Larry Uteck</t>
  </si>
  <si>
    <t>Porters Lake Regional Exp</t>
  </si>
  <si>
    <t>Millwood</t>
  </si>
  <si>
    <t>Dartmouth - Dalhousie</t>
  </si>
  <si>
    <t>Hemlock Ravine</t>
  </si>
  <si>
    <t>Flamingo</t>
  </si>
  <si>
    <t>Sackville-Dartmouth</t>
  </si>
  <si>
    <t>Chebucto</t>
  </si>
  <si>
    <t>Greystone</t>
  </si>
  <si>
    <t>Universities</t>
  </si>
  <si>
    <t>Windmill</t>
  </si>
  <si>
    <t>Herring Cove</t>
  </si>
  <si>
    <t>Notting Park</t>
  </si>
  <si>
    <t>Dalhousie</t>
  </si>
  <si>
    <t>Purcells Cove</t>
  </si>
  <si>
    <t>Montebello</t>
  </si>
  <si>
    <t>Flamingo Express</t>
  </si>
  <si>
    <t>Clayton Park Express</t>
  </si>
  <si>
    <t>Springfield Express</t>
  </si>
  <si>
    <t>Millwood Express</t>
  </si>
  <si>
    <t>West Bedford Express</t>
  </si>
  <si>
    <t>Basinview Express</t>
  </si>
  <si>
    <t>Fairview</t>
  </si>
  <si>
    <t>Governors Brook</t>
  </si>
  <si>
    <t>Cowie Hill Express</t>
  </si>
  <si>
    <t>22 ABC Street, Kitchener, ON, A1B C2D</t>
  </si>
  <si>
    <t>Vehicle Accident</t>
  </si>
  <si>
    <t>143 XYZ Avenue, Kitchener, ON, E3F G4H</t>
  </si>
  <si>
    <t>88 Example Road, Kitchener, ON, I5J K6L</t>
  </si>
  <si>
    <t>201 Random Street, Kitchener, ON, M7N O8P</t>
  </si>
  <si>
    <t>55 Test Drive, Kitchener, ON, Q9R S0T</t>
  </si>
  <si>
    <t>10 Sample Boulevard, Kitchener, ON, U1V W2X</t>
  </si>
  <si>
    <t>79 Mock Lane, Kitchener, ON, Y3Z A4B</t>
  </si>
  <si>
    <t>Festival</t>
  </si>
  <si>
    <t>35 Fictional Court, Kitchener, ON, C5D E6F</t>
  </si>
  <si>
    <t>Collision</t>
  </si>
  <si>
    <t>200 Imaginary Avenue, Kitchener, ON, G7H I8J</t>
  </si>
  <si>
    <t>42 Madeup Street, Kitchener, ON, K9L M0N</t>
  </si>
  <si>
    <t>Pedestrian Incident</t>
  </si>
  <si>
    <t>562 Waterton Crt, Waterloo, ON</t>
  </si>
  <si>
    <t>61 N Westshore Blvd, Kitchener, ON</t>
  </si>
  <si>
    <t>Flooded Road</t>
  </si>
  <si>
    <t>Emergency Transfer</t>
  </si>
  <si>
    <t>12384 Ninth Line, Stouffville, ON</t>
  </si>
  <si>
    <t>Fallen Branch</t>
  </si>
  <si>
    <t>733 Lake Erie Dr, Kingsville, ON</t>
  </si>
  <si>
    <t>Construction Work</t>
  </si>
  <si>
    <t>698 N Allen Rd, Montreal, QC</t>
  </si>
  <si>
    <t>Protest</t>
  </si>
  <si>
    <t>562 Waterton Crt Waterloo ONN2V 2K5</t>
  </si>
  <si>
    <t>Vehicle Breakdown</t>
  </si>
  <si>
    <t>61 N Westshore Blvd Kitchener ONN2A 1S3</t>
  </si>
  <si>
    <t>Traffic Signal Failure</t>
  </si>
  <si>
    <t>12384 Ninth Line Stouffville ONL4A 1C1</t>
  </si>
  <si>
    <t>733 Lake Erie Dr Kingsville ONN9Y 2P7</t>
  </si>
  <si>
    <t>Utility Maintenance</t>
  </si>
  <si>
    <t>698 N Allen Rd Montreal QCH3J 2Z1</t>
  </si>
  <si>
    <t>Hazardous Spill</t>
  </si>
  <si>
    <t>6 Old York Rd Gatineau QCJ9H 1A1</t>
  </si>
  <si>
    <t>1000 Finch Avenue West Toronto ONM3J 2V5</t>
  </si>
  <si>
    <t>Traffic Jam</t>
  </si>
  <si>
    <t>150 Maple Grove Road Cambridge ONN3H 4R7</t>
  </si>
  <si>
    <t>Street Closure</t>
  </si>
  <si>
    <t>77 Queen St N Kitchener ONN2H 2H1</t>
  </si>
  <si>
    <t>Fallen Object</t>
  </si>
  <si>
    <t>200 University Ave W Waterloo ONN2L 3G1</t>
  </si>
  <si>
    <t>22 Frederick St Kitchener ONN2H 6M6</t>
  </si>
  <si>
    <t>Bus Malfunction</t>
  </si>
  <si>
    <t>125 Pioneer Dr Kitchener ONN2P 1L8</t>
  </si>
  <si>
    <t>370 Highland Rd W Kitchener ONN2M 5J9</t>
  </si>
  <si>
    <t>235 Ira Needles Blvd Kitchener ONN2N 0B2</t>
  </si>
  <si>
    <t>Street Parade</t>
  </si>
  <si>
    <t>655 Fairway Rd S Kitchener ONN2C 1X4</t>
  </si>
  <si>
    <t>428 Gage Ave Unit A Kitchener ONN2M 5C9</t>
  </si>
  <si>
    <t>Celebration Event</t>
  </si>
  <si>
    <t>700 Strasburg Rd W Kitchener ONN2E 2M2</t>
  </si>
  <si>
    <t>Road Blocked</t>
  </si>
  <si>
    <t>235 King St E Kitchener ONN2G 2L1</t>
  </si>
  <si>
    <t>Traffic Congestion</t>
  </si>
  <si>
    <t>100 Park St Kitchener ONN2G 1M6</t>
  </si>
  <si>
    <t>379 Gage Ave Unit A Kitchener ONN2M 5E1</t>
  </si>
  <si>
    <t>Suspicious Package</t>
  </si>
  <si>
    <t>500 Fairway Rd S Kitchener ONN2C 1X3</t>
  </si>
  <si>
    <t>3025 Rue Sherbrooke O Montreal QC H3Z 1A7</t>
  </si>
  <si>
    <t>1000 Rue de la Gauchetière O Montreal QC H3B 4W5</t>
  </si>
  <si>
    <t>300 Boulevard René-Lévesque E Montreal QC H2X 3Y2</t>
  </si>
  <si>
    <t>300 Chemin de la Côte-Sainte-Catherine Montreal QC H2V 2A7</t>
  </si>
  <si>
    <t>1260 Rue Crescent Montreal QC H3G 2B1</t>
  </si>
  <si>
    <t>Road Debris</t>
  </si>
  <si>
    <t>Subway or elevated rail</t>
  </si>
  <si>
    <t>3800 Chemin de la Côte-des-Neiges Montreal QC H3H 1V1</t>
  </si>
  <si>
    <t>Traffic Signal Issue</t>
  </si>
  <si>
    <t>475 Avenue des Pins O Montreal QC H2W 1S4</t>
  </si>
  <si>
    <t>2090 Rue Mackay Montreal QC H3G 2J1</t>
  </si>
  <si>
    <t>Severe Weather</t>
  </si>
  <si>
    <t>2090 Rue Peel Montreal QC H3A 1W6</t>
  </si>
  <si>
    <t>Construction</t>
  </si>
  <si>
    <t>3600 Rue University Montreal QC H3A 2B3</t>
  </si>
  <si>
    <t>Hazardous Material</t>
  </si>
  <si>
    <t>1260 Rue Stanley Montreal QC H3B 4W9</t>
  </si>
  <si>
    <t>800 Boulevard De Maisonneuve E Montreal QC H2L 4M9</t>
  </si>
  <si>
    <t>475 Rue Sherbrooke E Montreal QC H2X 1Y2</t>
  </si>
  <si>
    <t>2090 Rue de Bleury Montreal QC H3A 2J5</t>
  </si>
  <si>
    <t>1260 Rue Drummond Montreal QC H3G 1V7</t>
  </si>
  <si>
    <t>1000 Rue Saint-Antoine O Montreal QC H3C 3R7</t>
  </si>
  <si>
    <t>380 Saint-Antoine St W Montreal QC H2Y 3X7</t>
  </si>
  <si>
    <t>1260 Rue University Montreal QC H3B 3B9</t>
  </si>
  <si>
    <t>1000 Rue de la Commune E Montreal QC H2L 2E7</t>
  </si>
  <si>
    <t>1000 Rue Sherbrooke O Montreal QC H3A 1G5</t>
  </si>
  <si>
    <t>789 Rue Saint-Urbain Montreal QC H2Z 1J7</t>
  </si>
  <si>
    <t>450 Boulevard De Maisonneuve O Montreal QC H3A 1L4</t>
  </si>
  <si>
    <t>65 to 74 years</t>
  </si>
  <si>
    <t>1500 Avenue Atwater Montreal QC H3Z 1X5</t>
  </si>
  <si>
    <t>LUMBERMAN WAY - ORLEANS BLVD (0004359)</t>
  </si>
  <si>
    <t xml:space="preserve"> Vehicle Collision          </t>
  </si>
  <si>
    <t>BAYSHORE DR - WOODRIDGE CRES N (0001209)</t>
  </si>
  <si>
    <t xml:space="preserve"> Road Maintenance           </t>
  </si>
  <si>
    <t>CARTIER ST btwn MCLEOD ST &amp; MCLEOD ST (3ZA80E)</t>
  </si>
  <si>
    <t>BOOTH ST - SOMERSET ST (0002216)</t>
  </si>
  <si>
    <t xml:space="preserve"> Medical Emergency          </t>
  </si>
  <si>
    <t>HAZELDEAN RD - HUNTMAR DR IBER RD (0000075)</t>
  </si>
  <si>
    <t xml:space="preserve"> Road Debris                </t>
  </si>
  <si>
    <t>RODEO DR btwn PALMADEO DR &amp; SAN MATEO DR (37ZO7S)</t>
  </si>
  <si>
    <t xml:space="preserve"> Traffic Signal Issue       </t>
  </si>
  <si>
    <t>CASTLEFRANK RD - TERRY FOX DR (0011757)</t>
  </si>
  <si>
    <t xml:space="preserve"> Vehicle Breakdown          </t>
  </si>
  <si>
    <t>ALBERT ST - LYON ST (0002208)</t>
  </si>
  <si>
    <t xml:space="preserve"> Severe Weather             </t>
  </si>
  <si>
    <t>MARCH RD btwn MORGAN'S GRANT WAY &amp; TERRY FOX DR (3ZA3CF)</t>
  </si>
  <si>
    <t xml:space="preserve"> Construction               </t>
  </si>
  <si>
    <t>WALKLEY RD btwn 152 E OF HEATHERINGTON RD &amp; HEATHERINGTON RD (3ZA2LVA)</t>
  </si>
  <si>
    <t xml:space="preserve"> Hazardous Material         </t>
  </si>
  <si>
    <t>JEANNE D'ARC BLVD btwn VINETTE CRES &amp; WILLOW AVE (3ZA7K5)</t>
  </si>
  <si>
    <t xml:space="preserve"> Traffic Congestion         </t>
  </si>
  <si>
    <t>HERZBERG RD - MARCH RD (0003170)</t>
  </si>
  <si>
    <t>HUNT CLUB RD - BRIDLE PATH DR DAZE ST (0008214)</t>
  </si>
  <si>
    <t>MARCH RD btwn HOWIE RD &amp; JACOB'S GT (3ZA2Q9)</t>
  </si>
  <si>
    <t>HAWTHORNE RD btwn DAVIDSON RD &amp; LEITRIM RD (3ZBPIY)</t>
  </si>
  <si>
    <t>BLAIR RD - OGILVIE RD (0004120)</t>
  </si>
  <si>
    <t>STITTSVILLE MAIN ST - HAZELDEAN RD (0000050)</t>
  </si>
  <si>
    <t>WOODROFFE AVE btwn MIRAMICHI ST &amp; TECUMSEH ST (3ZA3GS)</t>
  </si>
  <si>
    <t>WILLWOOD CRES btwn MARAVISTA DR &amp; WEYBRIDGE DR (3ZBOAY)</t>
  </si>
  <si>
    <t>BANK ST btwn ANOKA ST &amp; WILDWOOD AVE (3ZA366)</t>
  </si>
  <si>
    <t>BANNER RD btwn PARKMOUNT CRES &amp; PARKMOUNT CRES (3ZAB4V)</t>
  </si>
  <si>
    <t>INDUSTRIAL AVE - RUSSELL RD (0007732)</t>
  </si>
  <si>
    <t>Airport Standby</t>
  </si>
  <si>
    <t>HWY 417 INNES IC112R57 - INNES RD (0012298)</t>
  </si>
  <si>
    <t>ASSALY RD - RICHMOND RD (0002682)</t>
  </si>
  <si>
    <t>NANTES ST btwn BRIANNA WAY &amp; PORTOBELLO BLVD (3ZACET)</t>
  </si>
  <si>
    <t>EAGLESON RD - PERTH ST RICHMOND RD (0009376)</t>
  </si>
  <si>
    <t>INNES RD - ORCHARDVIEW AVE ESPRIT DR (0012279)</t>
  </si>
  <si>
    <t>OPUS ST btwn BRIGITTA ST &amp; ROMINA ST (6OD79Y)</t>
  </si>
  <si>
    <t>BANK ST - DAVIDSON RD LESTER RD (0008797)</t>
  </si>
  <si>
    <t>HALTON TERR MAXWELL BRIDGE RD - MARCH RD (0011852)</t>
  </si>
  <si>
    <t>BRUCE ST - DOW ST (0001796)</t>
  </si>
  <si>
    <t>CARLING AVE - ROSEVIEW AVE (0002644)</t>
  </si>
  <si>
    <t>CRESTWAY DR - LEIKIN DR (0009767)</t>
  </si>
  <si>
    <t>STALWART CRES E - WHITE ALDER AVE (0014154)</t>
  </si>
  <si>
    <t>JEANNE D'ARC BLVD - ORLEANS BLVD N (0003792)</t>
  </si>
  <si>
    <t>MAITLAND AVE GLENMOUNT AVE - ERINDALE DR (0002724)</t>
  </si>
  <si>
    <t xml:space="preserve"> 103 E Main St #59, Regina, SK, S4S 5Y2</t>
  </si>
  <si>
    <t xml:space="preserve"> 2100 Dewdney Ave, Regina, SK, S4R 1H3</t>
  </si>
  <si>
    <t xml:space="preserve"> 1801 Hamilton St, Regina, SK, S4P 4B4</t>
  </si>
  <si>
    <t xml:space="preserve"> 2400 Saskatchewan Dr, Regina, SK, S4P 4H8</t>
  </si>
  <si>
    <t xml:space="preserve"> 1230 Broad St, Regina, SK, S4R 1Y3</t>
  </si>
  <si>
    <t xml:space="preserve"> 3355 Quance St, Regina, SK, S4V 3A7</t>
  </si>
  <si>
    <t xml:space="preserve"> 425 Victoria Ave, Regina, SK, S4N 0P6</t>
  </si>
  <si>
    <t xml:space="preserve"> 100 Albert St, Regina, SK</t>
  </si>
  <si>
    <t xml:space="preserve"> 2101 Quance St, Regina, SK, S4V 3A7</t>
  </si>
  <si>
    <t xml:space="preserve"> 1700 Elphinstone St, Regina, SK, S4T 1K1</t>
  </si>
  <si>
    <t xml:space="preserve"> 1800 11th Ave, Regina, SK, S4P 0H8</t>
  </si>
  <si>
    <t xml:space="preserve"> 2401 Saskatchewan Dr, Regina, SK, S4P 3B9</t>
  </si>
  <si>
    <t xml:space="preserve"> 1251 Albert St, Regina, SK, S4R 2R2</t>
  </si>
  <si>
    <t xml:space="preserve"> 2202 Broad St, Regina, SK</t>
  </si>
  <si>
    <t xml:space="preserve"> 2545 E Victoria Ave, Regina, SK, S4N 6M5</t>
  </si>
  <si>
    <t xml:space="preserve"> 123 Regina St, Regina, Saskatchewan, S4R 0T9</t>
  </si>
  <si>
    <t xml:space="preserve"> 456 Saskatchewan Dr, Regina, Saskatchewan, S4P 0B7</t>
  </si>
  <si>
    <t xml:space="preserve"> 789 Albert St, Regina, Saskatchewan, S4R 2P6</t>
  </si>
  <si>
    <t xml:space="preserve"> 321 Victoria Ave, Regina, Saskatchewan</t>
  </si>
  <si>
    <t xml:space="preserve"> 654 Broad St, Regina, Saskatchewan, S4R 1X7</t>
  </si>
  <si>
    <t xml:space="preserve"> 987 Dewdney Ave, Regina, Saskatchewan, S4N 4G8</t>
  </si>
  <si>
    <t xml:space="preserve"> 135 7th Ave, Regina, Saskatchewan, S4N 5A5</t>
  </si>
  <si>
    <t xml:space="preserve"> 246 13th Ave, Regina, Saskatchewan, S4P 0V2</t>
  </si>
  <si>
    <t xml:space="preserve"> 369 Elphinstone St, Regina, Saskatchewan, S4T 3Y3</t>
  </si>
  <si>
    <t xml:space="preserve"> 147 McCarthy Blvd, Regina, Saskatchewan, S4R 3S2</t>
  </si>
  <si>
    <t xml:space="preserve"> 258 Pasqua St, Regina, Saskatchewan, S4T 4M4</t>
  </si>
  <si>
    <t xml:space="preserve"> 369 Rae St, Regina, Saskatchewan, S4T 5B2</t>
  </si>
  <si>
    <t xml:space="preserve"> 159 McIntyre St, Regina, Saskatchewan, S4R 2L6</t>
  </si>
  <si>
    <t xml:space="preserve"> 753 Athol St, Regina, Saskatchewan, S4T 3B3</t>
  </si>
  <si>
    <t xml:space="preserve"> 951 Retallack St, Regina, Saskatchewan, S4T 2E9</t>
  </si>
  <si>
    <t>16. 2388 Elphinstone St, Regina, Saskatchewan, S4T 3N3</t>
  </si>
  <si>
    <t>2499 McCarthy Blvd, Regina, Saskatchewan, S4R 3C3</t>
  </si>
  <si>
    <t>2610 Rae St, Regina, Saskatchewan, S4T 2H5</t>
  </si>
  <si>
    <t>2721 McIntyre St, Regina, Saskatchewan, S4S 2R3</t>
  </si>
  <si>
    <t>2832 Athol St, Regina, Saskatchewan, S4T 3E5</t>
  </si>
  <si>
    <t>3387 Victoria Ave, Regina, Saskatchewan, S4N 0P5</t>
  </si>
  <si>
    <t>YONGE AND STEELES</t>
  </si>
  <si>
    <t>Emergency Services</t>
  </si>
  <si>
    <t>CANNIFF AND STRACHAN</t>
  </si>
  <si>
    <t>Mechanical</t>
  </si>
  <si>
    <t>WILSON GARAGE</t>
  </si>
  <si>
    <t>JANE STATION</t>
  </si>
  <si>
    <t>Vision</t>
  </si>
  <si>
    <t>PRINCESS GATE AND NEWF</t>
  </si>
  <si>
    <t>Security</t>
  </si>
  <si>
    <t>BLOOR AND ISLINGTON</t>
  </si>
  <si>
    <t>DUNDAS AND KIPLING</t>
  </si>
  <si>
    <t>MALVERN DIVISION</t>
  </si>
  <si>
    <t>Operations - Operator</t>
  </si>
  <si>
    <t>PRINCESS BLVD AND ENER</t>
  </si>
  <si>
    <t>Investigation</t>
  </si>
  <si>
    <t>SHEPPARD AND MCCOWAN</t>
  </si>
  <si>
    <t>KIPLING STATION</t>
  </si>
  <si>
    <t>DUFFERIN AND BLOOR</t>
  </si>
  <si>
    <t>EGLINTON WEST STATION</t>
  </si>
  <si>
    <t>FINCH WEST STATION</t>
  </si>
  <si>
    <t>DON MILLS AND FRESHMEA</t>
  </si>
  <si>
    <t>Cleaning</t>
  </si>
  <si>
    <t>SHEPPARD AND KEELE</t>
  </si>
  <si>
    <t>Road Blocked - NON-TTC Collision</t>
  </si>
  <si>
    <t>KEELE AND EGLINTON</t>
  </si>
  <si>
    <t>U OF T SCARBOROUGH LOO</t>
  </si>
  <si>
    <t>ISLINGTON AND DIXON</t>
  </si>
  <si>
    <t>KEELE AND SHEPPARD</t>
  </si>
  <si>
    <t>SCARBOROUGH CENTRE STA</t>
  </si>
  <si>
    <t>BROADVIEW STATION</t>
  </si>
  <si>
    <t>PIONEER VILLAGE STATIO</t>
  </si>
  <si>
    <t>MORNINGSIDE AND FINCH</t>
  </si>
  <si>
    <t>FINCH AND ARROW</t>
  </si>
  <si>
    <t>15XX MAIN STMount Pleasant</t>
  </si>
  <si>
    <t>17XX BLOCK E BROADWAY AVEKensington-Cedar Cottage</t>
  </si>
  <si>
    <t>22XX MARLIN QUAYVictoria-Fraserview</t>
  </si>
  <si>
    <t>2XX UNION STStrathcona</t>
  </si>
  <si>
    <t>36XX BLOCK FOSTER AVERenfrew-Collingwood</t>
  </si>
  <si>
    <t>3XX BLOCK W CORDOVA STCentral Business District</t>
  </si>
  <si>
    <t>42XX NAUTILUS CLSWest Point Grey</t>
  </si>
  <si>
    <t>51XX BLOCK CAMBIE STRiley Park</t>
  </si>
  <si>
    <t>56XX BLOCK STAMFORD STRenfrew-Collingwood</t>
  </si>
  <si>
    <t>5XX E KENT AVE SSunset</t>
  </si>
  <si>
    <t>8XX BLOCK KINGSWAY AVEKensington-Cedar Cottage</t>
  </si>
  <si>
    <t>E 41ST AVE / RUPERT STKillarney</t>
  </si>
  <si>
    <t>13XX BEACH AVEWest End</t>
  </si>
  <si>
    <t>16XX BLOCK E 2ND AVEGrandview-Woodland</t>
  </si>
  <si>
    <t>20XX BLOCK W 4TH AVEKitsilano</t>
  </si>
  <si>
    <t>20XX VENABLES STGrandview-Woodland</t>
  </si>
  <si>
    <t>29XX BLOCK E PENDER STHastings-Sunrise</t>
  </si>
  <si>
    <t>2XX BLOCK POWELL STStrathcona</t>
  </si>
  <si>
    <t>3XX BLOCK E HASTINGS STStrathcona</t>
  </si>
  <si>
    <t>Road Blocked  Collision</t>
  </si>
  <si>
    <t>76XX BLOCK OAK STMarpole</t>
  </si>
  <si>
    <t>7XX NATIONAL AVEStrathcona</t>
  </si>
  <si>
    <t>89XX BLOCK MAIN STSunset</t>
  </si>
  <si>
    <t>8XX BLOCK GRANVILLE STCentral Business District</t>
  </si>
  <si>
    <t>CAMBIE ST / W 64TH AVEMarpole</t>
  </si>
  <si>
    <t>16XX BLOCK E 41ST AVEKensington-Cedar Cottage</t>
  </si>
  <si>
    <t>2XX E GEORGIA STStrathcona</t>
  </si>
  <si>
    <t>31XX BLOCK KINGSWAY AVERenfrew-Collingwood</t>
  </si>
  <si>
    <t>6XX E HASTINGS STStrathcona</t>
  </si>
  <si>
    <t>BRAEBURN ST / ARGYLE DRVictoria-Fraserview</t>
  </si>
  <si>
    <t>BURRARD ST / W GEORGIA STWest End</t>
  </si>
  <si>
    <t>COLUMBIA ST / E HASTINGS STCentral Business District</t>
  </si>
  <si>
    <t>E 12TH AVE / MAIN STMount Pleasant</t>
  </si>
  <si>
    <t>E 1ST AVE / WOODLAND DRGrandview-Woodland</t>
  </si>
  <si>
    <t>E 57TH AVE / KNIGHT STSunset</t>
  </si>
  <si>
    <t>E 6TH AVE / NOOTKA STHastings-Sunrise</t>
  </si>
  <si>
    <t>30 to 44 minutes</t>
  </si>
  <si>
    <t>GRANVILLE ST / W KING EDWARD AVEShaughnessy</t>
  </si>
  <si>
    <t xml:space="preserve"> 322 Winnipeg St, Winnipeg, Manitoba, R3C 1R4</t>
  </si>
  <si>
    <t xml:space="preserve"> 456 Manitoba Dr, Winnipeg, Manitoba, R2W 3R6</t>
  </si>
  <si>
    <t xml:space="preserve"> 789 Albert St, Winnipeg, Manitoba, R3B 1G5</t>
  </si>
  <si>
    <t xml:space="preserve"> 321 Victoria Ave, Winnipeg, Manitoba, R2C 1S9</t>
  </si>
  <si>
    <t xml:space="preserve"> 654 Broad St, Winnipeg, Manitoba, R3B 2E4</t>
  </si>
  <si>
    <t xml:space="preserve"> 987 Dewdney Ave, Winnipeg, Manitoba, R3T 0B4</t>
  </si>
  <si>
    <t xml:space="preserve"> 135 7th Ave, Winnipeg, Manitoba, R3B 2P2</t>
  </si>
  <si>
    <t>Public Event</t>
  </si>
  <si>
    <t xml:space="preserve"> 246 13th Ave, Winnipeg, Manitoba, R2C 1R7</t>
  </si>
  <si>
    <t xml:space="preserve"> 369 Elphinstone St, Winnipeg, Manitoba, R3G 2T5</t>
  </si>
  <si>
    <t xml:space="preserve"> 147 McCarthy Blvd, Winnipeg, Manitoba, R2V 1A1</t>
  </si>
  <si>
    <t xml:space="preserve"> 258 Pasqua St, Winnipeg, Manitoba, R2C 2Z2</t>
  </si>
  <si>
    <t xml:space="preserve"> 369 Rae St, Winnipeg, Manitoba, R2W 3P9</t>
  </si>
  <si>
    <t xml:space="preserve"> 159 McIntyre St, Winnipeg, Manitoba, R2X 2R3</t>
  </si>
  <si>
    <t xml:space="preserve"> 753 Athol St, Winnipeg, Manitoba, R3G 3N4</t>
  </si>
  <si>
    <t xml:space="preserve"> 951 Retallack St, Winnipeg, Manitoba, R3C 1S5</t>
  </si>
  <si>
    <t xml:space="preserve"> 1621 Pasqua St, Winnipeg, Manitoba, R2C 2Z2</t>
  </si>
  <si>
    <t xml:space="preserve"> 1722 Dewdney Ave, Winnipeg, Manitoba, R3T 0B4</t>
  </si>
  <si>
    <t>Traffic Light Outage</t>
  </si>
  <si>
    <t xml:space="preserve"> 1833 Albert St, Winnipeg, Manitoba, R3B 2J5</t>
  </si>
  <si>
    <t xml:space="preserve"> 1944 Broad St, Winnipeg, Manitoba, R3B 2E4</t>
  </si>
  <si>
    <t xml:space="preserve"> 2055 Victoria Ave, Winnipeg, Manitoba, R2C 1S9</t>
  </si>
  <si>
    <t xml:space="preserve"> 2166 7th Ave, Winnipeg, Manitoba, R3B 2P2</t>
  </si>
  <si>
    <t>Bridge Maintenance</t>
  </si>
  <si>
    <t xml:space="preserve"> 2277 13th Ave, Winnipeg, Manitoba, R2C 1R7</t>
  </si>
  <si>
    <t xml:space="preserve"> 2388 Elphinstone St, Winnipeg, Manitoba, R3G 2T5</t>
  </si>
  <si>
    <t xml:space="preserve"> 2499 McCarthy Blvd, Winnipeg, Manitoba, R2V 1A1</t>
  </si>
  <si>
    <t xml:space="preserve"> 2610 Rae St, Winnipeg, Manitoba, R2W 3P9</t>
  </si>
  <si>
    <t>Train Crossing Blocked</t>
  </si>
  <si>
    <t xml:space="preserve"> 2721 McIntyre St, Winnipeg, Manitoba, R2X 2R3</t>
  </si>
  <si>
    <t xml:space="preserve"> 2832 Athol St, Winnipeg, Manitoba, R3G 3N4</t>
  </si>
  <si>
    <t xml:space="preserve"> 2943 Retallack St, Winnipeg, Manitoba, R3C 1S5</t>
  </si>
  <si>
    <t xml:space="preserve"> 3054 Winnipeg St, Winnipeg, Manitoba, R3C 1R4</t>
  </si>
  <si>
    <t xml:space="preserve"> 3165 Manitoba Dr, Winnipeg, Manitoba, R2W 3R6</t>
  </si>
  <si>
    <t xml:space="preserve"> 3276 Albert St, Winnipeg, Manitoba, R3B 1G5</t>
  </si>
  <si>
    <t xml:space="preserve"> 3387 Victoria Ave, Winnipeg, Manitoba, R2C 1S9</t>
  </si>
  <si>
    <t xml:space="preserve"> 3498 Broad St, Winnipeg, Manitoba, R3B 2E4</t>
  </si>
  <si>
    <t xml:space="preserve"> 3609 Dewdney Ave, Winnipeg, Manitoba, R3T 0B4</t>
  </si>
  <si>
    <t>99 - Other</t>
  </si>
  <si>
    <t>Traffic Light Malfunction</t>
  </si>
  <si>
    <t xml:space="preserve"> 3720 7th Ave, Winnipeg, Manitoba, R3B 2P2</t>
  </si>
  <si>
    <t xml:space="preserve"> 3831 13th Ave, Winnipeg, Manitoba, R2C 1R7</t>
  </si>
  <si>
    <t>Road Blocked Collision</t>
  </si>
  <si>
    <t>December</t>
  </si>
  <si>
    <t>Kitchener waterloo region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</si>
  <si>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</si>
  <si>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</si>
  <si>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</si>
  <si>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</si>
  <si>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</si>
  <si>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</si>
  <si>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</si>
  <si>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</si>
  <si>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</si>
  <si>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</si>
  <si>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</si>
  <si>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 xml:space="preserve">January </t>
  </si>
  <si>
    <t>Immigration</t>
  </si>
  <si>
    <t>Land_area_in_sqkm</t>
  </si>
  <si>
    <t>Population_Density_per_sqkm</t>
  </si>
  <si>
    <t>Total_Population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</si>
</sst>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_-;\-* #,##0_-;_-* &quot;-&quot;??_-;_-@_-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1" fontId="0" fillId="0" borderId="0" xfId="0" applyNumberFormat="1"/>
    <xf numFmtId="0" fontId="1" fillId="3" borderId="1" xfId="1" applyFont="1" applyFill="1" applyBorder="1"/>
    <xf numFmtId="0" fontId="1" fillId="3" borderId="2" xfId="1" applyFont="1" applyFill="1" applyBorder="1"/>
    <xf numFmtId="0" fontId="1" fillId="0" borderId="3" xfId="0" applyFont="1" applyBorder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164" fontId="0" fillId="0" borderId="3" xfId="2" applyNumberFormat="1" applyFont="1" applyBorder="1" applyAlignment="1">
      <alignment horizontal="left"/>
    </xf>
    <xf numFmtId="20" fontId="0" fillId="0" borderId="3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0" fillId="0" borderId="3" xfId="2" applyNumberFormat="1" applyFont="1" applyFill="1" applyBorder="1" applyAlignment="1">
      <alignment horizontal="left"/>
    </xf>
    <xf numFmtId="164" fontId="0" fillId="0" borderId="3" xfId="2" applyNumberFormat="1" applyFont="1" applyBorder="1" applyAlignment="1">
      <alignment horizontal="left" vertical="top"/>
    </xf>
    <xf numFmtId="164" fontId="0" fillId="0" borderId="3" xfId="2" applyNumberFormat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0" borderId="0" xfId="0" applyFont="1"/>
    <xf numFmtId="165" fontId="8" fillId="0" borderId="0" xfId="0" applyNumberFormat="1" applyFont="1"/>
    <xf numFmtId="4" fontId="9" fillId="0" borderId="0" xfId="0" applyNumberFormat="1" applyFont="1"/>
    <xf numFmtId="0" fontId="9" fillId="0" borderId="0" xfId="0" applyFont="1"/>
    <xf numFmtId="3" fontId="8" fillId="0" borderId="0" xfId="0" applyNumberFormat="1" applyFont="1"/>
    <xf numFmtId="3" fontId="9" fillId="0" borderId="0" xfId="0" applyNumberFormat="1" applyFont="1"/>
    <xf numFmtId="4" fontId="8" fillId="0" borderId="0" xfId="0" applyNumberFormat="1" applyFont="1"/>
    <xf numFmtId="0" fontId="10" fillId="6" borderId="0" xfId="0" applyFont="1" applyFill="1"/>
  </cellXfs>
  <cellStyles count="3">
    <cellStyle name="Accent6" xfId="1" builtinId="49"/>
    <cellStyle name="Comma" xfId="2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F593-4B88-4EC2-9D72-97492BE617BB}">
  <dimension ref="A1:B11"/>
  <sheetViews>
    <sheetView workbookViewId="0">
      <selection activeCell="E6" sqref="E6"/>
    </sheetView>
  </sheetViews>
  <sheetFormatPr defaultRowHeight="14.4" x14ac:dyDescent="0.3"/>
  <cols>
    <col min="1" max="1" width="7" bestFit="1" customWidth="1"/>
    <col min="2" max="2" width="17.33203125" bestFit="1" customWidth="1"/>
  </cols>
  <sheetData>
    <row r="1" spans="1:2" x14ac:dyDescent="0.3">
      <c r="A1" s="7" t="s">
        <v>4</v>
      </c>
      <c r="B1" s="7" t="s">
        <v>34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15</v>
      </c>
    </row>
    <row r="4" spans="1:2" x14ac:dyDescent="0.3">
      <c r="A4">
        <v>3</v>
      </c>
      <c r="B4" t="s">
        <v>14</v>
      </c>
    </row>
    <row r="5" spans="1:2" x14ac:dyDescent="0.3">
      <c r="A5">
        <v>4</v>
      </c>
      <c r="B5" t="s">
        <v>13</v>
      </c>
    </row>
    <row r="6" spans="1:2" x14ac:dyDescent="0.3">
      <c r="A6">
        <v>5</v>
      </c>
      <c r="B6" t="s">
        <v>12</v>
      </c>
    </row>
    <row r="7" spans="1:2" x14ac:dyDescent="0.3">
      <c r="A7">
        <v>6</v>
      </c>
      <c r="B7" t="s">
        <v>11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33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C645-1B47-4C9C-8C14-E0477A3BEB20}">
  <dimension ref="A1:L361"/>
  <sheetViews>
    <sheetView zoomScale="112" zoomScaleNormal="112" workbookViewId="0"/>
  </sheetViews>
  <sheetFormatPr defaultRowHeight="15.6" x14ac:dyDescent="0.3"/>
  <cols>
    <col min="1" max="1" width="23.109375" style="30" bestFit="1" customWidth="1"/>
    <col min="2" max="2" width="7.33203125" style="30" bestFit="1" customWidth="1"/>
    <col min="3" max="3" width="11.109375" style="30" bestFit="1" customWidth="1"/>
    <col min="4" max="4" width="18.88671875" style="30" bestFit="1" customWidth="1"/>
    <col min="5" max="5" width="35.33203125" style="30" bestFit="1" customWidth="1"/>
    <col min="6" max="6" width="25.33203125" style="30" bestFit="1" customWidth="1"/>
    <col min="7" max="7" width="14.5546875" style="30" bestFit="1" customWidth="1"/>
  </cols>
  <sheetData>
    <row r="1" spans="1:12" x14ac:dyDescent="0.3">
      <c r="A1" s="37" t="s">
        <v>22</v>
      </c>
      <c r="B1" s="37" t="s">
        <v>6</v>
      </c>
      <c r="C1" s="37" t="s">
        <v>21</v>
      </c>
      <c r="D1" s="37" t="s">
        <v>523</v>
      </c>
      <c r="E1" s="37" t="s">
        <v>522</v>
      </c>
      <c r="F1" s="37" t="s">
        <v>521</v>
      </c>
      <c r="G1" s="37" t="s">
        <v>520</v>
      </c>
      <c r="H1" s="30"/>
      <c r="I1" s="30"/>
      <c r="J1" s="30"/>
      <c r="K1" s="30"/>
      <c r="L1" s="30"/>
    </row>
    <row r="2" spans="1:12" x14ac:dyDescent="0.3">
      <c r="A2" s="30" t="s">
        <v>16</v>
      </c>
      <c r="B2" s="30">
        <v>2021</v>
      </c>
      <c r="C2" s="30" t="s">
        <v>519</v>
      </c>
      <c r="D2" s="30">
        <v>6202170</v>
      </c>
      <c r="E2" s="30">
        <v>4412.1999999999962</v>
      </c>
      <c r="F2" s="30">
        <f t="shared" ref="F2:F11" si="0">F12</f>
        <v>631.1</v>
      </c>
      <c r="G2" s="30">
        <v>1282790</v>
      </c>
      <c r="H2" s="30"/>
      <c r="I2" s="30"/>
      <c r="J2" s="30"/>
      <c r="K2" s="30"/>
      <c r="L2" s="30"/>
    </row>
    <row r="3" spans="1:12" x14ac:dyDescent="0.3">
      <c r="A3" s="30" t="s">
        <v>16</v>
      </c>
      <c r="B3" s="30">
        <v>2021</v>
      </c>
      <c r="C3" s="30" t="s">
        <v>517</v>
      </c>
      <c r="D3" s="30">
        <v>6207453</v>
      </c>
      <c r="E3" s="30">
        <v>4413.7599999999966</v>
      </c>
      <c r="F3" s="30">
        <f t="shared" si="0"/>
        <v>631.1</v>
      </c>
      <c r="G3" s="30">
        <v>1283125</v>
      </c>
      <c r="H3" s="30"/>
      <c r="I3" s="30"/>
      <c r="J3" s="30"/>
      <c r="K3" s="30"/>
      <c r="L3" s="30"/>
    </row>
    <row r="4" spans="1:12" x14ac:dyDescent="0.3">
      <c r="A4" s="30" t="s">
        <v>16</v>
      </c>
      <c r="B4" s="30">
        <v>2021</v>
      </c>
      <c r="C4" s="30" t="s">
        <v>516</v>
      </c>
      <c r="D4" s="30">
        <v>6212736</v>
      </c>
      <c r="E4" s="30">
        <v>4415.319999999997</v>
      </c>
      <c r="F4" s="30">
        <f t="shared" si="0"/>
        <v>631.1</v>
      </c>
      <c r="G4" s="30">
        <v>1283460</v>
      </c>
      <c r="H4" s="30"/>
      <c r="I4" s="30"/>
      <c r="J4" s="30"/>
      <c r="K4" s="30"/>
      <c r="L4" s="30"/>
    </row>
    <row r="5" spans="1:12" x14ac:dyDescent="0.3">
      <c r="A5" s="30" t="s">
        <v>16</v>
      </c>
      <c r="B5" s="30">
        <v>2021</v>
      </c>
      <c r="C5" s="30" t="s">
        <v>515</v>
      </c>
      <c r="D5" s="30">
        <v>6218019</v>
      </c>
      <c r="E5" s="30">
        <v>4416.8799999999974</v>
      </c>
      <c r="F5" s="30">
        <f t="shared" si="0"/>
        <v>631.1</v>
      </c>
      <c r="G5" s="30">
        <v>1283795</v>
      </c>
      <c r="H5" s="30"/>
      <c r="I5" s="30"/>
      <c r="J5" s="30"/>
      <c r="K5" s="30"/>
      <c r="L5" s="30"/>
    </row>
    <row r="6" spans="1:12" x14ac:dyDescent="0.3">
      <c r="A6" s="30" t="s">
        <v>16</v>
      </c>
      <c r="B6" s="30">
        <v>2021</v>
      </c>
      <c r="C6" s="30" t="s">
        <v>514</v>
      </c>
      <c r="D6" s="30">
        <v>6223302</v>
      </c>
      <c r="E6" s="30">
        <v>4418.4399999999978</v>
      </c>
      <c r="F6" s="30">
        <f t="shared" si="0"/>
        <v>631.1</v>
      </c>
      <c r="G6" s="30">
        <v>1284130</v>
      </c>
      <c r="H6" s="30"/>
      <c r="I6" s="30"/>
      <c r="J6" s="30"/>
      <c r="K6" s="30"/>
      <c r="L6" s="30"/>
    </row>
    <row r="7" spans="1:12" x14ac:dyDescent="0.3">
      <c r="A7" s="30" t="s">
        <v>16</v>
      </c>
      <c r="B7" s="30">
        <v>2021</v>
      </c>
      <c r="C7" s="30" t="s">
        <v>513</v>
      </c>
      <c r="D7" s="30">
        <v>6228585</v>
      </c>
      <c r="E7" s="30">
        <v>4419.9999999999982</v>
      </c>
      <c r="F7" s="30">
        <f t="shared" si="0"/>
        <v>631.1</v>
      </c>
      <c r="G7" s="30">
        <v>1284465</v>
      </c>
      <c r="H7" s="30"/>
      <c r="I7" s="30"/>
      <c r="J7" s="30"/>
      <c r="K7" s="30"/>
      <c r="L7" s="30"/>
    </row>
    <row r="8" spans="1:12" x14ac:dyDescent="0.3">
      <c r="A8" s="30" t="s">
        <v>16</v>
      </c>
      <c r="B8" s="30">
        <v>2021</v>
      </c>
      <c r="C8" s="30" t="s">
        <v>512</v>
      </c>
      <c r="D8" s="30">
        <v>6233868</v>
      </c>
      <c r="E8" s="30">
        <v>4421.5599999999986</v>
      </c>
      <c r="F8" s="30">
        <f t="shared" si="0"/>
        <v>631.1</v>
      </c>
      <c r="G8" s="30">
        <v>1284800</v>
      </c>
      <c r="H8" s="30"/>
      <c r="I8" s="30"/>
      <c r="J8" s="30"/>
      <c r="K8" s="30"/>
      <c r="L8" s="30"/>
    </row>
    <row r="9" spans="1:12" x14ac:dyDescent="0.3">
      <c r="A9" s="30" t="s">
        <v>16</v>
      </c>
      <c r="B9" s="30">
        <v>2021</v>
      </c>
      <c r="C9" s="30" t="s">
        <v>511</v>
      </c>
      <c r="D9" s="30">
        <v>6239151</v>
      </c>
      <c r="E9" s="30">
        <v>4423.119999999999</v>
      </c>
      <c r="F9" s="30">
        <f t="shared" si="0"/>
        <v>631.1</v>
      </c>
      <c r="G9" s="30">
        <v>1285135</v>
      </c>
      <c r="H9" s="30"/>
      <c r="I9" s="30"/>
      <c r="J9" s="30"/>
      <c r="K9" s="30"/>
      <c r="L9" s="30"/>
    </row>
    <row r="10" spans="1:12" x14ac:dyDescent="0.3">
      <c r="A10" s="30" t="s">
        <v>16</v>
      </c>
      <c r="B10" s="30">
        <v>2021</v>
      </c>
      <c r="C10" s="30" t="s">
        <v>510</v>
      </c>
      <c r="D10" s="30">
        <v>6244434</v>
      </c>
      <c r="E10" s="30">
        <v>4424.6799999999994</v>
      </c>
      <c r="F10" s="30">
        <f t="shared" si="0"/>
        <v>631.1</v>
      </c>
      <c r="G10" s="30">
        <v>1285470</v>
      </c>
      <c r="H10" s="30"/>
      <c r="I10" s="30"/>
      <c r="J10" s="30"/>
      <c r="K10" s="30"/>
      <c r="L10" s="30"/>
    </row>
    <row r="11" spans="1:12" x14ac:dyDescent="0.3">
      <c r="A11" s="30" t="s">
        <v>16</v>
      </c>
      <c r="B11" s="30">
        <v>2021</v>
      </c>
      <c r="C11" s="30" t="s">
        <v>509</v>
      </c>
      <c r="D11" s="30">
        <v>6249717</v>
      </c>
      <c r="E11" s="30">
        <v>4426.24</v>
      </c>
      <c r="F11" s="30">
        <f t="shared" si="0"/>
        <v>631.1</v>
      </c>
      <c r="G11" s="30">
        <v>1285805</v>
      </c>
      <c r="H11" s="30"/>
      <c r="I11" s="30"/>
      <c r="J11" s="30"/>
      <c r="K11" s="30"/>
      <c r="L11" s="30"/>
    </row>
    <row r="12" spans="1:12" x14ac:dyDescent="0.3">
      <c r="A12" s="30" t="s">
        <v>16</v>
      </c>
      <c r="B12" s="30">
        <v>2021</v>
      </c>
      <c r="C12" s="30" t="s">
        <v>508</v>
      </c>
      <c r="D12" s="30">
        <v>6255000</v>
      </c>
      <c r="E12" s="30">
        <v>4427.8</v>
      </c>
      <c r="F12" s="30">
        <v>631.1</v>
      </c>
      <c r="G12" s="30">
        <v>1286140</v>
      </c>
      <c r="H12" s="30"/>
      <c r="I12" s="30"/>
      <c r="J12" s="30"/>
      <c r="K12" s="30"/>
      <c r="L12" s="30"/>
    </row>
    <row r="13" spans="1:12" x14ac:dyDescent="0.3">
      <c r="A13" s="30" t="s">
        <v>16</v>
      </c>
      <c r="B13" s="30">
        <v>2021</v>
      </c>
      <c r="C13" s="30" t="s">
        <v>506</v>
      </c>
      <c r="D13" s="30">
        <v>6260283</v>
      </c>
      <c r="E13" s="30">
        <v>4429.3600000000006</v>
      </c>
      <c r="F13" s="30">
        <f t="shared" ref="F13:F37" si="1">F12</f>
        <v>631.1</v>
      </c>
      <c r="G13" s="30">
        <v>1286475</v>
      </c>
      <c r="H13" s="30"/>
      <c r="I13" s="30"/>
      <c r="J13" s="30"/>
      <c r="K13" s="30"/>
      <c r="L13" s="30"/>
    </row>
    <row r="14" spans="1:12" x14ac:dyDescent="0.3">
      <c r="A14" s="30" t="s">
        <v>16</v>
      </c>
      <c r="B14" s="30">
        <v>2022</v>
      </c>
      <c r="C14" s="30" t="s">
        <v>519</v>
      </c>
      <c r="D14" s="30">
        <v>6265566</v>
      </c>
      <c r="E14" s="30">
        <v>4430.920000000001</v>
      </c>
      <c r="F14" s="30">
        <f t="shared" si="1"/>
        <v>631.1</v>
      </c>
      <c r="G14" s="30">
        <v>1286810</v>
      </c>
      <c r="H14" s="30"/>
      <c r="I14" s="30"/>
      <c r="J14" s="30"/>
      <c r="K14" s="30"/>
      <c r="L14" s="30"/>
    </row>
    <row r="15" spans="1:12" x14ac:dyDescent="0.3">
      <c r="A15" s="30" t="s">
        <v>16</v>
      </c>
      <c r="B15" s="30">
        <v>2022</v>
      </c>
      <c r="C15" s="30" t="s">
        <v>517</v>
      </c>
      <c r="D15" s="30">
        <v>6270849</v>
      </c>
      <c r="E15" s="30">
        <v>4432.4800000000014</v>
      </c>
      <c r="F15" s="30">
        <f t="shared" si="1"/>
        <v>631.1</v>
      </c>
      <c r="G15" s="30">
        <v>1287145</v>
      </c>
      <c r="H15" s="30"/>
      <c r="I15" s="30"/>
      <c r="J15" s="30"/>
      <c r="K15" s="30"/>
      <c r="L15" s="30"/>
    </row>
    <row r="16" spans="1:12" x14ac:dyDescent="0.3">
      <c r="A16" s="30" t="s">
        <v>16</v>
      </c>
      <c r="B16" s="30">
        <v>2022</v>
      </c>
      <c r="C16" s="30" t="s">
        <v>516</v>
      </c>
      <c r="D16" s="30">
        <v>6276132</v>
      </c>
      <c r="E16" s="30">
        <v>4434.0400000000018</v>
      </c>
      <c r="F16" s="30">
        <f t="shared" si="1"/>
        <v>631.1</v>
      </c>
      <c r="G16" s="30">
        <v>1287480</v>
      </c>
      <c r="H16" s="30"/>
      <c r="I16" s="30"/>
      <c r="J16" s="30"/>
      <c r="K16" s="30"/>
      <c r="L16" s="30"/>
    </row>
    <row r="17" spans="1:12" x14ac:dyDescent="0.3">
      <c r="A17" s="30" t="s">
        <v>16</v>
      </c>
      <c r="B17" s="30">
        <v>2022</v>
      </c>
      <c r="C17" s="30" t="s">
        <v>515</v>
      </c>
      <c r="D17" s="30">
        <v>6281415</v>
      </c>
      <c r="E17" s="30">
        <v>4435.6000000000022</v>
      </c>
      <c r="F17" s="30">
        <f t="shared" si="1"/>
        <v>631.1</v>
      </c>
      <c r="G17" s="30">
        <v>1287815</v>
      </c>
      <c r="H17" s="30"/>
      <c r="I17" s="30"/>
      <c r="J17" s="30"/>
      <c r="K17" s="30"/>
      <c r="L17" s="30"/>
    </row>
    <row r="18" spans="1:12" x14ac:dyDescent="0.3">
      <c r="A18" s="30" t="s">
        <v>16</v>
      </c>
      <c r="B18" s="30">
        <v>2022</v>
      </c>
      <c r="C18" s="30" t="s">
        <v>514</v>
      </c>
      <c r="D18" s="30">
        <v>6286698</v>
      </c>
      <c r="E18" s="30">
        <v>4437.1600000000026</v>
      </c>
      <c r="F18" s="30">
        <f t="shared" si="1"/>
        <v>631.1</v>
      </c>
      <c r="G18" s="30">
        <v>1288150</v>
      </c>
      <c r="H18" s="30"/>
      <c r="I18" s="30"/>
      <c r="J18" s="30"/>
      <c r="K18" s="30"/>
      <c r="L18" s="30"/>
    </row>
    <row r="19" spans="1:12" x14ac:dyDescent="0.3">
      <c r="A19" s="30" t="s">
        <v>16</v>
      </c>
      <c r="B19" s="30">
        <v>2022</v>
      </c>
      <c r="C19" s="30" t="s">
        <v>513</v>
      </c>
      <c r="D19" s="30">
        <v>6291981</v>
      </c>
      <c r="E19" s="30">
        <v>4438.720000000003</v>
      </c>
      <c r="F19" s="30">
        <f t="shared" si="1"/>
        <v>631.1</v>
      </c>
      <c r="G19" s="30">
        <v>1288485</v>
      </c>
      <c r="H19" s="30"/>
      <c r="I19" s="30"/>
      <c r="J19" s="30"/>
      <c r="K19" s="30"/>
      <c r="L19" s="30"/>
    </row>
    <row r="20" spans="1:12" x14ac:dyDescent="0.3">
      <c r="A20" s="30" t="s">
        <v>16</v>
      </c>
      <c r="B20" s="30">
        <v>2022</v>
      </c>
      <c r="C20" s="30" t="s">
        <v>512</v>
      </c>
      <c r="D20" s="30">
        <v>6297264</v>
      </c>
      <c r="E20" s="30">
        <v>4440.2800000000034</v>
      </c>
      <c r="F20" s="30">
        <f t="shared" si="1"/>
        <v>631.1</v>
      </c>
      <c r="G20" s="30">
        <v>1288820</v>
      </c>
      <c r="H20" s="30"/>
      <c r="I20" s="30"/>
      <c r="J20" s="30"/>
      <c r="K20" s="30"/>
      <c r="L20" s="30"/>
    </row>
    <row r="21" spans="1:12" x14ac:dyDescent="0.3">
      <c r="A21" s="30" t="s">
        <v>16</v>
      </c>
      <c r="B21" s="30">
        <v>2022</v>
      </c>
      <c r="C21" s="30" t="s">
        <v>511</v>
      </c>
      <c r="D21" s="30">
        <v>6302547</v>
      </c>
      <c r="E21" s="30">
        <v>4441.8400000000038</v>
      </c>
      <c r="F21" s="30">
        <f t="shared" si="1"/>
        <v>631.1</v>
      </c>
      <c r="G21" s="30">
        <v>1289155</v>
      </c>
      <c r="H21" s="30"/>
      <c r="I21" s="30"/>
      <c r="J21" s="30"/>
      <c r="K21" s="30"/>
      <c r="L21" s="30"/>
    </row>
    <row r="22" spans="1:12" x14ac:dyDescent="0.3">
      <c r="A22" s="30" t="s">
        <v>16</v>
      </c>
      <c r="B22" s="30">
        <v>2022</v>
      </c>
      <c r="C22" s="30" t="s">
        <v>510</v>
      </c>
      <c r="D22" s="30">
        <v>6307830</v>
      </c>
      <c r="E22" s="30">
        <v>4443.4000000000042</v>
      </c>
      <c r="F22" s="30">
        <f t="shared" si="1"/>
        <v>631.1</v>
      </c>
      <c r="G22" s="30">
        <v>1289490</v>
      </c>
      <c r="H22" s="30"/>
      <c r="I22" s="30"/>
      <c r="J22" s="30"/>
      <c r="K22" s="30"/>
      <c r="L22" s="30"/>
    </row>
    <row r="23" spans="1:12" x14ac:dyDescent="0.3">
      <c r="A23" s="30" t="s">
        <v>16</v>
      </c>
      <c r="B23" s="30">
        <v>2022</v>
      </c>
      <c r="C23" s="30" t="s">
        <v>509</v>
      </c>
      <c r="D23" s="30">
        <v>6313113</v>
      </c>
      <c r="E23" s="30">
        <v>4444.9600000000046</v>
      </c>
      <c r="F23" s="30">
        <f t="shared" si="1"/>
        <v>631.1</v>
      </c>
      <c r="G23" s="30">
        <v>1289825</v>
      </c>
      <c r="H23" s="30"/>
      <c r="I23" s="30"/>
      <c r="J23" s="30"/>
      <c r="K23" s="30"/>
      <c r="L23" s="30"/>
    </row>
    <row r="24" spans="1:12" x14ac:dyDescent="0.3">
      <c r="A24" s="30" t="s">
        <v>16</v>
      </c>
      <c r="B24" s="30">
        <v>2022</v>
      </c>
      <c r="C24" s="30" t="s">
        <v>508</v>
      </c>
      <c r="D24" s="30">
        <v>6318396</v>
      </c>
      <c r="E24" s="30">
        <v>4446.520000000005</v>
      </c>
      <c r="F24" s="30">
        <f t="shared" si="1"/>
        <v>631.1</v>
      </c>
      <c r="G24" s="30">
        <v>1290160</v>
      </c>
      <c r="H24" s="30"/>
      <c r="I24" s="30"/>
      <c r="J24" s="30"/>
      <c r="K24" s="30"/>
      <c r="L24" s="30"/>
    </row>
    <row r="25" spans="1:12" x14ac:dyDescent="0.3">
      <c r="A25" s="30" t="s">
        <v>16</v>
      </c>
      <c r="B25" s="30">
        <v>2022</v>
      </c>
      <c r="C25" s="30" t="s">
        <v>506</v>
      </c>
      <c r="D25" s="30">
        <v>6323679</v>
      </c>
      <c r="E25" s="30">
        <v>4448.0800000000054</v>
      </c>
      <c r="F25" s="30">
        <f t="shared" si="1"/>
        <v>631.1</v>
      </c>
      <c r="G25" s="30">
        <v>1290495</v>
      </c>
      <c r="H25" s="30"/>
      <c r="I25" s="30"/>
      <c r="J25" s="30"/>
      <c r="K25" s="30"/>
      <c r="L25" s="30"/>
    </row>
    <row r="26" spans="1:12" x14ac:dyDescent="0.3">
      <c r="A26" s="30" t="s">
        <v>16</v>
      </c>
      <c r="B26" s="30">
        <v>2023</v>
      </c>
      <c r="C26" s="30" t="s">
        <v>519</v>
      </c>
      <c r="D26" s="30">
        <v>6328962</v>
      </c>
      <c r="E26" s="30">
        <v>4449.6400000000058</v>
      </c>
      <c r="F26" s="30">
        <f t="shared" si="1"/>
        <v>631.1</v>
      </c>
      <c r="G26" s="30">
        <v>1290830</v>
      </c>
      <c r="H26" s="30"/>
      <c r="I26" s="30"/>
      <c r="J26" s="30"/>
      <c r="K26" s="30"/>
      <c r="L26" s="30"/>
    </row>
    <row r="27" spans="1:12" x14ac:dyDescent="0.3">
      <c r="A27" s="30" t="s">
        <v>16</v>
      </c>
      <c r="B27" s="30">
        <v>2023</v>
      </c>
      <c r="C27" s="30" t="s">
        <v>517</v>
      </c>
      <c r="D27" s="30">
        <v>6334245</v>
      </c>
      <c r="E27" s="30">
        <v>4451.2000000000062</v>
      </c>
      <c r="F27" s="30">
        <f t="shared" si="1"/>
        <v>631.1</v>
      </c>
      <c r="G27" s="30">
        <v>1291165</v>
      </c>
      <c r="H27" s="30"/>
      <c r="I27" s="30"/>
      <c r="J27" s="30"/>
      <c r="K27" s="30"/>
      <c r="L27" s="30"/>
    </row>
    <row r="28" spans="1:12" x14ac:dyDescent="0.3">
      <c r="A28" s="30" t="s">
        <v>16</v>
      </c>
      <c r="B28" s="30">
        <v>2023</v>
      </c>
      <c r="C28" s="30" t="s">
        <v>516</v>
      </c>
      <c r="D28" s="30">
        <v>6339528</v>
      </c>
      <c r="E28" s="30">
        <v>4452.7600000000066</v>
      </c>
      <c r="F28" s="30">
        <f t="shared" si="1"/>
        <v>631.1</v>
      </c>
      <c r="G28" s="30">
        <v>1291500</v>
      </c>
      <c r="H28" s="30"/>
      <c r="I28" s="30"/>
      <c r="J28" s="30"/>
      <c r="K28" s="30"/>
      <c r="L28" s="30"/>
    </row>
    <row r="29" spans="1:12" x14ac:dyDescent="0.3">
      <c r="A29" s="30" t="s">
        <v>16</v>
      </c>
      <c r="B29" s="30">
        <v>2023</v>
      </c>
      <c r="C29" s="30" t="s">
        <v>515</v>
      </c>
      <c r="D29" s="30">
        <v>6344811</v>
      </c>
      <c r="E29" s="30">
        <v>4454.320000000007</v>
      </c>
      <c r="F29" s="30">
        <f t="shared" si="1"/>
        <v>631.1</v>
      </c>
      <c r="G29" s="30">
        <v>1291835</v>
      </c>
      <c r="H29" s="30"/>
      <c r="I29" s="30"/>
      <c r="J29" s="30"/>
      <c r="K29" s="30"/>
      <c r="L29" s="30"/>
    </row>
    <row r="30" spans="1:12" x14ac:dyDescent="0.3">
      <c r="A30" s="30" t="s">
        <v>16</v>
      </c>
      <c r="B30" s="30">
        <v>2023</v>
      </c>
      <c r="C30" s="30" t="s">
        <v>514</v>
      </c>
      <c r="D30" s="30">
        <v>6350094</v>
      </c>
      <c r="E30" s="30">
        <v>4455.8800000000074</v>
      </c>
      <c r="F30" s="30">
        <f t="shared" si="1"/>
        <v>631.1</v>
      </c>
      <c r="G30" s="30">
        <v>1292170</v>
      </c>
      <c r="H30" s="30"/>
      <c r="I30" s="30"/>
      <c r="J30" s="30"/>
      <c r="K30" s="30"/>
      <c r="L30" s="30"/>
    </row>
    <row r="31" spans="1:12" x14ac:dyDescent="0.3">
      <c r="A31" s="30" t="s">
        <v>16</v>
      </c>
      <c r="B31" s="30">
        <v>2023</v>
      </c>
      <c r="C31" s="30" t="s">
        <v>513</v>
      </c>
      <c r="D31" s="30">
        <v>6355377</v>
      </c>
      <c r="E31" s="30">
        <v>4457.4400000000078</v>
      </c>
      <c r="F31" s="30">
        <f t="shared" si="1"/>
        <v>631.1</v>
      </c>
      <c r="G31" s="30">
        <v>1292505</v>
      </c>
      <c r="H31" s="30"/>
      <c r="I31" s="30"/>
      <c r="J31" s="30"/>
      <c r="K31" s="30"/>
      <c r="L31" s="30"/>
    </row>
    <row r="32" spans="1:12" x14ac:dyDescent="0.3">
      <c r="A32" s="30" t="s">
        <v>16</v>
      </c>
      <c r="B32" s="30">
        <v>2023</v>
      </c>
      <c r="C32" s="30" t="s">
        <v>512</v>
      </c>
      <c r="D32" s="30">
        <v>6360660</v>
      </c>
      <c r="E32" s="30">
        <v>4459.0000000000082</v>
      </c>
      <c r="F32" s="30">
        <f t="shared" si="1"/>
        <v>631.1</v>
      </c>
      <c r="G32" s="30">
        <v>1292840</v>
      </c>
      <c r="H32" s="30"/>
      <c r="I32" s="30"/>
      <c r="J32" s="30"/>
      <c r="K32" s="30"/>
      <c r="L32" s="30"/>
    </row>
    <row r="33" spans="1:12" x14ac:dyDescent="0.3">
      <c r="A33" s="30" t="s">
        <v>16</v>
      </c>
      <c r="B33" s="30">
        <v>2023</v>
      </c>
      <c r="C33" s="30" t="s">
        <v>511</v>
      </c>
      <c r="D33" s="30">
        <v>6365943</v>
      </c>
      <c r="E33" s="30">
        <v>4460.5600000000086</v>
      </c>
      <c r="F33" s="30">
        <f t="shared" si="1"/>
        <v>631.1</v>
      </c>
      <c r="G33" s="30">
        <v>1293175</v>
      </c>
      <c r="H33" s="30"/>
      <c r="I33" s="30"/>
      <c r="J33" s="30"/>
      <c r="K33" s="30"/>
      <c r="L33" s="30"/>
    </row>
    <row r="34" spans="1:12" x14ac:dyDescent="0.3">
      <c r="A34" s="30" t="s">
        <v>16</v>
      </c>
      <c r="B34" s="30">
        <v>2023</v>
      </c>
      <c r="C34" s="30" t="s">
        <v>510</v>
      </c>
      <c r="D34" s="30">
        <v>6371226</v>
      </c>
      <c r="E34" s="30">
        <v>4462.120000000009</v>
      </c>
      <c r="F34" s="30">
        <f t="shared" si="1"/>
        <v>631.1</v>
      </c>
      <c r="G34" s="30">
        <v>1293510</v>
      </c>
      <c r="H34" s="30"/>
      <c r="I34" s="30"/>
      <c r="J34" s="30"/>
      <c r="K34" s="30"/>
      <c r="L34" s="30"/>
    </row>
    <row r="35" spans="1:12" x14ac:dyDescent="0.3">
      <c r="A35" s="30" t="s">
        <v>16</v>
      </c>
      <c r="B35" s="30">
        <v>2023</v>
      </c>
      <c r="C35" s="30" t="s">
        <v>509</v>
      </c>
      <c r="D35" s="30">
        <v>6376509</v>
      </c>
      <c r="E35" s="30">
        <v>4463.6800000000094</v>
      </c>
      <c r="F35" s="30">
        <f t="shared" si="1"/>
        <v>631.1</v>
      </c>
      <c r="G35" s="30">
        <v>1293845</v>
      </c>
      <c r="H35" s="30"/>
      <c r="I35" s="30"/>
      <c r="J35" s="30"/>
      <c r="K35" s="30"/>
      <c r="L35" s="30"/>
    </row>
    <row r="36" spans="1:12" x14ac:dyDescent="0.3">
      <c r="A36" s="30" t="s">
        <v>16</v>
      </c>
      <c r="B36" s="30">
        <v>2023</v>
      </c>
      <c r="C36" s="30" t="s">
        <v>508</v>
      </c>
      <c r="D36" s="30">
        <v>6381792</v>
      </c>
      <c r="E36" s="30">
        <v>4465.2400000000098</v>
      </c>
      <c r="F36" s="30">
        <f t="shared" si="1"/>
        <v>631.1</v>
      </c>
      <c r="G36" s="30">
        <v>1294180</v>
      </c>
      <c r="H36" s="30"/>
      <c r="I36" s="30"/>
      <c r="J36" s="30"/>
      <c r="K36" s="30"/>
      <c r="L36" s="30"/>
    </row>
    <row r="37" spans="1:12" x14ac:dyDescent="0.3">
      <c r="A37" s="30" t="s">
        <v>16</v>
      </c>
      <c r="B37" s="30">
        <v>2023</v>
      </c>
      <c r="C37" s="30" t="s">
        <v>506</v>
      </c>
      <c r="D37" s="30">
        <v>6387075</v>
      </c>
      <c r="E37" s="30">
        <v>4466.8000000000102</v>
      </c>
      <c r="F37" s="30">
        <f t="shared" si="1"/>
        <v>631.1</v>
      </c>
      <c r="G37" s="30">
        <v>1294515</v>
      </c>
      <c r="H37" s="30"/>
      <c r="I37" s="30"/>
      <c r="J37" s="30"/>
      <c r="K37" s="30"/>
      <c r="L37" s="30"/>
    </row>
    <row r="38" spans="1:12" x14ac:dyDescent="0.3">
      <c r="A38" s="30" t="s">
        <v>14</v>
      </c>
      <c r="B38" s="30">
        <v>2021</v>
      </c>
      <c r="C38" s="30" t="s">
        <v>519</v>
      </c>
      <c r="D38" s="30">
        <v>1550500</v>
      </c>
      <c r="E38" s="30">
        <v>1577.2000000000003</v>
      </c>
      <c r="F38" s="30">
        <v>820.62</v>
      </c>
      <c r="G38" s="30">
        <v>81315</v>
      </c>
      <c r="H38" s="30"/>
      <c r="I38" s="30"/>
      <c r="J38" s="30"/>
      <c r="K38" s="30"/>
      <c r="L38" s="30"/>
    </row>
    <row r="39" spans="1:12" x14ac:dyDescent="0.3">
      <c r="A39" s="30" t="s">
        <v>14</v>
      </c>
      <c r="B39" s="30">
        <v>2021</v>
      </c>
      <c r="C39" s="30" t="s">
        <v>517</v>
      </c>
      <c r="D39" s="30">
        <v>1553550</v>
      </c>
      <c r="E39" s="30">
        <v>1578.7200000000003</v>
      </c>
      <c r="F39" s="30">
        <v>820.62</v>
      </c>
      <c r="G39" s="30">
        <v>81434</v>
      </c>
      <c r="H39" s="30"/>
      <c r="I39" s="30"/>
      <c r="J39" s="30"/>
      <c r="K39" s="30"/>
      <c r="L39" s="30"/>
    </row>
    <row r="40" spans="1:12" x14ac:dyDescent="0.3">
      <c r="A40" s="30" t="s">
        <v>14</v>
      </c>
      <c r="B40" s="30">
        <v>2021</v>
      </c>
      <c r="C40" s="30" t="s">
        <v>516</v>
      </c>
      <c r="D40" s="30">
        <v>1556600</v>
      </c>
      <c r="E40" s="30">
        <v>1580.2400000000002</v>
      </c>
      <c r="F40" s="30">
        <v>820.62</v>
      </c>
      <c r="G40" s="30">
        <v>81553</v>
      </c>
      <c r="H40" s="30"/>
      <c r="I40" s="30"/>
      <c r="J40" s="30"/>
      <c r="K40" s="30"/>
      <c r="L40" s="30"/>
    </row>
    <row r="41" spans="1:12" x14ac:dyDescent="0.3">
      <c r="A41" s="30" t="s">
        <v>14</v>
      </c>
      <c r="B41" s="30">
        <v>2021</v>
      </c>
      <c r="C41" s="30" t="s">
        <v>515</v>
      </c>
      <c r="D41" s="30">
        <v>1559650</v>
      </c>
      <c r="E41" s="30">
        <v>1581.7600000000002</v>
      </c>
      <c r="F41" s="30">
        <v>820.62</v>
      </c>
      <c r="G41" s="30">
        <v>81672</v>
      </c>
      <c r="H41" s="30"/>
      <c r="I41" s="30"/>
      <c r="J41" s="30"/>
      <c r="K41" s="30"/>
      <c r="L41" s="30"/>
    </row>
    <row r="42" spans="1:12" x14ac:dyDescent="0.3">
      <c r="A42" s="30" t="s">
        <v>14</v>
      </c>
      <c r="B42" s="30">
        <v>2021</v>
      </c>
      <c r="C42" s="30" t="s">
        <v>514</v>
      </c>
      <c r="D42" s="30">
        <v>1562700</v>
      </c>
      <c r="E42" s="30">
        <v>1583.2800000000002</v>
      </c>
      <c r="F42" s="30">
        <v>820.62</v>
      </c>
      <c r="G42" s="30">
        <v>81791</v>
      </c>
      <c r="H42" s="30"/>
      <c r="I42" s="30"/>
      <c r="J42" s="30"/>
      <c r="K42" s="30"/>
      <c r="L42" s="30"/>
    </row>
    <row r="43" spans="1:12" x14ac:dyDescent="0.3">
      <c r="A43" s="30" t="s">
        <v>14</v>
      </c>
      <c r="B43" s="30">
        <v>2021</v>
      </c>
      <c r="C43" s="30" t="s">
        <v>513</v>
      </c>
      <c r="D43" s="30">
        <v>1565750</v>
      </c>
      <c r="E43" s="30">
        <v>1584.8000000000002</v>
      </c>
      <c r="F43" s="30">
        <v>820.62</v>
      </c>
      <c r="G43" s="30">
        <v>81910</v>
      </c>
      <c r="H43" s="30"/>
      <c r="I43" s="30"/>
      <c r="J43" s="30"/>
      <c r="K43" s="30"/>
      <c r="L43" s="30"/>
    </row>
    <row r="44" spans="1:12" x14ac:dyDescent="0.3">
      <c r="A44" s="30" t="s">
        <v>14</v>
      </c>
      <c r="B44" s="30">
        <v>2021</v>
      </c>
      <c r="C44" s="30" t="s">
        <v>512</v>
      </c>
      <c r="D44" s="30">
        <v>1568800</v>
      </c>
      <c r="E44" s="30">
        <v>1586.3200000000002</v>
      </c>
      <c r="F44" s="30">
        <v>820.62</v>
      </c>
      <c r="G44" s="30">
        <v>82029</v>
      </c>
      <c r="H44" s="30"/>
      <c r="I44" s="30"/>
      <c r="J44" s="30"/>
      <c r="K44" s="30"/>
      <c r="L44" s="30"/>
    </row>
    <row r="45" spans="1:12" x14ac:dyDescent="0.3">
      <c r="A45" s="30" t="s">
        <v>14</v>
      </c>
      <c r="B45" s="30">
        <v>2021</v>
      </c>
      <c r="C45" s="30" t="s">
        <v>511</v>
      </c>
      <c r="D45" s="30">
        <v>1571850</v>
      </c>
      <c r="E45" s="30">
        <v>1587.8400000000001</v>
      </c>
      <c r="F45" s="30">
        <v>820.62</v>
      </c>
      <c r="G45" s="30">
        <v>82148</v>
      </c>
      <c r="H45" s="30"/>
      <c r="I45" s="30"/>
      <c r="J45" s="30"/>
      <c r="K45" s="30"/>
      <c r="L45" s="30"/>
    </row>
    <row r="46" spans="1:12" x14ac:dyDescent="0.3">
      <c r="A46" s="30" t="s">
        <v>14</v>
      </c>
      <c r="B46" s="30">
        <v>2021</v>
      </c>
      <c r="C46" s="30" t="s">
        <v>510</v>
      </c>
      <c r="D46" s="30">
        <v>1574900</v>
      </c>
      <c r="E46" s="30">
        <v>1589.3600000000001</v>
      </c>
      <c r="F46" s="30">
        <v>820.62</v>
      </c>
      <c r="G46" s="30">
        <v>82267</v>
      </c>
      <c r="H46" s="30"/>
      <c r="I46" s="30"/>
      <c r="J46" s="30"/>
      <c r="K46" s="30"/>
      <c r="L46" s="30"/>
    </row>
    <row r="47" spans="1:12" x14ac:dyDescent="0.3">
      <c r="A47" s="30" t="s">
        <v>14</v>
      </c>
      <c r="B47" s="30">
        <v>2021</v>
      </c>
      <c r="C47" s="30" t="s">
        <v>509</v>
      </c>
      <c r="D47" s="30">
        <v>1577950</v>
      </c>
      <c r="E47" s="30">
        <v>1590.88</v>
      </c>
      <c r="F47" s="30">
        <v>820.62</v>
      </c>
      <c r="G47" s="30">
        <v>82386</v>
      </c>
      <c r="H47" s="30"/>
      <c r="I47" s="30"/>
      <c r="J47" s="30"/>
      <c r="K47" s="30"/>
      <c r="L47" s="30"/>
    </row>
    <row r="48" spans="1:12" x14ac:dyDescent="0.3">
      <c r="A48" s="30" t="s">
        <v>14</v>
      </c>
      <c r="B48" s="30">
        <v>2021</v>
      </c>
      <c r="C48" s="30" t="s">
        <v>508</v>
      </c>
      <c r="D48" s="30">
        <v>1581000</v>
      </c>
      <c r="E48" s="30">
        <v>1592.4</v>
      </c>
      <c r="F48" s="30">
        <v>820.62</v>
      </c>
      <c r="G48" s="30">
        <v>82505</v>
      </c>
      <c r="H48" s="30"/>
      <c r="I48" s="30"/>
      <c r="J48" s="30"/>
      <c r="K48" s="30"/>
      <c r="L48" s="30"/>
    </row>
    <row r="49" spans="1:12" x14ac:dyDescent="0.3">
      <c r="A49" s="30" t="s">
        <v>14</v>
      </c>
      <c r="B49" s="30">
        <v>2021</v>
      </c>
      <c r="C49" s="30" t="s">
        <v>506</v>
      </c>
      <c r="D49" s="30">
        <v>1584050</v>
      </c>
      <c r="E49" s="30">
        <v>1593.92</v>
      </c>
      <c r="F49" s="30">
        <v>820.62</v>
      </c>
      <c r="G49" s="30">
        <v>82624</v>
      </c>
      <c r="H49" s="30"/>
      <c r="I49" s="30"/>
      <c r="J49" s="30"/>
      <c r="K49" s="30"/>
      <c r="L49" s="30"/>
    </row>
    <row r="50" spans="1:12" x14ac:dyDescent="0.3">
      <c r="A50" s="30" t="s">
        <v>14</v>
      </c>
      <c r="B50" s="30">
        <v>2022</v>
      </c>
      <c r="C50" s="30" t="s">
        <v>519</v>
      </c>
      <c r="D50" s="30">
        <v>1587100</v>
      </c>
      <c r="E50" s="30">
        <v>1595.44</v>
      </c>
      <c r="F50" s="30">
        <v>820.62</v>
      </c>
      <c r="G50" s="30">
        <v>82743</v>
      </c>
      <c r="H50" s="30"/>
      <c r="I50" s="30"/>
      <c r="J50" s="30"/>
      <c r="K50" s="30"/>
      <c r="L50" s="30"/>
    </row>
    <row r="51" spans="1:12" x14ac:dyDescent="0.3">
      <c r="A51" s="30" t="s">
        <v>14</v>
      </c>
      <c r="B51" s="30">
        <v>2022</v>
      </c>
      <c r="C51" s="30" t="s">
        <v>517</v>
      </c>
      <c r="D51" s="30">
        <v>1590150</v>
      </c>
      <c r="E51" s="30">
        <v>1596.96</v>
      </c>
      <c r="F51" s="30">
        <v>820.62</v>
      </c>
      <c r="G51" s="30">
        <v>82862</v>
      </c>
      <c r="H51" s="30"/>
      <c r="I51" s="30"/>
      <c r="J51" s="30"/>
      <c r="K51" s="30"/>
      <c r="L51" s="30"/>
    </row>
    <row r="52" spans="1:12" x14ac:dyDescent="0.3">
      <c r="A52" s="30" t="s">
        <v>14</v>
      </c>
      <c r="B52" s="30">
        <v>2022</v>
      </c>
      <c r="C52" s="30" t="s">
        <v>516</v>
      </c>
      <c r="D52" s="30">
        <v>1593200</v>
      </c>
      <c r="E52" s="30">
        <v>1598.48</v>
      </c>
      <c r="F52" s="30">
        <v>820.62</v>
      </c>
      <c r="G52" s="30">
        <v>82981</v>
      </c>
      <c r="H52" s="30"/>
      <c r="I52" s="30"/>
      <c r="J52" s="30"/>
      <c r="K52" s="30"/>
      <c r="L52" s="30"/>
    </row>
    <row r="53" spans="1:12" x14ac:dyDescent="0.3">
      <c r="A53" s="30" t="s">
        <v>14</v>
      </c>
      <c r="B53" s="30">
        <v>2022</v>
      </c>
      <c r="C53" s="30" t="s">
        <v>515</v>
      </c>
      <c r="D53" s="30">
        <v>1596250</v>
      </c>
      <c r="E53" s="30">
        <v>1600</v>
      </c>
      <c r="F53" s="30">
        <v>820.62</v>
      </c>
      <c r="G53" s="30">
        <v>83100</v>
      </c>
      <c r="H53" s="30"/>
      <c r="I53" s="30"/>
      <c r="J53" s="30"/>
      <c r="K53" s="30"/>
      <c r="L53" s="30"/>
    </row>
    <row r="54" spans="1:12" x14ac:dyDescent="0.3">
      <c r="A54" s="30" t="s">
        <v>14</v>
      </c>
      <c r="B54" s="30">
        <v>2022</v>
      </c>
      <c r="C54" s="30" t="s">
        <v>514</v>
      </c>
      <c r="D54" s="30">
        <v>1599300</v>
      </c>
      <c r="E54" s="30">
        <v>1601.52</v>
      </c>
      <c r="F54" s="30">
        <v>820.62</v>
      </c>
      <c r="G54" s="30">
        <v>83219</v>
      </c>
      <c r="H54" s="30"/>
      <c r="I54" s="30"/>
      <c r="J54" s="30"/>
      <c r="K54" s="30"/>
      <c r="L54" s="30"/>
    </row>
    <row r="55" spans="1:12" x14ac:dyDescent="0.3">
      <c r="A55" s="30" t="s">
        <v>14</v>
      </c>
      <c r="B55" s="30">
        <v>2022</v>
      </c>
      <c r="C55" s="30" t="s">
        <v>513</v>
      </c>
      <c r="D55" s="30">
        <v>1602350</v>
      </c>
      <c r="E55" s="30">
        <v>1603.04</v>
      </c>
      <c r="F55" s="30">
        <v>820.62</v>
      </c>
      <c r="G55" s="30">
        <v>83338</v>
      </c>
      <c r="H55" s="30"/>
      <c r="I55" s="30"/>
      <c r="J55" s="30"/>
      <c r="K55" s="30"/>
      <c r="L55" s="30"/>
    </row>
    <row r="56" spans="1:12" x14ac:dyDescent="0.3">
      <c r="A56" s="30" t="s">
        <v>14</v>
      </c>
      <c r="B56" s="30">
        <v>2022</v>
      </c>
      <c r="C56" s="30" t="s">
        <v>512</v>
      </c>
      <c r="D56" s="30">
        <v>1605400</v>
      </c>
      <c r="E56" s="30">
        <v>1604.56</v>
      </c>
      <c r="F56" s="30">
        <v>820.62</v>
      </c>
      <c r="G56" s="30">
        <v>83457</v>
      </c>
      <c r="H56" s="30"/>
      <c r="I56" s="30"/>
      <c r="J56" s="30"/>
      <c r="K56" s="30"/>
      <c r="L56" s="30"/>
    </row>
    <row r="57" spans="1:12" x14ac:dyDescent="0.3">
      <c r="A57" s="30" t="s">
        <v>14</v>
      </c>
      <c r="B57" s="30">
        <v>2022</v>
      </c>
      <c r="C57" s="30" t="s">
        <v>511</v>
      </c>
      <c r="D57" s="30">
        <v>1608450</v>
      </c>
      <c r="E57" s="30">
        <v>1606.08</v>
      </c>
      <c r="F57" s="30">
        <v>820.62</v>
      </c>
      <c r="G57" s="30">
        <v>83576</v>
      </c>
      <c r="H57" s="30"/>
      <c r="I57" s="30"/>
      <c r="J57" s="30"/>
      <c r="K57" s="30"/>
      <c r="L57" s="30"/>
    </row>
    <row r="58" spans="1:12" x14ac:dyDescent="0.3">
      <c r="A58" s="30" t="s">
        <v>14</v>
      </c>
      <c r="B58" s="30">
        <v>2022</v>
      </c>
      <c r="C58" s="30" t="s">
        <v>510</v>
      </c>
      <c r="D58" s="30">
        <v>1611500</v>
      </c>
      <c r="E58" s="30">
        <v>1607.6</v>
      </c>
      <c r="F58" s="30">
        <v>820.62</v>
      </c>
      <c r="G58" s="30">
        <v>83695</v>
      </c>
      <c r="H58" s="30"/>
      <c r="I58" s="30"/>
      <c r="J58" s="30"/>
      <c r="K58" s="30"/>
      <c r="L58" s="30"/>
    </row>
    <row r="59" spans="1:12" x14ac:dyDescent="0.3">
      <c r="A59" s="30" t="s">
        <v>14</v>
      </c>
      <c r="B59" s="30">
        <v>2022</v>
      </c>
      <c r="C59" s="30" t="s">
        <v>509</v>
      </c>
      <c r="D59" s="30">
        <v>1614550</v>
      </c>
      <c r="E59" s="30">
        <v>1609.12</v>
      </c>
      <c r="F59" s="30">
        <v>820.62</v>
      </c>
      <c r="G59" s="30">
        <v>83814</v>
      </c>
      <c r="H59" s="30"/>
      <c r="I59" s="30"/>
      <c r="J59" s="30"/>
      <c r="K59" s="30"/>
      <c r="L59" s="30"/>
    </row>
    <row r="60" spans="1:12" x14ac:dyDescent="0.3">
      <c r="A60" s="30" t="s">
        <v>14</v>
      </c>
      <c r="B60" s="30">
        <v>2022</v>
      </c>
      <c r="C60" s="30" t="s">
        <v>508</v>
      </c>
      <c r="D60" s="30">
        <v>1617600</v>
      </c>
      <c r="E60" s="30">
        <v>1610.6399999999999</v>
      </c>
      <c r="F60" s="30">
        <v>820.62</v>
      </c>
      <c r="G60" s="30">
        <v>83933</v>
      </c>
      <c r="H60" s="30"/>
      <c r="I60" s="30"/>
      <c r="J60" s="30"/>
      <c r="K60" s="30"/>
      <c r="L60" s="30"/>
    </row>
    <row r="61" spans="1:12" x14ac:dyDescent="0.3">
      <c r="A61" s="30" t="s">
        <v>14</v>
      </c>
      <c r="B61" s="30">
        <v>2022</v>
      </c>
      <c r="C61" s="30" t="s">
        <v>506</v>
      </c>
      <c r="D61" s="30">
        <v>1620650</v>
      </c>
      <c r="E61" s="30">
        <v>1612.1599999999999</v>
      </c>
      <c r="F61" s="30">
        <v>820.62</v>
      </c>
      <c r="G61" s="30">
        <v>84052</v>
      </c>
      <c r="H61" s="30"/>
      <c r="I61" s="30"/>
      <c r="J61" s="30"/>
      <c r="K61" s="30"/>
      <c r="L61" s="30"/>
    </row>
    <row r="62" spans="1:12" x14ac:dyDescent="0.3">
      <c r="A62" s="30" t="s">
        <v>14</v>
      </c>
      <c r="B62" s="30">
        <v>2023</v>
      </c>
      <c r="C62" s="30" t="s">
        <v>519</v>
      </c>
      <c r="D62" s="30">
        <v>1623700</v>
      </c>
      <c r="E62" s="30">
        <v>1613.6799999999998</v>
      </c>
      <c r="F62" s="30">
        <v>820.62</v>
      </c>
      <c r="G62" s="30">
        <v>84171</v>
      </c>
      <c r="H62" s="30"/>
      <c r="I62" s="30"/>
      <c r="J62" s="30"/>
      <c r="K62" s="30"/>
      <c r="L62" s="30"/>
    </row>
    <row r="63" spans="1:12" x14ac:dyDescent="0.3">
      <c r="A63" s="30" t="s">
        <v>14</v>
      </c>
      <c r="B63" s="30">
        <v>2023</v>
      </c>
      <c r="C63" s="30" t="s">
        <v>517</v>
      </c>
      <c r="D63" s="30">
        <v>1626750</v>
      </c>
      <c r="E63" s="30">
        <v>1615.1999999999998</v>
      </c>
      <c r="F63" s="30">
        <v>820.62</v>
      </c>
      <c r="G63" s="30">
        <v>84290</v>
      </c>
      <c r="H63" s="30"/>
      <c r="I63" s="30"/>
      <c r="J63" s="30"/>
      <c r="K63" s="30"/>
      <c r="L63" s="30"/>
    </row>
    <row r="64" spans="1:12" x14ac:dyDescent="0.3">
      <c r="A64" s="30" t="s">
        <v>14</v>
      </c>
      <c r="B64" s="30">
        <v>2023</v>
      </c>
      <c r="C64" s="30" t="s">
        <v>516</v>
      </c>
      <c r="D64" s="30">
        <v>1629800</v>
      </c>
      <c r="E64" s="30">
        <v>1616.7199999999998</v>
      </c>
      <c r="F64" s="30">
        <v>820.62</v>
      </c>
      <c r="G64" s="30">
        <v>84409</v>
      </c>
      <c r="H64" s="30"/>
      <c r="I64" s="30"/>
      <c r="J64" s="30"/>
      <c r="K64" s="30"/>
      <c r="L64" s="30"/>
    </row>
    <row r="65" spans="1:12" x14ac:dyDescent="0.3">
      <c r="A65" s="30" t="s">
        <v>14</v>
      </c>
      <c r="B65" s="30">
        <v>2023</v>
      </c>
      <c r="C65" s="30" t="s">
        <v>515</v>
      </c>
      <c r="D65" s="30">
        <v>1632850</v>
      </c>
      <c r="E65" s="30">
        <v>1618.2399999999998</v>
      </c>
      <c r="F65" s="30">
        <v>820.62</v>
      </c>
      <c r="G65" s="30">
        <v>84528</v>
      </c>
      <c r="H65" s="30"/>
      <c r="I65" s="30"/>
      <c r="J65" s="30"/>
      <c r="K65" s="30"/>
      <c r="L65" s="30"/>
    </row>
    <row r="66" spans="1:12" x14ac:dyDescent="0.3">
      <c r="A66" s="30" t="s">
        <v>14</v>
      </c>
      <c r="B66" s="30">
        <v>2023</v>
      </c>
      <c r="C66" s="30" t="s">
        <v>514</v>
      </c>
      <c r="D66" s="30">
        <v>1635900</v>
      </c>
      <c r="E66" s="30">
        <v>1619.7599999999998</v>
      </c>
      <c r="F66" s="30">
        <v>820.62</v>
      </c>
      <c r="G66" s="30">
        <v>84647</v>
      </c>
      <c r="H66" s="30"/>
      <c r="I66" s="30"/>
      <c r="J66" s="30"/>
      <c r="K66" s="30"/>
      <c r="L66" s="30"/>
    </row>
    <row r="67" spans="1:12" x14ac:dyDescent="0.3">
      <c r="A67" s="30" t="s">
        <v>14</v>
      </c>
      <c r="B67" s="30">
        <v>2023</v>
      </c>
      <c r="C67" s="30" t="s">
        <v>513</v>
      </c>
      <c r="D67" s="30">
        <v>1638950</v>
      </c>
      <c r="E67" s="30">
        <v>1621.2799999999997</v>
      </c>
      <c r="F67" s="30">
        <v>820.62</v>
      </c>
      <c r="G67" s="30">
        <v>84766</v>
      </c>
      <c r="H67" s="30"/>
      <c r="I67" s="30"/>
      <c r="J67" s="30"/>
      <c r="K67" s="30"/>
      <c r="L67" s="30"/>
    </row>
    <row r="68" spans="1:12" x14ac:dyDescent="0.3">
      <c r="A68" s="30" t="s">
        <v>14</v>
      </c>
      <c r="B68" s="30">
        <v>2023</v>
      </c>
      <c r="C68" s="30" t="s">
        <v>512</v>
      </c>
      <c r="D68" s="30">
        <v>1642000</v>
      </c>
      <c r="E68" s="30">
        <v>1622.7999999999997</v>
      </c>
      <c r="F68" s="30">
        <v>820.62</v>
      </c>
      <c r="G68" s="30">
        <v>84885</v>
      </c>
      <c r="H68" s="30"/>
      <c r="I68" s="30"/>
      <c r="J68" s="30"/>
      <c r="K68" s="30"/>
      <c r="L68" s="30"/>
    </row>
    <row r="69" spans="1:12" x14ac:dyDescent="0.3">
      <c r="A69" s="30" t="s">
        <v>14</v>
      </c>
      <c r="B69" s="30">
        <v>2023</v>
      </c>
      <c r="C69" s="30" t="s">
        <v>511</v>
      </c>
      <c r="D69" s="30">
        <v>1645050</v>
      </c>
      <c r="E69" s="30">
        <v>1624.3199999999997</v>
      </c>
      <c r="F69" s="30">
        <v>820.62</v>
      </c>
      <c r="G69" s="30">
        <v>85004</v>
      </c>
      <c r="H69" s="30"/>
      <c r="I69" s="30"/>
      <c r="J69" s="30"/>
      <c r="K69" s="30"/>
      <c r="L69" s="30"/>
    </row>
    <row r="70" spans="1:12" x14ac:dyDescent="0.3">
      <c r="A70" s="30" t="s">
        <v>14</v>
      </c>
      <c r="B70" s="30">
        <v>2023</v>
      </c>
      <c r="C70" s="30" t="s">
        <v>510</v>
      </c>
      <c r="D70" s="30">
        <v>1648100</v>
      </c>
      <c r="E70" s="30">
        <v>1625.8399999999997</v>
      </c>
      <c r="F70" s="30">
        <v>820.62</v>
      </c>
      <c r="G70" s="30">
        <v>85123</v>
      </c>
      <c r="H70" s="30"/>
      <c r="I70" s="30"/>
      <c r="J70" s="30"/>
      <c r="K70" s="30"/>
      <c r="L70" s="30"/>
    </row>
    <row r="71" spans="1:12" x14ac:dyDescent="0.3">
      <c r="A71" s="30" t="s">
        <v>14</v>
      </c>
      <c r="B71" s="30">
        <v>2023</v>
      </c>
      <c r="C71" s="30" t="s">
        <v>509</v>
      </c>
      <c r="D71" s="30">
        <v>1651150</v>
      </c>
      <c r="E71" s="30">
        <v>1627.3599999999997</v>
      </c>
      <c r="F71" s="30">
        <v>820.62</v>
      </c>
      <c r="G71" s="30">
        <v>85242</v>
      </c>
      <c r="H71" s="30"/>
      <c r="I71" s="30"/>
      <c r="J71" s="30"/>
      <c r="K71" s="30"/>
      <c r="L71" s="30"/>
    </row>
    <row r="72" spans="1:12" x14ac:dyDescent="0.3">
      <c r="A72" s="30" t="s">
        <v>14</v>
      </c>
      <c r="B72" s="30">
        <v>2023</v>
      </c>
      <c r="C72" s="30" t="s">
        <v>508</v>
      </c>
      <c r="D72" s="30">
        <v>1654200</v>
      </c>
      <c r="E72" s="30">
        <v>1628.8799999999997</v>
      </c>
      <c r="F72" s="30">
        <v>820.62</v>
      </c>
      <c r="G72" s="30">
        <v>85361</v>
      </c>
      <c r="H72" s="30"/>
      <c r="I72" s="30"/>
      <c r="J72" s="30"/>
      <c r="K72" s="30"/>
      <c r="L72" s="30"/>
    </row>
    <row r="73" spans="1:12" x14ac:dyDescent="0.3">
      <c r="A73" s="30" t="s">
        <v>14</v>
      </c>
      <c r="B73" s="30">
        <v>2023</v>
      </c>
      <c r="C73" s="30" t="s">
        <v>506</v>
      </c>
      <c r="D73" s="30">
        <v>1657250</v>
      </c>
      <c r="E73" s="30">
        <v>1630.3999999999996</v>
      </c>
      <c r="F73" s="30">
        <v>820.62</v>
      </c>
      <c r="G73" s="30">
        <v>85480</v>
      </c>
      <c r="H73" s="30"/>
      <c r="I73" s="30"/>
      <c r="J73" s="30"/>
      <c r="K73" s="30"/>
      <c r="L73" s="30"/>
    </row>
    <row r="74" spans="1:12" x14ac:dyDescent="0.3">
      <c r="A74" s="30" t="s">
        <v>13</v>
      </c>
      <c r="B74" s="30">
        <v>2021</v>
      </c>
      <c r="C74" s="30" t="s">
        <v>519</v>
      </c>
      <c r="D74" s="30">
        <v>1394330</v>
      </c>
      <c r="E74" s="30">
        <v>359.9</v>
      </c>
      <c r="F74" s="30">
        <v>2788.2</v>
      </c>
      <c r="G74" s="30">
        <v>259215</v>
      </c>
      <c r="H74" s="30"/>
      <c r="I74" s="30"/>
      <c r="J74" s="30"/>
      <c r="K74" s="30"/>
      <c r="L74" s="30"/>
    </row>
    <row r="75" spans="1:12" x14ac:dyDescent="0.3">
      <c r="A75" s="30" t="s">
        <v>13</v>
      </c>
      <c r="B75" s="30">
        <v>2021</v>
      </c>
      <c r="C75" s="30" t="s">
        <v>517</v>
      </c>
      <c r="D75" s="30">
        <v>1395697</v>
      </c>
      <c r="E75" s="30">
        <v>360.4</v>
      </c>
      <c r="F75" s="30">
        <v>2788.2</v>
      </c>
      <c r="G75" s="30">
        <v>259935</v>
      </c>
      <c r="H75" s="30"/>
      <c r="I75" s="30"/>
      <c r="J75" s="30"/>
      <c r="K75" s="30"/>
      <c r="L75" s="30"/>
    </row>
    <row r="76" spans="1:12" x14ac:dyDescent="0.3">
      <c r="A76" s="30" t="s">
        <v>13</v>
      </c>
      <c r="B76" s="30">
        <v>2021</v>
      </c>
      <c r="C76" s="30" t="s">
        <v>516</v>
      </c>
      <c r="D76" s="30">
        <v>1397064</v>
      </c>
      <c r="E76" s="30">
        <v>360.9</v>
      </c>
      <c r="F76" s="30">
        <v>2788.2</v>
      </c>
      <c r="G76" s="30">
        <v>260655</v>
      </c>
      <c r="H76" s="30"/>
      <c r="I76" s="30"/>
      <c r="J76" s="30"/>
      <c r="K76" s="30"/>
      <c r="L76" s="30"/>
    </row>
    <row r="77" spans="1:12" x14ac:dyDescent="0.3">
      <c r="A77" s="30" t="s">
        <v>13</v>
      </c>
      <c r="B77" s="30">
        <v>2021</v>
      </c>
      <c r="C77" s="30" t="s">
        <v>515</v>
      </c>
      <c r="D77" s="30">
        <v>1398431</v>
      </c>
      <c r="E77" s="30">
        <v>361.4</v>
      </c>
      <c r="F77" s="30">
        <v>2788.2</v>
      </c>
      <c r="G77" s="30">
        <v>261375</v>
      </c>
      <c r="H77" s="30"/>
      <c r="I77" s="30"/>
      <c r="J77" s="30"/>
      <c r="K77" s="30"/>
      <c r="L77" s="30"/>
    </row>
    <row r="78" spans="1:12" x14ac:dyDescent="0.3">
      <c r="A78" s="30" t="s">
        <v>13</v>
      </c>
      <c r="B78" s="30">
        <v>2021</v>
      </c>
      <c r="C78" s="30" t="s">
        <v>514</v>
      </c>
      <c r="D78" s="30">
        <v>1399798</v>
      </c>
      <c r="E78" s="30">
        <v>361.9</v>
      </c>
      <c r="F78" s="30">
        <v>2788.2</v>
      </c>
      <c r="G78" s="30">
        <v>262095</v>
      </c>
      <c r="H78" s="30"/>
      <c r="I78" s="30"/>
      <c r="J78" s="30"/>
      <c r="K78" s="30"/>
      <c r="L78" s="30"/>
    </row>
    <row r="79" spans="1:12" x14ac:dyDescent="0.3">
      <c r="A79" s="30" t="s">
        <v>13</v>
      </c>
      <c r="B79" s="30">
        <v>2021</v>
      </c>
      <c r="C79" s="30" t="s">
        <v>513</v>
      </c>
      <c r="D79" s="30">
        <v>1401165</v>
      </c>
      <c r="E79" s="30">
        <v>362.4</v>
      </c>
      <c r="F79" s="30">
        <v>2788.2</v>
      </c>
      <c r="G79" s="30">
        <v>262815</v>
      </c>
      <c r="H79" s="30"/>
      <c r="I79" s="30"/>
      <c r="J79" s="30"/>
      <c r="K79" s="30"/>
      <c r="L79" s="30"/>
    </row>
    <row r="80" spans="1:12" x14ac:dyDescent="0.3">
      <c r="A80" s="30" t="s">
        <v>13</v>
      </c>
      <c r="B80" s="30">
        <v>2021</v>
      </c>
      <c r="C80" s="30" t="s">
        <v>512</v>
      </c>
      <c r="D80" s="30">
        <v>1402532</v>
      </c>
      <c r="E80" s="30">
        <v>362.9</v>
      </c>
      <c r="F80" s="30">
        <v>2788.2</v>
      </c>
      <c r="G80" s="30">
        <v>263535</v>
      </c>
      <c r="H80" s="30"/>
      <c r="I80" s="30"/>
      <c r="J80" s="30"/>
      <c r="K80" s="30"/>
      <c r="L80" s="30"/>
    </row>
    <row r="81" spans="1:12" x14ac:dyDescent="0.3">
      <c r="A81" s="30" t="s">
        <v>13</v>
      </c>
      <c r="B81" s="30">
        <v>2021</v>
      </c>
      <c r="C81" s="30" t="s">
        <v>511</v>
      </c>
      <c r="D81" s="30">
        <v>1403899</v>
      </c>
      <c r="E81" s="30">
        <v>363.4</v>
      </c>
      <c r="F81" s="30">
        <v>2788.2</v>
      </c>
      <c r="G81" s="30">
        <v>264255</v>
      </c>
      <c r="H81" s="30"/>
      <c r="I81" s="30"/>
      <c r="J81" s="30"/>
      <c r="K81" s="30"/>
      <c r="L81" s="30"/>
    </row>
    <row r="82" spans="1:12" x14ac:dyDescent="0.3">
      <c r="A82" s="30" t="s">
        <v>13</v>
      </c>
      <c r="B82" s="30">
        <v>2021</v>
      </c>
      <c r="C82" s="30" t="s">
        <v>510</v>
      </c>
      <c r="D82" s="30">
        <v>1405266</v>
      </c>
      <c r="E82" s="30">
        <v>363.9</v>
      </c>
      <c r="F82" s="30">
        <v>2788.2</v>
      </c>
      <c r="G82" s="30">
        <v>264975</v>
      </c>
      <c r="H82" s="30"/>
      <c r="I82" s="30"/>
      <c r="J82" s="30"/>
      <c r="K82" s="30"/>
      <c r="L82" s="30"/>
    </row>
    <row r="83" spans="1:12" x14ac:dyDescent="0.3">
      <c r="A83" s="30" t="s">
        <v>13</v>
      </c>
      <c r="B83" s="30">
        <v>2021</v>
      </c>
      <c r="C83" s="30" t="s">
        <v>509</v>
      </c>
      <c r="D83" s="30">
        <v>1406633</v>
      </c>
      <c r="E83" s="30">
        <v>364.4</v>
      </c>
      <c r="F83" s="30">
        <v>2788.2</v>
      </c>
      <c r="G83" s="30">
        <v>265695</v>
      </c>
      <c r="H83" s="30"/>
      <c r="I83" s="30"/>
      <c r="J83" s="30"/>
      <c r="K83" s="30"/>
      <c r="L83" s="30"/>
    </row>
    <row r="84" spans="1:12" x14ac:dyDescent="0.3">
      <c r="A84" s="30" t="s">
        <v>13</v>
      </c>
      <c r="B84" s="30">
        <v>2021</v>
      </c>
      <c r="C84" s="30" t="s">
        <v>508</v>
      </c>
      <c r="D84" s="30">
        <v>1408000</v>
      </c>
      <c r="E84" s="30">
        <v>364.9</v>
      </c>
      <c r="F84" s="30">
        <v>2788.2</v>
      </c>
      <c r="G84" s="30">
        <v>266415</v>
      </c>
      <c r="H84" s="30"/>
      <c r="I84" s="30"/>
      <c r="J84" s="30"/>
      <c r="K84" s="30"/>
      <c r="L84" s="30"/>
    </row>
    <row r="85" spans="1:12" x14ac:dyDescent="0.3">
      <c r="A85" s="30" t="s">
        <v>13</v>
      </c>
      <c r="B85" s="30">
        <v>2021</v>
      </c>
      <c r="C85" s="30" t="s">
        <v>506</v>
      </c>
      <c r="D85" s="30">
        <v>1409367</v>
      </c>
      <c r="E85" s="30">
        <v>365.4</v>
      </c>
      <c r="F85" s="30">
        <v>2788.2</v>
      </c>
      <c r="G85" s="30">
        <v>267135</v>
      </c>
      <c r="H85" s="30"/>
      <c r="I85" s="30"/>
      <c r="J85" s="30"/>
      <c r="K85" s="30"/>
      <c r="L85" s="30"/>
    </row>
    <row r="86" spans="1:12" x14ac:dyDescent="0.3">
      <c r="A86" s="30" t="s">
        <v>13</v>
      </c>
      <c r="B86" s="30">
        <v>2022</v>
      </c>
      <c r="C86" s="30" t="s">
        <v>519</v>
      </c>
      <c r="D86" s="30">
        <v>1410734</v>
      </c>
      <c r="E86" s="30">
        <v>365.9</v>
      </c>
      <c r="F86" s="30">
        <v>2788.2</v>
      </c>
      <c r="G86" s="30">
        <v>267855</v>
      </c>
      <c r="H86" s="30"/>
      <c r="I86" s="30"/>
      <c r="J86" s="30"/>
      <c r="K86" s="30"/>
      <c r="L86" s="30"/>
    </row>
    <row r="87" spans="1:12" x14ac:dyDescent="0.3">
      <c r="A87" s="30" t="s">
        <v>13</v>
      </c>
      <c r="B87" s="30">
        <v>2022</v>
      </c>
      <c r="C87" s="30" t="s">
        <v>517</v>
      </c>
      <c r="D87" s="30">
        <v>1412101</v>
      </c>
      <c r="E87" s="30">
        <v>366.4</v>
      </c>
      <c r="F87" s="30">
        <v>2788.2</v>
      </c>
      <c r="G87" s="30">
        <v>268575</v>
      </c>
      <c r="H87" s="30"/>
      <c r="I87" s="30"/>
      <c r="J87" s="30"/>
      <c r="K87" s="30"/>
      <c r="L87" s="30"/>
    </row>
    <row r="88" spans="1:12" x14ac:dyDescent="0.3">
      <c r="A88" s="30" t="s">
        <v>13</v>
      </c>
      <c r="B88" s="30">
        <v>2022</v>
      </c>
      <c r="C88" s="30" t="s">
        <v>516</v>
      </c>
      <c r="D88" s="30">
        <v>1413468</v>
      </c>
      <c r="E88" s="30">
        <v>366.9</v>
      </c>
      <c r="F88" s="30">
        <v>2788.2</v>
      </c>
      <c r="G88" s="30">
        <v>269295</v>
      </c>
      <c r="H88" s="30"/>
      <c r="I88" s="30"/>
      <c r="J88" s="30"/>
      <c r="K88" s="30"/>
      <c r="L88" s="30"/>
    </row>
    <row r="89" spans="1:12" x14ac:dyDescent="0.3">
      <c r="A89" s="30" t="s">
        <v>13</v>
      </c>
      <c r="B89" s="30">
        <v>2022</v>
      </c>
      <c r="C89" s="30" t="s">
        <v>515</v>
      </c>
      <c r="D89" s="30">
        <v>1414835</v>
      </c>
      <c r="E89" s="30">
        <v>367.4</v>
      </c>
      <c r="F89" s="30">
        <v>2788.2</v>
      </c>
      <c r="G89" s="30">
        <v>270015</v>
      </c>
      <c r="H89" s="30"/>
      <c r="I89" s="30"/>
      <c r="J89" s="30"/>
      <c r="K89" s="30"/>
      <c r="L89" s="30"/>
    </row>
    <row r="90" spans="1:12" x14ac:dyDescent="0.3">
      <c r="A90" s="30" t="s">
        <v>13</v>
      </c>
      <c r="B90" s="30">
        <v>2022</v>
      </c>
      <c r="C90" s="30" t="s">
        <v>514</v>
      </c>
      <c r="D90" s="30">
        <v>1416202</v>
      </c>
      <c r="E90" s="30">
        <v>367.9</v>
      </c>
      <c r="F90" s="30">
        <v>2788.2</v>
      </c>
      <c r="G90" s="30">
        <v>270735</v>
      </c>
      <c r="H90" s="30"/>
      <c r="I90" s="30"/>
      <c r="J90" s="30"/>
      <c r="K90" s="30"/>
      <c r="L90" s="30"/>
    </row>
    <row r="91" spans="1:12" x14ac:dyDescent="0.3">
      <c r="A91" s="30" t="s">
        <v>13</v>
      </c>
      <c r="B91" s="30">
        <v>2022</v>
      </c>
      <c r="C91" s="30" t="s">
        <v>513</v>
      </c>
      <c r="D91" s="30">
        <v>1417569</v>
      </c>
      <c r="E91" s="30">
        <v>368.4</v>
      </c>
      <c r="F91" s="30">
        <v>2788.2</v>
      </c>
      <c r="G91" s="30">
        <v>271455</v>
      </c>
      <c r="H91" s="30"/>
      <c r="I91" s="30"/>
      <c r="J91" s="30"/>
      <c r="K91" s="30"/>
      <c r="L91" s="30"/>
    </row>
    <row r="92" spans="1:12" x14ac:dyDescent="0.3">
      <c r="A92" s="30" t="s">
        <v>13</v>
      </c>
      <c r="B92" s="30">
        <v>2022</v>
      </c>
      <c r="C92" s="30" t="s">
        <v>512</v>
      </c>
      <c r="D92" s="30">
        <v>1418936</v>
      </c>
      <c r="E92" s="30">
        <v>368.9</v>
      </c>
      <c r="F92" s="30">
        <v>2788.2</v>
      </c>
      <c r="G92" s="30">
        <v>272175</v>
      </c>
      <c r="H92" s="30"/>
      <c r="I92" s="30"/>
      <c r="J92" s="30"/>
      <c r="K92" s="30"/>
      <c r="L92" s="30"/>
    </row>
    <row r="93" spans="1:12" x14ac:dyDescent="0.3">
      <c r="A93" s="30" t="s">
        <v>13</v>
      </c>
      <c r="B93" s="30">
        <v>2022</v>
      </c>
      <c r="C93" s="30" t="s">
        <v>511</v>
      </c>
      <c r="D93" s="30">
        <v>1420303</v>
      </c>
      <c r="E93" s="30">
        <v>369.4</v>
      </c>
      <c r="F93" s="30">
        <v>2788.2</v>
      </c>
      <c r="G93" s="30">
        <v>272895</v>
      </c>
      <c r="H93" s="30"/>
      <c r="I93" s="30"/>
      <c r="J93" s="30"/>
      <c r="K93" s="30"/>
      <c r="L93" s="30"/>
    </row>
    <row r="94" spans="1:12" x14ac:dyDescent="0.3">
      <c r="A94" s="30" t="s">
        <v>13</v>
      </c>
      <c r="B94" s="30">
        <v>2022</v>
      </c>
      <c r="C94" s="30" t="s">
        <v>510</v>
      </c>
      <c r="D94" s="30">
        <v>1421670</v>
      </c>
      <c r="E94" s="30">
        <v>369.9</v>
      </c>
      <c r="F94" s="30">
        <v>2788.2</v>
      </c>
      <c r="G94" s="30">
        <v>273615</v>
      </c>
      <c r="H94" s="30"/>
      <c r="I94" s="30"/>
      <c r="J94" s="30"/>
      <c r="K94" s="30"/>
      <c r="L94" s="30"/>
    </row>
    <row r="95" spans="1:12" x14ac:dyDescent="0.3">
      <c r="A95" s="30" t="s">
        <v>13</v>
      </c>
      <c r="B95" s="30">
        <v>2022</v>
      </c>
      <c r="C95" s="30" t="s">
        <v>509</v>
      </c>
      <c r="D95" s="30">
        <v>1423037</v>
      </c>
      <c r="E95" s="30">
        <v>370.4</v>
      </c>
      <c r="F95" s="30">
        <v>2788.2</v>
      </c>
      <c r="G95" s="30">
        <v>274335</v>
      </c>
      <c r="H95" s="30"/>
      <c r="I95" s="30"/>
      <c r="J95" s="30"/>
      <c r="K95" s="30"/>
      <c r="L95" s="30"/>
    </row>
    <row r="96" spans="1:12" x14ac:dyDescent="0.3">
      <c r="A96" s="30" t="s">
        <v>13</v>
      </c>
      <c r="B96" s="30">
        <v>2022</v>
      </c>
      <c r="C96" s="30" t="s">
        <v>508</v>
      </c>
      <c r="D96" s="30">
        <v>1424404</v>
      </c>
      <c r="E96" s="30">
        <v>370.9</v>
      </c>
      <c r="F96" s="30">
        <v>2788.2</v>
      </c>
      <c r="G96" s="30">
        <v>275055</v>
      </c>
      <c r="H96" s="30"/>
      <c r="I96" s="30"/>
      <c r="J96" s="30"/>
      <c r="K96" s="30"/>
      <c r="L96" s="30"/>
    </row>
    <row r="97" spans="1:12" x14ac:dyDescent="0.3">
      <c r="A97" s="30" t="s">
        <v>13</v>
      </c>
      <c r="B97" s="30">
        <v>2022</v>
      </c>
      <c r="C97" s="30" t="s">
        <v>506</v>
      </c>
      <c r="D97" s="30">
        <v>1425771</v>
      </c>
      <c r="E97" s="30">
        <v>371.4</v>
      </c>
      <c r="F97" s="30">
        <v>2788.2</v>
      </c>
      <c r="G97" s="30">
        <v>275775</v>
      </c>
      <c r="H97" s="30"/>
      <c r="I97" s="30"/>
      <c r="J97" s="30"/>
      <c r="K97" s="30"/>
      <c r="L97" s="30"/>
    </row>
    <row r="98" spans="1:12" x14ac:dyDescent="0.3">
      <c r="A98" s="30" t="s">
        <v>13</v>
      </c>
      <c r="B98" s="30">
        <v>2023</v>
      </c>
      <c r="C98" s="30" t="s">
        <v>519</v>
      </c>
      <c r="D98" s="30">
        <v>1427138</v>
      </c>
      <c r="E98" s="30">
        <v>371.9</v>
      </c>
      <c r="F98" s="30">
        <v>2788.2</v>
      </c>
      <c r="G98" s="30">
        <v>276495</v>
      </c>
      <c r="H98" s="30"/>
      <c r="I98" s="30"/>
      <c r="J98" s="30"/>
      <c r="K98" s="30"/>
      <c r="L98" s="30"/>
    </row>
    <row r="99" spans="1:12" x14ac:dyDescent="0.3">
      <c r="A99" s="30" t="s">
        <v>13</v>
      </c>
      <c r="B99" s="30">
        <v>2023</v>
      </c>
      <c r="C99" s="30" t="s">
        <v>517</v>
      </c>
      <c r="D99" s="30">
        <v>1428505</v>
      </c>
      <c r="E99" s="30">
        <v>372.4</v>
      </c>
      <c r="F99" s="30">
        <v>2788.2</v>
      </c>
      <c r="G99" s="30">
        <v>277215</v>
      </c>
      <c r="H99" s="30"/>
      <c r="I99" s="30"/>
      <c r="J99" s="30"/>
      <c r="K99" s="30"/>
      <c r="L99" s="30"/>
    </row>
    <row r="100" spans="1:12" x14ac:dyDescent="0.3">
      <c r="A100" s="30" t="s">
        <v>13</v>
      </c>
      <c r="B100" s="30">
        <v>2023</v>
      </c>
      <c r="C100" s="30" t="s">
        <v>516</v>
      </c>
      <c r="D100" s="30">
        <v>1429872</v>
      </c>
      <c r="E100" s="30">
        <v>372.9</v>
      </c>
      <c r="F100" s="30">
        <v>2788.2</v>
      </c>
      <c r="G100" s="30">
        <v>277935</v>
      </c>
      <c r="H100" s="30"/>
      <c r="I100" s="30"/>
      <c r="J100" s="30"/>
      <c r="K100" s="30"/>
      <c r="L100" s="30"/>
    </row>
    <row r="101" spans="1:12" x14ac:dyDescent="0.3">
      <c r="A101" s="30" t="s">
        <v>13</v>
      </c>
      <c r="B101" s="30">
        <v>2023</v>
      </c>
      <c r="C101" s="30" t="s">
        <v>515</v>
      </c>
      <c r="D101" s="30">
        <v>1431239</v>
      </c>
      <c r="E101" s="30">
        <v>373.4</v>
      </c>
      <c r="F101" s="30">
        <v>2788.2</v>
      </c>
      <c r="G101" s="30">
        <v>278655</v>
      </c>
      <c r="H101" s="30"/>
      <c r="I101" s="30"/>
      <c r="J101" s="30"/>
      <c r="K101" s="30"/>
      <c r="L101" s="30"/>
    </row>
    <row r="102" spans="1:12" x14ac:dyDescent="0.3">
      <c r="A102" s="30" t="s">
        <v>13</v>
      </c>
      <c r="B102" s="30">
        <v>2023</v>
      </c>
      <c r="C102" s="30" t="s">
        <v>514</v>
      </c>
      <c r="D102" s="30">
        <v>1432606</v>
      </c>
      <c r="E102" s="30">
        <v>373.9</v>
      </c>
      <c r="F102" s="30">
        <v>2788.2</v>
      </c>
      <c r="G102" s="30">
        <v>279375</v>
      </c>
      <c r="H102" s="30"/>
      <c r="I102" s="30"/>
      <c r="J102" s="30"/>
      <c r="K102" s="30"/>
      <c r="L102" s="30"/>
    </row>
    <row r="103" spans="1:12" x14ac:dyDescent="0.3">
      <c r="A103" s="30" t="s">
        <v>13</v>
      </c>
      <c r="B103" s="30">
        <v>2023</v>
      </c>
      <c r="C103" s="30" t="s">
        <v>513</v>
      </c>
      <c r="D103" s="30">
        <v>1433973</v>
      </c>
      <c r="E103" s="30">
        <v>374.4</v>
      </c>
      <c r="F103" s="30">
        <v>2788.2</v>
      </c>
      <c r="G103" s="30">
        <v>280095</v>
      </c>
      <c r="H103" s="30"/>
      <c r="I103" s="30"/>
      <c r="J103" s="30"/>
      <c r="K103" s="30"/>
      <c r="L103" s="30"/>
    </row>
    <row r="104" spans="1:12" x14ac:dyDescent="0.3">
      <c r="A104" s="30" t="s">
        <v>13</v>
      </c>
      <c r="B104" s="30">
        <v>2023</v>
      </c>
      <c r="C104" s="30" t="s">
        <v>512</v>
      </c>
      <c r="D104" s="30">
        <v>1435340</v>
      </c>
      <c r="E104" s="30">
        <v>374.9</v>
      </c>
      <c r="F104" s="30">
        <v>2788.2</v>
      </c>
      <c r="G104" s="30">
        <v>280815</v>
      </c>
      <c r="H104" s="30"/>
      <c r="I104" s="30"/>
      <c r="J104" s="30"/>
      <c r="K104" s="30"/>
      <c r="L104" s="30"/>
    </row>
    <row r="105" spans="1:12" x14ac:dyDescent="0.3">
      <c r="A105" s="30" t="s">
        <v>13</v>
      </c>
      <c r="B105" s="30">
        <v>2023</v>
      </c>
      <c r="C105" s="30" t="s">
        <v>511</v>
      </c>
      <c r="D105" s="30">
        <v>1436707</v>
      </c>
      <c r="E105" s="30">
        <v>375.4</v>
      </c>
      <c r="F105" s="30">
        <v>2788.2</v>
      </c>
      <c r="G105" s="30">
        <v>281535</v>
      </c>
      <c r="H105" s="30"/>
      <c r="I105" s="30"/>
      <c r="J105" s="30"/>
      <c r="K105" s="30"/>
      <c r="L105" s="30"/>
    </row>
    <row r="106" spans="1:12" x14ac:dyDescent="0.3">
      <c r="A106" s="30" t="s">
        <v>13</v>
      </c>
      <c r="B106" s="30">
        <v>2023</v>
      </c>
      <c r="C106" s="30" t="s">
        <v>510</v>
      </c>
      <c r="D106" s="30">
        <v>1438074</v>
      </c>
      <c r="E106" s="30">
        <v>375.9</v>
      </c>
      <c r="F106" s="30">
        <v>2788.2</v>
      </c>
      <c r="G106" s="30">
        <v>282255</v>
      </c>
      <c r="H106" s="30"/>
      <c r="I106" s="30"/>
      <c r="J106" s="30"/>
      <c r="K106" s="30"/>
      <c r="L106" s="30"/>
    </row>
    <row r="107" spans="1:12" x14ac:dyDescent="0.3">
      <c r="A107" s="30" t="s">
        <v>13</v>
      </c>
      <c r="B107" s="30">
        <v>2023</v>
      </c>
      <c r="C107" s="30" t="s">
        <v>509</v>
      </c>
      <c r="D107" s="30">
        <v>1439441</v>
      </c>
      <c r="E107" s="30">
        <v>376.4</v>
      </c>
      <c r="F107" s="30">
        <v>2788.2</v>
      </c>
      <c r="G107" s="30">
        <v>282975</v>
      </c>
      <c r="H107" s="30"/>
      <c r="I107" s="30"/>
      <c r="J107" s="30"/>
      <c r="K107" s="30"/>
      <c r="L107" s="30"/>
    </row>
    <row r="108" spans="1:12" x14ac:dyDescent="0.3">
      <c r="A108" s="30" t="s">
        <v>13</v>
      </c>
      <c r="B108" s="30">
        <v>2023</v>
      </c>
      <c r="C108" s="30" t="s">
        <v>508</v>
      </c>
      <c r="D108" s="30">
        <v>1440808</v>
      </c>
      <c r="E108" s="30">
        <v>376.9</v>
      </c>
      <c r="F108" s="30">
        <v>2788.2</v>
      </c>
      <c r="G108" s="30">
        <v>283695</v>
      </c>
      <c r="H108" s="30"/>
      <c r="I108" s="30"/>
      <c r="J108" s="30"/>
      <c r="K108" s="30"/>
      <c r="L108" s="30"/>
    </row>
    <row r="109" spans="1:12" x14ac:dyDescent="0.3">
      <c r="A109" s="30" t="s">
        <v>13</v>
      </c>
      <c r="B109" s="30">
        <v>2023</v>
      </c>
      <c r="C109" s="30" t="s">
        <v>506</v>
      </c>
      <c r="D109" s="30">
        <v>1442175</v>
      </c>
      <c r="E109" s="30">
        <v>377.4</v>
      </c>
      <c r="F109" s="30">
        <v>2788.2</v>
      </c>
      <c r="G109" s="30">
        <v>284415</v>
      </c>
      <c r="H109" s="30"/>
      <c r="I109" s="30"/>
      <c r="J109" s="30"/>
      <c r="K109" s="30"/>
      <c r="L109" s="30"/>
    </row>
    <row r="110" spans="1:12" x14ac:dyDescent="0.3">
      <c r="A110" s="30" t="s">
        <v>12</v>
      </c>
      <c r="B110" s="30">
        <v>2021</v>
      </c>
      <c r="C110" s="30" t="s">
        <v>519</v>
      </c>
      <c r="D110" s="30">
        <v>1463500</v>
      </c>
      <c r="E110" s="30">
        <v>1313.5999999999995</v>
      </c>
      <c r="F110" s="30">
        <v>765.61</v>
      </c>
      <c r="G110" s="30">
        <v>330035</v>
      </c>
      <c r="H110" s="30"/>
      <c r="I110" s="30"/>
      <c r="J110" s="30"/>
      <c r="K110" s="30"/>
      <c r="L110" s="30"/>
    </row>
    <row r="111" spans="1:12" x14ac:dyDescent="0.3">
      <c r="A111" s="30" t="s">
        <v>12</v>
      </c>
      <c r="B111" s="30">
        <v>2021</v>
      </c>
      <c r="C111" s="30" t="s">
        <v>517</v>
      </c>
      <c r="D111" s="30">
        <v>1466250</v>
      </c>
      <c r="E111" s="30">
        <v>1314.2799999999995</v>
      </c>
      <c r="F111" s="30">
        <v>765.61</v>
      </c>
      <c r="G111" s="30">
        <v>331836</v>
      </c>
      <c r="H111" s="30"/>
      <c r="I111" s="30"/>
      <c r="J111" s="30"/>
      <c r="K111" s="30"/>
      <c r="L111" s="30"/>
    </row>
    <row r="112" spans="1:12" x14ac:dyDescent="0.3">
      <c r="A112" s="30" t="s">
        <v>12</v>
      </c>
      <c r="B112" s="30">
        <v>2021</v>
      </c>
      <c r="C112" s="30" t="s">
        <v>516</v>
      </c>
      <c r="D112" s="30">
        <v>1469000</v>
      </c>
      <c r="E112" s="30">
        <v>1314.9599999999996</v>
      </c>
      <c r="F112" s="30">
        <v>765.61</v>
      </c>
      <c r="G112" s="30">
        <v>333637</v>
      </c>
      <c r="H112" s="30"/>
      <c r="I112" s="30"/>
      <c r="J112" s="30"/>
      <c r="K112" s="30"/>
      <c r="L112" s="30"/>
    </row>
    <row r="113" spans="1:12" x14ac:dyDescent="0.3">
      <c r="A113" s="30" t="s">
        <v>12</v>
      </c>
      <c r="B113" s="30">
        <v>2021</v>
      </c>
      <c r="C113" s="30" t="s">
        <v>515</v>
      </c>
      <c r="D113" s="30">
        <v>1471750</v>
      </c>
      <c r="E113" s="30">
        <v>1315.6399999999996</v>
      </c>
      <c r="F113" s="30">
        <v>765.61</v>
      </c>
      <c r="G113" s="30">
        <v>335438</v>
      </c>
      <c r="H113" s="30"/>
      <c r="I113" s="30"/>
      <c r="J113" s="30"/>
      <c r="K113" s="30"/>
      <c r="L113" s="30"/>
    </row>
    <row r="114" spans="1:12" x14ac:dyDescent="0.3">
      <c r="A114" s="30" t="s">
        <v>12</v>
      </c>
      <c r="B114" s="30">
        <v>2021</v>
      </c>
      <c r="C114" s="30" t="s">
        <v>514</v>
      </c>
      <c r="D114" s="30">
        <v>1474500</v>
      </c>
      <c r="E114" s="30">
        <v>1316.3199999999997</v>
      </c>
      <c r="F114" s="30">
        <v>765.61</v>
      </c>
      <c r="G114" s="30">
        <v>337239</v>
      </c>
      <c r="H114" s="30"/>
      <c r="I114" s="30"/>
      <c r="J114" s="30"/>
      <c r="K114" s="30"/>
      <c r="L114" s="30"/>
    </row>
    <row r="115" spans="1:12" x14ac:dyDescent="0.3">
      <c r="A115" s="30" t="s">
        <v>12</v>
      </c>
      <c r="B115" s="30">
        <v>2021</v>
      </c>
      <c r="C115" s="30" t="s">
        <v>513</v>
      </c>
      <c r="D115" s="30">
        <v>1477250</v>
      </c>
      <c r="E115" s="30">
        <v>1316.9999999999998</v>
      </c>
      <c r="F115" s="30">
        <v>765.61</v>
      </c>
      <c r="G115" s="30">
        <v>339040</v>
      </c>
      <c r="H115" s="30"/>
      <c r="I115" s="30"/>
      <c r="J115" s="30"/>
      <c r="K115" s="30"/>
      <c r="L115" s="30"/>
    </row>
    <row r="116" spans="1:12" x14ac:dyDescent="0.3">
      <c r="A116" s="30" t="s">
        <v>12</v>
      </c>
      <c r="B116" s="30">
        <v>2021</v>
      </c>
      <c r="C116" s="30" t="s">
        <v>512</v>
      </c>
      <c r="D116" s="30">
        <v>1480000</v>
      </c>
      <c r="E116" s="30">
        <v>1317.6799999999998</v>
      </c>
      <c r="F116" s="30">
        <v>765.61</v>
      </c>
      <c r="G116" s="30">
        <v>340841</v>
      </c>
      <c r="H116" s="30"/>
      <c r="I116" s="30"/>
      <c r="J116" s="30"/>
      <c r="K116" s="30"/>
      <c r="L116" s="30"/>
    </row>
    <row r="117" spans="1:12" x14ac:dyDescent="0.3">
      <c r="A117" s="30" t="s">
        <v>12</v>
      </c>
      <c r="B117" s="30">
        <v>2021</v>
      </c>
      <c r="C117" s="30" t="s">
        <v>511</v>
      </c>
      <c r="D117" s="30">
        <v>1482750</v>
      </c>
      <c r="E117" s="30">
        <v>1318.36</v>
      </c>
      <c r="F117" s="30">
        <v>765.61</v>
      </c>
      <c r="G117" s="30">
        <v>342642</v>
      </c>
      <c r="H117" s="30"/>
      <c r="I117" s="30"/>
      <c r="J117" s="30"/>
      <c r="K117" s="30"/>
      <c r="L117" s="30"/>
    </row>
    <row r="118" spans="1:12" x14ac:dyDescent="0.3">
      <c r="A118" s="30" t="s">
        <v>12</v>
      </c>
      <c r="B118" s="30">
        <v>2021</v>
      </c>
      <c r="C118" s="30" t="s">
        <v>510</v>
      </c>
      <c r="D118" s="30">
        <v>1485500</v>
      </c>
      <c r="E118" s="30">
        <v>1319.04</v>
      </c>
      <c r="F118" s="30">
        <v>765.61</v>
      </c>
      <c r="G118" s="30">
        <v>344443</v>
      </c>
      <c r="H118" s="30"/>
      <c r="I118" s="30"/>
      <c r="J118" s="30"/>
      <c r="K118" s="30"/>
      <c r="L118" s="30"/>
    </row>
    <row r="119" spans="1:12" x14ac:dyDescent="0.3">
      <c r="A119" s="30" t="s">
        <v>12</v>
      </c>
      <c r="B119" s="30">
        <v>2021</v>
      </c>
      <c r="C119" s="30" t="s">
        <v>509</v>
      </c>
      <c r="D119" s="30">
        <v>1488250</v>
      </c>
      <c r="E119" s="30">
        <v>1319.72</v>
      </c>
      <c r="F119" s="30">
        <v>765.61</v>
      </c>
      <c r="G119" s="30">
        <v>346244</v>
      </c>
      <c r="H119" s="30"/>
      <c r="I119" s="30"/>
      <c r="J119" s="30"/>
      <c r="K119" s="30"/>
      <c r="L119" s="30"/>
    </row>
    <row r="120" spans="1:12" x14ac:dyDescent="0.3">
      <c r="A120" s="30" t="s">
        <v>12</v>
      </c>
      <c r="B120" s="30">
        <v>2021</v>
      </c>
      <c r="C120" s="30" t="s">
        <v>508</v>
      </c>
      <c r="D120" s="30">
        <v>1491000</v>
      </c>
      <c r="E120" s="30">
        <v>1320.4</v>
      </c>
      <c r="F120" s="30">
        <v>765.61</v>
      </c>
      <c r="G120" s="30">
        <v>348045</v>
      </c>
      <c r="H120" s="30"/>
      <c r="I120" s="30"/>
      <c r="J120" s="30"/>
      <c r="K120" s="30"/>
      <c r="L120" s="30"/>
    </row>
    <row r="121" spans="1:12" x14ac:dyDescent="0.3">
      <c r="A121" s="30" t="s">
        <v>12</v>
      </c>
      <c r="B121" s="30">
        <v>2021</v>
      </c>
      <c r="C121" s="30" t="s">
        <v>506</v>
      </c>
      <c r="D121" s="30">
        <v>1493750</v>
      </c>
      <c r="E121" s="30">
        <v>1321.0800000000002</v>
      </c>
      <c r="F121" s="30">
        <v>765.61</v>
      </c>
      <c r="G121" s="30">
        <v>349846</v>
      </c>
      <c r="H121" s="30"/>
      <c r="I121" s="30"/>
      <c r="J121" s="30"/>
      <c r="K121" s="30"/>
      <c r="L121" s="30"/>
    </row>
    <row r="122" spans="1:12" x14ac:dyDescent="0.3">
      <c r="A122" s="30" t="s">
        <v>12</v>
      </c>
      <c r="B122" s="30">
        <v>2022</v>
      </c>
      <c r="C122" s="30" t="s">
        <v>519</v>
      </c>
      <c r="D122" s="30">
        <v>1496500</v>
      </c>
      <c r="E122" s="30">
        <v>1321.7600000000002</v>
      </c>
      <c r="F122" s="30">
        <v>765.61</v>
      </c>
      <c r="G122" s="30">
        <v>351647</v>
      </c>
      <c r="H122" s="30"/>
      <c r="I122" s="30"/>
      <c r="J122" s="30"/>
      <c r="K122" s="30"/>
      <c r="L122" s="30"/>
    </row>
    <row r="123" spans="1:12" x14ac:dyDescent="0.3">
      <c r="A123" s="30" t="s">
        <v>12</v>
      </c>
      <c r="B123" s="30">
        <v>2022</v>
      </c>
      <c r="C123" s="30" t="s">
        <v>517</v>
      </c>
      <c r="D123" s="30">
        <v>1499250</v>
      </c>
      <c r="E123" s="30">
        <v>1322.4400000000003</v>
      </c>
      <c r="F123" s="30">
        <v>765.61</v>
      </c>
      <c r="G123" s="30">
        <v>353448</v>
      </c>
      <c r="H123" s="30"/>
      <c r="I123" s="30"/>
      <c r="J123" s="30"/>
      <c r="K123" s="30"/>
      <c r="L123" s="30"/>
    </row>
    <row r="124" spans="1:12" x14ac:dyDescent="0.3">
      <c r="A124" s="30" t="s">
        <v>12</v>
      </c>
      <c r="B124" s="30">
        <v>2022</v>
      </c>
      <c r="C124" s="30" t="s">
        <v>516</v>
      </c>
      <c r="D124" s="30">
        <v>1502000</v>
      </c>
      <c r="E124" s="30">
        <v>1323.1200000000003</v>
      </c>
      <c r="F124" s="30">
        <v>765.61</v>
      </c>
      <c r="G124" s="30">
        <v>355249</v>
      </c>
      <c r="H124" s="30"/>
      <c r="I124" s="30"/>
      <c r="J124" s="30"/>
      <c r="K124" s="30"/>
      <c r="L124" s="30"/>
    </row>
    <row r="125" spans="1:12" x14ac:dyDescent="0.3">
      <c r="A125" s="30" t="s">
        <v>12</v>
      </c>
      <c r="B125" s="30">
        <v>2022</v>
      </c>
      <c r="C125" s="30" t="s">
        <v>515</v>
      </c>
      <c r="D125" s="30">
        <v>1504750</v>
      </c>
      <c r="E125" s="30">
        <v>1323.8000000000004</v>
      </c>
      <c r="F125" s="30">
        <v>765.61</v>
      </c>
      <c r="G125" s="30">
        <v>357050</v>
      </c>
      <c r="H125" s="30"/>
      <c r="I125" s="30"/>
      <c r="J125" s="30"/>
      <c r="K125" s="30"/>
      <c r="L125" s="30"/>
    </row>
    <row r="126" spans="1:12" x14ac:dyDescent="0.3">
      <c r="A126" s="30" t="s">
        <v>12</v>
      </c>
      <c r="B126" s="30">
        <v>2022</v>
      </c>
      <c r="C126" s="30" t="s">
        <v>514</v>
      </c>
      <c r="D126" s="30">
        <v>1507500</v>
      </c>
      <c r="E126" s="30">
        <v>1324.4800000000005</v>
      </c>
      <c r="F126" s="30">
        <v>765.61</v>
      </c>
      <c r="G126" s="30">
        <v>358851</v>
      </c>
      <c r="H126" s="30"/>
      <c r="I126" s="30"/>
      <c r="J126" s="30"/>
      <c r="K126" s="30"/>
      <c r="L126" s="30"/>
    </row>
    <row r="127" spans="1:12" x14ac:dyDescent="0.3">
      <c r="A127" s="30" t="s">
        <v>12</v>
      </c>
      <c r="B127" s="30">
        <v>2022</v>
      </c>
      <c r="C127" s="30" t="s">
        <v>513</v>
      </c>
      <c r="D127" s="30">
        <v>1510250</v>
      </c>
      <c r="E127" s="30">
        <v>1325.1600000000005</v>
      </c>
      <c r="F127" s="30">
        <v>765.61</v>
      </c>
      <c r="G127" s="30">
        <v>360652</v>
      </c>
      <c r="H127" s="30"/>
      <c r="I127" s="30"/>
      <c r="J127" s="30"/>
      <c r="K127" s="30"/>
      <c r="L127" s="30"/>
    </row>
    <row r="128" spans="1:12" x14ac:dyDescent="0.3">
      <c r="A128" s="30" t="s">
        <v>12</v>
      </c>
      <c r="B128" s="30">
        <v>2022</v>
      </c>
      <c r="C128" s="30" t="s">
        <v>512</v>
      </c>
      <c r="D128" s="30">
        <v>1513000</v>
      </c>
      <c r="E128" s="30">
        <v>1325.8400000000006</v>
      </c>
      <c r="F128" s="30">
        <v>765.61</v>
      </c>
      <c r="G128" s="30">
        <v>362453</v>
      </c>
      <c r="H128" s="30"/>
      <c r="I128" s="30"/>
      <c r="J128" s="30"/>
      <c r="K128" s="30"/>
      <c r="L128" s="30"/>
    </row>
    <row r="129" spans="1:12" x14ac:dyDescent="0.3">
      <c r="A129" s="30" t="s">
        <v>12</v>
      </c>
      <c r="B129" s="30">
        <v>2022</v>
      </c>
      <c r="C129" s="30" t="s">
        <v>511</v>
      </c>
      <c r="D129" s="30">
        <v>1515750</v>
      </c>
      <c r="E129" s="30">
        <v>1326.5200000000007</v>
      </c>
      <c r="F129" s="30">
        <v>765.61</v>
      </c>
      <c r="G129" s="30">
        <v>364254</v>
      </c>
      <c r="H129" s="30"/>
      <c r="I129" s="30"/>
      <c r="J129" s="30"/>
      <c r="K129" s="30"/>
      <c r="L129" s="30"/>
    </row>
    <row r="130" spans="1:12" x14ac:dyDescent="0.3">
      <c r="A130" s="30" t="s">
        <v>12</v>
      </c>
      <c r="B130" s="30">
        <v>2022</v>
      </c>
      <c r="C130" s="30" t="s">
        <v>510</v>
      </c>
      <c r="D130" s="30">
        <v>1518500</v>
      </c>
      <c r="E130" s="30">
        <v>1327.2000000000007</v>
      </c>
      <c r="F130" s="30">
        <v>765.61</v>
      </c>
      <c r="G130" s="30">
        <v>366055</v>
      </c>
      <c r="H130" s="30"/>
      <c r="I130" s="30"/>
      <c r="J130" s="30"/>
      <c r="K130" s="30"/>
      <c r="L130" s="30"/>
    </row>
    <row r="131" spans="1:12" x14ac:dyDescent="0.3">
      <c r="A131" s="30" t="s">
        <v>12</v>
      </c>
      <c r="B131" s="30">
        <v>2022</v>
      </c>
      <c r="C131" s="30" t="s">
        <v>509</v>
      </c>
      <c r="D131" s="30">
        <v>1521250</v>
      </c>
      <c r="E131" s="30">
        <v>1327.8800000000008</v>
      </c>
      <c r="F131" s="30">
        <v>765.61</v>
      </c>
      <c r="G131" s="30">
        <v>367856</v>
      </c>
      <c r="H131" s="30"/>
      <c r="I131" s="30"/>
      <c r="J131" s="30"/>
      <c r="K131" s="30"/>
      <c r="L131" s="30"/>
    </row>
    <row r="132" spans="1:12" x14ac:dyDescent="0.3">
      <c r="A132" s="30" t="s">
        <v>12</v>
      </c>
      <c r="B132" s="30">
        <v>2022</v>
      </c>
      <c r="C132" s="30" t="s">
        <v>508</v>
      </c>
      <c r="D132" s="30">
        <v>1524000</v>
      </c>
      <c r="E132" s="30">
        <v>1328.5600000000009</v>
      </c>
      <c r="F132" s="30">
        <v>765.61</v>
      </c>
      <c r="G132" s="30">
        <v>369657</v>
      </c>
      <c r="H132" s="30"/>
      <c r="I132" s="30"/>
      <c r="J132" s="30"/>
      <c r="K132" s="30"/>
      <c r="L132" s="30"/>
    </row>
    <row r="133" spans="1:12" x14ac:dyDescent="0.3">
      <c r="A133" s="30" t="s">
        <v>12</v>
      </c>
      <c r="B133" s="30">
        <v>2022</v>
      </c>
      <c r="C133" s="30" t="s">
        <v>506</v>
      </c>
      <c r="D133" s="30">
        <v>1526750</v>
      </c>
      <c r="E133" s="30">
        <v>1329.2400000000009</v>
      </c>
      <c r="F133" s="30">
        <v>765.61</v>
      </c>
      <c r="G133" s="30">
        <v>371458</v>
      </c>
      <c r="H133" s="30"/>
      <c r="I133" s="30"/>
      <c r="J133" s="30"/>
      <c r="K133" s="30"/>
      <c r="L133" s="30"/>
    </row>
    <row r="134" spans="1:12" x14ac:dyDescent="0.3">
      <c r="A134" s="30" t="s">
        <v>12</v>
      </c>
      <c r="B134" s="30">
        <v>2023</v>
      </c>
      <c r="C134" s="30" t="s">
        <v>519</v>
      </c>
      <c r="D134" s="30">
        <v>1529500</v>
      </c>
      <c r="E134" s="30">
        <v>1329.920000000001</v>
      </c>
      <c r="F134" s="30">
        <v>765.61</v>
      </c>
      <c r="G134" s="30">
        <v>373259</v>
      </c>
      <c r="H134" s="30"/>
      <c r="I134" s="30"/>
      <c r="J134" s="30"/>
      <c r="K134" s="30"/>
      <c r="L134" s="30"/>
    </row>
    <row r="135" spans="1:12" x14ac:dyDescent="0.3">
      <c r="A135" s="30" t="s">
        <v>12</v>
      </c>
      <c r="B135" s="30">
        <v>2023</v>
      </c>
      <c r="C135" s="30" t="s">
        <v>517</v>
      </c>
      <c r="D135" s="30">
        <v>1532250</v>
      </c>
      <c r="E135" s="30">
        <v>1330.600000000001</v>
      </c>
      <c r="F135" s="30">
        <v>765.61</v>
      </c>
      <c r="G135" s="30">
        <v>375060</v>
      </c>
      <c r="H135" s="30"/>
      <c r="I135" s="30"/>
      <c r="J135" s="30"/>
      <c r="K135" s="30"/>
      <c r="L135" s="30"/>
    </row>
    <row r="136" spans="1:12" x14ac:dyDescent="0.3">
      <c r="A136" s="30" t="s">
        <v>12</v>
      </c>
      <c r="B136" s="30">
        <v>2023</v>
      </c>
      <c r="C136" s="30" t="s">
        <v>516</v>
      </c>
      <c r="D136" s="30">
        <v>1535000</v>
      </c>
      <c r="E136" s="30">
        <v>1331.2800000000011</v>
      </c>
      <c r="F136" s="30">
        <v>765.61</v>
      </c>
      <c r="G136" s="30">
        <v>376861</v>
      </c>
      <c r="H136" s="30"/>
      <c r="I136" s="30"/>
      <c r="J136" s="30"/>
      <c r="K136" s="30"/>
      <c r="L136" s="30"/>
    </row>
    <row r="137" spans="1:12" x14ac:dyDescent="0.3">
      <c r="A137" s="30" t="s">
        <v>12</v>
      </c>
      <c r="B137" s="30">
        <v>2023</v>
      </c>
      <c r="C137" s="30" t="s">
        <v>515</v>
      </c>
      <c r="D137" s="30">
        <v>1537750</v>
      </c>
      <c r="E137" s="30">
        <v>1331.9600000000012</v>
      </c>
      <c r="F137" s="30">
        <v>765.61</v>
      </c>
      <c r="G137" s="30">
        <v>378662</v>
      </c>
      <c r="H137" s="30"/>
      <c r="I137" s="30"/>
      <c r="J137" s="30"/>
      <c r="K137" s="30"/>
      <c r="L137" s="30"/>
    </row>
    <row r="138" spans="1:12" x14ac:dyDescent="0.3">
      <c r="A138" s="30" t="s">
        <v>12</v>
      </c>
      <c r="B138" s="30">
        <v>2023</v>
      </c>
      <c r="C138" s="30" t="s">
        <v>514</v>
      </c>
      <c r="D138" s="30">
        <v>1540500</v>
      </c>
      <c r="E138" s="30">
        <v>1332.6400000000012</v>
      </c>
      <c r="F138" s="30">
        <v>765.61</v>
      </c>
      <c r="G138" s="30">
        <v>380463</v>
      </c>
      <c r="H138" s="30"/>
      <c r="I138" s="30"/>
      <c r="J138" s="30"/>
      <c r="K138" s="30"/>
      <c r="L138" s="30"/>
    </row>
    <row r="139" spans="1:12" x14ac:dyDescent="0.3">
      <c r="A139" s="30" t="s">
        <v>12</v>
      </c>
      <c r="B139" s="30">
        <v>2023</v>
      </c>
      <c r="C139" s="30" t="s">
        <v>513</v>
      </c>
      <c r="D139" s="30">
        <v>1543250</v>
      </c>
      <c r="E139" s="30">
        <v>1333.3200000000013</v>
      </c>
      <c r="F139" s="30">
        <v>765.61</v>
      </c>
      <c r="G139" s="30">
        <v>382264</v>
      </c>
      <c r="H139" s="30"/>
      <c r="I139" s="30"/>
      <c r="J139" s="30"/>
      <c r="K139" s="30"/>
      <c r="L139" s="30"/>
    </row>
    <row r="140" spans="1:12" x14ac:dyDescent="0.3">
      <c r="A140" s="30" t="s">
        <v>12</v>
      </c>
      <c r="B140" s="30">
        <v>2023</v>
      </c>
      <c r="C140" s="30" t="s">
        <v>512</v>
      </c>
      <c r="D140" s="30">
        <v>1546000</v>
      </c>
      <c r="E140" s="30">
        <v>1334.0000000000014</v>
      </c>
      <c r="F140" s="30">
        <v>765.61</v>
      </c>
      <c r="G140" s="30">
        <v>384065</v>
      </c>
      <c r="H140" s="30"/>
      <c r="I140" s="30"/>
      <c r="J140" s="30"/>
      <c r="K140" s="30"/>
      <c r="L140" s="30"/>
    </row>
    <row r="141" spans="1:12" x14ac:dyDescent="0.3">
      <c r="A141" s="30" t="s">
        <v>12</v>
      </c>
      <c r="B141" s="30">
        <v>2023</v>
      </c>
      <c r="C141" s="30" t="s">
        <v>511</v>
      </c>
      <c r="D141" s="30">
        <v>1548750</v>
      </c>
      <c r="E141" s="30">
        <v>1334.6800000000014</v>
      </c>
      <c r="F141" s="30">
        <v>765.61</v>
      </c>
      <c r="G141" s="30">
        <v>385866</v>
      </c>
      <c r="H141" s="30"/>
      <c r="I141" s="30"/>
      <c r="J141" s="30"/>
      <c r="K141" s="30"/>
      <c r="L141" s="30"/>
    </row>
    <row r="142" spans="1:12" x14ac:dyDescent="0.3">
      <c r="A142" s="30" t="s">
        <v>12</v>
      </c>
      <c r="B142" s="30">
        <v>2023</v>
      </c>
      <c r="C142" s="30" t="s">
        <v>510</v>
      </c>
      <c r="D142" s="30">
        <v>1551500</v>
      </c>
      <c r="E142" s="30">
        <v>1335.3600000000015</v>
      </c>
      <c r="F142" s="30">
        <v>765.61</v>
      </c>
      <c r="G142" s="30">
        <v>387667</v>
      </c>
      <c r="H142" s="30"/>
      <c r="I142" s="30"/>
      <c r="J142" s="30"/>
      <c r="K142" s="30"/>
      <c r="L142" s="30"/>
    </row>
    <row r="143" spans="1:12" x14ac:dyDescent="0.3">
      <c r="A143" s="30" t="s">
        <v>12</v>
      </c>
      <c r="B143" s="30">
        <v>2023</v>
      </c>
      <c r="C143" s="30" t="s">
        <v>509</v>
      </c>
      <c r="D143" s="30">
        <v>1554250</v>
      </c>
      <c r="E143" s="30">
        <v>1336.0400000000016</v>
      </c>
      <c r="F143" s="30">
        <v>765.61</v>
      </c>
      <c r="G143" s="30">
        <v>389468</v>
      </c>
      <c r="H143" s="30"/>
      <c r="I143" s="30"/>
      <c r="J143" s="30"/>
      <c r="K143" s="30"/>
      <c r="L143" s="30"/>
    </row>
    <row r="144" spans="1:12" x14ac:dyDescent="0.3">
      <c r="A144" s="30" t="s">
        <v>12</v>
      </c>
      <c r="B144" s="30">
        <v>2023</v>
      </c>
      <c r="C144" s="30" t="s">
        <v>508</v>
      </c>
      <c r="D144" s="30">
        <v>1557000</v>
      </c>
      <c r="E144" s="30">
        <v>1336.7200000000016</v>
      </c>
      <c r="F144" s="30">
        <v>765.61</v>
      </c>
      <c r="G144" s="30">
        <v>391269</v>
      </c>
      <c r="H144" s="30"/>
      <c r="I144" s="30"/>
      <c r="J144" s="30"/>
      <c r="K144" s="30"/>
      <c r="L144" s="30"/>
    </row>
    <row r="145" spans="1:12" x14ac:dyDescent="0.3">
      <c r="A145" s="30" t="s">
        <v>12</v>
      </c>
      <c r="B145" s="30">
        <v>2023</v>
      </c>
      <c r="C145" s="30" t="s">
        <v>506</v>
      </c>
      <c r="D145" s="30">
        <v>1559750</v>
      </c>
      <c r="E145" s="30">
        <v>1337.4000000000017</v>
      </c>
      <c r="F145" s="30">
        <v>765.61</v>
      </c>
      <c r="G145" s="30">
        <v>393070</v>
      </c>
      <c r="H145" s="30"/>
      <c r="I145" s="30"/>
      <c r="J145" s="30"/>
      <c r="K145" s="30"/>
      <c r="L145" s="30"/>
    </row>
    <row r="146" spans="1:12" x14ac:dyDescent="0.3">
      <c r="A146" s="30" t="s">
        <v>11</v>
      </c>
      <c r="B146" s="30">
        <v>2021</v>
      </c>
      <c r="C146" s="30" t="s">
        <v>519</v>
      </c>
      <c r="D146" s="30">
        <v>413170</v>
      </c>
      <c r="E146" s="30">
        <v>79.099999999999952</v>
      </c>
      <c r="F146" s="30">
        <v>5475.57</v>
      </c>
      <c r="G146" s="30">
        <v>9020</v>
      </c>
      <c r="H146" s="30"/>
      <c r="I146" s="30"/>
      <c r="J146" s="30"/>
      <c r="K146" s="30"/>
      <c r="L146" s="30"/>
    </row>
    <row r="147" spans="1:12" x14ac:dyDescent="0.3">
      <c r="A147" s="30" t="s">
        <v>11</v>
      </c>
      <c r="B147" s="30">
        <v>2021</v>
      </c>
      <c r="C147" s="30" t="s">
        <v>517</v>
      </c>
      <c r="D147" s="30">
        <v>413353</v>
      </c>
      <c r="E147" s="30">
        <v>79.219999999999956</v>
      </c>
      <c r="F147" s="30">
        <v>5475.57</v>
      </c>
      <c r="G147" s="30">
        <v>9490</v>
      </c>
      <c r="H147" s="30"/>
      <c r="I147" s="30"/>
      <c r="J147" s="30"/>
      <c r="K147" s="30"/>
      <c r="L147" s="30"/>
    </row>
    <row r="148" spans="1:12" x14ac:dyDescent="0.3">
      <c r="A148" s="30" t="s">
        <v>11</v>
      </c>
      <c r="B148" s="30">
        <v>2021</v>
      </c>
      <c r="C148" s="30" t="s">
        <v>516</v>
      </c>
      <c r="D148" s="30">
        <v>413536</v>
      </c>
      <c r="E148" s="30">
        <v>79.339999999999961</v>
      </c>
      <c r="F148" s="30">
        <v>5475.57</v>
      </c>
      <c r="G148" s="30">
        <v>9960</v>
      </c>
      <c r="H148" s="30"/>
      <c r="I148" s="30"/>
      <c r="J148" s="30"/>
      <c r="K148" s="30"/>
      <c r="L148" s="30"/>
    </row>
    <row r="149" spans="1:12" x14ac:dyDescent="0.3">
      <c r="A149" s="30" t="s">
        <v>11</v>
      </c>
      <c r="B149" s="30">
        <v>2021</v>
      </c>
      <c r="C149" s="30" t="s">
        <v>515</v>
      </c>
      <c r="D149" s="30">
        <v>413719</v>
      </c>
      <c r="E149" s="30">
        <v>79.459999999999965</v>
      </c>
      <c r="F149" s="30">
        <v>5475.57</v>
      </c>
      <c r="G149" s="30">
        <v>10430</v>
      </c>
      <c r="H149" s="30"/>
      <c r="I149" s="30"/>
      <c r="J149" s="30"/>
      <c r="K149" s="30"/>
      <c r="L149" s="30"/>
    </row>
    <row r="150" spans="1:12" x14ac:dyDescent="0.3">
      <c r="A150" s="30" t="s">
        <v>11</v>
      </c>
      <c r="B150" s="30">
        <v>2021</v>
      </c>
      <c r="C150" s="30" t="s">
        <v>514</v>
      </c>
      <c r="D150" s="30">
        <v>413902</v>
      </c>
      <c r="E150" s="30">
        <v>79.57999999999997</v>
      </c>
      <c r="F150" s="30">
        <v>5475.57</v>
      </c>
      <c r="G150" s="30">
        <v>10900</v>
      </c>
      <c r="H150" s="30"/>
      <c r="I150" s="30"/>
      <c r="J150" s="30"/>
      <c r="K150" s="30"/>
      <c r="L150" s="30"/>
    </row>
    <row r="151" spans="1:12" x14ac:dyDescent="0.3">
      <c r="A151" s="30" t="s">
        <v>11</v>
      </c>
      <c r="B151" s="30">
        <v>2021</v>
      </c>
      <c r="C151" s="30" t="s">
        <v>513</v>
      </c>
      <c r="D151" s="30">
        <v>414085</v>
      </c>
      <c r="E151" s="30">
        <v>79.699999999999974</v>
      </c>
      <c r="F151" s="30">
        <v>5475.57</v>
      </c>
      <c r="G151" s="30">
        <v>11370</v>
      </c>
      <c r="H151" s="30"/>
      <c r="I151" s="30"/>
      <c r="J151" s="30"/>
      <c r="K151" s="30"/>
      <c r="L151" s="30"/>
    </row>
    <row r="152" spans="1:12" x14ac:dyDescent="0.3">
      <c r="A152" s="30" t="s">
        <v>11</v>
      </c>
      <c r="B152" s="30">
        <v>2021</v>
      </c>
      <c r="C152" s="30" t="s">
        <v>512</v>
      </c>
      <c r="D152" s="30">
        <v>414268</v>
      </c>
      <c r="E152" s="30">
        <v>79.819999999999979</v>
      </c>
      <c r="F152" s="30">
        <v>5475.57</v>
      </c>
      <c r="G152" s="30">
        <v>11840</v>
      </c>
      <c r="H152" s="30"/>
      <c r="I152" s="30"/>
      <c r="J152" s="30"/>
      <c r="K152" s="30"/>
      <c r="L152" s="30"/>
    </row>
    <row r="153" spans="1:12" x14ac:dyDescent="0.3">
      <c r="A153" s="30" t="s">
        <v>11</v>
      </c>
      <c r="B153" s="30">
        <v>2021</v>
      </c>
      <c r="C153" s="30" t="s">
        <v>511</v>
      </c>
      <c r="D153" s="30">
        <v>414451</v>
      </c>
      <c r="E153" s="30">
        <v>79.939999999999984</v>
      </c>
      <c r="F153" s="30">
        <v>5475.57</v>
      </c>
      <c r="G153" s="30">
        <v>12310</v>
      </c>
      <c r="H153" s="30"/>
      <c r="I153" s="30"/>
      <c r="J153" s="30"/>
      <c r="K153" s="30"/>
      <c r="L153" s="30"/>
    </row>
    <row r="154" spans="1:12" x14ac:dyDescent="0.3">
      <c r="A154" s="30" t="s">
        <v>11</v>
      </c>
      <c r="B154" s="30">
        <v>2021</v>
      </c>
      <c r="C154" s="30" t="s">
        <v>510</v>
      </c>
      <c r="D154" s="30">
        <v>414634</v>
      </c>
      <c r="E154" s="30">
        <v>80.059999999999988</v>
      </c>
      <c r="F154" s="30">
        <v>5475.57</v>
      </c>
      <c r="G154" s="30">
        <v>12780</v>
      </c>
      <c r="H154" s="30"/>
      <c r="I154" s="30"/>
      <c r="J154" s="30"/>
      <c r="K154" s="30"/>
      <c r="L154" s="30"/>
    </row>
    <row r="155" spans="1:12" x14ac:dyDescent="0.3">
      <c r="A155" s="30" t="s">
        <v>11</v>
      </c>
      <c r="B155" s="30">
        <v>2021</v>
      </c>
      <c r="C155" s="30" t="s">
        <v>509</v>
      </c>
      <c r="D155" s="30">
        <v>414817</v>
      </c>
      <c r="E155" s="30">
        <v>80.179999999999993</v>
      </c>
      <c r="F155" s="30">
        <v>5475.57</v>
      </c>
      <c r="G155" s="30">
        <v>13250</v>
      </c>
      <c r="H155" s="30"/>
      <c r="I155" s="30"/>
      <c r="J155" s="30"/>
      <c r="K155" s="30"/>
      <c r="L155" s="30"/>
    </row>
    <row r="156" spans="1:12" x14ac:dyDescent="0.3">
      <c r="A156" s="30" t="s">
        <v>11</v>
      </c>
      <c r="B156" s="30">
        <v>2021</v>
      </c>
      <c r="C156" s="30" t="s">
        <v>508</v>
      </c>
      <c r="D156" s="30">
        <v>415000</v>
      </c>
      <c r="E156" s="30">
        <v>80.3</v>
      </c>
      <c r="F156" s="30">
        <v>5475.57</v>
      </c>
      <c r="G156" s="30">
        <v>13720</v>
      </c>
      <c r="H156" s="30"/>
      <c r="I156" s="30"/>
      <c r="J156" s="30"/>
      <c r="K156" s="30"/>
      <c r="L156" s="30"/>
    </row>
    <row r="157" spans="1:12" x14ac:dyDescent="0.3">
      <c r="A157" s="30" t="s">
        <v>11</v>
      </c>
      <c r="B157" s="30">
        <v>2021</v>
      </c>
      <c r="C157" s="30" t="s">
        <v>506</v>
      </c>
      <c r="D157" s="30">
        <v>415183</v>
      </c>
      <c r="E157" s="30">
        <v>80.42</v>
      </c>
      <c r="F157" s="30">
        <v>5475.57</v>
      </c>
      <c r="G157" s="30">
        <v>14190</v>
      </c>
      <c r="H157" s="30"/>
      <c r="I157" s="30"/>
      <c r="J157" s="30"/>
      <c r="K157" s="30"/>
      <c r="L157" s="30"/>
    </row>
    <row r="158" spans="1:12" x14ac:dyDescent="0.3">
      <c r="A158" s="30" t="s">
        <v>11</v>
      </c>
      <c r="B158" s="30">
        <v>2022</v>
      </c>
      <c r="C158" s="30" t="s">
        <v>519</v>
      </c>
      <c r="D158" s="30">
        <v>415366</v>
      </c>
      <c r="E158" s="30">
        <v>80.540000000000006</v>
      </c>
      <c r="F158" s="30">
        <v>5475.57</v>
      </c>
      <c r="G158" s="30">
        <v>14660</v>
      </c>
      <c r="H158" s="30"/>
      <c r="I158" s="30"/>
      <c r="J158" s="30"/>
      <c r="K158" s="30"/>
      <c r="L158" s="30"/>
    </row>
    <row r="159" spans="1:12" x14ac:dyDescent="0.3">
      <c r="A159" s="30" t="s">
        <v>11</v>
      </c>
      <c r="B159" s="30">
        <v>2022</v>
      </c>
      <c r="C159" s="30" t="s">
        <v>517</v>
      </c>
      <c r="D159" s="30">
        <v>415549</v>
      </c>
      <c r="E159" s="30">
        <v>80.660000000000011</v>
      </c>
      <c r="F159" s="30">
        <v>5475.57</v>
      </c>
      <c r="G159" s="30">
        <v>15130</v>
      </c>
      <c r="H159" s="30"/>
      <c r="I159" s="30"/>
      <c r="J159" s="30"/>
      <c r="K159" s="30"/>
      <c r="L159" s="30"/>
    </row>
    <row r="160" spans="1:12" x14ac:dyDescent="0.3">
      <c r="A160" s="30" t="s">
        <v>11</v>
      </c>
      <c r="B160" s="30">
        <v>2022</v>
      </c>
      <c r="C160" s="30" t="s">
        <v>516</v>
      </c>
      <c r="D160" s="30">
        <v>415732</v>
      </c>
      <c r="E160" s="30">
        <v>80.780000000000015</v>
      </c>
      <c r="F160" s="30">
        <v>5475.57</v>
      </c>
      <c r="G160" s="30">
        <v>15600</v>
      </c>
      <c r="H160" s="30"/>
      <c r="I160" s="30"/>
      <c r="J160" s="30"/>
      <c r="K160" s="30"/>
      <c r="L160" s="30"/>
    </row>
    <row r="161" spans="1:12" x14ac:dyDescent="0.3">
      <c r="A161" s="30" t="s">
        <v>11</v>
      </c>
      <c r="B161" s="30">
        <v>2022</v>
      </c>
      <c r="C161" s="30" t="s">
        <v>515</v>
      </c>
      <c r="D161" s="30">
        <v>415915</v>
      </c>
      <c r="E161" s="30">
        <v>80.90000000000002</v>
      </c>
      <c r="F161" s="30">
        <v>5475.57</v>
      </c>
      <c r="G161" s="30">
        <v>16070</v>
      </c>
      <c r="H161" s="30"/>
      <c r="I161" s="30"/>
      <c r="J161" s="30"/>
      <c r="K161" s="30"/>
      <c r="L161" s="30"/>
    </row>
    <row r="162" spans="1:12" x14ac:dyDescent="0.3">
      <c r="A162" s="30" t="s">
        <v>11</v>
      </c>
      <c r="B162" s="30">
        <v>2022</v>
      </c>
      <c r="C162" s="30" t="s">
        <v>514</v>
      </c>
      <c r="D162" s="30">
        <v>416098</v>
      </c>
      <c r="E162" s="30">
        <v>81.020000000000024</v>
      </c>
      <c r="F162" s="30">
        <v>5475.57</v>
      </c>
      <c r="G162" s="30">
        <v>16540</v>
      </c>
      <c r="H162" s="30"/>
      <c r="I162" s="30"/>
      <c r="J162" s="30"/>
      <c r="K162" s="30"/>
      <c r="L162" s="30"/>
    </row>
    <row r="163" spans="1:12" x14ac:dyDescent="0.3">
      <c r="A163" s="30" t="s">
        <v>11</v>
      </c>
      <c r="B163" s="30">
        <v>2022</v>
      </c>
      <c r="C163" s="30" t="s">
        <v>513</v>
      </c>
      <c r="D163" s="30">
        <v>416281</v>
      </c>
      <c r="E163" s="30">
        <v>81.140000000000029</v>
      </c>
      <c r="F163" s="30">
        <v>5475.57</v>
      </c>
      <c r="G163" s="30">
        <v>17010</v>
      </c>
      <c r="H163" s="30"/>
      <c r="I163" s="30"/>
      <c r="J163" s="30"/>
      <c r="K163" s="30"/>
      <c r="L163" s="30"/>
    </row>
    <row r="164" spans="1:12" x14ac:dyDescent="0.3">
      <c r="A164" s="30" t="s">
        <v>11</v>
      </c>
      <c r="B164" s="30">
        <v>2022</v>
      </c>
      <c r="C164" s="30" t="s">
        <v>512</v>
      </c>
      <c r="D164" s="30">
        <v>416464</v>
      </c>
      <c r="E164" s="30">
        <v>81.260000000000034</v>
      </c>
      <c r="F164" s="30">
        <v>5475.57</v>
      </c>
      <c r="G164" s="30">
        <v>17480</v>
      </c>
      <c r="H164" s="30"/>
      <c r="I164" s="30"/>
      <c r="J164" s="30"/>
      <c r="K164" s="30"/>
      <c r="L164" s="30"/>
    </row>
    <row r="165" spans="1:12" x14ac:dyDescent="0.3">
      <c r="A165" s="30" t="s">
        <v>11</v>
      </c>
      <c r="B165" s="30">
        <v>2022</v>
      </c>
      <c r="C165" s="30" t="s">
        <v>511</v>
      </c>
      <c r="D165" s="30">
        <v>416647</v>
      </c>
      <c r="E165" s="30">
        <v>81.380000000000038</v>
      </c>
      <c r="F165" s="30">
        <v>5475.57</v>
      </c>
      <c r="G165" s="30">
        <v>17950</v>
      </c>
      <c r="H165" s="30"/>
      <c r="I165" s="30"/>
      <c r="J165" s="30"/>
      <c r="K165" s="30"/>
      <c r="L165" s="30"/>
    </row>
    <row r="166" spans="1:12" x14ac:dyDescent="0.3">
      <c r="A166" s="30" t="s">
        <v>11</v>
      </c>
      <c r="B166" s="30">
        <v>2022</v>
      </c>
      <c r="C166" s="30" t="s">
        <v>510</v>
      </c>
      <c r="D166" s="30">
        <v>416830</v>
      </c>
      <c r="E166" s="30">
        <v>81.500000000000043</v>
      </c>
      <c r="F166" s="30">
        <v>5475.57</v>
      </c>
      <c r="G166" s="30">
        <v>18420</v>
      </c>
      <c r="H166" s="30"/>
      <c r="I166" s="30"/>
      <c r="J166" s="30"/>
      <c r="K166" s="30"/>
      <c r="L166" s="30"/>
    </row>
    <row r="167" spans="1:12" x14ac:dyDescent="0.3">
      <c r="A167" s="30" t="s">
        <v>11</v>
      </c>
      <c r="B167" s="30">
        <v>2022</v>
      </c>
      <c r="C167" s="30" t="s">
        <v>509</v>
      </c>
      <c r="D167" s="30">
        <v>417013</v>
      </c>
      <c r="E167" s="30">
        <v>81.620000000000047</v>
      </c>
      <c r="F167" s="30">
        <v>5475.57</v>
      </c>
      <c r="G167" s="30">
        <v>18890</v>
      </c>
      <c r="H167" s="30"/>
      <c r="I167" s="30"/>
      <c r="J167" s="30"/>
      <c r="K167" s="30"/>
      <c r="L167" s="30"/>
    </row>
    <row r="168" spans="1:12" x14ac:dyDescent="0.3">
      <c r="A168" s="30" t="s">
        <v>11</v>
      </c>
      <c r="B168" s="30">
        <v>2022</v>
      </c>
      <c r="C168" s="30" t="s">
        <v>508</v>
      </c>
      <c r="D168" s="30">
        <v>417196</v>
      </c>
      <c r="E168" s="30">
        <v>81.740000000000052</v>
      </c>
      <c r="F168" s="30">
        <v>5475.57</v>
      </c>
      <c r="G168" s="30">
        <v>19360</v>
      </c>
      <c r="H168" s="30"/>
      <c r="I168" s="30"/>
      <c r="J168" s="30"/>
      <c r="K168" s="30"/>
      <c r="L168" s="30"/>
    </row>
    <row r="169" spans="1:12" x14ac:dyDescent="0.3">
      <c r="A169" s="30" t="s">
        <v>11</v>
      </c>
      <c r="B169" s="30">
        <v>2022</v>
      </c>
      <c r="C169" s="30" t="s">
        <v>506</v>
      </c>
      <c r="D169" s="30">
        <v>417379</v>
      </c>
      <c r="E169" s="30">
        <v>81.860000000000056</v>
      </c>
      <c r="F169" s="30">
        <v>5475.57</v>
      </c>
      <c r="G169" s="30">
        <v>19830</v>
      </c>
      <c r="H169" s="30"/>
      <c r="I169" s="30"/>
      <c r="J169" s="30"/>
      <c r="K169" s="30"/>
      <c r="L169" s="30"/>
    </row>
    <row r="170" spans="1:12" x14ac:dyDescent="0.3">
      <c r="A170" s="30" t="s">
        <v>11</v>
      </c>
      <c r="B170" s="30">
        <v>2023</v>
      </c>
      <c r="C170" s="30" t="s">
        <v>519</v>
      </c>
      <c r="D170" s="30">
        <v>417562</v>
      </c>
      <c r="E170" s="30">
        <v>81.980000000000061</v>
      </c>
      <c r="F170" s="30">
        <v>5475.57</v>
      </c>
      <c r="G170" s="30">
        <v>20300</v>
      </c>
      <c r="H170" s="30"/>
      <c r="I170" s="30"/>
      <c r="J170" s="30"/>
      <c r="K170" s="30"/>
      <c r="L170" s="30"/>
    </row>
    <row r="171" spans="1:12" x14ac:dyDescent="0.3">
      <c r="A171" s="30" t="s">
        <v>11</v>
      </c>
      <c r="B171" s="30">
        <v>2023</v>
      </c>
      <c r="C171" s="30" t="s">
        <v>517</v>
      </c>
      <c r="D171" s="30">
        <v>417745</v>
      </c>
      <c r="E171" s="30">
        <v>82.100000000000065</v>
      </c>
      <c r="F171" s="30">
        <v>5475.57</v>
      </c>
      <c r="G171" s="30">
        <v>20770</v>
      </c>
      <c r="H171" s="30"/>
      <c r="I171" s="30"/>
      <c r="J171" s="30"/>
      <c r="K171" s="30"/>
      <c r="L171" s="30"/>
    </row>
    <row r="172" spans="1:12" x14ac:dyDescent="0.3">
      <c r="A172" s="30" t="s">
        <v>11</v>
      </c>
      <c r="B172" s="30">
        <v>2023</v>
      </c>
      <c r="C172" s="30" t="s">
        <v>516</v>
      </c>
      <c r="D172" s="30">
        <v>417928</v>
      </c>
      <c r="E172" s="30">
        <v>82.22000000000007</v>
      </c>
      <c r="F172" s="30">
        <v>5475.57</v>
      </c>
      <c r="G172" s="30">
        <v>21240</v>
      </c>
      <c r="H172" s="30"/>
      <c r="I172" s="30"/>
      <c r="J172" s="30"/>
      <c r="K172" s="30"/>
      <c r="L172" s="30"/>
    </row>
    <row r="173" spans="1:12" x14ac:dyDescent="0.3">
      <c r="A173" s="30" t="s">
        <v>11</v>
      </c>
      <c r="B173" s="30">
        <v>2023</v>
      </c>
      <c r="C173" s="30" t="s">
        <v>515</v>
      </c>
      <c r="D173" s="30">
        <v>418111</v>
      </c>
      <c r="E173" s="30">
        <v>82.340000000000074</v>
      </c>
      <c r="F173" s="30">
        <v>5475.57</v>
      </c>
      <c r="G173" s="30">
        <v>21710</v>
      </c>
      <c r="H173" s="30"/>
      <c r="I173" s="30"/>
      <c r="J173" s="30"/>
      <c r="K173" s="30"/>
      <c r="L173" s="30"/>
    </row>
    <row r="174" spans="1:12" x14ac:dyDescent="0.3">
      <c r="A174" s="30" t="s">
        <v>11</v>
      </c>
      <c r="B174" s="30">
        <v>2023</v>
      </c>
      <c r="C174" s="30" t="s">
        <v>514</v>
      </c>
      <c r="D174" s="30">
        <v>418294</v>
      </c>
      <c r="E174" s="30">
        <v>82.460000000000079</v>
      </c>
      <c r="F174" s="30">
        <v>5475.57</v>
      </c>
      <c r="G174" s="30">
        <v>22180</v>
      </c>
      <c r="H174" s="30"/>
      <c r="I174" s="30"/>
      <c r="J174" s="30"/>
      <c r="K174" s="30"/>
      <c r="L174" s="30"/>
    </row>
    <row r="175" spans="1:12" x14ac:dyDescent="0.3">
      <c r="A175" s="30" t="s">
        <v>11</v>
      </c>
      <c r="B175" s="30">
        <v>2023</v>
      </c>
      <c r="C175" s="30" t="s">
        <v>513</v>
      </c>
      <c r="D175" s="30">
        <v>418477</v>
      </c>
      <c r="E175" s="30">
        <v>82.580000000000084</v>
      </c>
      <c r="F175" s="30">
        <v>5475.57</v>
      </c>
      <c r="G175" s="30">
        <v>22650</v>
      </c>
      <c r="H175" s="30"/>
      <c r="I175" s="30"/>
      <c r="J175" s="30"/>
      <c r="K175" s="30"/>
      <c r="L175" s="30"/>
    </row>
    <row r="176" spans="1:12" x14ac:dyDescent="0.3">
      <c r="A176" s="30" t="s">
        <v>11</v>
      </c>
      <c r="B176" s="30">
        <v>2023</v>
      </c>
      <c r="C176" s="30" t="s">
        <v>512</v>
      </c>
      <c r="D176" s="30">
        <v>418660</v>
      </c>
      <c r="E176" s="30">
        <v>82.700000000000088</v>
      </c>
      <c r="F176" s="30">
        <v>5475.57</v>
      </c>
      <c r="G176" s="30">
        <v>23120</v>
      </c>
      <c r="H176" s="30"/>
      <c r="I176" s="30"/>
      <c r="J176" s="30"/>
      <c r="K176" s="30"/>
      <c r="L176" s="30"/>
    </row>
    <row r="177" spans="1:12" x14ac:dyDescent="0.3">
      <c r="A177" s="30" t="s">
        <v>11</v>
      </c>
      <c r="B177" s="30">
        <v>2023</v>
      </c>
      <c r="C177" s="30" t="s">
        <v>511</v>
      </c>
      <c r="D177" s="30">
        <v>418843</v>
      </c>
      <c r="E177" s="30">
        <v>82.820000000000093</v>
      </c>
      <c r="F177" s="30">
        <v>5475.57</v>
      </c>
      <c r="G177" s="30">
        <v>23590</v>
      </c>
      <c r="H177" s="30"/>
      <c r="I177" s="30"/>
      <c r="J177" s="30"/>
      <c r="K177" s="30"/>
      <c r="L177" s="30"/>
    </row>
    <row r="178" spans="1:12" x14ac:dyDescent="0.3">
      <c r="A178" s="30" t="s">
        <v>11</v>
      </c>
      <c r="B178" s="30">
        <v>2023</v>
      </c>
      <c r="C178" s="30" t="s">
        <v>510</v>
      </c>
      <c r="D178" s="30">
        <v>419026</v>
      </c>
      <c r="E178" s="30">
        <v>82.940000000000097</v>
      </c>
      <c r="F178" s="30">
        <v>5475.57</v>
      </c>
      <c r="G178" s="30">
        <v>24060</v>
      </c>
      <c r="H178" s="30"/>
      <c r="I178" s="30"/>
      <c r="J178" s="30"/>
      <c r="K178" s="30"/>
      <c r="L178" s="30"/>
    </row>
    <row r="179" spans="1:12" x14ac:dyDescent="0.3">
      <c r="A179" s="30" t="s">
        <v>11</v>
      </c>
      <c r="B179" s="30">
        <v>2023</v>
      </c>
      <c r="C179" s="30" t="s">
        <v>509</v>
      </c>
      <c r="D179" s="30">
        <v>419209</v>
      </c>
      <c r="E179" s="30">
        <v>83.060000000000102</v>
      </c>
      <c r="F179" s="30">
        <v>5475.57</v>
      </c>
      <c r="G179" s="30">
        <v>24530</v>
      </c>
      <c r="H179" s="30"/>
      <c r="I179" s="30"/>
      <c r="J179" s="30"/>
      <c r="K179" s="30"/>
      <c r="L179" s="30"/>
    </row>
    <row r="180" spans="1:12" x14ac:dyDescent="0.3">
      <c r="A180" s="30" t="s">
        <v>11</v>
      </c>
      <c r="B180" s="30">
        <v>2023</v>
      </c>
      <c r="C180" s="30" t="s">
        <v>508</v>
      </c>
      <c r="D180" s="30">
        <v>419392</v>
      </c>
      <c r="E180" s="30">
        <v>83.180000000000106</v>
      </c>
      <c r="F180" s="30">
        <v>5475.57</v>
      </c>
      <c r="G180" s="30">
        <v>25000</v>
      </c>
      <c r="H180" s="30"/>
      <c r="I180" s="30"/>
      <c r="J180" s="30"/>
      <c r="K180" s="30"/>
      <c r="L180" s="30"/>
    </row>
    <row r="181" spans="1:12" x14ac:dyDescent="0.3">
      <c r="A181" s="30" t="s">
        <v>11</v>
      </c>
      <c r="B181" s="30">
        <v>2023</v>
      </c>
      <c r="C181" s="30" t="s">
        <v>506</v>
      </c>
      <c r="D181" s="30">
        <v>419575</v>
      </c>
      <c r="E181" s="30">
        <v>83.300000000000111</v>
      </c>
      <c r="F181" s="30">
        <v>5475.57</v>
      </c>
      <c r="G181" s="30">
        <v>25470</v>
      </c>
      <c r="H181" s="30"/>
      <c r="I181" s="30"/>
      <c r="J181" s="30"/>
      <c r="K181" s="30"/>
      <c r="L181" s="30"/>
    </row>
    <row r="182" spans="1:12" x14ac:dyDescent="0.3">
      <c r="A182" s="30" t="s">
        <v>10</v>
      </c>
      <c r="B182" s="30">
        <v>2021</v>
      </c>
      <c r="C182" s="30" t="s">
        <v>519</v>
      </c>
      <c r="D182" s="30">
        <v>2583000</v>
      </c>
      <c r="E182" s="30">
        <v>6661.8999999999978</v>
      </c>
      <c r="F182" s="30">
        <v>815.21</v>
      </c>
      <c r="G182" s="30">
        <v>274365</v>
      </c>
      <c r="H182" s="30"/>
      <c r="I182" s="30"/>
      <c r="J182" s="30"/>
      <c r="K182" s="30"/>
      <c r="L182" s="30"/>
    </row>
    <row r="183" spans="1:12" x14ac:dyDescent="0.3">
      <c r="A183" s="30" t="s">
        <v>10</v>
      </c>
      <c r="B183" s="30">
        <v>2021</v>
      </c>
      <c r="C183" s="30" t="s">
        <v>517</v>
      </c>
      <c r="D183" s="30">
        <v>2585300</v>
      </c>
      <c r="E183" s="30">
        <v>6570.699999999998</v>
      </c>
      <c r="F183" s="30">
        <v>815.21</v>
      </c>
      <c r="G183" s="30">
        <v>274365</v>
      </c>
      <c r="H183" s="30"/>
      <c r="I183" s="30"/>
      <c r="J183" s="30"/>
      <c r="K183" s="30"/>
      <c r="L183" s="30"/>
    </row>
    <row r="184" spans="1:12" x14ac:dyDescent="0.3">
      <c r="A184" s="30" t="s">
        <v>10</v>
      </c>
      <c r="B184" s="30">
        <v>2021</v>
      </c>
      <c r="C184" s="30" t="s">
        <v>516</v>
      </c>
      <c r="D184" s="30">
        <v>2587600</v>
      </c>
      <c r="E184" s="30">
        <v>6479.4999999999982</v>
      </c>
      <c r="F184" s="30">
        <v>815.21</v>
      </c>
      <c r="G184" s="30">
        <v>274365</v>
      </c>
      <c r="H184" s="30"/>
      <c r="I184" s="30"/>
      <c r="J184" s="30"/>
      <c r="K184" s="30"/>
      <c r="L184" s="30"/>
    </row>
    <row r="185" spans="1:12" x14ac:dyDescent="0.3">
      <c r="A185" s="30" t="s">
        <v>10</v>
      </c>
      <c r="B185" s="30">
        <v>2021</v>
      </c>
      <c r="C185" s="30" t="s">
        <v>515</v>
      </c>
      <c r="D185" s="30">
        <v>2589900</v>
      </c>
      <c r="E185" s="30">
        <v>6388.2999999999984</v>
      </c>
      <c r="F185" s="30">
        <v>815.21</v>
      </c>
      <c r="G185" s="30">
        <v>274365</v>
      </c>
      <c r="H185" s="30"/>
      <c r="I185" s="30"/>
      <c r="J185" s="30"/>
      <c r="K185" s="30"/>
      <c r="L185" s="30"/>
    </row>
    <row r="186" spans="1:12" x14ac:dyDescent="0.3">
      <c r="A186" s="30" t="s">
        <v>10</v>
      </c>
      <c r="B186" s="30">
        <v>2021</v>
      </c>
      <c r="C186" s="30" t="s">
        <v>514</v>
      </c>
      <c r="D186" s="30">
        <v>2592200</v>
      </c>
      <c r="E186" s="30">
        <v>6297.0999999999985</v>
      </c>
      <c r="F186" s="30">
        <v>815.21</v>
      </c>
      <c r="G186" s="30">
        <v>274365</v>
      </c>
      <c r="H186" s="30"/>
      <c r="I186" s="30"/>
      <c r="J186" s="30"/>
      <c r="K186" s="30"/>
      <c r="L186" s="30"/>
    </row>
    <row r="187" spans="1:12" x14ac:dyDescent="0.3">
      <c r="A187" s="30" t="s">
        <v>10</v>
      </c>
      <c r="B187" s="30">
        <v>2021</v>
      </c>
      <c r="C187" s="30" t="s">
        <v>513</v>
      </c>
      <c r="D187" s="30">
        <v>2594500</v>
      </c>
      <c r="E187" s="30">
        <v>6205.8999999999987</v>
      </c>
      <c r="F187" s="30">
        <v>815.21</v>
      </c>
      <c r="G187" s="30">
        <v>274365</v>
      </c>
      <c r="H187" s="30"/>
      <c r="I187" s="30"/>
      <c r="J187" s="30"/>
      <c r="K187" s="30"/>
      <c r="L187" s="30"/>
    </row>
    <row r="188" spans="1:12" x14ac:dyDescent="0.3">
      <c r="A188" s="30" t="s">
        <v>10</v>
      </c>
      <c r="B188" s="30">
        <v>2021</v>
      </c>
      <c r="C188" s="30" t="s">
        <v>512</v>
      </c>
      <c r="D188" s="30">
        <v>2596800</v>
      </c>
      <c r="E188" s="30">
        <v>6114.6999999999989</v>
      </c>
      <c r="F188" s="30">
        <v>815.21</v>
      </c>
      <c r="G188" s="30">
        <v>274365</v>
      </c>
      <c r="H188" s="30"/>
      <c r="I188" s="30"/>
      <c r="J188" s="30"/>
      <c r="K188" s="30"/>
      <c r="L188" s="30"/>
    </row>
    <row r="189" spans="1:12" x14ac:dyDescent="0.3">
      <c r="A189" s="30" t="s">
        <v>10</v>
      </c>
      <c r="B189" s="30">
        <v>2021</v>
      </c>
      <c r="C189" s="30" t="s">
        <v>511</v>
      </c>
      <c r="D189" s="30">
        <v>2599100</v>
      </c>
      <c r="E189" s="30">
        <v>6023.4999999999991</v>
      </c>
      <c r="F189" s="30">
        <v>815.21</v>
      </c>
      <c r="G189" s="30">
        <v>274365</v>
      </c>
      <c r="H189" s="30"/>
      <c r="I189" s="30"/>
      <c r="J189" s="30"/>
      <c r="K189" s="30"/>
      <c r="L189" s="30"/>
    </row>
    <row r="190" spans="1:12" x14ac:dyDescent="0.3">
      <c r="A190" s="30" t="s">
        <v>10</v>
      </c>
      <c r="B190" s="30">
        <v>2021</v>
      </c>
      <c r="C190" s="30" t="s">
        <v>510</v>
      </c>
      <c r="D190" s="30">
        <v>2601400</v>
      </c>
      <c r="E190" s="30">
        <v>5932.2999999999993</v>
      </c>
      <c r="F190" s="30">
        <v>815.21</v>
      </c>
      <c r="G190" s="30">
        <v>274365</v>
      </c>
      <c r="H190" s="30"/>
      <c r="I190" s="30"/>
      <c r="J190" s="30"/>
      <c r="K190" s="30"/>
      <c r="L190" s="30"/>
    </row>
    <row r="191" spans="1:12" x14ac:dyDescent="0.3">
      <c r="A191" s="30" t="s">
        <v>10</v>
      </c>
      <c r="B191" s="30">
        <v>2021</v>
      </c>
      <c r="C191" s="30" t="s">
        <v>509</v>
      </c>
      <c r="D191" s="30">
        <v>2603700</v>
      </c>
      <c r="E191" s="30">
        <v>5841.0999999999995</v>
      </c>
      <c r="F191" s="30">
        <v>815.21</v>
      </c>
      <c r="G191" s="30">
        <v>274365</v>
      </c>
      <c r="H191" s="30"/>
      <c r="I191" s="30"/>
      <c r="J191" s="30"/>
      <c r="K191" s="30"/>
      <c r="L191" s="30"/>
    </row>
    <row r="192" spans="1:12" x14ac:dyDescent="0.3">
      <c r="A192" s="30" t="s">
        <v>10</v>
      </c>
      <c r="B192" s="30">
        <v>2021</v>
      </c>
      <c r="C192" s="30" t="s">
        <v>508</v>
      </c>
      <c r="D192" s="30">
        <v>2606000</v>
      </c>
      <c r="E192" s="30">
        <v>5749.9</v>
      </c>
      <c r="F192" s="30">
        <v>815.21</v>
      </c>
      <c r="G192" s="30">
        <v>274365</v>
      </c>
      <c r="H192" s="30"/>
      <c r="I192" s="30"/>
      <c r="J192" s="30"/>
      <c r="K192" s="30"/>
      <c r="L192" s="30"/>
    </row>
    <row r="193" spans="1:12" x14ac:dyDescent="0.3">
      <c r="A193" s="30" t="s">
        <v>10</v>
      </c>
      <c r="B193" s="30">
        <v>2021</v>
      </c>
      <c r="C193" s="30" t="s">
        <v>506</v>
      </c>
      <c r="D193" s="30">
        <v>2608300</v>
      </c>
      <c r="E193" s="30">
        <v>5658.7</v>
      </c>
      <c r="F193" s="30">
        <v>815.21</v>
      </c>
      <c r="G193" s="30">
        <v>274365</v>
      </c>
      <c r="H193" s="30"/>
      <c r="I193" s="30"/>
      <c r="J193" s="30"/>
      <c r="K193" s="30"/>
      <c r="L193" s="30"/>
    </row>
    <row r="194" spans="1:12" x14ac:dyDescent="0.3">
      <c r="A194" s="30" t="s">
        <v>10</v>
      </c>
      <c r="B194" s="30">
        <v>2022</v>
      </c>
      <c r="C194" s="30" t="s">
        <v>519</v>
      </c>
      <c r="D194" s="30">
        <v>2610600</v>
      </c>
      <c r="E194" s="30">
        <v>5567.5</v>
      </c>
      <c r="F194" s="30">
        <v>815.21</v>
      </c>
      <c r="G194" s="30">
        <v>274365</v>
      </c>
      <c r="H194" s="30"/>
      <c r="I194" s="30"/>
      <c r="J194" s="30"/>
      <c r="K194" s="30"/>
      <c r="L194" s="30"/>
    </row>
    <row r="195" spans="1:12" x14ac:dyDescent="0.3">
      <c r="A195" s="30" t="s">
        <v>10</v>
      </c>
      <c r="B195" s="30">
        <v>2022</v>
      </c>
      <c r="C195" s="30" t="s">
        <v>517</v>
      </c>
      <c r="D195" s="30">
        <v>2612900</v>
      </c>
      <c r="E195" s="30">
        <v>5476.3</v>
      </c>
      <c r="F195" s="30">
        <v>815.21</v>
      </c>
      <c r="G195" s="30">
        <v>274365</v>
      </c>
      <c r="H195" s="30"/>
      <c r="I195" s="30"/>
      <c r="J195" s="30"/>
      <c r="K195" s="30"/>
      <c r="L195" s="30"/>
    </row>
    <row r="196" spans="1:12" x14ac:dyDescent="0.3">
      <c r="A196" s="30" t="s">
        <v>10</v>
      </c>
      <c r="B196" s="30">
        <v>2022</v>
      </c>
      <c r="C196" s="30" t="s">
        <v>516</v>
      </c>
      <c r="D196" s="30">
        <v>2615200</v>
      </c>
      <c r="E196" s="30">
        <v>5385.1</v>
      </c>
      <c r="F196" s="30">
        <v>815.21</v>
      </c>
      <c r="G196" s="30">
        <v>274365</v>
      </c>
      <c r="H196" s="30"/>
      <c r="I196" s="30"/>
      <c r="J196" s="30"/>
      <c r="K196" s="30"/>
      <c r="L196" s="30"/>
    </row>
    <row r="197" spans="1:12" x14ac:dyDescent="0.3">
      <c r="A197" s="30" t="s">
        <v>10</v>
      </c>
      <c r="B197" s="30">
        <v>2022</v>
      </c>
      <c r="C197" s="30" t="s">
        <v>515</v>
      </c>
      <c r="D197" s="30">
        <v>2617500</v>
      </c>
      <c r="E197" s="30">
        <v>5293.9000000000005</v>
      </c>
      <c r="F197" s="30">
        <v>815.21</v>
      </c>
      <c r="G197" s="30">
        <v>274365</v>
      </c>
      <c r="H197" s="30"/>
      <c r="I197" s="30"/>
      <c r="J197" s="30"/>
      <c r="K197" s="30"/>
      <c r="L197" s="30"/>
    </row>
    <row r="198" spans="1:12" x14ac:dyDescent="0.3">
      <c r="A198" s="30" t="s">
        <v>10</v>
      </c>
      <c r="B198" s="30">
        <v>2022</v>
      </c>
      <c r="C198" s="30" t="s">
        <v>514</v>
      </c>
      <c r="D198" s="30">
        <v>2619800</v>
      </c>
      <c r="E198" s="30">
        <v>5202.7000000000007</v>
      </c>
      <c r="F198" s="30">
        <v>815.21</v>
      </c>
      <c r="G198" s="30">
        <v>274365</v>
      </c>
      <c r="H198" s="30"/>
      <c r="I198" s="30"/>
      <c r="J198" s="30"/>
      <c r="K198" s="30"/>
      <c r="L198" s="30"/>
    </row>
    <row r="199" spans="1:12" x14ac:dyDescent="0.3">
      <c r="A199" s="30" t="s">
        <v>10</v>
      </c>
      <c r="B199" s="30">
        <v>2022</v>
      </c>
      <c r="C199" s="30" t="s">
        <v>513</v>
      </c>
      <c r="D199" s="30">
        <v>2622100</v>
      </c>
      <c r="E199" s="30">
        <v>5111.5000000000009</v>
      </c>
      <c r="F199" s="30">
        <v>815.21</v>
      </c>
      <c r="G199" s="30">
        <v>274365</v>
      </c>
      <c r="H199" s="30"/>
      <c r="I199" s="30"/>
      <c r="J199" s="30"/>
      <c r="K199" s="30"/>
      <c r="L199" s="30"/>
    </row>
    <row r="200" spans="1:12" x14ac:dyDescent="0.3">
      <c r="A200" s="30" t="s">
        <v>10</v>
      </c>
      <c r="B200" s="30">
        <v>2022</v>
      </c>
      <c r="C200" s="30" t="s">
        <v>512</v>
      </c>
      <c r="D200" s="30">
        <v>2624400</v>
      </c>
      <c r="E200" s="30">
        <v>5020.3000000000011</v>
      </c>
      <c r="F200" s="30">
        <v>815.21</v>
      </c>
      <c r="G200" s="30">
        <v>274365</v>
      </c>
      <c r="H200" s="30"/>
      <c r="I200" s="30"/>
      <c r="J200" s="30"/>
      <c r="K200" s="30"/>
      <c r="L200" s="30"/>
    </row>
    <row r="201" spans="1:12" x14ac:dyDescent="0.3">
      <c r="A201" s="30" t="s">
        <v>10</v>
      </c>
      <c r="B201" s="30">
        <v>2022</v>
      </c>
      <c r="C201" s="30" t="s">
        <v>511</v>
      </c>
      <c r="D201" s="30">
        <v>2626700</v>
      </c>
      <c r="E201" s="30">
        <v>4929.1000000000013</v>
      </c>
      <c r="F201" s="30">
        <v>815.21</v>
      </c>
      <c r="G201" s="30">
        <v>274365</v>
      </c>
      <c r="H201" s="30"/>
      <c r="I201" s="30"/>
      <c r="J201" s="30"/>
      <c r="K201" s="30"/>
      <c r="L201" s="30"/>
    </row>
    <row r="202" spans="1:12" x14ac:dyDescent="0.3">
      <c r="A202" s="30" t="s">
        <v>10</v>
      </c>
      <c r="B202" s="30">
        <v>2022</v>
      </c>
      <c r="C202" s="30" t="s">
        <v>510</v>
      </c>
      <c r="D202" s="30">
        <v>2629000</v>
      </c>
      <c r="E202" s="30">
        <v>4837.9000000000015</v>
      </c>
      <c r="F202" s="30">
        <v>815.21</v>
      </c>
      <c r="G202" s="30">
        <v>274365</v>
      </c>
      <c r="H202" s="30"/>
      <c r="I202" s="30"/>
      <c r="J202" s="30"/>
      <c r="K202" s="30"/>
      <c r="L202" s="30"/>
    </row>
    <row r="203" spans="1:12" x14ac:dyDescent="0.3">
      <c r="A203" s="30" t="s">
        <v>10</v>
      </c>
      <c r="B203" s="30">
        <v>2022</v>
      </c>
      <c r="C203" s="30" t="s">
        <v>509</v>
      </c>
      <c r="D203" s="30">
        <v>2631300</v>
      </c>
      <c r="E203" s="30">
        <v>4746.7000000000016</v>
      </c>
      <c r="F203" s="30">
        <v>815.21</v>
      </c>
      <c r="G203" s="30">
        <v>274365</v>
      </c>
      <c r="H203" s="30"/>
      <c r="I203" s="30"/>
      <c r="J203" s="30"/>
      <c r="K203" s="30"/>
      <c r="L203" s="30"/>
    </row>
    <row r="204" spans="1:12" x14ac:dyDescent="0.3">
      <c r="A204" s="30" t="s">
        <v>10</v>
      </c>
      <c r="B204" s="30">
        <v>2022</v>
      </c>
      <c r="C204" s="30" t="s">
        <v>508</v>
      </c>
      <c r="D204" s="30">
        <v>2633600</v>
      </c>
      <c r="E204" s="30">
        <v>4655.5000000000018</v>
      </c>
      <c r="F204" s="30">
        <v>815.21</v>
      </c>
      <c r="G204" s="30">
        <v>274365</v>
      </c>
      <c r="H204" s="30"/>
      <c r="I204" s="30"/>
      <c r="J204" s="30"/>
      <c r="K204" s="30"/>
      <c r="L204" s="30"/>
    </row>
    <row r="205" spans="1:12" x14ac:dyDescent="0.3">
      <c r="A205" s="30" t="s">
        <v>10</v>
      </c>
      <c r="B205" s="30">
        <v>2022</v>
      </c>
      <c r="C205" s="30" t="s">
        <v>506</v>
      </c>
      <c r="D205" s="30">
        <v>2635900</v>
      </c>
      <c r="E205" s="30">
        <v>4564.300000000002</v>
      </c>
      <c r="F205" s="30">
        <v>815.21</v>
      </c>
      <c r="G205" s="30">
        <v>274365</v>
      </c>
      <c r="H205" s="30"/>
      <c r="I205" s="30"/>
      <c r="J205" s="30"/>
      <c r="K205" s="30"/>
      <c r="L205" s="30"/>
    </row>
    <row r="206" spans="1:12" x14ac:dyDescent="0.3">
      <c r="A206" s="30" t="s">
        <v>10</v>
      </c>
      <c r="B206" s="30">
        <v>2023</v>
      </c>
      <c r="C206" s="30" t="s">
        <v>519</v>
      </c>
      <c r="D206" s="30">
        <v>2638200</v>
      </c>
      <c r="E206" s="30">
        <v>4473.1000000000022</v>
      </c>
      <c r="F206" s="30">
        <v>815.21</v>
      </c>
      <c r="G206" s="30">
        <v>274365</v>
      </c>
      <c r="H206" s="30"/>
      <c r="I206" s="30"/>
      <c r="J206" s="30"/>
      <c r="K206" s="30"/>
      <c r="L206" s="30"/>
    </row>
    <row r="207" spans="1:12" x14ac:dyDescent="0.3">
      <c r="A207" s="30" t="s">
        <v>10</v>
      </c>
      <c r="B207" s="30">
        <v>2023</v>
      </c>
      <c r="C207" s="30" t="s">
        <v>517</v>
      </c>
      <c r="D207" s="30">
        <v>2640500</v>
      </c>
      <c r="E207" s="30">
        <v>4381.9000000000024</v>
      </c>
      <c r="F207" s="30">
        <v>815.21</v>
      </c>
      <c r="G207" s="30">
        <v>274365</v>
      </c>
      <c r="H207" s="30"/>
      <c r="I207" s="30"/>
      <c r="J207" s="30"/>
      <c r="K207" s="30"/>
      <c r="L207" s="30"/>
    </row>
    <row r="208" spans="1:12" x14ac:dyDescent="0.3">
      <c r="A208" s="30" t="s">
        <v>10</v>
      </c>
      <c r="B208" s="30">
        <v>2023</v>
      </c>
      <c r="C208" s="30" t="s">
        <v>516</v>
      </c>
      <c r="D208" s="30">
        <v>2642800</v>
      </c>
      <c r="E208" s="30">
        <v>4290.7000000000025</v>
      </c>
      <c r="F208" s="30">
        <v>815.21</v>
      </c>
      <c r="G208" s="30">
        <v>274365</v>
      </c>
      <c r="H208" s="30"/>
      <c r="I208" s="30"/>
      <c r="J208" s="30"/>
      <c r="K208" s="30"/>
      <c r="L208" s="30"/>
    </row>
    <row r="209" spans="1:12" x14ac:dyDescent="0.3">
      <c r="A209" s="30" t="s">
        <v>10</v>
      </c>
      <c r="B209" s="30">
        <v>2023</v>
      </c>
      <c r="C209" s="30" t="s">
        <v>515</v>
      </c>
      <c r="D209" s="30">
        <v>2645100</v>
      </c>
      <c r="E209" s="30">
        <v>4199.5000000000027</v>
      </c>
      <c r="F209" s="30">
        <v>815.21</v>
      </c>
      <c r="G209" s="30">
        <v>274365</v>
      </c>
      <c r="H209" s="30"/>
      <c r="I209" s="30"/>
      <c r="J209" s="30"/>
      <c r="K209" s="30"/>
      <c r="L209" s="30"/>
    </row>
    <row r="210" spans="1:12" x14ac:dyDescent="0.3">
      <c r="A210" s="30" t="s">
        <v>10</v>
      </c>
      <c r="B210" s="30">
        <v>2023</v>
      </c>
      <c r="C210" s="30" t="s">
        <v>514</v>
      </c>
      <c r="D210" s="30">
        <v>2647400</v>
      </c>
      <c r="E210" s="30">
        <v>4108.3000000000029</v>
      </c>
      <c r="F210" s="30">
        <v>815.21</v>
      </c>
      <c r="G210" s="30">
        <v>274365</v>
      </c>
      <c r="H210" s="30"/>
      <c r="I210" s="30"/>
      <c r="J210" s="30"/>
      <c r="K210" s="30"/>
      <c r="L210" s="30"/>
    </row>
    <row r="211" spans="1:12" x14ac:dyDescent="0.3">
      <c r="A211" s="30" t="s">
        <v>10</v>
      </c>
      <c r="B211" s="30">
        <v>2023</v>
      </c>
      <c r="C211" s="30" t="s">
        <v>513</v>
      </c>
      <c r="D211" s="30">
        <v>2649700</v>
      </c>
      <c r="E211" s="30">
        <v>4017.1000000000031</v>
      </c>
      <c r="F211" s="30">
        <v>815.21</v>
      </c>
      <c r="G211" s="30">
        <v>274365</v>
      </c>
      <c r="H211" s="30"/>
      <c r="I211" s="30"/>
      <c r="J211" s="30"/>
      <c r="K211" s="30"/>
      <c r="L211" s="30"/>
    </row>
    <row r="212" spans="1:12" x14ac:dyDescent="0.3">
      <c r="A212" s="30" t="s">
        <v>10</v>
      </c>
      <c r="B212" s="30">
        <v>2023</v>
      </c>
      <c r="C212" s="30" t="s">
        <v>512</v>
      </c>
      <c r="D212" s="30">
        <v>2652000</v>
      </c>
      <c r="E212" s="30">
        <v>3925.9000000000033</v>
      </c>
      <c r="F212" s="30">
        <v>815.21</v>
      </c>
      <c r="G212" s="30">
        <v>274365</v>
      </c>
      <c r="H212" s="30"/>
      <c r="I212" s="30"/>
      <c r="J212" s="30"/>
      <c r="K212" s="30"/>
      <c r="L212" s="30"/>
    </row>
    <row r="213" spans="1:12" x14ac:dyDescent="0.3">
      <c r="A213" s="30" t="s">
        <v>10</v>
      </c>
      <c r="B213" s="30">
        <v>2023</v>
      </c>
      <c r="C213" s="30" t="s">
        <v>511</v>
      </c>
      <c r="D213" s="30">
        <v>2654300</v>
      </c>
      <c r="E213" s="30">
        <v>3834.7000000000035</v>
      </c>
      <c r="F213" s="30">
        <v>815.21</v>
      </c>
      <c r="G213" s="30">
        <v>274365</v>
      </c>
      <c r="H213" s="30"/>
      <c r="I213" s="30"/>
      <c r="J213" s="30"/>
      <c r="K213" s="30"/>
      <c r="L213" s="30"/>
    </row>
    <row r="214" spans="1:12" x14ac:dyDescent="0.3">
      <c r="A214" s="30" t="s">
        <v>10</v>
      </c>
      <c r="B214" s="30">
        <v>2023</v>
      </c>
      <c r="C214" s="30" t="s">
        <v>510</v>
      </c>
      <c r="D214" s="30">
        <v>2656600</v>
      </c>
      <c r="E214" s="30">
        <v>3743.5000000000036</v>
      </c>
      <c r="F214" s="30">
        <v>815.21</v>
      </c>
      <c r="G214" s="30">
        <v>274365</v>
      </c>
      <c r="H214" s="30"/>
      <c r="I214" s="30"/>
      <c r="J214" s="30"/>
      <c r="K214" s="30"/>
      <c r="L214" s="30"/>
    </row>
    <row r="215" spans="1:12" x14ac:dyDescent="0.3">
      <c r="A215" s="30" t="s">
        <v>10</v>
      </c>
      <c r="B215" s="30">
        <v>2023</v>
      </c>
      <c r="C215" s="30" t="s">
        <v>509</v>
      </c>
      <c r="D215" s="30">
        <v>2658900</v>
      </c>
      <c r="E215" s="30">
        <v>3652.3000000000038</v>
      </c>
      <c r="F215" s="30">
        <v>815.21</v>
      </c>
      <c r="G215" s="30">
        <v>274365</v>
      </c>
      <c r="H215" s="30"/>
      <c r="I215" s="30"/>
      <c r="J215" s="30"/>
      <c r="K215" s="30"/>
      <c r="L215" s="30"/>
    </row>
    <row r="216" spans="1:12" x14ac:dyDescent="0.3">
      <c r="A216" s="30" t="s">
        <v>10</v>
      </c>
      <c r="B216" s="30">
        <v>2023</v>
      </c>
      <c r="C216" s="30" t="s">
        <v>508</v>
      </c>
      <c r="D216" s="30">
        <v>2661200</v>
      </c>
      <c r="E216" s="30">
        <v>3561.100000000004</v>
      </c>
      <c r="F216" s="30">
        <v>815.21</v>
      </c>
      <c r="G216" s="30">
        <v>274365</v>
      </c>
      <c r="H216" s="30"/>
      <c r="I216" s="30"/>
      <c r="J216" s="30"/>
      <c r="K216" s="30"/>
      <c r="L216" s="30"/>
    </row>
    <row r="217" spans="1:12" x14ac:dyDescent="0.3">
      <c r="A217" s="30" t="s">
        <v>10</v>
      </c>
      <c r="B217" s="30">
        <v>2023</v>
      </c>
      <c r="C217" s="30" t="s">
        <v>506</v>
      </c>
      <c r="D217" s="30">
        <v>2663500</v>
      </c>
      <c r="E217" s="30">
        <v>3469.9000000000042</v>
      </c>
      <c r="F217" s="30">
        <v>815.21</v>
      </c>
      <c r="G217" s="30">
        <v>274365</v>
      </c>
      <c r="H217" s="30"/>
      <c r="I217" s="30"/>
      <c r="J217" s="30"/>
      <c r="K217" s="30"/>
      <c r="L217" s="30"/>
    </row>
    <row r="218" spans="1:12" x14ac:dyDescent="0.3">
      <c r="A218" s="30" t="s">
        <v>8</v>
      </c>
      <c r="B218" s="30">
        <v>2021</v>
      </c>
      <c r="C218" s="30" t="s">
        <v>519</v>
      </c>
      <c r="D218" s="30">
        <v>817500</v>
      </c>
      <c r="E218" s="30">
        <v>1605.8999999999999</v>
      </c>
      <c r="F218" s="30">
        <v>461.78</v>
      </c>
      <c r="G218" s="30">
        <v>201040</v>
      </c>
      <c r="H218" s="30"/>
      <c r="I218" s="30"/>
      <c r="J218" s="30"/>
      <c r="K218" s="30"/>
      <c r="L218" s="30"/>
    </row>
    <row r="219" spans="1:12" x14ac:dyDescent="0.3">
      <c r="A219" s="30" t="s">
        <v>8</v>
      </c>
      <c r="B219" s="30">
        <v>2021</v>
      </c>
      <c r="C219" s="30" t="s">
        <v>517</v>
      </c>
      <c r="D219" s="30">
        <v>818250</v>
      </c>
      <c r="E219" s="30">
        <v>1607.6399999999999</v>
      </c>
      <c r="F219" s="30">
        <v>461.78</v>
      </c>
      <c r="G219" s="30">
        <v>201393</v>
      </c>
      <c r="H219" s="30"/>
      <c r="I219" s="30"/>
      <c r="J219" s="30"/>
      <c r="K219" s="30"/>
      <c r="L219" s="30"/>
    </row>
    <row r="220" spans="1:12" x14ac:dyDescent="0.3">
      <c r="A220" s="30" t="s">
        <v>8</v>
      </c>
      <c r="B220" s="30">
        <v>2021</v>
      </c>
      <c r="C220" s="30" t="s">
        <v>516</v>
      </c>
      <c r="D220" s="30">
        <v>819000</v>
      </c>
      <c r="E220" s="30">
        <v>1609.3799999999999</v>
      </c>
      <c r="F220" s="30">
        <v>461.78</v>
      </c>
      <c r="G220" s="30">
        <v>201746</v>
      </c>
      <c r="H220" s="30"/>
      <c r="I220" s="30"/>
      <c r="J220" s="30"/>
      <c r="K220" s="30"/>
      <c r="L220" s="30"/>
    </row>
    <row r="221" spans="1:12" x14ac:dyDescent="0.3">
      <c r="A221" s="30" t="s">
        <v>8</v>
      </c>
      <c r="B221" s="30">
        <v>2021</v>
      </c>
      <c r="C221" s="30" t="s">
        <v>515</v>
      </c>
      <c r="D221" s="30">
        <v>819750</v>
      </c>
      <c r="E221" s="30">
        <v>1611.12</v>
      </c>
      <c r="F221" s="30">
        <v>461.78</v>
      </c>
      <c r="G221" s="30">
        <v>202099</v>
      </c>
      <c r="H221" s="30"/>
      <c r="I221" s="30"/>
      <c r="J221" s="30"/>
      <c r="K221" s="30"/>
      <c r="L221" s="30"/>
    </row>
    <row r="222" spans="1:12" x14ac:dyDescent="0.3">
      <c r="A222" s="30" t="s">
        <v>8</v>
      </c>
      <c r="B222" s="30">
        <v>2021</v>
      </c>
      <c r="C222" s="30" t="s">
        <v>514</v>
      </c>
      <c r="D222" s="30">
        <v>820500</v>
      </c>
      <c r="E222" s="30">
        <v>1612.86</v>
      </c>
      <c r="F222" s="30">
        <v>461.78</v>
      </c>
      <c r="G222" s="30">
        <v>202452</v>
      </c>
      <c r="H222" s="30"/>
      <c r="I222" s="30"/>
      <c r="J222" s="30"/>
      <c r="K222" s="30"/>
      <c r="L222" s="30"/>
    </row>
    <row r="223" spans="1:12" x14ac:dyDescent="0.3">
      <c r="A223" s="30" t="s">
        <v>8</v>
      </c>
      <c r="B223" s="30">
        <v>2021</v>
      </c>
      <c r="C223" s="30" t="s">
        <v>513</v>
      </c>
      <c r="D223" s="30">
        <v>821250</v>
      </c>
      <c r="E223" s="30">
        <v>1614.6</v>
      </c>
      <c r="F223" s="30">
        <v>461.78</v>
      </c>
      <c r="G223" s="30">
        <v>202805</v>
      </c>
      <c r="H223" s="30"/>
      <c r="I223" s="30"/>
      <c r="J223" s="30"/>
      <c r="K223" s="30"/>
      <c r="L223" s="30"/>
    </row>
    <row r="224" spans="1:12" x14ac:dyDescent="0.3">
      <c r="A224" s="30" t="s">
        <v>8</v>
      </c>
      <c r="B224" s="30">
        <v>2021</v>
      </c>
      <c r="C224" s="30" t="s">
        <v>512</v>
      </c>
      <c r="D224" s="30">
        <v>822000</v>
      </c>
      <c r="E224" s="30">
        <v>1616.34</v>
      </c>
      <c r="F224" s="30">
        <v>461.78</v>
      </c>
      <c r="G224" s="30">
        <v>203158</v>
      </c>
      <c r="H224" s="30"/>
      <c r="I224" s="30"/>
      <c r="J224" s="30"/>
      <c r="K224" s="30"/>
      <c r="L224" s="30"/>
    </row>
    <row r="225" spans="1:12" x14ac:dyDescent="0.3">
      <c r="A225" s="30" t="s">
        <v>8</v>
      </c>
      <c r="B225" s="30">
        <v>2021</v>
      </c>
      <c r="C225" s="30" t="s">
        <v>511</v>
      </c>
      <c r="D225" s="30">
        <v>822750</v>
      </c>
      <c r="E225" s="30">
        <v>1618.08</v>
      </c>
      <c r="F225" s="30">
        <v>461.78</v>
      </c>
      <c r="G225" s="30">
        <v>203511</v>
      </c>
      <c r="H225" s="30"/>
      <c r="I225" s="30"/>
      <c r="J225" s="30"/>
      <c r="K225" s="30"/>
      <c r="L225" s="30"/>
    </row>
    <row r="226" spans="1:12" x14ac:dyDescent="0.3">
      <c r="A226" s="30" t="s">
        <v>8</v>
      </c>
      <c r="B226" s="30">
        <v>2021</v>
      </c>
      <c r="C226" s="30" t="s">
        <v>510</v>
      </c>
      <c r="D226" s="30">
        <v>823500</v>
      </c>
      <c r="E226" s="30">
        <v>1619.82</v>
      </c>
      <c r="F226" s="30">
        <v>461.78</v>
      </c>
      <c r="G226" s="30">
        <v>203864</v>
      </c>
      <c r="H226" s="30"/>
      <c r="I226" s="30"/>
      <c r="J226" s="30"/>
      <c r="K226" s="30"/>
      <c r="L226" s="30"/>
    </row>
    <row r="227" spans="1:12" x14ac:dyDescent="0.3">
      <c r="A227" s="30" t="s">
        <v>8</v>
      </c>
      <c r="B227" s="30">
        <v>2021</v>
      </c>
      <c r="C227" s="30" t="s">
        <v>509</v>
      </c>
      <c r="D227" s="30">
        <v>824250</v>
      </c>
      <c r="E227" s="30">
        <v>1621.56</v>
      </c>
      <c r="F227" s="30">
        <v>461.78</v>
      </c>
      <c r="G227" s="30">
        <v>204217</v>
      </c>
      <c r="H227" s="30"/>
      <c r="I227" s="30"/>
      <c r="J227" s="30"/>
      <c r="K227" s="30"/>
      <c r="L227" s="30"/>
    </row>
    <row r="228" spans="1:12" x14ac:dyDescent="0.3">
      <c r="A228" s="30" t="s">
        <v>8</v>
      </c>
      <c r="B228" s="30">
        <v>2021</v>
      </c>
      <c r="C228" s="30" t="s">
        <v>508</v>
      </c>
      <c r="D228" s="30">
        <v>825000</v>
      </c>
      <c r="E228" s="30">
        <v>1623.3</v>
      </c>
      <c r="F228" s="30">
        <v>461.78</v>
      </c>
      <c r="G228" s="30">
        <v>204570</v>
      </c>
      <c r="H228" s="30"/>
      <c r="I228" s="30"/>
      <c r="J228" s="30"/>
      <c r="K228" s="30"/>
      <c r="L228" s="30"/>
    </row>
    <row r="229" spans="1:12" x14ac:dyDescent="0.3">
      <c r="A229" s="30" t="s">
        <v>8</v>
      </c>
      <c r="B229" s="30">
        <v>2021</v>
      </c>
      <c r="C229" s="30" t="s">
        <v>506</v>
      </c>
      <c r="D229" s="30">
        <v>825750</v>
      </c>
      <c r="E229" s="30">
        <v>1625.04</v>
      </c>
      <c r="F229" s="30">
        <v>461.78</v>
      </c>
      <c r="G229" s="30">
        <v>204923</v>
      </c>
      <c r="H229" s="30"/>
      <c r="I229" s="30"/>
      <c r="J229" s="30"/>
      <c r="K229" s="30"/>
      <c r="L229" s="30"/>
    </row>
    <row r="230" spans="1:12" x14ac:dyDescent="0.3">
      <c r="A230" s="30" t="s">
        <v>8</v>
      </c>
      <c r="B230" s="30">
        <v>2022</v>
      </c>
      <c r="C230" s="30" t="s">
        <v>519</v>
      </c>
      <c r="D230" s="30">
        <v>826500</v>
      </c>
      <c r="E230" s="30">
        <v>1626.78</v>
      </c>
      <c r="F230" s="30">
        <v>461.78</v>
      </c>
      <c r="G230" s="30">
        <v>205276</v>
      </c>
      <c r="H230" s="30"/>
      <c r="I230" s="30"/>
      <c r="J230" s="30"/>
      <c r="K230" s="30"/>
      <c r="L230" s="30"/>
    </row>
    <row r="231" spans="1:12" x14ac:dyDescent="0.3">
      <c r="A231" s="30" t="s">
        <v>8</v>
      </c>
      <c r="B231" s="30">
        <v>2022</v>
      </c>
      <c r="C231" s="30" t="s">
        <v>517</v>
      </c>
      <c r="D231" s="30">
        <v>827250</v>
      </c>
      <c r="E231" s="30">
        <v>1628.52</v>
      </c>
      <c r="F231" s="30">
        <v>461.78</v>
      </c>
      <c r="G231" s="30">
        <v>205629</v>
      </c>
      <c r="H231" s="30"/>
      <c r="I231" s="30"/>
      <c r="J231" s="30"/>
      <c r="K231" s="30"/>
      <c r="L231" s="30"/>
    </row>
    <row r="232" spans="1:12" x14ac:dyDescent="0.3">
      <c r="A232" s="30" t="s">
        <v>8</v>
      </c>
      <c r="B232" s="30">
        <v>2022</v>
      </c>
      <c r="C232" s="30" t="s">
        <v>516</v>
      </c>
      <c r="D232" s="30">
        <v>828000</v>
      </c>
      <c r="E232" s="30">
        <v>1630.26</v>
      </c>
      <c r="F232" s="30">
        <v>461.78</v>
      </c>
      <c r="G232" s="30">
        <v>205982</v>
      </c>
      <c r="H232" s="30"/>
      <c r="I232" s="30"/>
      <c r="J232" s="30"/>
      <c r="K232" s="30"/>
      <c r="L232" s="30"/>
    </row>
    <row r="233" spans="1:12" x14ac:dyDescent="0.3">
      <c r="A233" s="30" t="s">
        <v>8</v>
      </c>
      <c r="B233" s="30">
        <v>2022</v>
      </c>
      <c r="C233" s="30" t="s">
        <v>515</v>
      </c>
      <c r="D233" s="30">
        <v>828750</v>
      </c>
      <c r="E233" s="30">
        <v>1632</v>
      </c>
      <c r="F233" s="30">
        <v>461.78</v>
      </c>
      <c r="G233" s="30">
        <v>206335</v>
      </c>
      <c r="H233" s="30"/>
      <c r="I233" s="30"/>
      <c r="J233" s="30"/>
      <c r="K233" s="30"/>
      <c r="L233" s="30"/>
    </row>
    <row r="234" spans="1:12" x14ac:dyDescent="0.3">
      <c r="A234" s="30" t="s">
        <v>8</v>
      </c>
      <c r="B234" s="30">
        <v>2022</v>
      </c>
      <c r="C234" s="30" t="s">
        <v>514</v>
      </c>
      <c r="D234" s="30">
        <v>829500</v>
      </c>
      <c r="E234" s="30">
        <v>1633.74</v>
      </c>
      <c r="F234" s="30">
        <v>461.78</v>
      </c>
      <c r="G234" s="30">
        <v>206688</v>
      </c>
      <c r="H234" s="30"/>
      <c r="I234" s="30"/>
      <c r="J234" s="30"/>
      <c r="K234" s="30"/>
      <c r="L234" s="30"/>
    </row>
    <row r="235" spans="1:12" x14ac:dyDescent="0.3">
      <c r="A235" s="30" t="s">
        <v>8</v>
      </c>
      <c r="B235" s="30">
        <v>2022</v>
      </c>
      <c r="C235" s="30" t="s">
        <v>513</v>
      </c>
      <c r="D235" s="30">
        <v>830250</v>
      </c>
      <c r="E235" s="30">
        <v>1635.48</v>
      </c>
      <c r="F235" s="30">
        <v>461.78</v>
      </c>
      <c r="G235" s="30">
        <v>207041</v>
      </c>
      <c r="H235" s="30"/>
      <c r="I235" s="30"/>
      <c r="J235" s="30"/>
      <c r="K235" s="30"/>
      <c r="L235" s="30"/>
    </row>
    <row r="236" spans="1:12" x14ac:dyDescent="0.3">
      <c r="A236" s="30" t="s">
        <v>8</v>
      </c>
      <c r="B236" s="30">
        <v>2022</v>
      </c>
      <c r="C236" s="30" t="s">
        <v>512</v>
      </c>
      <c r="D236" s="30">
        <v>831000</v>
      </c>
      <c r="E236" s="30">
        <v>1637.22</v>
      </c>
      <c r="F236" s="30">
        <v>461.78</v>
      </c>
      <c r="G236" s="30">
        <v>207394</v>
      </c>
      <c r="H236" s="30"/>
      <c r="I236" s="30"/>
      <c r="J236" s="30"/>
      <c r="K236" s="30"/>
      <c r="L236" s="30"/>
    </row>
    <row r="237" spans="1:12" x14ac:dyDescent="0.3">
      <c r="A237" s="30" t="s">
        <v>8</v>
      </c>
      <c r="B237" s="30">
        <v>2022</v>
      </c>
      <c r="C237" s="30" t="s">
        <v>511</v>
      </c>
      <c r="D237" s="30">
        <v>831750</v>
      </c>
      <c r="E237" s="30">
        <v>1638.96</v>
      </c>
      <c r="F237" s="30">
        <v>461.78</v>
      </c>
      <c r="G237" s="30">
        <v>207747</v>
      </c>
      <c r="H237" s="30"/>
      <c r="I237" s="30"/>
      <c r="J237" s="30"/>
      <c r="K237" s="30"/>
      <c r="L237" s="30"/>
    </row>
    <row r="238" spans="1:12" x14ac:dyDescent="0.3">
      <c r="A238" s="30" t="s">
        <v>8</v>
      </c>
      <c r="B238" s="30">
        <v>2022</v>
      </c>
      <c r="C238" s="30" t="s">
        <v>510</v>
      </c>
      <c r="D238" s="30">
        <v>832500</v>
      </c>
      <c r="E238" s="30">
        <v>1640.7</v>
      </c>
      <c r="F238" s="30">
        <v>461.78</v>
      </c>
      <c r="G238" s="30">
        <v>208100</v>
      </c>
      <c r="H238" s="30"/>
      <c r="I238" s="30"/>
      <c r="J238" s="30"/>
      <c r="K238" s="30"/>
      <c r="L238" s="30"/>
    </row>
    <row r="239" spans="1:12" x14ac:dyDescent="0.3">
      <c r="A239" s="30" t="s">
        <v>8</v>
      </c>
      <c r="B239" s="30">
        <v>2022</v>
      </c>
      <c r="C239" s="30" t="s">
        <v>509</v>
      </c>
      <c r="D239" s="30">
        <v>833250</v>
      </c>
      <c r="E239" s="30">
        <v>1642.44</v>
      </c>
      <c r="F239" s="30">
        <v>461.78</v>
      </c>
      <c r="G239" s="30">
        <v>208453</v>
      </c>
      <c r="H239" s="30"/>
      <c r="I239" s="30"/>
      <c r="J239" s="30"/>
      <c r="K239" s="30"/>
      <c r="L239" s="30"/>
    </row>
    <row r="240" spans="1:12" x14ac:dyDescent="0.3">
      <c r="A240" s="30" t="s">
        <v>8</v>
      </c>
      <c r="B240" s="30">
        <v>2022</v>
      </c>
      <c r="C240" s="30" t="s">
        <v>508</v>
      </c>
      <c r="D240" s="30">
        <v>834000</v>
      </c>
      <c r="E240" s="30">
        <v>1644.18</v>
      </c>
      <c r="F240" s="30">
        <v>461.78</v>
      </c>
      <c r="G240" s="30">
        <v>208806</v>
      </c>
      <c r="H240" s="30"/>
      <c r="I240" s="30"/>
      <c r="J240" s="30"/>
      <c r="K240" s="30"/>
      <c r="L240" s="30"/>
    </row>
    <row r="241" spans="1:12" x14ac:dyDescent="0.3">
      <c r="A241" s="30" t="s">
        <v>8</v>
      </c>
      <c r="B241" s="30">
        <v>2022</v>
      </c>
      <c r="C241" s="30" t="s">
        <v>506</v>
      </c>
      <c r="D241" s="30">
        <v>834750</v>
      </c>
      <c r="E241" s="30">
        <v>1645.92</v>
      </c>
      <c r="F241" s="30">
        <v>461.78</v>
      </c>
      <c r="G241" s="30">
        <v>209159</v>
      </c>
      <c r="H241" s="30"/>
      <c r="I241" s="30"/>
      <c r="J241" s="30"/>
      <c r="K241" s="30"/>
      <c r="L241" s="30"/>
    </row>
    <row r="242" spans="1:12" x14ac:dyDescent="0.3">
      <c r="A242" s="30" t="s">
        <v>8</v>
      </c>
      <c r="B242" s="30">
        <v>2023</v>
      </c>
      <c r="C242" s="30" t="s">
        <v>519</v>
      </c>
      <c r="D242" s="30">
        <v>835500</v>
      </c>
      <c r="E242" s="30">
        <v>1647.66</v>
      </c>
      <c r="F242" s="30">
        <v>461.78</v>
      </c>
      <c r="G242" s="30">
        <v>209512</v>
      </c>
      <c r="H242" s="30"/>
      <c r="I242" s="30"/>
      <c r="J242" s="30"/>
      <c r="K242" s="30"/>
      <c r="L242" s="30"/>
    </row>
    <row r="243" spans="1:12" x14ac:dyDescent="0.3">
      <c r="A243" s="30" t="s">
        <v>8</v>
      </c>
      <c r="B243" s="30">
        <v>2023</v>
      </c>
      <c r="C243" s="30" t="s">
        <v>517</v>
      </c>
      <c r="D243" s="30">
        <v>836250</v>
      </c>
      <c r="E243" s="30">
        <v>1649.4</v>
      </c>
      <c r="F243" s="30">
        <v>461.78</v>
      </c>
      <c r="G243" s="30">
        <v>209865</v>
      </c>
      <c r="H243" s="30"/>
      <c r="I243" s="30"/>
      <c r="J243" s="30"/>
      <c r="K243" s="30"/>
      <c r="L243" s="30"/>
    </row>
    <row r="244" spans="1:12" x14ac:dyDescent="0.3">
      <c r="A244" s="30" t="s">
        <v>8</v>
      </c>
      <c r="B244" s="30">
        <v>2023</v>
      </c>
      <c r="C244" s="30" t="s">
        <v>516</v>
      </c>
      <c r="D244" s="30">
        <v>837000</v>
      </c>
      <c r="E244" s="30">
        <v>1651.14</v>
      </c>
      <c r="F244" s="30">
        <v>461.78</v>
      </c>
      <c r="G244" s="30">
        <v>210218</v>
      </c>
      <c r="H244" s="30"/>
      <c r="I244" s="30"/>
      <c r="J244" s="30"/>
      <c r="K244" s="30"/>
      <c r="L244" s="30"/>
    </row>
    <row r="245" spans="1:12" x14ac:dyDescent="0.3">
      <c r="A245" s="30" t="s">
        <v>8</v>
      </c>
      <c r="B245" s="30">
        <v>2023</v>
      </c>
      <c r="C245" s="30" t="s">
        <v>515</v>
      </c>
      <c r="D245" s="30">
        <v>837750</v>
      </c>
      <c r="E245" s="30">
        <v>1652.88</v>
      </c>
      <c r="F245" s="30">
        <v>461.78</v>
      </c>
      <c r="G245" s="30">
        <v>210571</v>
      </c>
      <c r="H245" s="30"/>
      <c r="I245" s="30"/>
      <c r="J245" s="30"/>
      <c r="K245" s="30"/>
      <c r="L245" s="30"/>
    </row>
    <row r="246" spans="1:12" x14ac:dyDescent="0.3">
      <c r="A246" s="30" t="s">
        <v>8</v>
      </c>
      <c r="B246" s="30">
        <v>2023</v>
      </c>
      <c r="C246" s="30" t="s">
        <v>514</v>
      </c>
      <c r="D246" s="30">
        <v>838500</v>
      </c>
      <c r="E246" s="30">
        <v>1654.6200000000001</v>
      </c>
      <c r="F246" s="30">
        <v>461.78</v>
      </c>
      <c r="G246" s="30">
        <v>210924</v>
      </c>
      <c r="H246" s="30"/>
      <c r="I246" s="30"/>
      <c r="J246" s="30"/>
      <c r="K246" s="30"/>
      <c r="L246" s="30"/>
    </row>
    <row r="247" spans="1:12" x14ac:dyDescent="0.3">
      <c r="A247" s="30" t="s">
        <v>8</v>
      </c>
      <c r="B247" s="30">
        <v>2023</v>
      </c>
      <c r="C247" s="30" t="s">
        <v>513</v>
      </c>
      <c r="D247" s="30">
        <v>839250</v>
      </c>
      <c r="E247" s="30">
        <v>1656.3600000000001</v>
      </c>
      <c r="F247" s="30">
        <v>461.78</v>
      </c>
      <c r="G247" s="30">
        <v>211277</v>
      </c>
      <c r="H247" s="30"/>
      <c r="I247" s="30"/>
      <c r="J247" s="30"/>
      <c r="K247" s="30"/>
      <c r="L247" s="30"/>
    </row>
    <row r="248" spans="1:12" x14ac:dyDescent="0.3">
      <c r="A248" s="30" t="s">
        <v>8</v>
      </c>
      <c r="B248" s="30">
        <v>2023</v>
      </c>
      <c r="C248" s="30" t="s">
        <v>512</v>
      </c>
      <c r="D248" s="30">
        <v>840000</v>
      </c>
      <c r="E248" s="30">
        <v>1658.1000000000001</v>
      </c>
      <c r="F248" s="30">
        <v>461.78</v>
      </c>
      <c r="G248" s="30">
        <v>211630</v>
      </c>
      <c r="H248" s="30"/>
      <c r="I248" s="30"/>
      <c r="J248" s="30"/>
      <c r="K248" s="30"/>
      <c r="L248" s="30"/>
    </row>
    <row r="249" spans="1:12" x14ac:dyDescent="0.3">
      <c r="A249" s="30" t="s">
        <v>8</v>
      </c>
      <c r="B249" s="30">
        <v>2023</v>
      </c>
      <c r="C249" s="30" t="s">
        <v>511</v>
      </c>
      <c r="D249" s="30">
        <v>840750</v>
      </c>
      <c r="E249" s="30">
        <v>1659.8400000000001</v>
      </c>
      <c r="F249" s="30">
        <v>461.78</v>
      </c>
      <c r="G249" s="30">
        <v>211983</v>
      </c>
      <c r="H249" s="30"/>
      <c r="I249" s="30"/>
      <c r="J249" s="30"/>
      <c r="K249" s="30"/>
      <c r="L249" s="30"/>
    </row>
    <row r="250" spans="1:12" x14ac:dyDescent="0.3">
      <c r="A250" s="30" t="s">
        <v>8</v>
      </c>
      <c r="B250" s="30">
        <v>2023</v>
      </c>
      <c r="C250" s="30" t="s">
        <v>510</v>
      </c>
      <c r="D250" s="30">
        <v>841500</v>
      </c>
      <c r="E250" s="30">
        <v>1661.5800000000002</v>
      </c>
      <c r="F250" s="30">
        <v>461.78</v>
      </c>
      <c r="G250" s="30">
        <v>212336</v>
      </c>
      <c r="H250" s="30"/>
      <c r="I250" s="30"/>
      <c r="J250" s="30"/>
      <c r="K250" s="30"/>
      <c r="L250" s="30"/>
    </row>
    <row r="251" spans="1:12" x14ac:dyDescent="0.3">
      <c r="A251" s="30" t="s">
        <v>8</v>
      </c>
      <c r="B251" s="30">
        <v>2023</v>
      </c>
      <c r="C251" s="30" t="s">
        <v>509</v>
      </c>
      <c r="D251" s="30">
        <v>842250</v>
      </c>
      <c r="E251" s="30">
        <v>1663.3200000000002</v>
      </c>
      <c r="F251" s="30">
        <v>461.78</v>
      </c>
      <c r="G251" s="30">
        <v>212689</v>
      </c>
      <c r="H251" s="30"/>
      <c r="I251" s="30"/>
      <c r="J251" s="30"/>
      <c r="K251" s="30"/>
      <c r="L251" s="30"/>
    </row>
    <row r="252" spans="1:12" x14ac:dyDescent="0.3">
      <c r="A252" s="30" t="s">
        <v>8</v>
      </c>
      <c r="B252" s="30">
        <v>2023</v>
      </c>
      <c r="C252" s="30" t="s">
        <v>508</v>
      </c>
      <c r="D252" s="30">
        <v>843000</v>
      </c>
      <c r="E252" s="30">
        <v>1665.0600000000002</v>
      </c>
      <c r="F252" s="30">
        <v>461.78</v>
      </c>
      <c r="G252" s="30">
        <v>213042</v>
      </c>
      <c r="H252" s="30"/>
      <c r="I252" s="30"/>
      <c r="J252" s="30"/>
      <c r="K252" s="30"/>
      <c r="L252" s="30"/>
    </row>
    <row r="253" spans="1:12" x14ac:dyDescent="0.3">
      <c r="A253" s="30" t="s">
        <v>8</v>
      </c>
      <c r="B253" s="30">
        <v>2023</v>
      </c>
      <c r="C253" s="30" t="s">
        <v>506</v>
      </c>
      <c r="D253" s="30">
        <v>843750</v>
      </c>
      <c r="E253" s="30">
        <v>1666.8000000000002</v>
      </c>
      <c r="F253" s="30">
        <v>461.78</v>
      </c>
      <c r="G253" s="30">
        <v>213395</v>
      </c>
      <c r="H253" s="30"/>
      <c r="I253" s="30"/>
      <c r="J253" s="30"/>
      <c r="K253" s="30"/>
      <c r="L253" s="30"/>
    </row>
    <row r="254" spans="1:12" x14ac:dyDescent="0.3">
      <c r="A254" s="30" t="s">
        <v>15</v>
      </c>
      <c r="B254" s="30">
        <v>2021</v>
      </c>
      <c r="C254" s="30" t="s">
        <v>519</v>
      </c>
      <c r="D254" s="30">
        <v>4223170</v>
      </c>
      <c r="E254" s="30">
        <v>4804.9000000000033</v>
      </c>
      <c r="F254" s="30">
        <v>364.74</v>
      </c>
      <c r="G254" s="30">
        <v>576120</v>
      </c>
      <c r="H254" s="30"/>
      <c r="I254" s="30"/>
      <c r="J254" s="30"/>
      <c r="K254" s="30"/>
      <c r="L254" s="30"/>
    </row>
    <row r="255" spans="1:12" x14ac:dyDescent="0.3">
      <c r="A255" s="30" t="s">
        <v>15</v>
      </c>
      <c r="B255" s="30">
        <v>2021</v>
      </c>
      <c r="C255" s="30" t="s">
        <v>517</v>
      </c>
      <c r="D255" s="30">
        <v>4225553</v>
      </c>
      <c r="E255" s="30">
        <v>4807.7600000000029</v>
      </c>
      <c r="F255" s="30">
        <v>364.74</v>
      </c>
      <c r="G255" s="30">
        <v>576206</v>
      </c>
      <c r="H255" s="30"/>
      <c r="I255" s="30"/>
      <c r="J255" s="30"/>
      <c r="K255" s="30"/>
      <c r="L255" s="30"/>
    </row>
    <row r="256" spans="1:12" x14ac:dyDescent="0.3">
      <c r="A256" s="30" t="s">
        <v>15</v>
      </c>
      <c r="B256" s="30">
        <v>2021</v>
      </c>
      <c r="C256" s="30" t="s">
        <v>516</v>
      </c>
      <c r="D256" s="30">
        <v>4227936</v>
      </c>
      <c r="E256" s="30">
        <v>4810.6200000000026</v>
      </c>
      <c r="F256" s="30">
        <v>364.74</v>
      </c>
      <c r="G256" s="30">
        <v>576292</v>
      </c>
      <c r="H256" s="30"/>
      <c r="I256" s="30"/>
      <c r="J256" s="30"/>
      <c r="K256" s="30"/>
      <c r="L256" s="30"/>
    </row>
    <row r="257" spans="1:12" x14ac:dyDescent="0.3">
      <c r="A257" s="30" t="s">
        <v>15</v>
      </c>
      <c r="B257" s="30">
        <v>2021</v>
      </c>
      <c r="C257" s="30" t="s">
        <v>515</v>
      </c>
      <c r="D257" s="30">
        <v>4230319</v>
      </c>
      <c r="E257" s="30">
        <v>4813.4800000000023</v>
      </c>
      <c r="F257" s="30">
        <v>364.74</v>
      </c>
      <c r="G257" s="30">
        <v>576378</v>
      </c>
      <c r="H257" s="30"/>
      <c r="I257" s="30"/>
      <c r="J257" s="30"/>
      <c r="K257" s="30"/>
      <c r="L257" s="30"/>
    </row>
    <row r="258" spans="1:12" x14ac:dyDescent="0.3">
      <c r="A258" s="30" t="s">
        <v>15</v>
      </c>
      <c r="B258" s="30">
        <v>2021</v>
      </c>
      <c r="C258" s="30" t="s">
        <v>514</v>
      </c>
      <c r="D258" s="30">
        <v>4232702</v>
      </c>
      <c r="E258" s="30">
        <v>4816.340000000002</v>
      </c>
      <c r="F258" s="30">
        <v>364.74</v>
      </c>
      <c r="G258" s="30">
        <v>576464</v>
      </c>
      <c r="H258" s="30"/>
      <c r="I258" s="30"/>
      <c r="J258" s="30"/>
      <c r="K258" s="30"/>
      <c r="L258" s="30"/>
    </row>
    <row r="259" spans="1:12" x14ac:dyDescent="0.3">
      <c r="A259" s="30" t="s">
        <v>15</v>
      </c>
      <c r="B259" s="30">
        <v>2021</v>
      </c>
      <c r="C259" s="30" t="s">
        <v>513</v>
      </c>
      <c r="D259" s="30">
        <v>4235085</v>
      </c>
      <c r="E259" s="30">
        <v>4819.2000000000016</v>
      </c>
      <c r="F259" s="30">
        <v>364.74</v>
      </c>
      <c r="G259" s="30">
        <v>576550</v>
      </c>
      <c r="H259" s="30"/>
      <c r="I259" s="30"/>
      <c r="J259" s="30"/>
      <c r="K259" s="30"/>
      <c r="L259" s="30"/>
    </row>
    <row r="260" spans="1:12" x14ac:dyDescent="0.3">
      <c r="A260" s="30" t="s">
        <v>15</v>
      </c>
      <c r="B260" s="30">
        <v>2021</v>
      </c>
      <c r="C260" s="30" t="s">
        <v>512</v>
      </c>
      <c r="D260" s="30">
        <v>4237468</v>
      </c>
      <c r="E260" s="30">
        <v>4822.0600000000013</v>
      </c>
      <c r="F260" s="30">
        <v>364.74</v>
      </c>
      <c r="G260" s="30">
        <v>576636</v>
      </c>
      <c r="H260" s="30"/>
      <c r="I260" s="30"/>
      <c r="J260" s="30"/>
      <c r="K260" s="30"/>
      <c r="L260" s="30"/>
    </row>
    <row r="261" spans="1:12" x14ac:dyDescent="0.3">
      <c r="A261" s="30" t="s">
        <v>15</v>
      </c>
      <c r="B261" s="30">
        <v>2021</v>
      </c>
      <c r="C261" s="30" t="s">
        <v>511</v>
      </c>
      <c r="D261" s="30">
        <v>4239851</v>
      </c>
      <c r="E261" s="30">
        <v>4824.920000000001</v>
      </c>
      <c r="F261" s="30">
        <v>364.74</v>
      </c>
      <c r="G261" s="30">
        <v>576722</v>
      </c>
      <c r="H261" s="30"/>
      <c r="I261" s="30"/>
      <c r="J261" s="30"/>
      <c r="K261" s="30"/>
      <c r="L261" s="30"/>
    </row>
    <row r="262" spans="1:12" x14ac:dyDescent="0.3">
      <c r="A262" s="30" t="s">
        <v>15</v>
      </c>
      <c r="B262" s="30">
        <v>2021</v>
      </c>
      <c r="C262" s="30" t="s">
        <v>510</v>
      </c>
      <c r="D262" s="30">
        <v>4242234</v>
      </c>
      <c r="E262" s="30">
        <v>4827.7800000000007</v>
      </c>
      <c r="F262" s="30">
        <v>364.74</v>
      </c>
      <c r="G262" s="30">
        <v>576808</v>
      </c>
      <c r="H262" s="30"/>
      <c r="I262" s="30"/>
      <c r="J262" s="30"/>
      <c r="K262" s="30"/>
      <c r="L262" s="30"/>
    </row>
    <row r="263" spans="1:12" x14ac:dyDescent="0.3">
      <c r="A263" s="30" t="s">
        <v>15</v>
      </c>
      <c r="B263" s="30">
        <v>2021</v>
      </c>
      <c r="C263" s="30" t="s">
        <v>509</v>
      </c>
      <c r="D263" s="30">
        <v>4244617</v>
      </c>
      <c r="E263" s="30">
        <v>4830.6400000000003</v>
      </c>
      <c r="F263" s="30">
        <v>364.74</v>
      </c>
      <c r="G263" s="30">
        <v>576894</v>
      </c>
      <c r="H263" s="30"/>
      <c r="I263" s="30"/>
      <c r="J263" s="30"/>
      <c r="K263" s="30"/>
      <c r="L263" s="30"/>
    </row>
    <row r="264" spans="1:12" x14ac:dyDescent="0.3">
      <c r="A264" s="30" t="s">
        <v>15</v>
      </c>
      <c r="B264" s="30">
        <v>2021</v>
      </c>
      <c r="C264" s="30" t="s">
        <v>508</v>
      </c>
      <c r="D264" s="30">
        <v>4247000</v>
      </c>
      <c r="E264" s="30">
        <v>4833.5</v>
      </c>
      <c r="F264" s="30">
        <v>364.74</v>
      </c>
      <c r="G264" s="30">
        <v>576980</v>
      </c>
      <c r="H264" s="30"/>
      <c r="I264" s="30"/>
      <c r="J264" s="30"/>
      <c r="K264" s="30"/>
      <c r="L264" s="30"/>
    </row>
    <row r="265" spans="1:12" x14ac:dyDescent="0.3">
      <c r="A265" s="30" t="s">
        <v>15</v>
      </c>
      <c r="B265" s="30">
        <v>2021</v>
      </c>
      <c r="C265" s="30" t="s">
        <v>506</v>
      </c>
      <c r="D265" s="30">
        <v>4249383</v>
      </c>
      <c r="E265" s="30">
        <v>4836.3599999999997</v>
      </c>
      <c r="F265" s="30">
        <v>364.74</v>
      </c>
      <c r="G265" s="30">
        <v>577066</v>
      </c>
      <c r="H265" s="30"/>
      <c r="I265" s="30"/>
      <c r="J265" s="30"/>
      <c r="K265" s="30"/>
      <c r="L265" s="30"/>
    </row>
    <row r="266" spans="1:12" x14ac:dyDescent="0.3">
      <c r="A266" s="30" t="s">
        <v>15</v>
      </c>
      <c r="B266" s="30">
        <v>2022</v>
      </c>
      <c r="C266" s="30" t="s">
        <v>519</v>
      </c>
      <c r="D266" s="30">
        <v>4251766</v>
      </c>
      <c r="E266" s="30">
        <v>4839.2199999999993</v>
      </c>
      <c r="F266" s="30">
        <v>364.74</v>
      </c>
      <c r="G266" s="30">
        <v>577152</v>
      </c>
      <c r="H266" s="30"/>
      <c r="I266" s="30"/>
      <c r="J266" s="30"/>
      <c r="K266" s="30"/>
      <c r="L266" s="30"/>
    </row>
    <row r="267" spans="1:12" x14ac:dyDescent="0.3">
      <c r="A267" s="30" t="s">
        <v>15</v>
      </c>
      <c r="B267" s="30">
        <v>2022</v>
      </c>
      <c r="C267" s="30" t="s">
        <v>517</v>
      </c>
      <c r="D267" s="30">
        <v>4254149</v>
      </c>
      <c r="E267" s="30">
        <v>4842.079999999999</v>
      </c>
      <c r="F267" s="30">
        <v>364.74</v>
      </c>
      <c r="G267" s="30">
        <v>577238</v>
      </c>
      <c r="H267" s="30"/>
      <c r="I267" s="30"/>
      <c r="J267" s="30"/>
      <c r="K267" s="30"/>
      <c r="L267" s="30"/>
    </row>
    <row r="268" spans="1:12" x14ac:dyDescent="0.3">
      <c r="A268" s="30" t="s">
        <v>15</v>
      </c>
      <c r="B268" s="30">
        <v>2022</v>
      </c>
      <c r="C268" s="30" t="s">
        <v>516</v>
      </c>
      <c r="D268" s="30">
        <v>4256532</v>
      </c>
      <c r="E268" s="30">
        <v>4844.9399999999987</v>
      </c>
      <c r="F268" s="30">
        <v>364.74</v>
      </c>
      <c r="G268" s="30">
        <v>577324</v>
      </c>
      <c r="H268" s="30"/>
      <c r="I268" s="30"/>
      <c r="J268" s="30"/>
      <c r="K268" s="30"/>
      <c r="L268" s="30"/>
    </row>
    <row r="269" spans="1:12" x14ac:dyDescent="0.3">
      <c r="A269" s="30" t="s">
        <v>15</v>
      </c>
      <c r="B269" s="30">
        <v>2022</v>
      </c>
      <c r="C269" s="30" t="s">
        <v>515</v>
      </c>
      <c r="D269" s="30">
        <v>4258915</v>
      </c>
      <c r="E269" s="30">
        <v>4847.7999999999984</v>
      </c>
      <c r="F269" s="30">
        <v>364.74</v>
      </c>
      <c r="G269" s="30">
        <v>577410</v>
      </c>
      <c r="H269" s="30"/>
      <c r="I269" s="30"/>
      <c r="J269" s="30"/>
      <c r="K269" s="30"/>
      <c r="L269" s="30"/>
    </row>
    <row r="270" spans="1:12" x14ac:dyDescent="0.3">
      <c r="A270" s="30" t="s">
        <v>15</v>
      </c>
      <c r="B270" s="30">
        <v>2022</v>
      </c>
      <c r="C270" s="30" t="s">
        <v>514</v>
      </c>
      <c r="D270" s="30">
        <v>4261298</v>
      </c>
      <c r="E270" s="30">
        <v>4850.659999999998</v>
      </c>
      <c r="F270" s="30">
        <v>364.74</v>
      </c>
      <c r="G270" s="30">
        <v>577496</v>
      </c>
      <c r="H270" s="30"/>
      <c r="I270" s="30"/>
      <c r="J270" s="30"/>
      <c r="K270" s="30"/>
      <c r="L270" s="30"/>
    </row>
    <row r="271" spans="1:12" x14ac:dyDescent="0.3">
      <c r="A271" s="30" t="s">
        <v>15</v>
      </c>
      <c r="B271" s="30">
        <v>2022</v>
      </c>
      <c r="C271" s="30" t="s">
        <v>513</v>
      </c>
      <c r="D271" s="30">
        <v>4263681</v>
      </c>
      <c r="E271" s="30">
        <v>4853.5199999999977</v>
      </c>
      <c r="F271" s="30">
        <v>364.74</v>
      </c>
      <c r="G271" s="30">
        <v>577582</v>
      </c>
      <c r="H271" s="30"/>
      <c r="I271" s="30"/>
      <c r="J271" s="30"/>
      <c r="K271" s="30"/>
      <c r="L271" s="30"/>
    </row>
    <row r="272" spans="1:12" x14ac:dyDescent="0.3">
      <c r="A272" s="30" t="s">
        <v>15</v>
      </c>
      <c r="B272" s="30">
        <v>2022</v>
      </c>
      <c r="C272" s="30" t="s">
        <v>512</v>
      </c>
      <c r="D272" s="30">
        <v>4266064</v>
      </c>
      <c r="E272" s="30">
        <v>4856.3799999999974</v>
      </c>
      <c r="F272" s="30">
        <v>364.74</v>
      </c>
      <c r="G272" s="30">
        <v>577668</v>
      </c>
      <c r="H272" s="30"/>
      <c r="I272" s="30"/>
      <c r="J272" s="30"/>
      <c r="K272" s="30"/>
      <c r="L272" s="30"/>
    </row>
    <row r="273" spans="1:12" x14ac:dyDescent="0.3">
      <c r="A273" s="30" t="s">
        <v>15</v>
      </c>
      <c r="B273" s="30">
        <v>2022</v>
      </c>
      <c r="C273" s="30" t="s">
        <v>511</v>
      </c>
      <c r="D273" s="30">
        <v>4268447</v>
      </c>
      <c r="E273" s="30">
        <v>4859.2399999999971</v>
      </c>
      <c r="F273" s="30">
        <v>364.74</v>
      </c>
      <c r="G273" s="30">
        <v>577754</v>
      </c>
      <c r="H273" s="30"/>
      <c r="I273" s="30"/>
      <c r="J273" s="30"/>
      <c r="K273" s="30"/>
      <c r="L273" s="30"/>
    </row>
    <row r="274" spans="1:12" x14ac:dyDescent="0.3">
      <c r="A274" s="30" t="s">
        <v>15</v>
      </c>
      <c r="B274" s="30">
        <v>2022</v>
      </c>
      <c r="C274" s="30" t="s">
        <v>510</v>
      </c>
      <c r="D274" s="30">
        <v>4270830</v>
      </c>
      <c r="E274" s="30">
        <v>4862.0999999999967</v>
      </c>
      <c r="F274" s="30">
        <v>364.74</v>
      </c>
      <c r="G274" s="30">
        <v>577840</v>
      </c>
      <c r="H274" s="30"/>
      <c r="I274" s="30"/>
      <c r="J274" s="30"/>
      <c r="K274" s="30"/>
      <c r="L274" s="30"/>
    </row>
    <row r="275" spans="1:12" x14ac:dyDescent="0.3">
      <c r="A275" s="30" t="s">
        <v>15</v>
      </c>
      <c r="B275" s="30">
        <v>2022</v>
      </c>
      <c r="C275" s="30" t="s">
        <v>509</v>
      </c>
      <c r="D275" s="30">
        <v>4273213</v>
      </c>
      <c r="E275" s="30">
        <v>4864.9599999999964</v>
      </c>
      <c r="F275" s="30">
        <v>364.74</v>
      </c>
      <c r="G275" s="30">
        <v>577926</v>
      </c>
      <c r="H275" s="30"/>
      <c r="I275" s="30"/>
      <c r="J275" s="30"/>
      <c r="K275" s="30"/>
      <c r="L275" s="30"/>
    </row>
    <row r="276" spans="1:12" x14ac:dyDescent="0.3">
      <c r="A276" s="30" t="s">
        <v>15</v>
      </c>
      <c r="B276" s="30">
        <v>2022</v>
      </c>
      <c r="C276" s="30" t="s">
        <v>508</v>
      </c>
      <c r="D276" s="30">
        <v>4275596</v>
      </c>
      <c r="E276" s="30">
        <v>4867.8199999999961</v>
      </c>
      <c r="F276" s="30">
        <v>364.74</v>
      </c>
      <c r="G276" s="30">
        <v>578012</v>
      </c>
      <c r="H276" s="30"/>
      <c r="I276" s="30"/>
      <c r="J276" s="30"/>
      <c r="K276" s="30"/>
      <c r="L276" s="30"/>
    </row>
    <row r="277" spans="1:12" x14ac:dyDescent="0.3">
      <c r="A277" s="30" t="s">
        <v>15</v>
      </c>
      <c r="B277" s="30">
        <v>2022</v>
      </c>
      <c r="C277" s="30" t="s">
        <v>506</v>
      </c>
      <c r="D277" s="30">
        <v>4277979</v>
      </c>
      <c r="E277" s="30">
        <v>4870.6799999999957</v>
      </c>
      <c r="F277" s="30">
        <v>364.74</v>
      </c>
      <c r="G277" s="30">
        <v>578098</v>
      </c>
      <c r="H277" s="30"/>
      <c r="I277" s="30"/>
      <c r="J277" s="30"/>
      <c r="K277" s="30"/>
      <c r="L277" s="30"/>
    </row>
    <row r="278" spans="1:12" x14ac:dyDescent="0.3">
      <c r="A278" s="30" t="s">
        <v>15</v>
      </c>
      <c r="B278" s="30">
        <v>2023</v>
      </c>
      <c r="C278" s="30" t="s">
        <v>519</v>
      </c>
      <c r="D278" s="30">
        <v>4280362</v>
      </c>
      <c r="E278" s="30">
        <v>4873.5399999999954</v>
      </c>
      <c r="F278" s="30">
        <v>364.74</v>
      </c>
      <c r="G278" s="30">
        <v>578184</v>
      </c>
      <c r="H278" s="30"/>
      <c r="I278" s="30"/>
      <c r="J278" s="30"/>
      <c r="K278" s="30"/>
      <c r="L278" s="30"/>
    </row>
    <row r="279" spans="1:12" x14ac:dyDescent="0.3">
      <c r="A279" s="30" t="s">
        <v>15</v>
      </c>
      <c r="B279" s="30">
        <v>2023</v>
      </c>
      <c r="C279" s="30" t="s">
        <v>517</v>
      </c>
      <c r="D279" s="30">
        <v>4282745</v>
      </c>
      <c r="E279" s="30">
        <v>4876.3999999999951</v>
      </c>
      <c r="F279" s="30">
        <v>364.74</v>
      </c>
      <c r="G279" s="30">
        <v>578270</v>
      </c>
      <c r="H279" s="30"/>
      <c r="I279" s="30"/>
      <c r="J279" s="30"/>
      <c r="K279" s="30"/>
      <c r="L279" s="30"/>
    </row>
    <row r="280" spans="1:12" x14ac:dyDescent="0.3">
      <c r="A280" s="30" t="s">
        <v>15</v>
      </c>
      <c r="B280" s="30">
        <v>2023</v>
      </c>
      <c r="C280" s="30" t="s">
        <v>516</v>
      </c>
      <c r="D280" s="30">
        <v>4285128</v>
      </c>
      <c r="E280" s="30">
        <v>4879.2599999999948</v>
      </c>
      <c r="F280" s="30">
        <v>364.74</v>
      </c>
      <c r="G280" s="30">
        <v>578356</v>
      </c>
      <c r="H280" s="30"/>
      <c r="I280" s="30"/>
      <c r="J280" s="30"/>
      <c r="K280" s="30"/>
      <c r="L280" s="30"/>
    </row>
    <row r="281" spans="1:12" x14ac:dyDescent="0.3">
      <c r="A281" s="30" t="s">
        <v>15</v>
      </c>
      <c r="B281" s="30">
        <v>2023</v>
      </c>
      <c r="C281" s="30" t="s">
        <v>515</v>
      </c>
      <c r="D281" s="30">
        <v>4287511</v>
      </c>
      <c r="E281" s="30">
        <v>4882.1199999999944</v>
      </c>
      <c r="F281" s="30">
        <v>364.74</v>
      </c>
      <c r="G281" s="30">
        <v>578442</v>
      </c>
      <c r="H281" s="30"/>
      <c r="I281" s="30"/>
      <c r="J281" s="30"/>
      <c r="K281" s="30"/>
      <c r="L281" s="30"/>
    </row>
    <row r="282" spans="1:12" x14ac:dyDescent="0.3">
      <c r="A282" s="30" t="s">
        <v>15</v>
      </c>
      <c r="B282" s="30">
        <v>2023</v>
      </c>
      <c r="C282" s="30" t="s">
        <v>514</v>
      </c>
      <c r="D282" s="30">
        <v>4289894</v>
      </c>
      <c r="E282" s="30">
        <v>4884.9799999999941</v>
      </c>
      <c r="F282" s="30">
        <v>364.74</v>
      </c>
      <c r="G282" s="30">
        <v>578528</v>
      </c>
      <c r="H282" s="30"/>
      <c r="I282" s="30"/>
      <c r="J282" s="30"/>
      <c r="K282" s="30"/>
      <c r="L282" s="30"/>
    </row>
    <row r="283" spans="1:12" x14ac:dyDescent="0.3">
      <c r="A283" s="30" t="s">
        <v>15</v>
      </c>
      <c r="B283" s="30">
        <v>2023</v>
      </c>
      <c r="C283" s="30" t="s">
        <v>513</v>
      </c>
      <c r="D283" s="30">
        <v>4292277</v>
      </c>
      <c r="E283" s="30">
        <v>4887.8399999999938</v>
      </c>
      <c r="F283" s="30">
        <v>364.74</v>
      </c>
      <c r="G283" s="30">
        <v>578614</v>
      </c>
      <c r="H283" s="30"/>
      <c r="I283" s="30"/>
      <c r="J283" s="30"/>
      <c r="K283" s="30"/>
      <c r="L283" s="30"/>
    </row>
    <row r="284" spans="1:12" x14ac:dyDescent="0.3">
      <c r="A284" s="30" t="s">
        <v>15</v>
      </c>
      <c r="B284" s="30">
        <v>2023</v>
      </c>
      <c r="C284" s="30" t="s">
        <v>512</v>
      </c>
      <c r="D284" s="30">
        <v>4294660</v>
      </c>
      <c r="E284" s="30">
        <v>4890.6999999999935</v>
      </c>
      <c r="F284" s="30">
        <v>364.74</v>
      </c>
      <c r="G284" s="30">
        <v>578700</v>
      </c>
      <c r="H284" s="30"/>
      <c r="I284" s="30"/>
      <c r="J284" s="30"/>
      <c r="K284" s="30"/>
      <c r="L284" s="30"/>
    </row>
    <row r="285" spans="1:12" x14ac:dyDescent="0.3">
      <c r="A285" s="30" t="s">
        <v>15</v>
      </c>
      <c r="B285" s="30">
        <v>2023</v>
      </c>
      <c r="C285" s="30" t="s">
        <v>511</v>
      </c>
      <c r="D285" s="30">
        <v>4297043</v>
      </c>
      <c r="E285" s="30">
        <v>4893.5599999999931</v>
      </c>
      <c r="F285" s="30">
        <v>364.74</v>
      </c>
      <c r="G285" s="30">
        <v>578786</v>
      </c>
      <c r="H285" s="30"/>
      <c r="I285" s="30"/>
      <c r="J285" s="30"/>
      <c r="K285" s="30"/>
      <c r="L285" s="30"/>
    </row>
    <row r="286" spans="1:12" x14ac:dyDescent="0.3">
      <c r="A286" s="30" t="s">
        <v>15</v>
      </c>
      <c r="B286" s="30">
        <v>2023</v>
      </c>
      <c r="C286" s="30" t="s">
        <v>510</v>
      </c>
      <c r="D286" s="30">
        <v>4299426</v>
      </c>
      <c r="E286" s="30">
        <v>4896.4199999999928</v>
      </c>
      <c r="F286" s="30">
        <v>364.74</v>
      </c>
      <c r="G286" s="30">
        <v>578872</v>
      </c>
      <c r="H286" s="30"/>
      <c r="I286" s="30"/>
      <c r="J286" s="30"/>
      <c r="K286" s="30"/>
      <c r="L286" s="30"/>
    </row>
    <row r="287" spans="1:12" x14ac:dyDescent="0.3">
      <c r="A287" s="30" t="s">
        <v>15</v>
      </c>
      <c r="B287" s="30">
        <v>2023</v>
      </c>
      <c r="C287" s="30" t="s">
        <v>509</v>
      </c>
      <c r="D287" s="30">
        <v>4301809</v>
      </c>
      <c r="E287" s="30">
        <v>4899.2799999999925</v>
      </c>
      <c r="F287" s="30">
        <v>364.74</v>
      </c>
      <c r="G287" s="30">
        <v>578958</v>
      </c>
      <c r="H287" s="30"/>
      <c r="I287" s="30"/>
      <c r="J287" s="30"/>
      <c r="K287" s="30"/>
      <c r="L287" s="30"/>
    </row>
    <row r="288" spans="1:12" x14ac:dyDescent="0.3">
      <c r="A288" s="30" t="s">
        <v>15</v>
      </c>
      <c r="B288" s="30">
        <v>2023</v>
      </c>
      <c r="C288" s="30" t="s">
        <v>508</v>
      </c>
      <c r="D288" s="30">
        <v>4304192</v>
      </c>
      <c r="E288" s="30">
        <v>4902.1399999999921</v>
      </c>
      <c r="F288" s="30">
        <v>364.74</v>
      </c>
      <c r="G288" s="30">
        <v>579044</v>
      </c>
      <c r="H288" s="30"/>
      <c r="I288" s="30"/>
      <c r="J288" s="30"/>
      <c r="K288" s="30"/>
      <c r="L288" s="30"/>
    </row>
    <row r="289" spans="1:12" x14ac:dyDescent="0.3">
      <c r="A289" s="30" t="s">
        <v>15</v>
      </c>
      <c r="B289" s="30">
        <v>2023</v>
      </c>
      <c r="C289" s="30" t="s">
        <v>506</v>
      </c>
      <c r="D289" s="30">
        <v>4306575</v>
      </c>
      <c r="E289" s="30">
        <v>4904.9999999999918</v>
      </c>
      <c r="F289" s="30">
        <v>364.74</v>
      </c>
      <c r="G289" s="30">
        <v>579130</v>
      </c>
      <c r="H289" s="30"/>
      <c r="I289" s="30"/>
      <c r="J289" s="30"/>
      <c r="K289" s="30"/>
      <c r="L289" s="30"/>
    </row>
    <row r="290" spans="1:12" x14ac:dyDescent="0.3">
      <c r="A290" s="30" t="s">
        <v>7</v>
      </c>
      <c r="B290" s="30">
        <v>2021</v>
      </c>
      <c r="C290" s="30" t="s">
        <v>518</v>
      </c>
      <c r="D290" s="31">
        <f t="shared" ref="D290:D299" si="2">D291-188.3</f>
        <v>224521.00000000012</v>
      </c>
      <c r="E290" s="36">
        <f t="shared" ref="E290:E299" si="3">E291-1.18</f>
        <v>1254.3999999999994</v>
      </c>
      <c r="F290" s="30">
        <v>178.81</v>
      </c>
      <c r="G290" s="36">
        <f t="shared" ref="G290:G299" si="4">G291-151.08</f>
        <v>43699.199999999983</v>
      </c>
      <c r="H290" s="30"/>
    </row>
    <row r="291" spans="1:12" x14ac:dyDescent="0.3">
      <c r="A291" s="30" t="s">
        <v>7</v>
      </c>
      <c r="B291" s="30">
        <v>2021</v>
      </c>
      <c r="C291" s="30" t="s">
        <v>517</v>
      </c>
      <c r="D291" s="31">
        <f t="shared" si="2"/>
        <v>224709.3000000001</v>
      </c>
      <c r="E291" s="36">
        <f t="shared" si="3"/>
        <v>1255.5799999999995</v>
      </c>
      <c r="F291" s="30">
        <v>178.81</v>
      </c>
      <c r="G291" s="36">
        <f t="shared" si="4"/>
        <v>43850.279999999984</v>
      </c>
      <c r="H291" s="30"/>
    </row>
    <row r="292" spans="1:12" x14ac:dyDescent="0.3">
      <c r="A292" s="30" t="s">
        <v>7</v>
      </c>
      <c r="B292" s="30">
        <v>2021</v>
      </c>
      <c r="C292" s="30" t="s">
        <v>516</v>
      </c>
      <c r="D292" s="31">
        <f t="shared" si="2"/>
        <v>224897.60000000009</v>
      </c>
      <c r="E292" s="36">
        <f t="shared" si="3"/>
        <v>1256.7599999999995</v>
      </c>
      <c r="F292" s="30">
        <v>178.81</v>
      </c>
      <c r="G292" s="36">
        <f t="shared" si="4"/>
        <v>44001.359999999986</v>
      </c>
    </row>
    <row r="293" spans="1:12" x14ac:dyDescent="0.3">
      <c r="A293" s="30" t="s">
        <v>7</v>
      </c>
      <c r="B293" s="30">
        <v>2021</v>
      </c>
      <c r="C293" s="30" t="s">
        <v>515</v>
      </c>
      <c r="D293" s="31">
        <f t="shared" si="2"/>
        <v>225085.90000000008</v>
      </c>
      <c r="E293" s="36">
        <f t="shared" si="3"/>
        <v>1257.9399999999996</v>
      </c>
      <c r="F293" s="30">
        <v>178.81</v>
      </c>
      <c r="G293" s="36">
        <f t="shared" si="4"/>
        <v>44152.439999999988</v>
      </c>
    </row>
    <row r="294" spans="1:12" x14ac:dyDescent="0.3">
      <c r="A294" s="30" t="s">
        <v>7</v>
      </c>
      <c r="B294" s="30">
        <v>2021</v>
      </c>
      <c r="C294" s="30" t="s">
        <v>514</v>
      </c>
      <c r="D294" s="31">
        <f t="shared" si="2"/>
        <v>225274.20000000007</v>
      </c>
      <c r="E294" s="36">
        <f t="shared" si="3"/>
        <v>1259.1199999999997</v>
      </c>
      <c r="F294" s="30">
        <v>178.81</v>
      </c>
      <c r="G294" s="36">
        <f t="shared" si="4"/>
        <v>44303.51999999999</v>
      </c>
    </row>
    <row r="295" spans="1:12" x14ac:dyDescent="0.3">
      <c r="A295" s="30" t="s">
        <v>7</v>
      </c>
      <c r="B295" s="30">
        <v>2021</v>
      </c>
      <c r="C295" s="30" t="s">
        <v>513</v>
      </c>
      <c r="D295" s="31">
        <f t="shared" si="2"/>
        <v>225462.50000000006</v>
      </c>
      <c r="E295" s="36">
        <f t="shared" si="3"/>
        <v>1260.2999999999997</v>
      </c>
      <c r="F295" s="30">
        <v>178.81</v>
      </c>
      <c r="G295" s="36">
        <f t="shared" si="4"/>
        <v>44454.599999999991</v>
      </c>
    </row>
    <row r="296" spans="1:12" x14ac:dyDescent="0.3">
      <c r="A296" s="30" t="s">
        <v>7</v>
      </c>
      <c r="B296" s="30">
        <v>2021</v>
      </c>
      <c r="C296" s="30" t="s">
        <v>512</v>
      </c>
      <c r="D296" s="31">
        <f t="shared" si="2"/>
        <v>225650.80000000005</v>
      </c>
      <c r="E296" s="36">
        <f t="shared" si="3"/>
        <v>1261.4799999999998</v>
      </c>
      <c r="F296" s="30">
        <v>178.81</v>
      </c>
      <c r="G296" s="36">
        <f t="shared" si="4"/>
        <v>44605.679999999993</v>
      </c>
    </row>
    <row r="297" spans="1:12" x14ac:dyDescent="0.3">
      <c r="A297" s="30" t="s">
        <v>7</v>
      </c>
      <c r="B297" s="30">
        <v>2021</v>
      </c>
      <c r="C297" s="30" t="s">
        <v>511</v>
      </c>
      <c r="D297" s="31">
        <f t="shared" si="2"/>
        <v>225839.10000000003</v>
      </c>
      <c r="E297" s="36">
        <f t="shared" si="3"/>
        <v>1262.6599999999999</v>
      </c>
      <c r="F297" s="30">
        <v>178.81</v>
      </c>
      <c r="G297" s="36">
        <f t="shared" si="4"/>
        <v>44756.759999999995</v>
      </c>
    </row>
    <row r="298" spans="1:12" x14ac:dyDescent="0.3">
      <c r="A298" s="30" t="s">
        <v>7</v>
      </c>
      <c r="B298" s="30">
        <v>2021</v>
      </c>
      <c r="C298" s="30" t="s">
        <v>510</v>
      </c>
      <c r="D298" s="31">
        <f t="shared" si="2"/>
        <v>226027.40000000002</v>
      </c>
      <c r="E298" s="36">
        <f t="shared" si="3"/>
        <v>1263.8399999999999</v>
      </c>
      <c r="F298" s="30">
        <v>178.81</v>
      </c>
      <c r="G298" s="36">
        <f t="shared" si="4"/>
        <v>44907.839999999997</v>
      </c>
    </row>
    <row r="299" spans="1:12" x14ac:dyDescent="0.3">
      <c r="A299" s="30" t="s">
        <v>7</v>
      </c>
      <c r="B299" s="30">
        <v>2021</v>
      </c>
      <c r="C299" s="30" t="s">
        <v>509</v>
      </c>
      <c r="D299" s="31">
        <f t="shared" si="2"/>
        <v>226215.7</v>
      </c>
      <c r="E299" s="36">
        <f t="shared" si="3"/>
        <v>1265.02</v>
      </c>
      <c r="F299" s="30">
        <v>178.81</v>
      </c>
      <c r="G299" s="36">
        <f t="shared" si="4"/>
        <v>45058.92</v>
      </c>
    </row>
    <row r="300" spans="1:12" x14ac:dyDescent="0.3">
      <c r="A300" s="30" t="s">
        <v>7</v>
      </c>
      <c r="B300" s="30">
        <v>2021</v>
      </c>
      <c r="C300" s="30" t="s">
        <v>508</v>
      </c>
      <c r="D300" s="35">
        <v>226404</v>
      </c>
      <c r="E300" s="32">
        <v>1266.2</v>
      </c>
      <c r="F300" s="30">
        <v>178.81</v>
      </c>
      <c r="G300" s="35">
        <v>45210</v>
      </c>
    </row>
    <row r="301" spans="1:12" x14ac:dyDescent="0.3">
      <c r="A301" s="30" t="s">
        <v>7</v>
      </c>
      <c r="B301" s="30">
        <v>2021</v>
      </c>
      <c r="C301" s="30" t="s">
        <v>506</v>
      </c>
      <c r="D301" s="31">
        <f t="shared" ref="D301:D325" si="5">D300+188.3</f>
        <v>226592.3</v>
      </c>
      <c r="E301" s="36">
        <f t="shared" ref="E301:E325" si="6">E300+1.18</f>
        <v>1267.3800000000001</v>
      </c>
      <c r="F301" s="30">
        <v>178.81</v>
      </c>
      <c r="G301" s="36">
        <f t="shared" ref="G301:G325" si="7">G300+151.08</f>
        <v>45361.08</v>
      </c>
    </row>
    <row r="302" spans="1:12" x14ac:dyDescent="0.3">
      <c r="A302" s="30" t="s">
        <v>7</v>
      </c>
      <c r="B302" s="30">
        <v>2022</v>
      </c>
      <c r="C302" s="30" t="s">
        <v>518</v>
      </c>
      <c r="D302" s="31">
        <f t="shared" si="5"/>
        <v>226780.59999999998</v>
      </c>
      <c r="E302" s="36">
        <f t="shared" si="6"/>
        <v>1268.5600000000002</v>
      </c>
      <c r="F302" s="30">
        <v>178.81</v>
      </c>
      <c r="G302" s="36">
        <f t="shared" si="7"/>
        <v>45512.160000000003</v>
      </c>
    </row>
    <row r="303" spans="1:12" x14ac:dyDescent="0.3">
      <c r="A303" s="30" t="s">
        <v>7</v>
      </c>
      <c r="B303" s="30">
        <v>2022</v>
      </c>
      <c r="C303" s="30" t="s">
        <v>517</v>
      </c>
      <c r="D303" s="31">
        <f t="shared" si="5"/>
        <v>226968.89999999997</v>
      </c>
      <c r="E303" s="36">
        <f t="shared" si="6"/>
        <v>1269.7400000000002</v>
      </c>
      <c r="F303" s="30">
        <v>178.81</v>
      </c>
      <c r="G303" s="36">
        <f t="shared" si="7"/>
        <v>45663.240000000005</v>
      </c>
    </row>
    <row r="304" spans="1:12" x14ac:dyDescent="0.3">
      <c r="A304" s="30" t="s">
        <v>7</v>
      </c>
      <c r="B304" s="30">
        <v>2022</v>
      </c>
      <c r="C304" s="30" t="s">
        <v>516</v>
      </c>
      <c r="D304" s="31">
        <f t="shared" si="5"/>
        <v>227157.19999999995</v>
      </c>
      <c r="E304" s="36">
        <f t="shared" si="6"/>
        <v>1270.9200000000003</v>
      </c>
      <c r="F304" s="30">
        <v>178.81</v>
      </c>
      <c r="G304" s="36">
        <f t="shared" si="7"/>
        <v>45814.320000000007</v>
      </c>
    </row>
    <row r="305" spans="1:7" x14ac:dyDescent="0.3">
      <c r="A305" s="30" t="s">
        <v>7</v>
      </c>
      <c r="B305" s="30">
        <v>2022</v>
      </c>
      <c r="C305" s="30" t="s">
        <v>515</v>
      </c>
      <c r="D305" s="31">
        <f t="shared" si="5"/>
        <v>227345.49999999994</v>
      </c>
      <c r="E305" s="36">
        <f t="shared" si="6"/>
        <v>1272.1000000000004</v>
      </c>
      <c r="F305" s="30">
        <v>178.81</v>
      </c>
      <c r="G305" s="36">
        <f t="shared" si="7"/>
        <v>45965.400000000009</v>
      </c>
    </row>
    <row r="306" spans="1:7" x14ac:dyDescent="0.3">
      <c r="A306" s="30" t="s">
        <v>7</v>
      </c>
      <c r="B306" s="30">
        <v>2022</v>
      </c>
      <c r="C306" s="30" t="s">
        <v>514</v>
      </c>
      <c r="D306" s="31">
        <f t="shared" si="5"/>
        <v>227533.79999999993</v>
      </c>
      <c r="E306" s="36">
        <f t="shared" si="6"/>
        <v>1273.2800000000004</v>
      </c>
      <c r="F306" s="30">
        <v>178.81</v>
      </c>
      <c r="G306" s="36">
        <f t="shared" si="7"/>
        <v>46116.48000000001</v>
      </c>
    </row>
    <row r="307" spans="1:7" x14ac:dyDescent="0.3">
      <c r="A307" s="30" t="s">
        <v>7</v>
      </c>
      <c r="B307" s="30">
        <v>2022</v>
      </c>
      <c r="C307" s="30" t="s">
        <v>513</v>
      </c>
      <c r="D307" s="31">
        <f t="shared" si="5"/>
        <v>227722.09999999992</v>
      </c>
      <c r="E307" s="36">
        <f t="shared" si="6"/>
        <v>1274.4600000000005</v>
      </c>
      <c r="F307" s="30">
        <v>178.81</v>
      </c>
      <c r="G307" s="36">
        <f t="shared" si="7"/>
        <v>46267.560000000012</v>
      </c>
    </row>
    <row r="308" spans="1:7" x14ac:dyDescent="0.3">
      <c r="A308" s="30" t="s">
        <v>7</v>
      </c>
      <c r="B308" s="30">
        <v>2022</v>
      </c>
      <c r="C308" s="30" t="s">
        <v>512</v>
      </c>
      <c r="D308" s="31">
        <f t="shared" si="5"/>
        <v>227910.39999999991</v>
      </c>
      <c r="E308" s="36">
        <f t="shared" si="6"/>
        <v>1275.6400000000006</v>
      </c>
      <c r="F308" s="30">
        <v>178.81</v>
      </c>
      <c r="G308" s="36">
        <f t="shared" si="7"/>
        <v>46418.640000000014</v>
      </c>
    </row>
    <row r="309" spans="1:7" x14ac:dyDescent="0.3">
      <c r="A309" s="30" t="s">
        <v>7</v>
      </c>
      <c r="B309" s="30">
        <v>2022</v>
      </c>
      <c r="C309" s="30" t="s">
        <v>511</v>
      </c>
      <c r="D309" s="31">
        <f t="shared" si="5"/>
        <v>228098.6999999999</v>
      </c>
      <c r="E309" s="36">
        <f t="shared" si="6"/>
        <v>1276.8200000000006</v>
      </c>
      <c r="F309" s="30">
        <v>178.81</v>
      </c>
      <c r="G309" s="36">
        <f t="shared" si="7"/>
        <v>46569.720000000016</v>
      </c>
    </row>
    <row r="310" spans="1:7" x14ac:dyDescent="0.3">
      <c r="A310" s="30" t="s">
        <v>7</v>
      </c>
      <c r="B310" s="30">
        <v>2022</v>
      </c>
      <c r="C310" s="30" t="s">
        <v>510</v>
      </c>
      <c r="D310" s="31">
        <f t="shared" si="5"/>
        <v>228286.99999999988</v>
      </c>
      <c r="E310" s="36">
        <f t="shared" si="6"/>
        <v>1278.0000000000007</v>
      </c>
      <c r="F310" s="30">
        <v>178.81</v>
      </c>
      <c r="G310" s="36">
        <f t="shared" si="7"/>
        <v>46720.800000000017</v>
      </c>
    </row>
    <row r="311" spans="1:7" x14ac:dyDescent="0.3">
      <c r="A311" s="30" t="s">
        <v>7</v>
      </c>
      <c r="B311" s="30">
        <v>2022</v>
      </c>
      <c r="C311" s="30" t="s">
        <v>509</v>
      </c>
      <c r="D311" s="31">
        <f t="shared" si="5"/>
        <v>228475.29999999987</v>
      </c>
      <c r="E311" s="36">
        <f t="shared" si="6"/>
        <v>1279.1800000000007</v>
      </c>
      <c r="F311" s="30">
        <v>178.81</v>
      </c>
      <c r="G311" s="36">
        <f t="shared" si="7"/>
        <v>46871.880000000019</v>
      </c>
    </row>
    <row r="312" spans="1:7" x14ac:dyDescent="0.3">
      <c r="A312" s="30" t="s">
        <v>7</v>
      </c>
      <c r="B312" s="30">
        <v>2022</v>
      </c>
      <c r="C312" s="30" t="s">
        <v>508</v>
      </c>
      <c r="D312" s="31">
        <f t="shared" si="5"/>
        <v>228663.59999999986</v>
      </c>
      <c r="E312" s="36">
        <f t="shared" si="6"/>
        <v>1280.3600000000008</v>
      </c>
      <c r="F312" s="30">
        <v>178.81</v>
      </c>
      <c r="G312" s="36">
        <f t="shared" si="7"/>
        <v>47022.960000000021</v>
      </c>
    </row>
    <row r="313" spans="1:7" x14ac:dyDescent="0.3">
      <c r="A313" s="30" t="s">
        <v>7</v>
      </c>
      <c r="B313" s="30">
        <v>2022</v>
      </c>
      <c r="C313" s="30" t="s">
        <v>506</v>
      </c>
      <c r="D313" s="31">
        <f t="shared" si="5"/>
        <v>228851.89999999985</v>
      </c>
      <c r="E313" s="36">
        <f t="shared" si="6"/>
        <v>1281.5400000000009</v>
      </c>
      <c r="F313" s="30">
        <v>178.81</v>
      </c>
      <c r="G313" s="36">
        <f t="shared" si="7"/>
        <v>47174.040000000023</v>
      </c>
    </row>
    <row r="314" spans="1:7" x14ac:dyDescent="0.3">
      <c r="A314" s="30" t="s">
        <v>7</v>
      </c>
      <c r="B314" s="30">
        <v>2023</v>
      </c>
      <c r="C314" s="30" t="s">
        <v>518</v>
      </c>
      <c r="D314" s="31">
        <f t="shared" si="5"/>
        <v>229040.19999999984</v>
      </c>
      <c r="E314" s="36">
        <f t="shared" si="6"/>
        <v>1282.7200000000009</v>
      </c>
      <c r="F314" s="30">
        <v>178.81</v>
      </c>
      <c r="G314" s="36">
        <f t="shared" si="7"/>
        <v>47325.120000000024</v>
      </c>
    </row>
    <row r="315" spans="1:7" x14ac:dyDescent="0.3">
      <c r="A315" s="30" t="s">
        <v>7</v>
      </c>
      <c r="B315" s="30">
        <v>2023</v>
      </c>
      <c r="C315" s="30" t="s">
        <v>517</v>
      </c>
      <c r="D315" s="31">
        <f t="shared" si="5"/>
        <v>229228.49999999983</v>
      </c>
      <c r="E315" s="36">
        <f t="shared" si="6"/>
        <v>1283.900000000001</v>
      </c>
      <c r="F315" s="30">
        <v>178.81</v>
      </c>
      <c r="G315" s="36">
        <f t="shared" si="7"/>
        <v>47476.200000000026</v>
      </c>
    </row>
    <row r="316" spans="1:7" x14ac:dyDescent="0.3">
      <c r="A316" s="30" t="s">
        <v>7</v>
      </c>
      <c r="B316" s="30">
        <v>2023</v>
      </c>
      <c r="C316" s="30" t="s">
        <v>516</v>
      </c>
      <c r="D316" s="31">
        <f t="shared" si="5"/>
        <v>229416.79999999981</v>
      </c>
      <c r="E316" s="36">
        <f t="shared" si="6"/>
        <v>1285.0800000000011</v>
      </c>
      <c r="F316" s="30">
        <v>178.81</v>
      </c>
      <c r="G316" s="36">
        <f t="shared" si="7"/>
        <v>47627.280000000028</v>
      </c>
    </row>
    <row r="317" spans="1:7" x14ac:dyDescent="0.3">
      <c r="A317" s="30" t="s">
        <v>7</v>
      </c>
      <c r="B317" s="30">
        <v>2023</v>
      </c>
      <c r="C317" s="30" t="s">
        <v>515</v>
      </c>
      <c r="D317" s="31">
        <f t="shared" si="5"/>
        <v>229605.0999999998</v>
      </c>
      <c r="E317" s="36">
        <f t="shared" si="6"/>
        <v>1286.2600000000011</v>
      </c>
      <c r="F317" s="30">
        <v>178.81</v>
      </c>
      <c r="G317" s="36">
        <f t="shared" si="7"/>
        <v>47778.36000000003</v>
      </c>
    </row>
    <row r="318" spans="1:7" x14ac:dyDescent="0.3">
      <c r="A318" s="30" t="s">
        <v>7</v>
      </c>
      <c r="B318" s="30">
        <v>2023</v>
      </c>
      <c r="C318" s="30" t="s">
        <v>514</v>
      </c>
      <c r="D318" s="31">
        <f t="shared" si="5"/>
        <v>229793.39999999979</v>
      </c>
      <c r="E318" s="36">
        <f t="shared" si="6"/>
        <v>1287.4400000000012</v>
      </c>
      <c r="F318" s="30">
        <v>178.81</v>
      </c>
      <c r="G318" s="36">
        <f t="shared" si="7"/>
        <v>47929.440000000031</v>
      </c>
    </row>
    <row r="319" spans="1:7" x14ac:dyDescent="0.3">
      <c r="A319" s="30" t="s">
        <v>7</v>
      </c>
      <c r="B319" s="30">
        <v>2023</v>
      </c>
      <c r="C319" s="30" t="s">
        <v>513</v>
      </c>
      <c r="D319" s="31">
        <f t="shared" si="5"/>
        <v>229981.69999999978</v>
      </c>
      <c r="E319" s="36">
        <f t="shared" si="6"/>
        <v>1288.6200000000013</v>
      </c>
      <c r="F319" s="30">
        <v>178.81</v>
      </c>
      <c r="G319" s="36">
        <f t="shared" si="7"/>
        <v>48080.520000000033</v>
      </c>
    </row>
    <row r="320" spans="1:7" x14ac:dyDescent="0.3">
      <c r="A320" s="30" t="s">
        <v>7</v>
      </c>
      <c r="B320" s="30">
        <v>2023</v>
      </c>
      <c r="C320" s="30" t="s">
        <v>512</v>
      </c>
      <c r="D320" s="31">
        <f t="shared" si="5"/>
        <v>230169.99999999977</v>
      </c>
      <c r="E320" s="36">
        <f t="shared" si="6"/>
        <v>1289.8000000000013</v>
      </c>
      <c r="F320" s="30">
        <v>178.81</v>
      </c>
      <c r="G320" s="36">
        <f t="shared" si="7"/>
        <v>48231.600000000035</v>
      </c>
    </row>
    <row r="321" spans="1:7" x14ac:dyDescent="0.3">
      <c r="A321" s="30" t="s">
        <v>7</v>
      </c>
      <c r="B321" s="30">
        <v>2023</v>
      </c>
      <c r="C321" s="30" t="s">
        <v>511</v>
      </c>
      <c r="D321" s="31">
        <f t="shared" si="5"/>
        <v>230358.29999999976</v>
      </c>
      <c r="E321" s="36">
        <f t="shared" si="6"/>
        <v>1290.9800000000014</v>
      </c>
      <c r="F321" s="30">
        <v>178.81</v>
      </c>
      <c r="G321" s="36">
        <f t="shared" si="7"/>
        <v>48382.680000000037</v>
      </c>
    </row>
    <row r="322" spans="1:7" x14ac:dyDescent="0.3">
      <c r="A322" s="30" t="s">
        <v>7</v>
      </c>
      <c r="B322" s="30">
        <v>2023</v>
      </c>
      <c r="C322" s="30" t="s">
        <v>510</v>
      </c>
      <c r="D322" s="31">
        <f t="shared" si="5"/>
        <v>230546.59999999974</v>
      </c>
      <c r="E322" s="36">
        <f t="shared" si="6"/>
        <v>1292.1600000000014</v>
      </c>
      <c r="F322" s="30">
        <v>178.81</v>
      </c>
      <c r="G322" s="36">
        <f t="shared" si="7"/>
        <v>48533.760000000038</v>
      </c>
    </row>
    <row r="323" spans="1:7" x14ac:dyDescent="0.3">
      <c r="A323" s="30" t="s">
        <v>7</v>
      </c>
      <c r="B323" s="30">
        <v>2023</v>
      </c>
      <c r="C323" s="30" t="s">
        <v>509</v>
      </c>
      <c r="D323" s="31">
        <f t="shared" si="5"/>
        <v>230734.89999999973</v>
      </c>
      <c r="E323" s="36">
        <f t="shared" si="6"/>
        <v>1293.3400000000015</v>
      </c>
      <c r="F323" s="30">
        <v>178.81</v>
      </c>
      <c r="G323" s="36">
        <f t="shared" si="7"/>
        <v>48684.84000000004</v>
      </c>
    </row>
    <row r="324" spans="1:7" x14ac:dyDescent="0.3">
      <c r="A324" s="30" t="s">
        <v>7</v>
      </c>
      <c r="B324" s="30">
        <v>2023</v>
      </c>
      <c r="C324" s="30" t="s">
        <v>508</v>
      </c>
      <c r="D324" s="31">
        <f t="shared" si="5"/>
        <v>230923.19999999972</v>
      </c>
      <c r="E324" s="36">
        <f t="shared" si="6"/>
        <v>1294.5200000000016</v>
      </c>
      <c r="F324" s="30">
        <v>178.81</v>
      </c>
      <c r="G324" s="36">
        <f t="shared" si="7"/>
        <v>48835.920000000042</v>
      </c>
    </row>
    <row r="325" spans="1:7" x14ac:dyDescent="0.3">
      <c r="A325" s="30" t="s">
        <v>7</v>
      </c>
      <c r="B325" s="30">
        <v>2023</v>
      </c>
      <c r="C325" s="30" t="s">
        <v>506</v>
      </c>
      <c r="D325" s="31">
        <f t="shared" si="5"/>
        <v>231111.49999999971</v>
      </c>
      <c r="E325" s="36">
        <f t="shared" si="6"/>
        <v>1295.7000000000016</v>
      </c>
      <c r="F325" s="30">
        <v>178.81</v>
      </c>
      <c r="G325" s="36">
        <f t="shared" si="7"/>
        <v>48987.000000000044</v>
      </c>
    </row>
    <row r="326" spans="1:7" x14ac:dyDescent="0.3">
      <c r="A326" s="30" t="s">
        <v>507</v>
      </c>
      <c r="B326" s="30">
        <v>2021</v>
      </c>
      <c r="C326" s="30" t="s">
        <v>518</v>
      </c>
      <c r="D326" s="35">
        <f t="shared" ref="D326:D335" si="8">D327-2139</f>
        <v>1406227</v>
      </c>
      <c r="E326" s="33">
        <f t="shared" ref="E326:E335" si="9">E327-0.215</f>
        <v>135.94999999999996</v>
      </c>
      <c r="F326" s="32">
        <v>10341.129999999999</v>
      </c>
      <c r="G326" s="35">
        <v>284765</v>
      </c>
    </row>
    <row r="327" spans="1:7" x14ac:dyDescent="0.3">
      <c r="A327" s="30" t="s">
        <v>507</v>
      </c>
      <c r="B327" s="30">
        <v>2021</v>
      </c>
      <c r="C327" s="30" t="s">
        <v>517</v>
      </c>
      <c r="D327" s="35">
        <f t="shared" si="8"/>
        <v>1408366</v>
      </c>
      <c r="E327" s="33">
        <f t="shared" si="9"/>
        <v>136.16499999999996</v>
      </c>
      <c r="F327" s="32">
        <v>10341.129999999999</v>
      </c>
      <c r="G327" s="35">
        <f t="shared" ref="G327:G335" si="10">G328-962.5</f>
        <v>276102.5</v>
      </c>
    </row>
    <row r="328" spans="1:7" x14ac:dyDescent="0.3">
      <c r="A328" s="30" t="s">
        <v>507</v>
      </c>
      <c r="B328" s="30">
        <v>2021</v>
      </c>
      <c r="C328" s="30" t="s">
        <v>516</v>
      </c>
      <c r="D328" s="35">
        <f t="shared" si="8"/>
        <v>1410505</v>
      </c>
      <c r="E328" s="33">
        <f t="shared" si="9"/>
        <v>136.37999999999997</v>
      </c>
      <c r="F328" s="32">
        <v>10341.129999999999</v>
      </c>
      <c r="G328" s="35">
        <f t="shared" si="10"/>
        <v>277065</v>
      </c>
    </row>
    <row r="329" spans="1:7" x14ac:dyDescent="0.3">
      <c r="A329" s="30" t="s">
        <v>507</v>
      </c>
      <c r="B329" s="30">
        <v>2021</v>
      </c>
      <c r="C329" s="30" t="s">
        <v>515</v>
      </c>
      <c r="D329" s="35">
        <f t="shared" si="8"/>
        <v>1412644</v>
      </c>
      <c r="E329" s="33">
        <f t="shared" si="9"/>
        <v>136.59499999999997</v>
      </c>
      <c r="F329" s="32">
        <v>10341.129999999999</v>
      </c>
      <c r="G329" s="35">
        <f t="shared" si="10"/>
        <v>278027.5</v>
      </c>
    </row>
    <row r="330" spans="1:7" x14ac:dyDescent="0.3">
      <c r="A330" s="30" t="s">
        <v>507</v>
      </c>
      <c r="B330" s="30">
        <v>2021</v>
      </c>
      <c r="C330" s="30" t="s">
        <v>514</v>
      </c>
      <c r="D330" s="35">
        <f t="shared" si="8"/>
        <v>1414783</v>
      </c>
      <c r="E330" s="33">
        <f t="shared" si="9"/>
        <v>136.80999999999997</v>
      </c>
      <c r="F330" s="32">
        <v>10341.129999999999</v>
      </c>
      <c r="G330" s="35">
        <f t="shared" si="10"/>
        <v>278990</v>
      </c>
    </row>
    <row r="331" spans="1:7" x14ac:dyDescent="0.3">
      <c r="A331" s="30" t="s">
        <v>507</v>
      </c>
      <c r="B331" s="30">
        <v>2021</v>
      </c>
      <c r="C331" s="30" t="s">
        <v>513</v>
      </c>
      <c r="D331" s="35">
        <f t="shared" si="8"/>
        <v>1416922</v>
      </c>
      <c r="E331" s="33">
        <f t="shared" si="9"/>
        <v>137.02499999999998</v>
      </c>
      <c r="F331" s="32">
        <v>10341.129999999999</v>
      </c>
      <c r="G331" s="35">
        <f t="shared" si="10"/>
        <v>279952.5</v>
      </c>
    </row>
    <row r="332" spans="1:7" x14ac:dyDescent="0.3">
      <c r="A332" s="30" t="s">
        <v>507</v>
      </c>
      <c r="B332" s="30">
        <v>2021</v>
      </c>
      <c r="C332" s="30" t="s">
        <v>512</v>
      </c>
      <c r="D332" s="35">
        <f t="shared" si="8"/>
        <v>1419061</v>
      </c>
      <c r="E332" s="33">
        <f t="shared" si="9"/>
        <v>137.23999999999998</v>
      </c>
      <c r="F332" s="32">
        <v>10341.129999999999</v>
      </c>
      <c r="G332" s="35">
        <f t="shared" si="10"/>
        <v>280915</v>
      </c>
    </row>
    <row r="333" spans="1:7" x14ac:dyDescent="0.3">
      <c r="A333" s="30" t="s">
        <v>507</v>
      </c>
      <c r="B333" s="30">
        <v>2021</v>
      </c>
      <c r="C333" s="30" t="s">
        <v>511</v>
      </c>
      <c r="D333" s="35">
        <f t="shared" si="8"/>
        <v>1421200</v>
      </c>
      <c r="E333" s="33">
        <f t="shared" si="9"/>
        <v>137.45499999999998</v>
      </c>
      <c r="F333" s="32">
        <v>10341.129999999999</v>
      </c>
      <c r="G333" s="35">
        <f t="shared" si="10"/>
        <v>281877.5</v>
      </c>
    </row>
    <row r="334" spans="1:7" x14ac:dyDescent="0.3">
      <c r="A334" s="30" t="s">
        <v>507</v>
      </c>
      <c r="B334" s="30">
        <v>2021</v>
      </c>
      <c r="C334" s="30" t="s">
        <v>510</v>
      </c>
      <c r="D334" s="35">
        <f t="shared" si="8"/>
        <v>1423339</v>
      </c>
      <c r="E334" s="33">
        <f t="shared" si="9"/>
        <v>137.66999999999999</v>
      </c>
      <c r="F334" s="32">
        <v>10341.129999999999</v>
      </c>
      <c r="G334" s="35">
        <f t="shared" si="10"/>
        <v>282840</v>
      </c>
    </row>
    <row r="335" spans="1:7" x14ac:dyDescent="0.3">
      <c r="A335" s="30" t="s">
        <v>507</v>
      </c>
      <c r="B335" s="30">
        <v>2021</v>
      </c>
      <c r="C335" s="30" t="s">
        <v>509</v>
      </c>
      <c r="D335" s="35">
        <f t="shared" si="8"/>
        <v>1425478</v>
      </c>
      <c r="E335" s="33">
        <f t="shared" si="9"/>
        <v>137.88499999999999</v>
      </c>
      <c r="F335" s="32">
        <v>10341.129999999999</v>
      </c>
      <c r="G335" s="35">
        <f t="shared" si="10"/>
        <v>283802.5</v>
      </c>
    </row>
    <row r="336" spans="1:7" x14ac:dyDescent="0.3">
      <c r="A336" s="30" t="s">
        <v>507</v>
      </c>
      <c r="B336" s="30">
        <v>2021</v>
      </c>
      <c r="C336" s="30" t="s">
        <v>508</v>
      </c>
      <c r="D336" s="35">
        <v>1427617</v>
      </c>
      <c r="E336" s="33">
        <v>138.1</v>
      </c>
      <c r="F336" s="32">
        <v>10341.129999999999</v>
      </c>
      <c r="G336" s="35">
        <v>284765</v>
      </c>
    </row>
    <row r="337" spans="1:7" x14ac:dyDescent="0.3">
      <c r="A337" s="30" t="s">
        <v>507</v>
      </c>
      <c r="B337" s="30">
        <v>2021</v>
      </c>
      <c r="C337" s="30" t="s">
        <v>506</v>
      </c>
      <c r="D337" s="34">
        <f t="shared" ref="D337:D361" si="11">D336+2139</f>
        <v>1429756</v>
      </c>
      <c r="E337" s="33">
        <f t="shared" ref="E337:E361" si="12">E336+0.215</f>
        <v>138.315</v>
      </c>
      <c r="F337" s="32">
        <v>10341.129999999999</v>
      </c>
      <c r="G337" s="31">
        <f t="shared" ref="G337:G361" si="13">G336+962.5</f>
        <v>285727.5</v>
      </c>
    </row>
    <row r="338" spans="1:7" x14ac:dyDescent="0.3">
      <c r="A338" s="30" t="s">
        <v>507</v>
      </c>
      <c r="B338" s="30">
        <v>2022</v>
      </c>
      <c r="C338" s="30" t="s">
        <v>518</v>
      </c>
      <c r="D338" s="34">
        <f t="shared" si="11"/>
        <v>1431895</v>
      </c>
      <c r="E338" s="33">
        <f t="shared" si="12"/>
        <v>138.53</v>
      </c>
      <c r="F338" s="32">
        <v>10341.129999999999</v>
      </c>
      <c r="G338" s="31">
        <f t="shared" si="13"/>
        <v>286690</v>
      </c>
    </row>
    <row r="339" spans="1:7" x14ac:dyDescent="0.3">
      <c r="A339" s="30" t="s">
        <v>507</v>
      </c>
      <c r="B339" s="30">
        <v>2022</v>
      </c>
      <c r="C339" s="30" t="s">
        <v>517</v>
      </c>
      <c r="D339" s="34">
        <f t="shared" si="11"/>
        <v>1434034</v>
      </c>
      <c r="E339" s="33">
        <f t="shared" si="12"/>
        <v>138.745</v>
      </c>
      <c r="F339" s="32">
        <v>10341.129999999999</v>
      </c>
      <c r="G339" s="31">
        <f t="shared" si="13"/>
        <v>287652.5</v>
      </c>
    </row>
    <row r="340" spans="1:7" x14ac:dyDescent="0.3">
      <c r="A340" s="30" t="s">
        <v>507</v>
      </c>
      <c r="B340" s="30">
        <v>2022</v>
      </c>
      <c r="C340" s="30" t="s">
        <v>516</v>
      </c>
      <c r="D340" s="34">
        <f t="shared" si="11"/>
        <v>1436173</v>
      </c>
      <c r="E340" s="33">
        <f t="shared" si="12"/>
        <v>138.96</v>
      </c>
      <c r="F340" s="32">
        <v>10341.129999999999</v>
      </c>
      <c r="G340" s="31">
        <f t="shared" si="13"/>
        <v>288615</v>
      </c>
    </row>
    <row r="341" spans="1:7" x14ac:dyDescent="0.3">
      <c r="A341" s="30" t="s">
        <v>507</v>
      </c>
      <c r="B341" s="30">
        <v>2022</v>
      </c>
      <c r="C341" s="30" t="s">
        <v>515</v>
      </c>
      <c r="D341" s="34">
        <f t="shared" si="11"/>
        <v>1438312</v>
      </c>
      <c r="E341" s="33">
        <f t="shared" si="12"/>
        <v>139.17500000000001</v>
      </c>
      <c r="F341" s="32">
        <v>10341.129999999999</v>
      </c>
      <c r="G341" s="31">
        <f t="shared" si="13"/>
        <v>289577.5</v>
      </c>
    </row>
    <row r="342" spans="1:7" x14ac:dyDescent="0.3">
      <c r="A342" s="30" t="s">
        <v>507</v>
      </c>
      <c r="B342" s="30">
        <v>2022</v>
      </c>
      <c r="C342" s="30" t="s">
        <v>514</v>
      </c>
      <c r="D342" s="34">
        <f t="shared" si="11"/>
        <v>1440451</v>
      </c>
      <c r="E342" s="33">
        <f t="shared" si="12"/>
        <v>139.39000000000001</v>
      </c>
      <c r="F342" s="32">
        <v>10341.129999999999</v>
      </c>
      <c r="G342" s="31">
        <f t="shared" si="13"/>
        <v>290540</v>
      </c>
    </row>
    <row r="343" spans="1:7" x14ac:dyDescent="0.3">
      <c r="A343" s="30" t="s">
        <v>507</v>
      </c>
      <c r="B343" s="30">
        <v>2022</v>
      </c>
      <c r="C343" s="30" t="s">
        <v>513</v>
      </c>
      <c r="D343" s="34">
        <f t="shared" si="11"/>
        <v>1442590</v>
      </c>
      <c r="E343" s="33">
        <f t="shared" si="12"/>
        <v>139.60500000000002</v>
      </c>
      <c r="F343" s="32">
        <v>10341.129999999999</v>
      </c>
      <c r="G343" s="31">
        <f t="shared" si="13"/>
        <v>291502.5</v>
      </c>
    </row>
    <row r="344" spans="1:7" x14ac:dyDescent="0.3">
      <c r="A344" s="30" t="s">
        <v>507</v>
      </c>
      <c r="B344" s="30">
        <v>2022</v>
      </c>
      <c r="C344" s="30" t="s">
        <v>512</v>
      </c>
      <c r="D344" s="34">
        <f t="shared" si="11"/>
        <v>1444729</v>
      </c>
      <c r="E344" s="33">
        <f t="shared" si="12"/>
        <v>139.82000000000002</v>
      </c>
      <c r="F344" s="32">
        <v>10341.129999999999</v>
      </c>
      <c r="G344" s="31">
        <f t="shared" si="13"/>
        <v>292465</v>
      </c>
    </row>
    <row r="345" spans="1:7" x14ac:dyDescent="0.3">
      <c r="A345" s="30" t="s">
        <v>507</v>
      </c>
      <c r="B345" s="30">
        <v>2022</v>
      </c>
      <c r="C345" s="30" t="s">
        <v>511</v>
      </c>
      <c r="D345" s="34">
        <f t="shared" si="11"/>
        <v>1446868</v>
      </c>
      <c r="E345" s="33">
        <f t="shared" si="12"/>
        <v>140.03500000000003</v>
      </c>
      <c r="F345" s="32">
        <v>10341.129999999999</v>
      </c>
      <c r="G345" s="31">
        <f t="shared" si="13"/>
        <v>293427.5</v>
      </c>
    </row>
    <row r="346" spans="1:7" x14ac:dyDescent="0.3">
      <c r="A346" s="30" t="s">
        <v>507</v>
      </c>
      <c r="B346" s="30">
        <v>2022</v>
      </c>
      <c r="C346" s="30" t="s">
        <v>510</v>
      </c>
      <c r="D346" s="34">
        <f t="shared" si="11"/>
        <v>1449007</v>
      </c>
      <c r="E346" s="33">
        <f t="shared" si="12"/>
        <v>140.25000000000003</v>
      </c>
      <c r="F346" s="32">
        <v>10341.129999999999</v>
      </c>
      <c r="G346" s="31">
        <f t="shared" si="13"/>
        <v>294390</v>
      </c>
    </row>
    <row r="347" spans="1:7" x14ac:dyDescent="0.3">
      <c r="A347" s="30" t="s">
        <v>507</v>
      </c>
      <c r="B347" s="30">
        <v>2022</v>
      </c>
      <c r="C347" s="30" t="s">
        <v>509</v>
      </c>
      <c r="D347" s="34">
        <f t="shared" si="11"/>
        <v>1451146</v>
      </c>
      <c r="E347" s="33">
        <f t="shared" si="12"/>
        <v>140.46500000000003</v>
      </c>
      <c r="F347" s="32">
        <v>10341.129999999999</v>
      </c>
      <c r="G347" s="31">
        <f t="shared" si="13"/>
        <v>295352.5</v>
      </c>
    </row>
    <row r="348" spans="1:7" x14ac:dyDescent="0.3">
      <c r="A348" s="30" t="s">
        <v>507</v>
      </c>
      <c r="B348" s="30">
        <v>2022</v>
      </c>
      <c r="C348" s="30" t="s">
        <v>508</v>
      </c>
      <c r="D348" s="34">
        <f t="shared" si="11"/>
        <v>1453285</v>
      </c>
      <c r="E348" s="33">
        <f t="shared" si="12"/>
        <v>140.68000000000004</v>
      </c>
      <c r="F348" s="32">
        <v>10341.129999999999</v>
      </c>
      <c r="G348" s="31">
        <f t="shared" si="13"/>
        <v>296315</v>
      </c>
    </row>
    <row r="349" spans="1:7" x14ac:dyDescent="0.3">
      <c r="A349" s="30" t="s">
        <v>507</v>
      </c>
      <c r="B349" s="30">
        <v>2022</v>
      </c>
      <c r="C349" s="30" t="s">
        <v>506</v>
      </c>
      <c r="D349" s="34">
        <f t="shared" si="11"/>
        <v>1455424</v>
      </c>
      <c r="E349" s="33">
        <f t="shared" si="12"/>
        <v>140.89500000000004</v>
      </c>
      <c r="F349" s="32">
        <v>10341.129999999999</v>
      </c>
      <c r="G349" s="31">
        <f t="shared" si="13"/>
        <v>297277.5</v>
      </c>
    </row>
    <row r="350" spans="1:7" x14ac:dyDescent="0.3">
      <c r="A350" s="30" t="s">
        <v>507</v>
      </c>
      <c r="B350" s="30">
        <v>2023</v>
      </c>
      <c r="C350" s="30" t="s">
        <v>518</v>
      </c>
      <c r="D350" s="34">
        <f t="shared" si="11"/>
        <v>1457563</v>
      </c>
      <c r="E350" s="33">
        <f t="shared" si="12"/>
        <v>141.11000000000004</v>
      </c>
      <c r="F350" s="32">
        <v>10341.129999999999</v>
      </c>
      <c r="G350" s="31">
        <f t="shared" si="13"/>
        <v>298240</v>
      </c>
    </row>
    <row r="351" spans="1:7" x14ac:dyDescent="0.3">
      <c r="A351" s="30" t="s">
        <v>507</v>
      </c>
      <c r="B351" s="30">
        <v>2023</v>
      </c>
      <c r="C351" s="30" t="s">
        <v>517</v>
      </c>
      <c r="D351" s="34">
        <f t="shared" si="11"/>
        <v>1459702</v>
      </c>
      <c r="E351" s="33">
        <f t="shared" si="12"/>
        <v>141.32500000000005</v>
      </c>
      <c r="F351" s="32">
        <v>10341.129999999999</v>
      </c>
      <c r="G351" s="31">
        <f t="shared" si="13"/>
        <v>299202.5</v>
      </c>
    </row>
    <row r="352" spans="1:7" x14ac:dyDescent="0.3">
      <c r="A352" s="30" t="s">
        <v>507</v>
      </c>
      <c r="B352" s="30">
        <v>2023</v>
      </c>
      <c r="C352" s="30" t="s">
        <v>516</v>
      </c>
      <c r="D352" s="34">
        <f t="shared" si="11"/>
        <v>1461841</v>
      </c>
      <c r="E352" s="33">
        <f t="shared" si="12"/>
        <v>141.54000000000005</v>
      </c>
      <c r="F352" s="32">
        <v>10341.129999999999</v>
      </c>
      <c r="G352" s="31">
        <f t="shared" si="13"/>
        <v>300165</v>
      </c>
    </row>
    <row r="353" spans="1:7" x14ac:dyDescent="0.3">
      <c r="A353" s="30" t="s">
        <v>507</v>
      </c>
      <c r="B353" s="30">
        <v>2023</v>
      </c>
      <c r="C353" s="30" t="s">
        <v>515</v>
      </c>
      <c r="D353" s="34">
        <f t="shared" si="11"/>
        <v>1463980</v>
      </c>
      <c r="E353" s="33">
        <f t="shared" si="12"/>
        <v>141.75500000000005</v>
      </c>
      <c r="F353" s="32">
        <v>10341.129999999999</v>
      </c>
      <c r="G353" s="31">
        <f t="shared" si="13"/>
        <v>301127.5</v>
      </c>
    </row>
    <row r="354" spans="1:7" x14ac:dyDescent="0.3">
      <c r="A354" s="30" t="s">
        <v>507</v>
      </c>
      <c r="B354" s="30">
        <v>2023</v>
      </c>
      <c r="C354" s="30" t="s">
        <v>514</v>
      </c>
      <c r="D354" s="34">
        <f t="shared" si="11"/>
        <v>1466119</v>
      </c>
      <c r="E354" s="33">
        <f t="shared" si="12"/>
        <v>141.97000000000006</v>
      </c>
      <c r="F354" s="32">
        <v>10341.129999999999</v>
      </c>
      <c r="G354" s="31">
        <f t="shared" si="13"/>
        <v>302090</v>
      </c>
    </row>
    <row r="355" spans="1:7" x14ac:dyDescent="0.3">
      <c r="A355" s="30" t="s">
        <v>507</v>
      </c>
      <c r="B355" s="30">
        <v>2023</v>
      </c>
      <c r="C355" s="30" t="s">
        <v>513</v>
      </c>
      <c r="D355" s="34">
        <f t="shared" si="11"/>
        <v>1468258</v>
      </c>
      <c r="E355" s="33">
        <f t="shared" si="12"/>
        <v>142.18500000000006</v>
      </c>
      <c r="F355" s="32">
        <v>10341.129999999999</v>
      </c>
      <c r="G355" s="31">
        <f t="shared" si="13"/>
        <v>303052.5</v>
      </c>
    </row>
    <row r="356" spans="1:7" x14ac:dyDescent="0.3">
      <c r="A356" s="30" t="s">
        <v>507</v>
      </c>
      <c r="B356" s="30">
        <v>2023</v>
      </c>
      <c r="C356" s="30" t="s">
        <v>512</v>
      </c>
      <c r="D356" s="34">
        <f t="shared" si="11"/>
        <v>1470397</v>
      </c>
      <c r="E356" s="33">
        <f t="shared" si="12"/>
        <v>142.40000000000006</v>
      </c>
      <c r="F356" s="32">
        <v>10341.129999999999</v>
      </c>
      <c r="G356" s="31">
        <f t="shared" si="13"/>
        <v>304015</v>
      </c>
    </row>
    <row r="357" spans="1:7" x14ac:dyDescent="0.3">
      <c r="A357" s="30" t="s">
        <v>507</v>
      </c>
      <c r="B357" s="30">
        <v>2023</v>
      </c>
      <c r="C357" s="30" t="s">
        <v>511</v>
      </c>
      <c r="D357" s="34">
        <f t="shared" si="11"/>
        <v>1472536</v>
      </c>
      <c r="E357" s="33">
        <f t="shared" si="12"/>
        <v>142.61500000000007</v>
      </c>
      <c r="F357" s="32">
        <v>10341.129999999999</v>
      </c>
      <c r="G357" s="31">
        <f t="shared" si="13"/>
        <v>304977.5</v>
      </c>
    </row>
    <row r="358" spans="1:7" x14ac:dyDescent="0.3">
      <c r="A358" s="30" t="s">
        <v>507</v>
      </c>
      <c r="B358" s="30">
        <v>2023</v>
      </c>
      <c r="C358" s="30" t="s">
        <v>510</v>
      </c>
      <c r="D358" s="34">
        <f t="shared" si="11"/>
        <v>1474675</v>
      </c>
      <c r="E358" s="33">
        <f t="shared" si="12"/>
        <v>142.83000000000007</v>
      </c>
      <c r="F358" s="32">
        <v>10341.129999999999</v>
      </c>
      <c r="G358" s="31">
        <f t="shared" si="13"/>
        <v>305940</v>
      </c>
    </row>
    <row r="359" spans="1:7" x14ac:dyDescent="0.3">
      <c r="A359" s="30" t="s">
        <v>507</v>
      </c>
      <c r="B359" s="30">
        <v>2023</v>
      </c>
      <c r="C359" s="30" t="s">
        <v>509</v>
      </c>
      <c r="D359" s="34">
        <f t="shared" si="11"/>
        <v>1476814</v>
      </c>
      <c r="E359" s="33">
        <f t="shared" si="12"/>
        <v>143.04500000000007</v>
      </c>
      <c r="F359" s="32">
        <v>10341.129999999999</v>
      </c>
      <c r="G359" s="31">
        <f t="shared" si="13"/>
        <v>306902.5</v>
      </c>
    </row>
    <row r="360" spans="1:7" x14ac:dyDescent="0.3">
      <c r="A360" s="30" t="s">
        <v>507</v>
      </c>
      <c r="B360" s="30">
        <v>2023</v>
      </c>
      <c r="C360" s="30" t="s">
        <v>508</v>
      </c>
      <c r="D360" s="34">
        <f t="shared" si="11"/>
        <v>1478953</v>
      </c>
      <c r="E360" s="33">
        <f t="shared" si="12"/>
        <v>143.26000000000008</v>
      </c>
      <c r="F360" s="32">
        <v>10341.129999999999</v>
      </c>
      <c r="G360" s="31">
        <f t="shared" si="13"/>
        <v>307865</v>
      </c>
    </row>
    <row r="361" spans="1:7" x14ac:dyDescent="0.3">
      <c r="A361" s="30" t="s">
        <v>507</v>
      </c>
      <c r="B361" s="30">
        <v>2023</v>
      </c>
      <c r="C361" s="30" t="s">
        <v>506</v>
      </c>
      <c r="D361" s="34">
        <f t="shared" si="11"/>
        <v>1481092</v>
      </c>
      <c r="E361" s="33">
        <f t="shared" si="12"/>
        <v>143.47500000000008</v>
      </c>
      <c r="F361" s="32">
        <v>10341.129999999999</v>
      </c>
      <c r="G361" s="31">
        <f t="shared" si="13"/>
        <v>308827.5</v>
      </c>
    </row>
  </sheetData>
  <autoFilter ref="A1:G361" xr:uid="{23F9849C-ACB9-47B9-BE35-99085BF7DD5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DC76-D209-4469-940A-C708369D0792}">
  <dimension ref="A1:G361"/>
  <sheetViews>
    <sheetView workbookViewId="0">
      <selection activeCell="L13" sqref="L12:L13"/>
    </sheetView>
  </sheetViews>
  <sheetFormatPr defaultRowHeight="14.4" x14ac:dyDescent="0.3"/>
  <cols>
    <col min="3" max="3" width="9" customWidth="1"/>
    <col min="6" max="6" width="24.33203125" bestFit="1" customWidth="1"/>
    <col min="7" max="7" width="14.33203125" bestFit="1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>
        <v>2021</v>
      </c>
      <c r="B2">
        <v>1</v>
      </c>
      <c r="C2">
        <v>6</v>
      </c>
      <c r="D2">
        <v>6.8</v>
      </c>
      <c r="E2">
        <v>103.1</v>
      </c>
      <c r="F2">
        <v>139</v>
      </c>
      <c r="G2">
        <v>7044.1666670000004</v>
      </c>
    </row>
    <row r="3" spans="1:7" x14ac:dyDescent="0.3">
      <c r="A3">
        <v>2021</v>
      </c>
      <c r="B3">
        <v>2</v>
      </c>
      <c r="C3">
        <v>6</v>
      </c>
      <c r="D3">
        <v>6.5</v>
      </c>
      <c r="E3">
        <v>103.1</v>
      </c>
      <c r="F3">
        <v>139.30000000000001</v>
      </c>
      <c r="G3">
        <v>7044.1666670000004</v>
      </c>
    </row>
    <row r="4" spans="1:7" x14ac:dyDescent="0.3">
      <c r="A4">
        <v>2021</v>
      </c>
      <c r="B4">
        <v>3</v>
      </c>
      <c r="C4">
        <v>6</v>
      </c>
      <c r="D4">
        <v>6.2</v>
      </c>
      <c r="E4">
        <v>103.1</v>
      </c>
      <c r="F4">
        <v>139.5</v>
      </c>
      <c r="G4">
        <v>7044.1666670000004</v>
      </c>
    </row>
    <row r="5" spans="1:7" x14ac:dyDescent="0.3">
      <c r="A5">
        <v>2021</v>
      </c>
      <c r="B5">
        <v>4</v>
      </c>
      <c r="C5">
        <v>6</v>
      </c>
      <c r="D5">
        <v>5.8</v>
      </c>
      <c r="E5">
        <v>104.7</v>
      </c>
      <c r="F5">
        <v>139.69999999999999</v>
      </c>
      <c r="G5">
        <v>7044.1666670000004</v>
      </c>
    </row>
    <row r="6" spans="1:7" x14ac:dyDescent="0.3">
      <c r="A6">
        <v>2021</v>
      </c>
      <c r="B6">
        <v>5</v>
      </c>
      <c r="C6">
        <v>6</v>
      </c>
      <c r="D6">
        <v>5.9</v>
      </c>
      <c r="E6">
        <v>104.7</v>
      </c>
      <c r="F6">
        <v>140.19999999999999</v>
      </c>
      <c r="G6">
        <v>7044.1666670000004</v>
      </c>
    </row>
    <row r="7" spans="1:7" x14ac:dyDescent="0.3">
      <c r="A7">
        <v>2021</v>
      </c>
      <c r="B7">
        <v>6</v>
      </c>
      <c r="C7">
        <v>6</v>
      </c>
      <c r="D7">
        <v>6.2</v>
      </c>
      <c r="E7">
        <v>104.7</v>
      </c>
      <c r="F7">
        <v>140.4</v>
      </c>
      <c r="G7">
        <v>7044.1666670000004</v>
      </c>
    </row>
    <row r="8" spans="1:7" x14ac:dyDescent="0.3">
      <c r="A8">
        <v>2021</v>
      </c>
      <c r="B8">
        <v>7</v>
      </c>
      <c r="C8">
        <v>6</v>
      </c>
      <c r="D8">
        <v>6.5</v>
      </c>
      <c r="E8">
        <v>106.2</v>
      </c>
      <c r="F8">
        <v>140.6</v>
      </c>
      <c r="G8">
        <v>7044.1666670000004</v>
      </c>
    </row>
    <row r="9" spans="1:7" x14ac:dyDescent="0.3">
      <c r="A9">
        <v>2021</v>
      </c>
      <c r="B9">
        <v>8</v>
      </c>
      <c r="C9">
        <v>6</v>
      </c>
      <c r="D9">
        <v>6.7</v>
      </c>
      <c r="E9">
        <v>106.2</v>
      </c>
      <c r="F9">
        <v>140.9</v>
      </c>
      <c r="G9">
        <v>7044.1666670000004</v>
      </c>
    </row>
    <row r="10" spans="1:7" x14ac:dyDescent="0.3">
      <c r="A10">
        <v>2021</v>
      </c>
      <c r="B10">
        <v>9</v>
      </c>
      <c r="C10">
        <v>6</v>
      </c>
      <c r="D10">
        <v>6.5</v>
      </c>
      <c r="E10">
        <v>106.2</v>
      </c>
      <c r="F10">
        <v>140.9</v>
      </c>
      <c r="G10">
        <v>7044.1666670000004</v>
      </c>
    </row>
    <row r="11" spans="1:7" x14ac:dyDescent="0.3">
      <c r="A11">
        <v>2021</v>
      </c>
      <c r="B11">
        <v>10</v>
      </c>
      <c r="C11">
        <v>6</v>
      </c>
      <c r="D11">
        <v>6.4</v>
      </c>
      <c r="E11">
        <v>106.8</v>
      </c>
      <c r="F11">
        <v>141.69999999999999</v>
      </c>
      <c r="G11">
        <v>7044.1666670000004</v>
      </c>
    </row>
    <row r="12" spans="1:7" x14ac:dyDescent="0.3">
      <c r="A12">
        <v>2021</v>
      </c>
      <c r="B12">
        <v>11</v>
      </c>
      <c r="C12">
        <v>6</v>
      </c>
      <c r="D12">
        <v>5.9</v>
      </c>
      <c r="E12">
        <v>106.8</v>
      </c>
      <c r="F12">
        <v>141.9</v>
      </c>
      <c r="G12">
        <v>7044.1666670000004</v>
      </c>
    </row>
    <row r="13" spans="1:7" x14ac:dyDescent="0.3">
      <c r="A13">
        <v>2021</v>
      </c>
      <c r="B13">
        <v>12</v>
      </c>
      <c r="C13">
        <v>6</v>
      </c>
      <c r="D13">
        <v>5.4</v>
      </c>
      <c r="E13">
        <v>106.8</v>
      </c>
      <c r="F13">
        <v>141.30000000000001</v>
      </c>
      <c r="G13">
        <v>7044.1666670000004</v>
      </c>
    </row>
    <row r="14" spans="1:7" x14ac:dyDescent="0.3">
      <c r="A14">
        <v>2021</v>
      </c>
      <c r="B14">
        <v>1</v>
      </c>
      <c r="C14">
        <v>2</v>
      </c>
      <c r="D14">
        <v>5.8</v>
      </c>
      <c r="E14">
        <v>101.9</v>
      </c>
      <c r="F14">
        <v>132.30000000000001</v>
      </c>
      <c r="G14">
        <v>6830</v>
      </c>
    </row>
    <row r="15" spans="1:7" x14ac:dyDescent="0.3">
      <c r="A15">
        <v>2021</v>
      </c>
      <c r="B15">
        <v>2</v>
      </c>
      <c r="C15">
        <v>2</v>
      </c>
      <c r="D15">
        <v>6</v>
      </c>
      <c r="E15">
        <v>101.9</v>
      </c>
      <c r="F15">
        <v>132.19999999999999</v>
      </c>
      <c r="G15">
        <v>6830</v>
      </c>
    </row>
    <row r="16" spans="1:7" x14ac:dyDescent="0.3">
      <c r="A16">
        <v>2021</v>
      </c>
      <c r="B16">
        <v>3</v>
      </c>
      <c r="C16">
        <v>2</v>
      </c>
      <c r="D16">
        <v>6.2</v>
      </c>
      <c r="E16">
        <v>101.9</v>
      </c>
      <c r="F16">
        <v>132.1</v>
      </c>
      <c r="G16">
        <v>6830</v>
      </c>
    </row>
    <row r="17" spans="1:7" x14ac:dyDescent="0.3">
      <c r="A17">
        <v>2021</v>
      </c>
      <c r="B17">
        <v>4</v>
      </c>
      <c r="C17">
        <v>2</v>
      </c>
      <c r="D17">
        <v>6.2</v>
      </c>
      <c r="E17">
        <v>102.7</v>
      </c>
      <c r="F17">
        <v>130.1</v>
      </c>
      <c r="G17">
        <v>6830</v>
      </c>
    </row>
    <row r="18" spans="1:7" x14ac:dyDescent="0.3">
      <c r="A18">
        <v>2021</v>
      </c>
      <c r="B18">
        <v>5</v>
      </c>
      <c r="C18">
        <v>2</v>
      </c>
      <c r="D18">
        <v>6.1</v>
      </c>
      <c r="E18">
        <v>102.7</v>
      </c>
      <c r="F18">
        <v>131</v>
      </c>
      <c r="G18">
        <v>6830</v>
      </c>
    </row>
    <row r="19" spans="1:7" x14ac:dyDescent="0.3">
      <c r="A19">
        <v>2021</v>
      </c>
      <c r="B19">
        <v>6</v>
      </c>
      <c r="C19">
        <v>2</v>
      </c>
      <c r="D19">
        <v>6</v>
      </c>
      <c r="E19">
        <v>102.7</v>
      </c>
      <c r="F19">
        <v>130.5</v>
      </c>
      <c r="G19">
        <v>6830</v>
      </c>
    </row>
    <row r="20" spans="1:7" x14ac:dyDescent="0.3">
      <c r="A20">
        <v>2021</v>
      </c>
      <c r="B20">
        <v>7</v>
      </c>
      <c r="C20">
        <v>2</v>
      </c>
      <c r="D20">
        <v>6</v>
      </c>
      <c r="E20">
        <v>103.7</v>
      </c>
      <c r="F20">
        <v>130.69999999999999</v>
      </c>
      <c r="G20">
        <v>6830</v>
      </c>
    </row>
    <row r="21" spans="1:7" x14ac:dyDescent="0.3">
      <c r="A21">
        <v>2021</v>
      </c>
      <c r="B21">
        <v>8</v>
      </c>
      <c r="C21">
        <v>2</v>
      </c>
      <c r="D21">
        <v>6</v>
      </c>
      <c r="E21">
        <v>103.7</v>
      </c>
      <c r="F21">
        <v>130.4</v>
      </c>
      <c r="G21">
        <v>6830</v>
      </c>
    </row>
    <row r="22" spans="1:7" x14ac:dyDescent="0.3">
      <c r="A22">
        <v>2021</v>
      </c>
      <c r="B22">
        <v>9</v>
      </c>
      <c r="C22">
        <v>2</v>
      </c>
      <c r="D22">
        <v>6.1</v>
      </c>
      <c r="E22">
        <v>103.7</v>
      </c>
      <c r="F22">
        <v>130.4</v>
      </c>
      <c r="G22">
        <v>6830</v>
      </c>
    </row>
    <row r="23" spans="1:7" x14ac:dyDescent="0.3">
      <c r="A23">
        <v>2021</v>
      </c>
      <c r="B23">
        <v>10</v>
      </c>
      <c r="C23">
        <v>2</v>
      </c>
      <c r="D23">
        <v>6</v>
      </c>
      <c r="E23">
        <v>104.6</v>
      </c>
      <c r="F23">
        <v>131</v>
      </c>
      <c r="G23">
        <v>6830</v>
      </c>
    </row>
    <row r="24" spans="1:7" x14ac:dyDescent="0.3">
      <c r="A24">
        <v>2021</v>
      </c>
      <c r="B24">
        <v>11</v>
      </c>
      <c r="C24">
        <v>2</v>
      </c>
      <c r="D24">
        <v>5.8</v>
      </c>
      <c r="E24">
        <v>104.6</v>
      </c>
      <c r="F24">
        <v>131</v>
      </c>
      <c r="G24">
        <v>6830</v>
      </c>
    </row>
    <row r="25" spans="1:7" x14ac:dyDescent="0.3">
      <c r="A25">
        <v>2021</v>
      </c>
      <c r="B25">
        <v>12</v>
      </c>
      <c r="C25">
        <v>2</v>
      </c>
      <c r="D25">
        <v>5.9</v>
      </c>
      <c r="E25">
        <v>104.6</v>
      </c>
      <c r="F25">
        <v>130.19999999999999</v>
      </c>
      <c r="G25">
        <v>6830</v>
      </c>
    </row>
    <row r="26" spans="1:7" x14ac:dyDescent="0.3">
      <c r="A26">
        <v>2021</v>
      </c>
      <c r="B26">
        <v>1</v>
      </c>
      <c r="C26">
        <v>4</v>
      </c>
      <c r="D26">
        <v>5.0999999999999996</v>
      </c>
      <c r="E26">
        <v>103.6</v>
      </c>
      <c r="F26">
        <v>157.30000000000001</v>
      </c>
      <c r="G26">
        <v>8090</v>
      </c>
    </row>
    <row r="27" spans="1:7" x14ac:dyDescent="0.3">
      <c r="A27">
        <v>2021</v>
      </c>
      <c r="B27">
        <v>2</v>
      </c>
      <c r="C27">
        <v>4</v>
      </c>
      <c r="D27">
        <v>5.2</v>
      </c>
      <c r="E27">
        <v>103.6</v>
      </c>
      <c r="F27">
        <v>157.30000000000001</v>
      </c>
      <c r="G27">
        <v>8090</v>
      </c>
    </row>
    <row r="28" spans="1:7" x14ac:dyDescent="0.3">
      <c r="A28">
        <v>2021</v>
      </c>
      <c r="B28">
        <v>3</v>
      </c>
      <c r="C28">
        <v>4</v>
      </c>
      <c r="D28">
        <v>4.8</v>
      </c>
      <c r="E28">
        <v>103.6</v>
      </c>
      <c r="F28">
        <v>157.30000000000001</v>
      </c>
      <c r="G28">
        <v>8090</v>
      </c>
    </row>
    <row r="29" spans="1:7" x14ac:dyDescent="0.3">
      <c r="A29">
        <v>2021</v>
      </c>
      <c r="B29">
        <v>4</v>
      </c>
      <c r="C29">
        <v>4</v>
      </c>
      <c r="D29">
        <v>4.0999999999999996</v>
      </c>
      <c r="E29">
        <v>105.8</v>
      </c>
      <c r="F29">
        <v>154.5</v>
      </c>
      <c r="G29">
        <v>8090</v>
      </c>
    </row>
    <row r="30" spans="1:7" x14ac:dyDescent="0.3">
      <c r="A30">
        <v>2021</v>
      </c>
      <c r="B30">
        <v>5</v>
      </c>
      <c r="C30">
        <v>4</v>
      </c>
      <c r="D30">
        <v>4.0999999999999996</v>
      </c>
      <c r="E30">
        <v>105.8</v>
      </c>
      <c r="F30">
        <v>154.19999999999999</v>
      </c>
      <c r="G30">
        <v>8090</v>
      </c>
    </row>
    <row r="31" spans="1:7" x14ac:dyDescent="0.3">
      <c r="A31">
        <v>2021</v>
      </c>
      <c r="B31">
        <v>6</v>
      </c>
      <c r="C31">
        <v>4</v>
      </c>
      <c r="D31">
        <v>4.0999999999999996</v>
      </c>
      <c r="E31">
        <v>105.8</v>
      </c>
      <c r="F31">
        <v>154.19999999999999</v>
      </c>
      <c r="G31">
        <v>8090</v>
      </c>
    </row>
    <row r="32" spans="1:7" x14ac:dyDescent="0.3">
      <c r="A32">
        <v>2021</v>
      </c>
      <c r="B32">
        <v>7</v>
      </c>
      <c r="C32">
        <v>4</v>
      </c>
      <c r="D32">
        <v>4.3</v>
      </c>
      <c r="E32">
        <v>107.5</v>
      </c>
      <c r="F32">
        <v>154.19999999999999</v>
      </c>
      <c r="G32">
        <v>8090</v>
      </c>
    </row>
    <row r="33" spans="1:7" x14ac:dyDescent="0.3">
      <c r="A33">
        <v>2021</v>
      </c>
      <c r="B33">
        <v>8</v>
      </c>
      <c r="C33">
        <v>4</v>
      </c>
      <c r="D33">
        <v>4.5999999999999996</v>
      </c>
      <c r="E33">
        <v>107.5</v>
      </c>
      <c r="F33">
        <v>154.19999999999999</v>
      </c>
      <c r="G33">
        <v>8090</v>
      </c>
    </row>
    <row r="34" spans="1:7" x14ac:dyDescent="0.3">
      <c r="A34">
        <v>2021</v>
      </c>
      <c r="B34">
        <v>9</v>
      </c>
      <c r="C34">
        <v>4</v>
      </c>
      <c r="D34">
        <v>4.5999999999999996</v>
      </c>
      <c r="E34">
        <v>107.5</v>
      </c>
      <c r="F34">
        <v>154.19999999999999</v>
      </c>
      <c r="G34">
        <v>8090</v>
      </c>
    </row>
    <row r="35" spans="1:7" x14ac:dyDescent="0.3">
      <c r="A35">
        <v>2021</v>
      </c>
      <c r="B35">
        <v>10</v>
      </c>
      <c r="C35">
        <v>4</v>
      </c>
      <c r="D35">
        <v>4.8</v>
      </c>
      <c r="E35">
        <v>109.5</v>
      </c>
      <c r="F35">
        <v>154.80000000000001</v>
      </c>
      <c r="G35">
        <v>8090</v>
      </c>
    </row>
    <row r="36" spans="1:7" x14ac:dyDescent="0.3">
      <c r="A36">
        <v>2021</v>
      </c>
      <c r="B36">
        <v>11</v>
      </c>
      <c r="C36">
        <v>4</v>
      </c>
      <c r="D36">
        <v>4.7</v>
      </c>
      <c r="E36">
        <v>109.5</v>
      </c>
      <c r="F36">
        <v>154.9</v>
      </c>
      <c r="G36">
        <v>8090</v>
      </c>
    </row>
    <row r="37" spans="1:7" x14ac:dyDescent="0.3">
      <c r="A37">
        <v>2021</v>
      </c>
      <c r="B37">
        <v>12</v>
      </c>
      <c r="C37">
        <v>4</v>
      </c>
      <c r="D37">
        <v>5</v>
      </c>
      <c r="E37">
        <v>109.5</v>
      </c>
      <c r="F37">
        <v>154.80000000000001</v>
      </c>
      <c r="G37">
        <v>8090</v>
      </c>
    </row>
    <row r="38" spans="1:7" x14ac:dyDescent="0.3">
      <c r="A38">
        <v>2021</v>
      </c>
      <c r="B38">
        <v>1</v>
      </c>
      <c r="C38">
        <v>1</v>
      </c>
      <c r="D38">
        <v>6</v>
      </c>
      <c r="E38">
        <v>103.6</v>
      </c>
      <c r="F38">
        <v>128.19999999999999</v>
      </c>
      <c r="G38">
        <v>6183.3333329999996</v>
      </c>
    </row>
    <row r="39" spans="1:7" x14ac:dyDescent="0.3">
      <c r="A39">
        <v>2021</v>
      </c>
      <c r="B39">
        <v>2</v>
      </c>
      <c r="C39">
        <v>1</v>
      </c>
      <c r="D39">
        <v>5.8</v>
      </c>
      <c r="E39">
        <v>103.6</v>
      </c>
      <c r="F39">
        <v>127.4</v>
      </c>
      <c r="G39">
        <v>6183.3333329999996</v>
      </c>
    </row>
    <row r="40" spans="1:7" x14ac:dyDescent="0.3">
      <c r="A40">
        <v>2021</v>
      </c>
      <c r="B40">
        <v>3</v>
      </c>
      <c r="C40">
        <v>1</v>
      </c>
      <c r="D40">
        <v>5.7</v>
      </c>
      <c r="E40">
        <v>103.6</v>
      </c>
      <c r="F40">
        <v>126.8</v>
      </c>
      <c r="G40">
        <v>6183.3333329999996</v>
      </c>
    </row>
    <row r="41" spans="1:7" x14ac:dyDescent="0.3">
      <c r="A41">
        <v>2021</v>
      </c>
      <c r="B41">
        <v>4</v>
      </c>
      <c r="C41">
        <v>1</v>
      </c>
      <c r="D41">
        <v>5.8</v>
      </c>
      <c r="E41">
        <v>105.8</v>
      </c>
      <c r="F41">
        <v>125.3</v>
      </c>
      <c r="G41">
        <v>6183.3333329999996</v>
      </c>
    </row>
    <row r="42" spans="1:7" x14ac:dyDescent="0.3">
      <c r="A42">
        <v>2021</v>
      </c>
      <c r="B42">
        <v>5</v>
      </c>
      <c r="C42">
        <v>1</v>
      </c>
      <c r="D42">
        <v>6.1</v>
      </c>
      <c r="E42">
        <v>105.8</v>
      </c>
      <c r="F42">
        <v>124.7</v>
      </c>
      <c r="G42">
        <v>6183.3333329999996</v>
      </c>
    </row>
    <row r="43" spans="1:7" x14ac:dyDescent="0.3">
      <c r="A43">
        <v>2021</v>
      </c>
      <c r="B43">
        <v>6</v>
      </c>
      <c r="C43">
        <v>1</v>
      </c>
      <c r="D43">
        <v>6.3</v>
      </c>
      <c r="E43">
        <v>105.8</v>
      </c>
      <c r="F43">
        <v>124.4</v>
      </c>
      <c r="G43">
        <v>6183.3333329999996</v>
      </c>
    </row>
    <row r="44" spans="1:7" x14ac:dyDescent="0.3">
      <c r="A44">
        <v>2021</v>
      </c>
      <c r="B44">
        <v>7</v>
      </c>
      <c r="C44">
        <v>1</v>
      </c>
      <c r="D44">
        <v>6.1</v>
      </c>
      <c r="E44">
        <v>107.5</v>
      </c>
      <c r="F44">
        <v>124.6</v>
      </c>
      <c r="G44">
        <v>6183.3333329999996</v>
      </c>
    </row>
    <row r="45" spans="1:7" x14ac:dyDescent="0.3">
      <c r="A45">
        <v>2021</v>
      </c>
      <c r="B45">
        <v>8</v>
      </c>
      <c r="C45">
        <v>1</v>
      </c>
      <c r="D45">
        <v>6.1</v>
      </c>
      <c r="E45">
        <v>107.5</v>
      </c>
      <c r="F45">
        <v>124.7</v>
      </c>
      <c r="G45">
        <v>6183.3333329999996</v>
      </c>
    </row>
    <row r="46" spans="1:7" x14ac:dyDescent="0.3">
      <c r="A46">
        <v>2021</v>
      </c>
      <c r="B46">
        <v>9</v>
      </c>
      <c r="C46">
        <v>1</v>
      </c>
      <c r="D46">
        <v>6.1</v>
      </c>
      <c r="E46">
        <v>107.5</v>
      </c>
      <c r="F46">
        <v>124.3</v>
      </c>
      <c r="G46">
        <v>6183.3333329999996</v>
      </c>
    </row>
    <row r="47" spans="1:7" x14ac:dyDescent="0.3">
      <c r="A47">
        <v>2021</v>
      </c>
      <c r="B47">
        <v>10</v>
      </c>
      <c r="C47">
        <v>1</v>
      </c>
      <c r="D47">
        <v>6.3</v>
      </c>
      <c r="E47">
        <v>109.5</v>
      </c>
      <c r="F47">
        <v>124.6</v>
      </c>
      <c r="G47">
        <v>6183.3333329999996</v>
      </c>
    </row>
    <row r="48" spans="1:7" x14ac:dyDescent="0.3">
      <c r="A48">
        <v>2021</v>
      </c>
      <c r="B48">
        <v>11</v>
      </c>
      <c r="C48">
        <v>1</v>
      </c>
      <c r="D48">
        <v>6.3</v>
      </c>
      <c r="E48">
        <v>109.5</v>
      </c>
      <c r="F48">
        <v>124.5</v>
      </c>
      <c r="G48">
        <v>6183.3333329999996</v>
      </c>
    </row>
    <row r="49" spans="1:7" x14ac:dyDescent="0.3">
      <c r="A49">
        <v>2021</v>
      </c>
      <c r="B49">
        <v>12</v>
      </c>
      <c r="C49">
        <v>1</v>
      </c>
      <c r="D49">
        <v>6.1</v>
      </c>
      <c r="E49">
        <v>109.5</v>
      </c>
      <c r="F49">
        <v>125.6</v>
      </c>
      <c r="G49">
        <v>6183.3333329999996</v>
      </c>
    </row>
    <row r="50" spans="1:7" x14ac:dyDescent="0.3">
      <c r="A50">
        <v>2021</v>
      </c>
      <c r="B50">
        <v>1</v>
      </c>
      <c r="C50">
        <v>8</v>
      </c>
      <c r="D50">
        <v>5.0999999999999996</v>
      </c>
      <c r="G50">
        <v>7308.3333329999996</v>
      </c>
    </row>
    <row r="51" spans="1:7" x14ac:dyDescent="0.3">
      <c r="A51">
        <v>2021</v>
      </c>
      <c r="B51">
        <v>2</v>
      </c>
      <c r="C51">
        <v>8</v>
      </c>
      <c r="D51">
        <v>5.4</v>
      </c>
      <c r="G51">
        <v>7308.3333329999996</v>
      </c>
    </row>
    <row r="52" spans="1:7" x14ac:dyDescent="0.3">
      <c r="A52">
        <v>2021</v>
      </c>
      <c r="B52">
        <v>3</v>
      </c>
      <c r="C52">
        <v>8</v>
      </c>
      <c r="D52">
        <v>5.2</v>
      </c>
      <c r="G52">
        <v>7308.3333329999996</v>
      </c>
    </row>
    <row r="53" spans="1:7" x14ac:dyDescent="0.3">
      <c r="A53">
        <v>2021</v>
      </c>
      <c r="B53">
        <v>4</v>
      </c>
      <c r="C53">
        <v>8</v>
      </c>
      <c r="D53">
        <v>5.5</v>
      </c>
      <c r="G53">
        <v>7308.3333329999996</v>
      </c>
    </row>
    <row r="54" spans="1:7" x14ac:dyDescent="0.3">
      <c r="A54">
        <v>2021</v>
      </c>
      <c r="B54">
        <v>5</v>
      </c>
      <c r="C54">
        <v>8</v>
      </c>
      <c r="D54">
        <v>5.7</v>
      </c>
      <c r="G54">
        <v>7308.3333329999996</v>
      </c>
    </row>
    <row r="55" spans="1:7" x14ac:dyDescent="0.3">
      <c r="A55">
        <v>2021</v>
      </c>
      <c r="B55">
        <v>6</v>
      </c>
      <c r="C55">
        <v>8</v>
      </c>
      <c r="D55">
        <v>6</v>
      </c>
      <c r="G55">
        <v>7308.3333329999996</v>
      </c>
    </row>
    <row r="56" spans="1:7" x14ac:dyDescent="0.3">
      <c r="A56">
        <v>2021</v>
      </c>
      <c r="B56">
        <v>7</v>
      </c>
      <c r="C56">
        <v>8</v>
      </c>
      <c r="D56">
        <v>5.6</v>
      </c>
      <c r="G56">
        <v>7308.3333329999996</v>
      </c>
    </row>
    <row r="57" spans="1:7" x14ac:dyDescent="0.3">
      <c r="A57">
        <v>2021</v>
      </c>
      <c r="B57">
        <v>8</v>
      </c>
      <c r="C57">
        <v>8</v>
      </c>
      <c r="D57">
        <v>5.3</v>
      </c>
      <c r="G57">
        <v>7308.3333329999996</v>
      </c>
    </row>
    <row r="58" spans="1:7" x14ac:dyDescent="0.3">
      <c r="A58">
        <v>2021</v>
      </c>
      <c r="B58">
        <v>9</v>
      </c>
      <c r="C58">
        <v>8</v>
      </c>
      <c r="D58">
        <v>4.9000000000000004</v>
      </c>
      <c r="G58">
        <v>7308.3333329999996</v>
      </c>
    </row>
    <row r="59" spans="1:7" x14ac:dyDescent="0.3">
      <c r="A59">
        <v>2021</v>
      </c>
      <c r="B59">
        <v>10</v>
      </c>
      <c r="C59">
        <v>8</v>
      </c>
      <c r="D59">
        <v>5</v>
      </c>
      <c r="G59">
        <v>7308.3333329999996</v>
      </c>
    </row>
    <row r="60" spans="1:7" x14ac:dyDescent="0.3">
      <c r="A60">
        <v>2021</v>
      </c>
      <c r="B60">
        <v>11</v>
      </c>
      <c r="C60">
        <v>8</v>
      </c>
      <c r="D60">
        <v>5</v>
      </c>
      <c r="G60">
        <v>7308.3333329999996</v>
      </c>
    </row>
    <row r="61" spans="1:7" x14ac:dyDescent="0.3">
      <c r="A61">
        <v>2021</v>
      </c>
      <c r="B61">
        <v>12</v>
      </c>
      <c r="C61">
        <v>8</v>
      </c>
      <c r="D61">
        <v>5</v>
      </c>
      <c r="G61">
        <v>7308.3333329999996</v>
      </c>
    </row>
    <row r="62" spans="1:7" x14ac:dyDescent="0.3">
      <c r="A62">
        <v>2021</v>
      </c>
      <c r="B62">
        <v>1</v>
      </c>
      <c r="C62">
        <v>9</v>
      </c>
      <c r="D62">
        <v>5.9</v>
      </c>
      <c r="E62">
        <v>103.6</v>
      </c>
      <c r="F62">
        <v>135</v>
      </c>
      <c r="G62">
        <v>6371.6666670000004</v>
      </c>
    </row>
    <row r="63" spans="1:7" x14ac:dyDescent="0.3">
      <c r="A63">
        <v>2021</v>
      </c>
      <c r="B63">
        <v>2</v>
      </c>
      <c r="C63">
        <v>9</v>
      </c>
      <c r="D63">
        <v>6.2</v>
      </c>
      <c r="E63">
        <v>103.6</v>
      </c>
      <c r="F63">
        <v>134.6</v>
      </c>
      <c r="G63">
        <v>6371.6666670000004</v>
      </c>
    </row>
    <row r="64" spans="1:7" x14ac:dyDescent="0.3">
      <c r="A64">
        <v>2021</v>
      </c>
      <c r="B64">
        <v>3</v>
      </c>
      <c r="C64">
        <v>9</v>
      </c>
      <c r="D64">
        <v>6.4</v>
      </c>
      <c r="E64">
        <v>103.6</v>
      </c>
      <c r="F64">
        <v>134.6</v>
      </c>
      <c r="G64">
        <v>6371.6666670000004</v>
      </c>
    </row>
    <row r="65" spans="1:7" x14ac:dyDescent="0.3">
      <c r="A65">
        <v>2021</v>
      </c>
      <c r="B65">
        <v>4</v>
      </c>
      <c r="C65">
        <v>9</v>
      </c>
      <c r="D65">
        <v>6.7</v>
      </c>
      <c r="E65">
        <v>105.8</v>
      </c>
      <c r="F65">
        <v>134.6</v>
      </c>
      <c r="G65">
        <v>6371.6666670000004</v>
      </c>
    </row>
    <row r="66" spans="1:7" x14ac:dyDescent="0.3">
      <c r="A66">
        <v>2021</v>
      </c>
      <c r="B66">
        <v>5</v>
      </c>
      <c r="C66">
        <v>9</v>
      </c>
      <c r="D66">
        <v>6.8</v>
      </c>
      <c r="E66">
        <v>105.8</v>
      </c>
      <c r="F66">
        <v>135.1</v>
      </c>
      <c r="G66">
        <v>6371.6666670000004</v>
      </c>
    </row>
    <row r="67" spans="1:7" x14ac:dyDescent="0.3">
      <c r="A67">
        <v>2021</v>
      </c>
      <c r="B67">
        <v>6</v>
      </c>
      <c r="C67">
        <v>9</v>
      </c>
      <c r="D67">
        <v>6.7</v>
      </c>
      <c r="E67">
        <v>105.8</v>
      </c>
      <c r="F67">
        <v>137.80000000000001</v>
      </c>
      <c r="G67">
        <v>6371.6666670000004</v>
      </c>
    </row>
    <row r="68" spans="1:7" x14ac:dyDescent="0.3">
      <c r="A68">
        <v>2021</v>
      </c>
      <c r="B68">
        <v>7</v>
      </c>
      <c r="C68">
        <v>9</v>
      </c>
      <c r="D68">
        <v>6.6</v>
      </c>
      <c r="E68">
        <v>107.5</v>
      </c>
      <c r="F68">
        <v>137.80000000000001</v>
      </c>
      <c r="G68">
        <v>6371.6666670000004</v>
      </c>
    </row>
    <row r="69" spans="1:7" x14ac:dyDescent="0.3">
      <c r="A69">
        <v>2021</v>
      </c>
      <c r="B69">
        <v>8</v>
      </c>
      <c r="C69">
        <v>9</v>
      </c>
      <c r="D69">
        <v>6.3</v>
      </c>
      <c r="E69">
        <v>107.5</v>
      </c>
      <c r="F69">
        <v>139</v>
      </c>
      <c r="G69">
        <v>6371.6666670000004</v>
      </c>
    </row>
    <row r="70" spans="1:7" x14ac:dyDescent="0.3">
      <c r="A70">
        <v>2021</v>
      </c>
      <c r="B70">
        <v>9</v>
      </c>
      <c r="C70">
        <v>9</v>
      </c>
      <c r="D70">
        <v>6.1</v>
      </c>
      <c r="E70">
        <v>107.5</v>
      </c>
      <c r="F70">
        <v>139</v>
      </c>
      <c r="G70">
        <v>6371.6666670000004</v>
      </c>
    </row>
    <row r="71" spans="1:7" x14ac:dyDescent="0.3">
      <c r="A71">
        <v>2021</v>
      </c>
      <c r="B71">
        <v>10</v>
      </c>
      <c r="C71">
        <v>9</v>
      </c>
      <c r="D71">
        <v>6</v>
      </c>
      <c r="E71">
        <v>109.5</v>
      </c>
      <c r="F71">
        <v>139.1</v>
      </c>
      <c r="G71">
        <v>6371.6666670000004</v>
      </c>
    </row>
    <row r="72" spans="1:7" x14ac:dyDescent="0.3">
      <c r="A72">
        <v>2021</v>
      </c>
      <c r="B72">
        <v>11</v>
      </c>
      <c r="C72">
        <v>9</v>
      </c>
      <c r="D72">
        <v>5.8</v>
      </c>
      <c r="E72">
        <v>109.5</v>
      </c>
      <c r="F72">
        <v>137.80000000000001</v>
      </c>
      <c r="G72">
        <v>6371.6666670000004</v>
      </c>
    </row>
    <row r="73" spans="1:7" x14ac:dyDescent="0.3">
      <c r="A73">
        <v>2021</v>
      </c>
      <c r="B73">
        <v>12</v>
      </c>
      <c r="C73">
        <v>9</v>
      </c>
      <c r="D73">
        <v>5.7</v>
      </c>
      <c r="E73">
        <v>109.5</v>
      </c>
      <c r="F73">
        <v>137.6</v>
      </c>
      <c r="G73">
        <v>6371.6666670000004</v>
      </c>
    </row>
    <row r="74" spans="1:7" x14ac:dyDescent="0.3">
      <c r="A74">
        <v>2021</v>
      </c>
      <c r="B74">
        <v>1</v>
      </c>
      <c r="C74">
        <v>10</v>
      </c>
      <c r="D74">
        <v>4.8</v>
      </c>
      <c r="E74">
        <v>103.6</v>
      </c>
      <c r="F74">
        <v>157</v>
      </c>
      <c r="G74">
        <v>7813.3333329999996</v>
      </c>
    </row>
    <row r="75" spans="1:7" x14ac:dyDescent="0.3">
      <c r="A75">
        <v>2021</v>
      </c>
      <c r="B75">
        <v>2</v>
      </c>
      <c r="C75">
        <v>10</v>
      </c>
      <c r="D75">
        <v>5.2</v>
      </c>
      <c r="E75">
        <v>103.6</v>
      </c>
      <c r="F75">
        <v>157</v>
      </c>
      <c r="G75">
        <v>7813.3333329999996</v>
      </c>
    </row>
    <row r="76" spans="1:7" x14ac:dyDescent="0.3">
      <c r="A76">
        <v>2021</v>
      </c>
      <c r="B76">
        <v>3</v>
      </c>
      <c r="C76">
        <v>10</v>
      </c>
      <c r="D76">
        <v>5.2</v>
      </c>
      <c r="E76">
        <v>103.6</v>
      </c>
      <c r="F76">
        <v>159.30000000000001</v>
      </c>
      <c r="G76">
        <v>7813.3333329999996</v>
      </c>
    </row>
    <row r="77" spans="1:7" x14ac:dyDescent="0.3">
      <c r="A77">
        <v>2021</v>
      </c>
      <c r="B77">
        <v>4</v>
      </c>
      <c r="C77">
        <v>10</v>
      </c>
      <c r="D77">
        <v>5.8</v>
      </c>
      <c r="E77">
        <v>105.8</v>
      </c>
      <c r="F77">
        <v>160.5</v>
      </c>
      <c r="G77">
        <v>7813.3333329999996</v>
      </c>
    </row>
    <row r="78" spans="1:7" x14ac:dyDescent="0.3">
      <c r="A78">
        <v>2021</v>
      </c>
      <c r="B78">
        <v>5</v>
      </c>
      <c r="C78">
        <v>10</v>
      </c>
      <c r="D78">
        <v>6.4</v>
      </c>
      <c r="E78">
        <v>105.8</v>
      </c>
      <c r="F78">
        <v>160.6</v>
      </c>
      <c r="G78">
        <v>7813.3333329999996</v>
      </c>
    </row>
    <row r="79" spans="1:7" x14ac:dyDescent="0.3">
      <c r="A79">
        <v>2021</v>
      </c>
      <c r="B79">
        <v>6</v>
      </c>
      <c r="C79">
        <v>10</v>
      </c>
      <c r="D79">
        <v>6.6</v>
      </c>
      <c r="E79">
        <v>105.8</v>
      </c>
      <c r="F79">
        <v>160.69999999999999</v>
      </c>
      <c r="G79">
        <v>7813.3333329999996</v>
      </c>
    </row>
    <row r="80" spans="1:7" x14ac:dyDescent="0.3">
      <c r="A80">
        <v>2021</v>
      </c>
      <c r="B80">
        <v>7</v>
      </c>
      <c r="C80">
        <v>10</v>
      </c>
      <c r="D80">
        <v>6.3</v>
      </c>
      <c r="E80">
        <v>107.5</v>
      </c>
      <c r="F80">
        <v>160.6</v>
      </c>
      <c r="G80">
        <v>7813.3333329999996</v>
      </c>
    </row>
    <row r="81" spans="1:7" x14ac:dyDescent="0.3">
      <c r="A81">
        <v>2021</v>
      </c>
      <c r="B81">
        <v>8</v>
      </c>
      <c r="C81">
        <v>10</v>
      </c>
      <c r="D81">
        <v>6.3</v>
      </c>
      <c r="E81">
        <v>107.5</v>
      </c>
      <c r="F81">
        <v>160.6</v>
      </c>
      <c r="G81">
        <v>7813.3333329999996</v>
      </c>
    </row>
    <row r="82" spans="1:7" x14ac:dyDescent="0.3">
      <c r="A82">
        <v>2021</v>
      </c>
      <c r="B82">
        <v>9</v>
      </c>
      <c r="C82">
        <v>10</v>
      </c>
      <c r="D82">
        <v>6.3</v>
      </c>
      <c r="E82">
        <v>107.5</v>
      </c>
      <c r="F82">
        <v>160.69999999999999</v>
      </c>
      <c r="G82">
        <v>7813.3333329999996</v>
      </c>
    </row>
    <row r="83" spans="1:7" x14ac:dyDescent="0.3">
      <c r="A83">
        <v>2021</v>
      </c>
      <c r="B83">
        <v>10</v>
      </c>
      <c r="C83">
        <v>10</v>
      </c>
      <c r="D83">
        <v>6.7</v>
      </c>
      <c r="E83">
        <v>109.5</v>
      </c>
      <c r="F83">
        <v>160.69999999999999</v>
      </c>
      <c r="G83">
        <v>7813.3333329999996</v>
      </c>
    </row>
    <row r="84" spans="1:7" x14ac:dyDescent="0.3">
      <c r="A84">
        <v>2021</v>
      </c>
      <c r="B84">
        <v>11</v>
      </c>
      <c r="C84">
        <v>10</v>
      </c>
      <c r="D84">
        <v>6.1</v>
      </c>
      <c r="E84">
        <v>109.5</v>
      </c>
      <c r="F84">
        <v>157.9</v>
      </c>
      <c r="G84">
        <v>7813.3333329999996</v>
      </c>
    </row>
    <row r="85" spans="1:7" x14ac:dyDescent="0.3">
      <c r="A85">
        <v>2021</v>
      </c>
      <c r="B85">
        <v>12</v>
      </c>
      <c r="C85">
        <v>10</v>
      </c>
      <c r="D85">
        <v>5.7</v>
      </c>
      <c r="E85">
        <v>109.5</v>
      </c>
      <c r="F85">
        <v>157.69999999999999</v>
      </c>
      <c r="G85">
        <v>7813.3333329999996</v>
      </c>
    </row>
    <row r="86" spans="1:7" x14ac:dyDescent="0.3">
      <c r="A86">
        <v>2021</v>
      </c>
      <c r="B86">
        <v>1</v>
      </c>
      <c r="C86">
        <v>3</v>
      </c>
      <c r="D86">
        <v>7.8</v>
      </c>
      <c r="E86">
        <v>103.6</v>
      </c>
      <c r="F86">
        <v>167.7</v>
      </c>
      <c r="G86">
        <v>7920.8333329999996</v>
      </c>
    </row>
    <row r="87" spans="1:7" x14ac:dyDescent="0.3">
      <c r="A87">
        <v>2021</v>
      </c>
      <c r="B87">
        <v>2</v>
      </c>
      <c r="C87">
        <v>3</v>
      </c>
      <c r="D87">
        <v>7.9</v>
      </c>
      <c r="E87">
        <v>103.6</v>
      </c>
      <c r="F87">
        <v>168.3</v>
      </c>
      <c r="G87">
        <v>7920.8333329999996</v>
      </c>
    </row>
    <row r="88" spans="1:7" x14ac:dyDescent="0.3">
      <c r="A88">
        <v>2021</v>
      </c>
      <c r="B88">
        <v>3</v>
      </c>
      <c r="C88">
        <v>3</v>
      </c>
      <c r="D88">
        <v>8</v>
      </c>
      <c r="E88">
        <v>103.6</v>
      </c>
      <c r="F88">
        <v>167.1</v>
      </c>
      <c r="G88">
        <v>7920.8333329999996</v>
      </c>
    </row>
    <row r="89" spans="1:7" x14ac:dyDescent="0.3">
      <c r="A89">
        <v>2021</v>
      </c>
      <c r="B89">
        <v>4</v>
      </c>
      <c r="C89">
        <v>3</v>
      </c>
      <c r="D89">
        <v>7.8</v>
      </c>
      <c r="E89">
        <v>105.8</v>
      </c>
      <c r="F89">
        <v>169.6</v>
      </c>
      <c r="G89">
        <v>7920.8333329999996</v>
      </c>
    </row>
    <row r="90" spans="1:7" x14ac:dyDescent="0.3">
      <c r="A90">
        <v>2021</v>
      </c>
      <c r="B90">
        <v>5</v>
      </c>
      <c r="C90">
        <v>3</v>
      </c>
      <c r="D90">
        <v>7.7</v>
      </c>
      <c r="E90">
        <v>105.8</v>
      </c>
      <c r="F90">
        <v>167.1</v>
      </c>
      <c r="G90">
        <v>7920.8333329999996</v>
      </c>
    </row>
    <row r="91" spans="1:7" x14ac:dyDescent="0.3">
      <c r="A91">
        <v>2021</v>
      </c>
      <c r="B91">
        <v>6</v>
      </c>
      <c r="C91">
        <v>3</v>
      </c>
      <c r="D91">
        <v>7.6</v>
      </c>
      <c r="E91">
        <v>105.8</v>
      </c>
      <c r="F91">
        <v>166</v>
      </c>
      <c r="G91">
        <v>7920.8333329999996</v>
      </c>
    </row>
    <row r="92" spans="1:7" x14ac:dyDescent="0.3">
      <c r="A92">
        <v>2021</v>
      </c>
      <c r="B92">
        <v>7</v>
      </c>
      <c r="C92">
        <v>3</v>
      </c>
      <c r="D92">
        <v>7.9</v>
      </c>
      <c r="E92">
        <v>107.5</v>
      </c>
      <c r="F92">
        <v>168.6</v>
      </c>
      <c r="G92">
        <v>7920.8333329999996</v>
      </c>
    </row>
    <row r="93" spans="1:7" x14ac:dyDescent="0.3">
      <c r="A93">
        <v>2021</v>
      </c>
      <c r="B93">
        <v>8</v>
      </c>
      <c r="C93">
        <v>3</v>
      </c>
      <c r="D93">
        <v>8.1</v>
      </c>
      <c r="E93">
        <v>107.5</v>
      </c>
      <c r="F93">
        <v>168.6</v>
      </c>
      <c r="G93">
        <v>7920.8333329999996</v>
      </c>
    </row>
    <row r="94" spans="1:7" x14ac:dyDescent="0.3">
      <c r="A94">
        <v>2021</v>
      </c>
      <c r="B94">
        <v>9</v>
      </c>
      <c r="C94">
        <v>3</v>
      </c>
      <c r="D94">
        <v>8.1</v>
      </c>
      <c r="E94">
        <v>107.5</v>
      </c>
      <c r="F94">
        <v>168.3</v>
      </c>
      <c r="G94">
        <v>7920.8333329999996</v>
      </c>
    </row>
    <row r="95" spans="1:7" x14ac:dyDescent="0.3">
      <c r="A95">
        <v>2021</v>
      </c>
      <c r="B95">
        <v>10</v>
      </c>
      <c r="C95">
        <v>3</v>
      </c>
      <c r="D95">
        <v>8.1</v>
      </c>
      <c r="E95">
        <v>109.5</v>
      </c>
      <c r="F95">
        <v>169.4</v>
      </c>
      <c r="G95">
        <v>7920.8333329999996</v>
      </c>
    </row>
    <row r="96" spans="1:7" x14ac:dyDescent="0.3">
      <c r="A96">
        <v>2021</v>
      </c>
      <c r="B96">
        <v>11</v>
      </c>
      <c r="C96">
        <v>3</v>
      </c>
      <c r="D96">
        <v>7.8</v>
      </c>
      <c r="E96">
        <v>109.5</v>
      </c>
      <c r="F96">
        <v>170.8</v>
      </c>
      <c r="G96">
        <v>7920.8333329999996</v>
      </c>
    </row>
    <row r="97" spans="1:7" x14ac:dyDescent="0.3">
      <c r="A97">
        <v>2021</v>
      </c>
      <c r="B97">
        <v>12</v>
      </c>
      <c r="C97">
        <v>3</v>
      </c>
      <c r="D97">
        <v>7.5</v>
      </c>
      <c r="E97">
        <v>109.5</v>
      </c>
      <c r="F97">
        <v>171</v>
      </c>
      <c r="G97">
        <v>7920.8333329999996</v>
      </c>
    </row>
    <row r="98" spans="1:7" x14ac:dyDescent="0.3">
      <c r="A98">
        <v>2021</v>
      </c>
      <c r="B98">
        <v>1</v>
      </c>
      <c r="C98">
        <v>5</v>
      </c>
      <c r="D98">
        <v>7.1</v>
      </c>
      <c r="E98">
        <v>103.6</v>
      </c>
      <c r="F98">
        <v>194.3</v>
      </c>
      <c r="G98">
        <v>8305.8333330000005</v>
      </c>
    </row>
    <row r="99" spans="1:7" x14ac:dyDescent="0.3">
      <c r="A99">
        <v>2021</v>
      </c>
      <c r="B99">
        <v>2</v>
      </c>
      <c r="C99">
        <v>5</v>
      </c>
      <c r="D99">
        <v>6.8</v>
      </c>
      <c r="E99">
        <v>103.6</v>
      </c>
      <c r="F99">
        <v>196.6</v>
      </c>
      <c r="G99">
        <v>8305.8333330000005</v>
      </c>
    </row>
    <row r="100" spans="1:7" x14ac:dyDescent="0.3">
      <c r="A100">
        <v>2021</v>
      </c>
      <c r="B100">
        <v>3</v>
      </c>
      <c r="C100">
        <v>5</v>
      </c>
      <c r="D100">
        <v>6.6</v>
      </c>
      <c r="E100">
        <v>103.6</v>
      </c>
      <c r="F100">
        <v>189</v>
      </c>
      <c r="G100">
        <v>8305.8333330000005</v>
      </c>
    </row>
    <row r="101" spans="1:7" x14ac:dyDescent="0.3">
      <c r="A101">
        <v>2021</v>
      </c>
      <c r="B101">
        <v>4</v>
      </c>
      <c r="C101">
        <v>5</v>
      </c>
      <c r="D101">
        <v>6.6</v>
      </c>
      <c r="E101">
        <v>105.8</v>
      </c>
      <c r="F101">
        <v>197.7</v>
      </c>
      <c r="G101">
        <v>8305.8333330000005</v>
      </c>
    </row>
    <row r="102" spans="1:7" x14ac:dyDescent="0.3">
      <c r="A102">
        <v>2021</v>
      </c>
      <c r="B102">
        <v>5</v>
      </c>
      <c r="C102">
        <v>5</v>
      </c>
      <c r="D102">
        <v>6.6</v>
      </c>
      <c r="E102">
        <v>105.8</v>
      </c>
      <c r="F102">
        <v>186</v>
      </c>
      <c r="G102">
        <v>8305.8333330000005</v>
      </c>
    </row>
    <row r="103" spans="1:7" x14ac:dyDescent="0.3">
      <c r="A103">
        <v>2021</v>
      </c>
      <c r="B103">
        <v>6</v>
      </c>
      <c r="C103">
        <v>5</v>
      </c>
      <c r="D103">
        <v>6.6</v>
      </c>
      <c r="E103">
        <v>105.8</v>
      </c>
      <c r="F103">
        <v>186.4</v>
      </c>
      <c r="G103">
        <v>8305.8333330000005</v>
      </c>
    </row>
    <row r="104" spans="1:7" x14ac:dyDescent="0.3">
      <c r="A104">
        <v>2021</v>
      </c>
      <c r="B104">
        <v>7</v>
      </c>
      <c r="C104">
        <v>5</v>
      </c>
      <c r="D104">
        <v>6.4</v>
      </c>
      <c r="E104">
        <v>107.5</v>
      </c>
      <c r="F104">
        <v>197</v>
      </c>
      <c r="G104">
        <v>8305.8333330000005</v>
      </c>
    </row>
    <row r="105" spans="1:7" x14ac:dyDescent="0.3">
      <c r="A105">
        <v>2021</v>
      </c>
      <c r="B105">
        <v>8</v>
      </c>
      <c r="C105">
        <v>5</v>
      </c>
      <c r="D105">
        <v>6.3</v>
      </c>
      <c r="E105">
        <v>107.5</v>
      </c>
      <c r="F105">
        <v>195</v>
      </c>
      <c r="G105">
        <v>8305.8333330000005</v>
      </c>
    </row>
    <row r="106" spans="1:7" x14ac:dyDescent="0.3">
      <c r="A106">
        <v>2021</v>
      </c>
      <c r="B106">
        <v>9</v>
      </c>
      <c r="C106">
        <v>5</v>
      </c>
      <c r="D106">
        <v>6.3</v>
      </c>
      <c r="E106">
        <v>107.5</v>
      </c>
      <c r="F106">
        <v>196</v>
      </c>
      <c r="G106">
        <v>8305.8333330000005</v>
      </c>
    </row>
    <row r="107" spans="1:7" x14ac:dyDescent="0.3">
      <c r="A107">
        <v>2021</v>
      </c>
      <c r="B107">
        <v>10</v>
      </c>
      <c r="C107">
        <v>5</v>
      </c>
      <c r="D107">
        <v>6.5</v>
      </c>
      <c r="E107">
        <v>109.5</v>
      </c>
      <c r="F107">
        <v>198.9</v>
      </c>
      <c r="G107">
        <v>8305.8333330000005</v>
      </c>
    </row>
    <row r="108" spans="1:7" x14ac:dyDescent="0.3">
      <c r="A108">
        <v>2021</v>
      </c>
      <c r="B108">
        <v>11</v>
      </c>
      <c r="C108">
        <v>5</v>
      </c>
      <c r="D108">
        <v>6.2</v>
      </c>
      <c r="E108">
        <v>109.5</v>
      </c>
      <c r="F108">
        <v>203.1</v>
      </c>
      <c r="G108">
        <v>8305.8333330000005</v>
      </c>
    </row>
    <row r="109" spans="1:7" x14ac:dyDescent="0.3">
      <c r="A109">
        <v>2021</v>
      </c>
      <c r="B109">
        <v>12</v>
      </c>
      <c r="C109">
        <v>5</v>
      </c>
      <c r="D109">
        <v>6.4</v>
      </c>
      <c r="E109">
        <v>109.5</v>
      </c>
      <c r="F109">
        <v>203.7</v>
      </c>
      <c r="G109">
        <v>8305.8333330000005</v>
      </c>
    </row>
    <row r="110" spans="1:7" x14ac:dyDescent="0.3">
      <c r="A110">
        <v>2021</v>
      </c>
      <c r="B110">
        <v>1</v>
      </c>
      <c r="C110">
        <v>7</v>
      </c>
      <c r="D110">
        <v>4.0999999999999996</v>
      </c>
      <c r="E110">
        <v>103.6</v>
      </c>
      <c r="F110">
        <v>141</v>
      </c>
      <c r="G110">
        <v>6638.3333329999996</v>
      </c>
    </row>
    <row r="111" spans="1:7" x14ac:dyDescent="0.3">
      <c r="A111">
        <v>2021</v>
      </c>
      <c r="B111">
        <v>2</v>
      </c>
      <c r="C111">
        <v>7</v>
      </c>
      <c r="D111">
        <v>3.9</v>
      </c>
      <c r="E111">
        <v>103.6</v>
      </c>
      <c r="F111">
        <v>141</v>
      </c>
      <c r="G111">
        <v>6638.3333329999996</v>
      </c>
    </row>
    <row r="112" spans="1:7" x14ac:dyDescent="0.3">
      <c r="A112">
        <v>2021</v>
      </c>
      <c r="B112">
        <v>3</v>
      </c>
      <c r="C112">
        <v>7</v>
      </c>
      <c r="D112">
        <v>4</v>
      </c>
      <c r="E112">
        <v>103.6</v>
      </c>
      <c r="F112">
        <v>141.1</v>
      </c>
      <c r="G112">
        <v>6638.3333329999996</v>
      </c>
    </row>
    <row r="113" spans="1:7" x14ac:dyDescent="0.3">
      <c r="A113">
        <v>2021</v>
      </c>
      <c r="B113">
        <v>4</v>
      </c>
      <c r="C113">
        <v>7</v>
      </c>
      <c r="D113">
        <v>4.2</v>
      </c>
      <c r="E113">
        <v>105.8</v>
      </c>
      <c r="F113">
        <v>144.4</v>
      </c>
      <c r="G113">
        <v>6638.3333329999996</v>
      </c>
    </row>
    <row r="114" spans="1:7" x14ac:dyDescent="0.3">
      <c r="A114">
        <v>2021</v>
      </c>
      <c r="B114">
        <v>5</v>
      </c>
      <c r="C114">
        <v>7</v>
      </c>
      <c r="D114">
        <v>4.3</v>
      </c>
      <c r="E114">
        <v>105.8</v>
      </c>
      <c r="F114">
        <v>144.4</v>
      </c>
      <c r="G114">
        <v>6638.3333329999996</v>
      </c>
    </row>
    <row r="115" spans="1:7" x14ac:dyDescent="0.3">
      <c r="A115">
        <v>2021</v>
      </c>
      <c r="B115">
        <v>6</v>
      </c>
      <c r="C115">
        <v>7</v>
      </c>
      <c r="D115">
        <v>4.4000000000000004</v>
      </c>
      <c r="E115">
        <v>105.8</v>
      </c>
      <c r="F115">
        <v>144.5</v>
      </c>
      <c r="G115">
        <v>6638.3333329999996</v>
      </c>
    </row>
    <row r="116" spans="1:7" x14ac:dyDescent="0.3">
      <c r="A116">
        <v>2021</v>
      </c>
      <c r="B116">
        <v>7</v>
      </c>
      <c r="C116">
        <v>7</v>
      </c>
      <c r="D116">
        <v>4.5</v>
      </c>
      <c r="E116">
        <v>107.5</v>
      </c>
      <c r="F116">
        <v>144.4</v>
      </c>
      <c r="G116">
        <v>6638.3333329999996</v>
      </c>
    </row>
    <row r="117" spans="1:7" x14ac:dyDescent="0.3">
      <c r="A117">
        <v>2021</v>
      </c>
      <c r="B117">
        <v>8</v>
      </c>
      <c r="C117">
        <v>7</v>
      </c>
      <c r="D117">
        <v>4.7</v>
      </c>
      <c r="E117">
        <v>107.5</v>
      </c>
      <c r="F117">
        <v>144.30000000000001</v>
      </c>
      <c r="G117">
        <v>6638.3333329999996</v>
      </c>
    </row>
    <row r="118" spans="1:7" x14ac:dyDescent="0.3">
      <c r="A118">
        <v>2021</v>
      </c>
      <c r="B118">
        <v>9</v>
      </c>
      <c r="C118">
        <v>7</v>
      </c>
      <c r="D118">
        <v>4.5</v>
      </c>
      <c r="E118">
        <v>107.5</v>
      </c>
      <c r="F118">
        <v>144.4</v>
      </c>
      <c r="G118">
        <v>6638.3333329999996</v>
      </c>
    </row>
    <row r="119" spans="1:7" x14ac:dyDescent="0.3">
      <c r="A119">
        <v>2021</v>
      </c>
      <c r="B119">
        <v>10</v>
      </c>
      <c r="C119">
        <v>7</v>
      </c>
      <c r="D119">
        <v>4.2</v>
      </c>
      <c r="E119">
        <v>109.5</v>
      </c>
      <c r="F119">
        <v>144.5</v>
      </c>
      <c r="G119">
        <v>6638.3333329999996</v>
      </c>
    </row>
    <row r="120" spans="1:7" x14ac:dyDescent="0.3">
      <c r="A120">
        <v>2021</v>
      </c>
      <c r="B120">
        <v>11</v>
      </c>
      <c r="C120">
        <v>7</v>
      </c>
      <c r="D120">
        <v>4.2</v>
      </c>
      <c r="E120">
        <v>109.5</v>
      </c>
      <c r="F120">
        <v>144.6</v>
      </c>
      <c r="G120">
        <v>6638.3333329999996</v>
      </c>
    </row>
    <row r="121" spans="1:7" x14ac:dyDescent="0.3">
      <c r="A121">
        <v>2022</v>
      </c>
      <c r="B121">
        <v>12</v>
      </c>
      <c r="C121">
        <v>7</v>
      </c>
      <c r="D121">
        <v>4.5</v>
      </c>
      <c r="E121">
        <v>109.5</v>
      </c>
      <c r="F121">
        <v>144.4</v>
      </c>
      <c r="G121">
        <v>6638.3333329999996</v>
      </c>
    </row>
    <row r="122" spans="1:7" x14ac:dyDescent="0.3">
      <c r="A122">
        <v>2022</v>
      </c>
      <c r="B122">
        <v>1</v>
      </c>
      <c r="C122">
        <v>6</v>
      </c>
      <c r="D122">
        <v>5</v>
      </c>
      <c r="E122">
        <v>107.5</v>
      </c>
      <c r="F122">
        <v>141.30000000000001</v>
      </c>
      <c r="G122">
        <v>7162.5</v>
      </c>
    </row>
    <row r="123" spans="1:7" x14ac:dyDescent="0.3">
      <c r="A123">
        <v>2022</v>
      </c>
      <c r="B123">
        <v>2</v>
      </c>
      <c r="C123">
        <v>6</v>
      </c>
      <c r="D123">
        <v>4.8</v>
      </c>
      <c r="E123">
        <v>107.5</v>
      </c>
      <c r="F123">
        <v>141.80000000000001</v>
      </c>
      <c r="G123">
        <v>7162.5</v>
      </c>
    </row>
    <row r="124" spans="1:7" x14ac:dyDescent="0.3">
      <c r="A124">
        <v>2022</v>
      </c>
      <c r="B124">
        <v>3</v>
      </c>
      <c r="C124">
        <v>6</v>
      </c>
      <c r="D124">
        <v>4.9000000000000004</v>
      </c>
      <c r="E124">
        <v>107.5</v>
      </c>
      <c r="F124">
        <v>142.30000000000001</v>
      </c>
      <c r="G124">
        <v>7162.5</v>
      </c>
    </row>
    <row r="125" spans="1:7" x14ac:dyDescent="0.3">
      <c r="A125">
        <v>2022</v>
      </c>
      <c r="B125">
        <v>4</v>
      </c>
      <c r="C125">
        <v>6</v>
      </c>
      <c r="D125">
        <v>5.2</v>
      </c>
      <c r="E125">
        <v>107.7</v>
      </c>
      <c r="F125">
        <v>142.6</v>
      </c>
      <c r="G125">
        <v>7162.5</v>
      </c>
    </row>
    <row r="126" spans="1:7" x14ac:dyDescent="0.3">
      <c r="A126">
        <v>2022</v>
      </c>
      <c r="B126">
        <v>5</v>
      </c>
      <c r="C126">
        <v>6</v>
      </c>
      <c r="D126">
        <v>5.3</v>
      </c>
      <c r="E126">
        <v>107.7</v>
      </c>
      <c r="F126">
        <v>143.1</v>
      </c>
      <c r="G126">
        <v>7162.5</v>
      </c>
    </row>
    <row r="127" spans="1:7" x14ac:dyDescent="0.3">
      <c r="A127">
        <v>2022</v>
      </c>
      <c r="B127">
        <v>6</v>
      </c>
      <c r="C127">
        <v>6</v>
      </c>
      <c r="D127">
        <v>5.3</v>
      </c>
      <c r="E127">
        <v>107.7</v>
      </c>
      <c r="F127">
        <v>142.9</v>
      </c>
      <c r="G127">
        <v>7162.5</v>
      </c>
    </row>
    <row r="128" spans="1:7" x14ac:dyDescent="0.3">
      <c r="A128">
        <v>2022</v>
      </c>
      <c r="B128">
        <v>7</v>
      </c>
      <c r="C128">
        <v>6</v>
      </c>
      <c r="D128">
        <v>5.3</v>
      </c>
      <c r="E128">
        <v>108.1</v>
      </c>
      <c r="F128">
        <v>143.30000000000001</v>
      </c>
      <c r="G128">
        <v>7162.5</v>
      </c>
    </row>
    <row r="129" spans="1:7" x14ac:dyDescent="0.3">
      <c r="A129">
        <v>2022</v>
      </c>
      <c r="B129">
        <v>8</v>
      </c>
      <c r="C129">
        <v>6</v>
      </c>
      <c r="D129">
        <v>5.7</v>
      </c>
      <c r="E129">
        <v>108.1</v>
      </c>
      <c r="F129">
        <v>143.30000000000001</v>
      </c>
      <c r="G129">
        <v>7162.5</v>
      </c>
    </row>
    <row r="130" spans="1:7" x14ac:dyDescent="0.3">
      <c r="A130">
        <v>2022</v>
      </c>
      <c r="B130">
        <v>9</v>
      </c>
      <c r="C130">
        <v>6</v>
      </c>
      <c r="D130">
        <v>5.8</v>
      </c>
      <c r="E130">
        <v>108.1</v>
      </c>
      <c r="F130">
        <v>143.30000000000001</v>
      </c>
      <c r="G130">
        <v>7162.5</v>
      </c>
    </row>
    <row r="131" spans="1:7" x14ac:dyDescent="0.3">
      <c r="A131">
        <v>2022</v>
      </c>
      <c r="B131">
        <v>10</v>
      </c>
      <c r="C131">
        <v>6</v>
      </c>
      <c r="D131">
        <v>6.1</v>
      </c>
      <c r="E131">
        <v>109</v>
      </c>
      <c r="F131">
        <v>144.1</v>
      </c>
      <c r="G131">
        <v>7162.5</v>
      </c>
    </row>
    <row r="132" spans="1:7" x14ac:dyDescent="0.3">
      <c r="A132">
        <v>2022</v>
      </c>
      <c r="B132">
        <v>11</v>
      </c>
      <c r="C132">
        <v>6</v>
      </c>
      <c r="D132">
        <v>6.1</v>
      </c>
      <c r="E132">
        <v>109</v>
      </c>
      <c r="F132">
        <v>145</v>
      </c>
      <c r="G132">
        <v>7162.5</v>
      </c>
    </row>
    <row r="133" spans="1:7" x14ac:dyDescent="0.3">
      <c r="A133">
        <v>2022</v>
      </c>
      <c r="B133">
        <v>12</v>
      </c>
      <c r="C133">
        <v>6</v>
      </c>
      <c r="D133">
        <v>6.6</v>
      </c>
      <c r="E133">
        <v>109</v>
      </c>
      <c r="F133">
        <v>145.5</v>
      </c>
      <c r="G133">
        <v>7162.5</v>
      </c>
    </row>
    <row r="134" spans="1:7" x14ac:dyDescent="0.3">
      <c r="A134">
        <v>2022</v>
      </c>
      <c r="B134">
        <v>1</v>
      </c>
      <c r="C134">
        <v>2</v>
      </c>
      <c r="D134">
        <v>6</v>
      </c>
      <c r="E134">
        <v>106.2</v>
      </c>
      <c r="F134">
        <v>130.19999999999999</v>
      </c>
      <c r="G134">
        <v>7151.6666670000004</v>
      </c>
    </row>
    <row r="135" spans="1:7" x14ac:dyDescent="0.3">
      <c r="A135">
        <v>2022</v>
      </c>
      <c r="B135">
        <v>2</v>
      </c>
      <c r="C135">
        <v>2</v>
      </c>
      <c r="D135">
        <v>5.9</v>
      </c>
      <c r="E135">
        <v>106.2</v>
      </c>
      <c r="F135">
        <v>130.19999999999999</v>
      </c>
      <c r="G135">
        <v>7151.6666670000004</v>
      </c>
    </row>
    <row r="136" spans="1:7" x14ac:dyDescent="0.3">
      <c r="A136">
        <v>2022</v>
      </c>
      <c r="B136">
        <v>3</v>
      </c>
      <c r="C136">
        <v>2</v>
      </c>
      <c r="D136">
        <v>5.7</v>
      </c>
      <c r="E136">
        <v>106.2</v>
      </c>
      <c r="F136">
        <v>130.4</v>
      </c>
      <c r="G136">
        <v>7151.6666670000004</v>
      </c>
    </row>
    <row r="137" spans="1:7" x14ac:dyDescent="0.3">
      <c r="A137">
        <v>2022</v>
      </c>
      <c r="B137">
        <v>4</v>
      </c>
      <c r="C137">
        <v>2</v>
      </c>
      <c r="D137">
        <v>5.5</v>
      </c>
      <c r="E137">
        <v>107.1</v>
      </c>
      <c r="F137">
        <v>129.19999999999999</v>
      </c>
      <c r="G137">
        <v>7151.6666670000004</v>
      </c>
    </row>
    <row r="138" spans="1:7" x14ac:dyDescent="0.3">
      <c r="A138">
        <v>2022</v>
      </c>
      <c r="B138">
        <v>5</v>
      </c>
      <c r="C138">
        <v>2</v>
      </c>
      <c r="D138">
        <v>5.5</v>
      </c>
      <c r="E138">
        <v>107.1</v>
      </c>
      <c r="F138">
        <v>129</v>
      </c>
      <c r="G138">
        <v>7151.6666670000004</v>
      </c>
    </row>
    <row r="139" spans="1:7" x14ac:dyDescent="0.3">
      <c r="A139">
        <v>2022</v>
      </c>
      <c r="B139">
        <v>6</v>
      </c>
      <c r="C139">
        <v>2</v>
      </c>
      <c r="D139">
        <v>5.6</v>
      </c>
      <c r="E139">
        <v>107.1</v>
      </c>
      <c r="F139">
        <v>128.69999999999999</v>
      </c>
      <c r="G139">
        <v>7151.6666670000004</v>
      </c>
    </row>
    <row r="140" spans="1:7" x14ac:dyDescent="0.3">
      <c r="A140">
        <v>2022</v>
      </c>
      <c r="B140">
        <v>7</v>
      </c>
      <c r="C140">
        <v>2</v>
      </c>
      <c r="D140">
        <v>5.8</v>
      </c>
      <c r="E140">
        <v>107.8</v>
      </c>
      <c r="F140">
        <v>128.30000000000001</v>
      </c>
      <c r="G140">
        <v>7151.6666670000004</v>
      </c>
    </row>
    <row r="141" spans="1:7" x14ac:dyDescent="0.3">
      <c r="A141">
        <v>2022</v>
      </c>
      <c r="B141">
        <v>8</v>
      </c>
      <c r="C141">
        <v>2</v>
      </c>
      <c r="D141">
        <v>5.7</v>
      </c>
      <c r="E141">
        <v>107.8</v>
      </c>
      <c r="F141">
        <v>128</v>
      </c>
      <c r="G141">
        <v>7151.6666670000004</v>
      </c>
    </row>
    <row r="142" spans="1:7" x14ac:dyDescent="0.3">
      <c r="A142">
        <v>2022</v>
      </c>
      <c r="B142">
        <v>9</v>
      </c>
      <c r="C142">
        <v>2</v>
      </c>
      <c r="D142">
        <v>5.6</v>
      </c>
      <c r="E142">
        <v>107.8</v>
      </c>
      <c r="F142">
        <v>127.9</v>
      </c>
      <c r="G142">
        <v>7151.6666670000004</v>
      </c>
    </row>
    <row r="143" spans="1:7" x14ac:dyDescent="0.3">
      <c r="A143">
        <v>2022</v>
      </c>
      <c r="B143">
        <v>10</v>
      </c>
      <c r="C143">
        <v>2</v>
      </c>
      <c r="D143">
        <v>5.5</v>
      </c>
      <c r="E143">
        <v>108.6</v>
      </c>
      <c r="F143">
        <v>128.6</v>
      </c>
      <c r="G143">
        <v>7151.6666670000004</v>
      </c>
    </row>
    <row r="144" spans="1:7" x14ac:dyDescent="0.3">
      <c r="A144">
        <v>2022</v>
      </c>
      <c r="B144">
        <v>11</v>
      </c>
      <c r="C144">
        <v>2</v>
      </c>
      <c r="D144">
        <v>5.9</v>
      </c>
      <c r="E144">
        <v>108.6</v>
      </c>
      <c r="F144">
        <v>128.5</v>
      </c>
      <c r="G144">
        <v>7151.6666670000004</v>
      </c>
    </row>
    <row r="145" spans="1:7" x14ac:dyDescent="0.3">
      <c r="A145">
        <v>2022</v>
      </c>
      <c r="B145">
        <v>12</v>
      </c>
      <c r="C145">
        <v>2</v>
      </c>
      <c r="D145">
        <v>6</v>
      </c>
      <c r="E145">
        <v>108.6</v>
      </c>
      <c r="F145">
        <v>127.7</v>
      </c>
      <c r="G145">
        <v>7151.6666670000004</v>
      </c>
    </row>
    <row r="146" spans="1:7" x14ac:dyDescent="0.3">
      <c r="A146">
        <v>2022</v>
      </c>
      <c r="B146">
        <v>1</v>
      </c>
      <c r="C146">
        <v>4</v>
      </c>
      <c r="D146">
        <v>5.3</v>
      </c>
      <c r="E146">
        <v>110.5</v>
      </c>
      <c r="F146">
        <v>155.5</v>
      </c>
      <c r="G146">
        <v>8363.3333330000005</v>
      </c>
    </row>
    <row r="147" spans="1:7" x14ac:dyDescent="0.3">
      <c r="A147">
        <v>2022</v>
      </c>
      <c r="B147">
        <v>2</v>
      </c>
      <c r="C147">
        <v>4</v>
      </c>
      <c r="D147">
        <v>5.0999999999999996</v>
      </c>
      <c r="E147">
        <v>110.5</v>
      </c>
      <c r="F147">
        <v>155.5</v>
      </c>
      <c r="G147">
        <v>8363.3333330000005</v>
      </c>
    </row>
    <row r="148" spans="1:7" x14ac:dyDescent="0.3">
      <c r="A148">
        <v>2022</v>
      </c>
      <c r="B148">
        <v>3</v>
      </c>
      <c r="C148">
        <v>4</v>
      </c>
      <c r="D148">
        <v>4.9000000000000004</v>
      </c>
      <c r="E148">
        <v>110.5</v>
      </c>
      <c r="F148">
        <v>155.6</v>
      </c>
      <c r="G148">
        <v>8363.3333330000005</v>
      </c>
    </row>
    <row r="149" spans="1:7" x14ac:dyDescent="0.3">
      <c r="A149">
        <v>2022</v>
      </c>
      <c r="B149">
        <v>4</v>
      </c>
      <c r="C149">
        <v>4</v>
      </c>
      <c r="D149">
        <v>5.4</v>
      </c>
      <c r="E149">
        <v>111.3</v>
      </c>
      <c r="F149">
        <v>157.19999999999999</v>
      </c>
      <c r="G149">
        <v>8363.3333330000005</v>
      </c>
    </row>
    <row r="150" spans="1:7" x14ac:dyDescent="0.3">
      <c r="A150">
        <v>2022</v>
      </c>
      <c r="B150">
        <v>5</v>
      </c>
      <c r="C150">
        <v>4</v>
      </c>
      <c r="D150">
        <v>5.4</v>
      </c>
      <c r="E150">
        <v>111.3</v>
      </c>
      <c r="F150">
        <v>157.4</v>
      </c>
      <c r="G150">
        <v>8363.3333330000005</v>
      </c>
    </row>
    <row r="151" spans="1:7" x14ac:dyDescent="0.3">
      <c r="A151">
        <v>2022</v>
      </c>
      <c r="B151">
        <v>6</v>
      </c>
      <c r="C151">
        <v>4</v>
      </c>
      <c r="D151">
        <v>5.5</v>
      </c>
      <c r="E151">
        <v>111.3</v>
      </c>
      <c r="F151">
        <v>157.30000000000001</v>
      </c>
      <c r="G151">
        <v>8363.3333330000005</v>
      </c>
    </row>
    <row r="152" spans="1:7" x14ac:dyDescent="0.3">
      <c r="A152">
        <v>2022</v>
      </c>
      <c r="B152">
        <v>7</v>
      </c>
      <c r="C152">
        <v>4</v>
      </c>
      <c r="D152">
        <v>4.9000000000000004</v>
      </c>
      <c r="E152">
        <v>113</v>
      </c>
      <c r="F152">
        <v>157.9</v>
      </c>
      <c r="G152">
        <v>8363.3333330000005</v>
      </c>
    </row>
    <row r="153" spans="1:7" x14ac:dyDescent="0.3">
      <c r="A153">
        <v>2022</v>
      </c>
      <c r="B153">
        <v>8</v>
      </c>
      <c r="C153">
        <v>4</v>
      </c>
      <c r="D153">
        <v>4.8</v>
      </c>
      <c r="E153">
        <v>113</v>
      </c>
      <c r="F153">
        <v>157.80000000000001</v>
      </c>
      <c r="G153">
        <v>8363.3333330000005</v>
      </c>
    </row>
    <row r="154" spans="1:7" x14ac:dyDescent="0.3">
      <c r="A154">
        <v>2022</v>
      </c>
      <c r="B154">
        <v>9</v>
      </c>
      <c r="C154">
        <v>4</v>
      </c>
      <c r="D154">
        <v>4.4000000000000004</v>
      </c>
      <c r="E154">
        <v>113</v>
      </c>
      <c r="F154">
        <v>157.80000000000001</v>
      </c>
      <c r="G154">
        <v>8363.3333330000005</v>
      </c>
    </row>
    <row r="155" spans="1:7" x14ac:dyDescent="0.3">
      <c r="A155">
        <v>2022</v>
      </c>
      <c r="B155">
        <v>10</v>
      </c>
      <c r="C155">
        <v>4</v>
      </c>
      <c r="D155">
        <v>4.2</v>
      </c>
      <c r="E155">
        <v>113.3</v>
      </c>
      <c r="F155">
        <v>154.9</v>
      </c>
      <c r="G155">
        <v>8363.3333330000005</v>
      </c>
    </row>
    <row r="156" spans="1:7" x14ac:dyDescent="0.3">
      <c r="A156">
        <v>2022</v>
      </c>
      <c r="B156">
        <v>11</v>
      </c>
      <c r="C156">
        <v>4</v>
      </c>
      <c r="D156">
        <v>4.2</v>
      </c>
      <c r="E156">
        <v>113.3</v>
      </c>
      <c r="F156">
        <v>158.1</v>
      </c>
      <c r="G156">
        <v>8363.3333330000005</v>
      </c>
    </row>
    <row r="157" spans="1:7" x14ac:dyDescent="0.3">
      <c r="A157">
        <v>2022</v>
      </c>
      <c r="B157">
        <v>12</v>
      </c>
      <c r="C157">
        <v>4</v>
      </c>
      <c r="D157">
        <v>4.2</v>
      </c>
      <c r="E157">
        <v>113.3</v>
      </c>
      <c r="F157">
        <v>158.1</v>
      </c>
      <c r="G157">
        <v>8363.3333330000005</v>
      </c>
    </row>
    <row r="158" spans="1:7" x14ac:dyDescent="0.3">
      <c r="A158">
        <v>2022</v>
      </c>
      <c r="B158">
        <v>1</v>
      </c>
      <c r="C158">
        <v>1</v>
      </c>
      <c r="D158">
        <v>6.2</v>
      </c>
      <c r="E158">
        <v>110.5</v>
      </c>
      <c r="F158">
        <v>163.80000000000001</v>
      </c>
      <c r="G158">
        <v>6231.6666670000004</v>
      </c>
    </row>
    <row r="159" spans="1:7" x14ac:dyDescent="0.3">
      <c r="A159">
        <v>2022</v>
      </c>
      <c r="B159">
        <v>2</v>
      </c>
      <c r="C159">
        <v>1</v>
      </c>
      <c r="D159">
        <v>6.3</v>
      </c>
      <c r="E159">
        <v>110.5</v>
      </c>
      <c r="F159">
        <v>163.69999999999999</v>
      </c>
      <c r="G159">
        <v>6231.6666670000004</v>
      </c>
    </row>
    <row r="160" spans="1:7" x14ac:dyDescent="0.3">
      <c r="A160">
        <v>2022</v>
      </c>
      <c r="B160">
        <v>3</v>
      </c>
      <c r="C160">
        <v>1</v>
      </c>
      <c r="D160">
        <v>6.5</v>
      </c>
      <c r="E160">
        <v>110.5</v>
      </c>
      <c r="F160">
        <v>163.9</v>
      </c>
      <c r="G160">
        <v>6231.6666670000004</v>
      </c>
    </row>
    <row r="161" spans="1:7" x14ac:dyDescent="0.3">
      <c r="A161">
        <v>2022</v>
      </c>
      <c r="B161">
        <v>4</v>
      </c>
      <c r="C161">
        <v>1</v>
      </c>
      <c r="D161">
        <v>6.5</v>
      </c>
      <c r="E161">
        <v>111.3</v>
      </c>
      <c r="F161">
        <v>167.6</v>
      </c>
      <c r="G161">
        <v>6231.6666670000004</v>
      </c>
    </row>
    <row r="162" spans="1:7" x14ac:dyDescent="0.3">
      <c r="A162">
        <v>2022</v>
      </c>
      <c r="B162">
        <v>5</v>
      </c>
      <c r="C162">
        <v>1</v>
      </c>
      <c r="D162">
        <v>6.2</v>
      </c>
      <c r="E162">
        <v>111.3</v>
      </c>
      <c r="F162">
        <v>167.9</v>
      </c>
      <c r="G162">
        <v>6231.6666670000004</v>
      </c>
    </row>
    <row r="163" spans="1:7" x14ac:dyDescent="0.3">
      <c r="A163">
        <v>2022</v>
      </c>
      <c r="B163">
        <v>6</v>
      </c>
      <c r="C163">
        <v>1</v>
      </c>
      <c r="D163">
        <v>5.9</v>
      </c>
      <c r="E163">
        <v>111.3</v>
      </c>
      <c r="F163">
        <v>167.9</v>
      </c>
      <c r="G163">
        <v>6231.6666670000004</v>
      </c>
    </row>
    <row r="164" spans="1:7" x14ac:dyDescent="0.3">
      <c r="A164">
        <v>2022</v>
      </c>
      <c r="B164">
        <v>7</v>
      </c>
      <c r="C164">
        <v>1</v>
      </c>
      <c r="D164">
        <v>5.7</v>
      </c>
      <c r="E164">
        <v>113</v>
      </c>
      <c r="F164">
        <v>168.3</v>
      </c>
      <c r="G164">
        <v>6231.6666670000004</v>
      </c>
    </row>
    <row r="165" spans="1:7" x14ac:dyDescent="0.3">
      <c r="A165">
        <v>2022</v>
      </c>
      <c r="B165">
        <v>8</v>
      </c>
      <c r="C165">
        <v>1</v>
      </c>
      <c r="D165">
        <v>5.8</v>
      </c>
      <c r="E165">
        <v>113</v>
      </c>
      <c r="F165">
        <v>168.3</v>
      </c>
      <c r="G165">
        <v>6231.6666670000004</v>
      </c>
    </row>
    <row r="166" spans="1:7" x14ac:dyDescent="0.3">
      <c r="A166">
        <v>2022</v>
      </c>
      <c r="B166">
        <v>9</v>
      </c>
      <c r="C166">
        <v>1</v>
      </c>
      <c r="D166">
        <v>5.8</v>
      </c>
      <c r="E166">
        <v>113</v>
      </c>
      <c r="F166">
        <v>168.2</v>
      </c>
      <c r="G166">
        <v>6231.6666670000004</v>
      </c>
    </row>
    <row r="167" spans="1:7" x14ac:dyDescent="0.3">
      <c r="A167">
        <v>2022</v>
      </c>
      <c r="B167">
        <v>10</v>
      </c>
      <c r="C167">
        <v>1</v>
      </c>
      <c r="D167">
        <v>5.7</v>
      </c>
      <c r="E167">
        <v>113.3</v>
      </c>
      <c r="F167">
        <v>165.1</v>
      </c>
      <c r="G167">
        <v>6231.6666670000004</v>
      </c>
    </row>
    <row r="168" spans="1:7" x14ac:dyDescent="0.3">
      <c r="A168">
        <v>2022</v>
      </c>
      <c r="B168">
        <v>11</v>
      </c>
      <c r="C168">
        <v>1</v>
      </c>
      <c r="D168">
        <v>5.6</v>
      </c>
      <c r="E168">
        <v>113.3</v>
      </c>
      <c r="F168">
        <v>166</v>
      </c>
      <c r="G168">
        <v>6231.6666670000004</v>
      </c>
    </row>
    <row r="169" spans="1:7" x14ac:dyDescent="0.3">
      <c r="A169">
        <v>2022</v>
      </c>
      <c r="B169">
        <v>12</v>
      </c>
      <c r="C169">
        <v>1</v>
      </c>
      <c r="D169">
        <v>5.6</v>
      </c>
      <c r="E169">
        <v>113.3</v>
      </c>
      <c r="F169">
        <v>166.1</v>
      </c>
      <c r="G169">
        <v>6231.6666670000004</v>
      </c>
    </row>
    <row r="170" spans="1:7" x14ac:dyDescent="0.3">
      <c r="A170">
        <v>2022</v>
      </c>
      <c r="B170">
        <v>1</v>
      </c>
      <c r="C170">
        <v>8</v>
      </c>
      <c r="D170">
        <v>4.9000000000000004</v>
      </c>
      <c r="G170">
        <v>7254.1666670000004</v>
      </c>
    </row>
    <row r="171" spans="1:7" x14ac:dyDescent="0.3">
      <c r="A171">
        <v>2022</v>
      </c>
      <c r="B171">
        <v>2</v>
      </c>
      <c r="C171">
        <v>8</v>
      </c>
      <c r="D171">
        <v>4.5999999999999996</v>
      </c>
      <c r="G171">
        <v>7254.1666670000004</v>
      </c>
    </row>
    <row r="172" spans="1:7" x14ac:dyDescent="0.3">
      <c r="A172">
        <v>2022</v>
      </c>
      <c r="B172">
        <v>3</v>
      </c>
      <c r="C172">
        <v>8</v>
      </c>
      <c r="D172">
        <v>4.8</v>
      </c>
      <c r="G172">
        <v>7254.1666670000004</v>
      </c>
    </row>
    <row r="173" spans="1:7" x14ac:dyDescent="0.3">
      <c r="A173">
        <v>2022</v>
      </c>
      <c r="B173">
        <v>4</v>
      </c>
      <c r="C173">
        <v>8</v>
      </c>
      <c r="D173">
        <v>4.9000000000000004</v>
      </c>
      <c r="G173">
        <v>7254.1666670000004</v>
      </c>
    </row>
    <row r="174" spans="1:7" x14ac:dyDescent="0.3">
      <c r="A174">
        <v>2022</v>
      </c>
      <c r="B174">
        <v>5</v>
      </c>
      <c r="C174">
        <v>8</v>
      </c>
      <c r="D174">
        <v>4.9000000000000004</v>
      </c>
      <c r="G174">
        <v>7254.1666670000004</v>
      </c>
    </row>
    <row r="175" spans="1:7" x14ac:dyDescent="0.3">
      <c r="A175">
        <v>2022</v>
      </c>
      <c r="B175">
        <v>6</v>
      </c>
      <c r="C175">
        <v>8</v>
      </c>
      <c r="D175">
        <v>4.9000000000000004</v>
      </c>
      <c r="G175">
        <v>7254.1666670000004</v>
      </c>
    </row>
    <row r="176" spans="1:7" x14ac:dyDescent="0.3">
      <c r="A176">
        <v>2022</v>
      </c>
      <c r="B176">
        <v>7</v>
      </c>
      <c r="C176">
        <v>8</v>
      </c>
      <c r="D176">
        <v>5.7</v>
      </c>
      <c r="G176">
        <v>7254.1666670000004</v>
      </c>
    </row>
    <row r="177" spans="1:7" x14ac:dyDescent="0.3">
      <c r="A177">
        <v>2022</v>
      </c>
      <c r="B177">
        <v>8</v>
      </c>
      <c r="C177">
        <v>8</v>
      </c>
      <c r="D177">
        <v>5.9</v>
      </c>
      <c r="G177">
        <v>7254.1666670000004</v>
      </c>
    </row>
    <row r="178" spans="1:7" x14ac:dyDescent="0.3">
      <c r="A178">
        <v>2022</v>
      </c>
      <c r="B178">
        <v>9</v>
      </c>
      <c r="C178">
        <v>8</v>
      </c>
      <c r="D178">
        <v>6</v>
      </c>
      <c r="G178">
        <v>7254.1666670000004</v>
      </c>
    </row>
    <row r="179" spans="1:7" x14ac:dyDescent="0.3">
      <c r="A179">
        <v>2022</v>
      </c>
      <c r="B179">
        <v>10</v>
      </c>
      <c r="C179">
        <v>8</v>
      </c>
      <c r="D179">
        <v>5.3</v>
      </c>
      <c r="G179">
        <v>7254.1666670000004</v>
      </c>
    </row>
    <row r="180" spans="1:7" x14ac:dyDescent="0.3">
      <c r="A180">
        <v>2022</v>
      </c>
      <c r="B180">
        <v>11</v>
      </c>
      <c r="C180">
        <v>8</v>
      </c>
      <c r="D180">
        <v>5.2</v>
      </c>
      <c r="G180">
        <v>7254.1666670000004</v>
      </c>
    </row>
    <row r="181" spans="1:7" x14ac:dyDescent="0.3">
      <c r="A181">
        <v>2022</v>
      </c>
      <c r="B181">
        <v>12</v>
      </c>
      <c r="C181">
        <v>8</v>
      </c>
      <c r="D181">
        <v>5.2</v>
      </c>
      <c r="G181">
        <v>7254.1666670000004</v>
      </c>
    </row>
    <row r="182" spans="1:7" x14ac:dyDescent="0.3">
      <c r="A182">
        <v>2022</v>
      </c>
      <c r="B182">
        <v>1</v>
      </c>
      <c r="C182">
        <v>9</v>
      </c>
      <c r="D182">
        <v>5.6</v>
      </c>
      <c r="E182">
        <v>110.5</v>
      </c>
      <c r="F182">
        <v>137.4</v>
      </c>
      <c r="G182">
        <v>6520.8333329999996</v>
      </c>
    </row>
    <row r="183" spans="1:7" x14ac:dyDescent="0.3">
      <c r="A183">
        <v>2022</v>
      </c>
      <c r="B183">
        <v>2</v>
      </c>
      <c r="C183">
        <v>9</v>
      </c>
      <c r="D183">
        <v>5.5</v>
      </c>
      <c r="E183">
        <v>110.5</v>
      </c>
      <c r="F183">
        <v>138.4</v>
      </c>
      <c r="G183">
        <v>6520.8333329999996</v>
      </c>
    </row>
    <row r="184" spans="1:7" x14ac:dyDescent="0.3">
      <c r="A184">
        <v>2022</v>
      </c>
      <c r="B184">
        <v>3</v>
      </c>
      <c r="C184">
        <v>9</v>
      </c>
      <c r="D184">
        <v>5.3</v>
      </c>
      <c r="E184">
        <v>110.5</v>
      </c>
      <c r="F184">
        <v>138.5</v>
      </c>
      <c r="G184">
        <v>6520.8333329999996</v>
      </c>
    </row>
    <row r="185" spans="1:7" x14ac:dyDescent="0.3">
      <c r="A185">
        <v>2022</v>
      </c>
      <c r="B185">
        <v>4</v>
      </c>
      <c r="C185">
        <v>9</v>
      </c>
      <c r="D185">
        <v>5.2</v>
      </c>
      <c r="E185">
        <v>111.3</v>
      </c>
      <c r="F185">
        <v>143.19999999999999</v>
      </c>
      <c r="G185">
        <v>6520.8333329999996</v>
      </c>
    </row>
    <row r="186" spans="1:7" x14ac:dyDescent="0.3">
      <c r="A186">
        <v>2022</v>
      </c>
      <c r="B186">
        <v>5</v>
      </c>
      <c r="C186">
        <v>9</v>
      </c>
      <c r="D186">
        <v>5.0999999999999996</v>
      </c>
      <c r="E186">
        <v>111.3</v>
      </c>
      <c r="F186">
        <v>144.5</v>
      </c>
      <c r="G186">
        <v>6520.8333329999996</v>
      </c>
    </row>
    <row r="187" spans="1:7" x14ac:dyDescent="0.3">
      <c r="A187">
        <v>2022</v>
      </c>
      <c r="B187">
        <v>6</v>
      </c>
      <c r="C187">
        <v>9</v>
      </c>
      <c r="D187">
        <v>5.2</v>
      </c>
      <c r="E187">
        <v>111.3</v>
      </c>
      <c r="F187">
        <v>145.9</v>
      </c>
      <c r="G187">
        <v>6520.8333329999996</v>
      </c>
    </row>
    <row r="188" spans="1:7" x14ac:dyDescent="0.3">
      <c r="A188">
        <v>2022</v>
      </c>
      <c r="B188">
        <v>7</v>
      </c>
      <c r="C188">
        <v>9</v>
      </c>
      <c r="D188">
        <v>5.3</v>
      </c>
      <c r="E188">
        <v>113</v>
      </c>
      <c r="F188">
        <v>145.4</v>
      </c>
      <c r="G188">
        <v>6520.8333329999996</v>
      </c>
    </row>
    <row r="189" spans="1:7" x14ac:dyDescent="0.3">
      <c r="A189">
        <v>2022</v>
      </c>
      <c r="B189">
        <v>8</v>
      </c>
      <c r="C189">
        <v>9</v>
      </c>
      <c r="D189">
        <v>5.5</v>
      </c>
      <c r="E189">
        <v>113</v>
      </c>
      <c r="F189">
        <v>145.30000000000001</v>
      </c>
      <c r="G189">
        <v>6520.8333329999996</v>
      </c>
    </row>
    <row r="190" spans="1:7" x14ac:dyDescent="0.3">
      <c r="A190">
        <v>2022</v>
      </c>
      <c r="B190">
        <v>9</v>
      </c>
      <c r="C190">
        <v>9</v>
      </c>
      <c r="D190">
        <v>5.3</v>
      </c>
      <c r="E190">
        <v>113</v>
      </c>
      <c r="F190">
        <v>145.30000000000001</v>
      </c>
      <c r="G190">
        <v>6520.8333329999996</v>
      </c>
    </row>
    <row r="191" spans="1:7" x14ac:dyDescent="0.3">
      <c r="A191">
        <v>2022</v>
      </c>
      <c r="B191">
        <v>10</v>
      </c>
      <c r="C191">
        <v>9</v>
      </c>
      <c r="D191">
        <v>5.2</v>
      </c>
      <c r="E191">
        <v>113.3</v>
      </c>
      <c r="F191">
        <v>145.5</v>
      </c>
      <c r="G191">
        <v>6520.8333329999996</v>
      </c>
    </row>
    <row r="192" spans="1:7" x14ac:dyDescent="0.3">
      <c r="A192">
        <v>2022</v>
      </c>
      <c r="B192">
        <v>11</v>
      </c>
      <c r="C192">
        <v>9</v>
      </c>
      <c r="D192">
        <v>5.3</v>
      </c>
      <c r="E192">
        <v>113.3</v>
      </c>
      <c r="F192">
        <v>137</v>
      </c>
      <c r="G192">
        <v>6520.8333329999996</v>
      </c>
    </row>
    <row r="193" spans="1:7" x14ac:dyDescent="0.3">
      <c r="A193">
        <v>2022</v>
      </c>
      <c r="B193">
        <v>12</v>
      </c>
      <c r="C193">
        <v>9</v>
      </c>
      <c r="D193">
        <v>5.3</v>
      </c>
      <c r="E193">
        <v>113.3</v>
      </c>
      <c r="F193">
        <v>137</v>
      </c>
      <c r="G193">
        <v>6520.8333329999996</v>
      </c>
    </row>
    <row r="194" spans="1:7" x14ac:dyDescent="0.3">
      <c r="A194">
        <v>2022</v>
      </c>
      <c r="B194">
        <v>1</v>
      </c>
      <c r="C194">
        <v>10</v>
      </c>
      <c r="D194">
        <v>4.8</v>
      </c>
      <c r="E194">
        <v>110.5</v>
      </c>
      <c r="F194">
        <v>159.1</v>
      </c>
      <c r="G194">
        <v>7982.5</v>
      </c>
    </row>
    <row r="195" spans="1:7" x14ac:dyDescent="0.3">
      <c r="A195">
        <v>2022</v>
      </c>
      <c r="B195">
        <v>2</v>
      </c>
      <c r="C195">
        <v>10</v>
      </c>
      <c r="D195">
        <v>4.9000000000000004</v>
      </c>
      <c r="E195">
        <v>110.5</v>
      </c>
      <c r="F195">
        <v>158.80000000000001</v>
      </c>
      <c r="G195">
        <v>7982.5</v>
      </c>
    </row>
    <row r="196" spans="1:7" x14ac:dyDescent="0.3">
      <c r="A196">
        <v>2022</v>
      </c>
      <c r="B196">
        <v>3</v>
      </c>
      <c r="C196">
        <v>10</v>
      </c>
      <c r="D196">
        <v>4.7</v>
      </c>
      <c r="E196">
        <v>110.5</v>
      </c>
      <c r="F196">
        <v>159.1</v>
      </c>
      <c r="G196">
        <v>7982.5</v>
      </c>
    </row>
    <row r="197" spans="1:7" x14ac:dyDescent="0.3">
      <c r="A197">
        <v>2022</v>
      </c>
      <c r="B197">
        <v>4</v>
      </c>
      <c r="C197">
        <v>10</v>
      </c>
      <c r="D197">
        <v>4.7</v>
      </c>
      <c r="E197">
        <v>111.3</v>
      </c>
      <c r="F197">
        <v>164</v>
      </c>
      <c r="G197">
        <v>7982.5</v>
      </c>
    </row>
    <row r="198" spans="1:7" x14ac:dyDescent="0.3">
      <c r="A198">
        <v>2022</v>
      </c>
      <c r="B198">
        <v>5</v>
      </c>
      <c r="C198">
        <v>10</v>
      </c>
      <c r="D198">
        <v>4.4000000000000004</v>
      </c>
      <c r="E198">
        <v>111.3</v>
      </c>
      <c r="F198">
        <v>164</v>
      </c>
      <c r="G198">
        <v>7982.5</v>
      </c>
    </row>
    <row r="199" spans="1:7" x14ac:dyDescent="0.3">
      <c r="A199">
        <v>2022</v>
      </c>
      <c r="B199">
        <v>6</v>
      </c>
      <c r="C199">
        <v>10</v>
      </c>
      <c r="D199">
        <v>4.7</v>
      </c>
      <c r="E199">
        <v>111.3</v>
      </c>
      <c r="F199">
        <v>163.9</v>
      </c>
      <c r="G199">
        <v>7982.5</v>
      </c>
    </row>
    <row r="200" spans="1:7" x14ac:dyDescent="0.3">
      <c r="A200">
        <v>2022</v>
      </c>
      <c r="B200">
        <v>7</v>
      </c>
      <c r="C200">
        <v>10</v>
      </c>
      <c r="D200">
        <v>5.3</v>
      </c>
      <c r="E200">
        <v>113</v>
      </c>
      <c r="F200">
        <v>163.9</v>
      </c>
      <c r="G200">
        <v>7982.5</v>
      </c>
    </row>
    <row r="201" spans="1:7" x14ac:dyDescent="0.3">
      <c r="A201">
        <v>2022</v>
      </c>
      <c r="B201">
        <v>8</v>
      </c>
      <c r="C201">
        <v>10</v>
      </c>
      <c r="D201">
        <v>5.2</v>
      </c>
      <c r="E201">
        <v>113</v>
      </c>
      <c r="F201">
        <v>163.80000000000001</v>
      </c>
      <c r="G201">
        <v>7982.5</v>
      </c>
    </row>
    <row r="202" spans="1:7" x14ac:dyDescent="0.3">
      <c r="A202">
        <v>2022</v>
      </c>
      <c r="B202">
        <v>9</v>
      </c>
      <c r="C202">
        <v>10</v>
      </c>
      <c r="D202">
        <v>5.6</v>
      </c>
      <c r="E202">
        <v>113</v>
      </c>
      <c r="F202">
        <v>163.9</v>
      </c>
      <c r="G202">
        <v>7982.5</v>
      </c>
    </row>
    <row r="203" spans="1:7" x14ac:dyDescent="0.3">
      <c r="A203">
        <v>2022</v>
      </c>
      <c r="B203">
        <v>10</v>
      </c>
      <c r="C203">
        <v>10</v>
      </c>
      <c r="D203">
        <v>5.3</v>
      </c>
      <c r="E203">
        <v>113.3</v>
      </c>
      <c r="F203">
        <v>164</v>
      </c>
      <c r="G203">
        <v>7982.5</v>
      </c>
    </row>
    <row r="204" spans="1:7" x14ac:dyDescent="0.3">
      <c r="A204">
        <v>2022</v>
      </c>
      <c r="B204">
        <v>11</v>
      </c>
      <c r="C204">
        <v>10</v>
      </c>
      <c r="D204">
        <v>6</v>
      </c>
      <c r="E204">
        <v>113.3</v>
      </c>
      <c r="F204">
        <v>164</v>
      </c>
      <c r="G204">
        <v>7982.5</v>
      </c>
    </row>
    <row r="205" spans="1:7" x14ac:dyDescent="0.3">
      <c r="A205">
        <v>2022</v>
      </c>
      <c r="B205">
        <v>12</v>
      </c>
      <c r="C205">
        <v>10</v>
      </c>
      <c r="D205">
        <v>6</v>
      </c>
      <c r="E205">
        <v>113.3</v>
      </c>
      <c r="F205">
        <v>164.1</v>
      </c>
      <c r="G205">
        <v>7982.5</v>
      </c>
    </row>
    <row r="206" spans="1:7" x14ac:dyDescent="0.3">
      <c r="A206">
        <v>2022</v>
      </c>
      <c r="B206">
        <v>1</v>
      </c>
      <c r="C206">
        <v>3</v>
      </c>
      <c r="D206">
        <v>7.3</v>
      </c>
      <c r="E206">
        <v>110.5</v>
      </c>
      <c r="F206">
        <v>171.9</v>
      </c>
      <c r="G206">
        <v>7965</v>
      </c>
    </row>
    <row r="207" spans="1:7" x14ac:dyDescent="0.3">
      <c r="A207">
        <v>2022</v>
      </c>
      <c r="B207">
        <v>2</v>
      </c>
      <c r="C207">
        <v>3</v>
      </c>
      <c r="D207">
        <v>7.5</v>
      </c>
      <c r="E207">
        <v>110.5</v>
      </c>
      <c r="F207">
        <v>172.6</v>
      </c>
      <c r="G207">
        <v>7965</v>
      </c>
    </row>
    <row r="208" spans="1:7" x14ac:dyDescent="0.3">
      <c r="A208">
        <v>2022</v>
      </c>
      <c r="B208">
        <v>3</v>
      </c>
      <c r="C208">
        <v>3</v>
      </c>
      <c r="D208">
        <v>7.5</v>
      </c>
      <c r="E208">
        <v>110.5</v>
      </c>
      <c r="F208">
        <v>173.4</v>
      </c>
      <c r="G208">
        <v>7965</v>
      </c>
    </row>
    <row r="209" spans="1:7" x14ac:dyDescent="0.3">
      <c r="A209">
        <v>2022</v>
      </c>
      <c r="B209">
        <v>4</v>
      </c>
      <c r="C209">
        <v>3</v>
      </c>
      <c r="D209">
        <v>7.3</v>
      </c>
      <c r="E209">
        <v>111.3</v>
      </c>
      <c r="F209">
        <v>173.3</v>
      </c>
      <c r="G209">
        <v>7965</v>
      </c>
    </row>
    <row r="210" spans="1:7" x14ac:dyDescent="0.3">
      <c r="A210">
        <v>2022</v>
      </c>
      <c r="B210">
        <v>5</v>
      </c>
      <c r="C210">
        <v>3</v>
      </c>
      <c r="D210">
        <v>6.9</v>
      </c>
      <c r="E210">
        <v>111.3</v>
      </c>
      <c r="F210">
        <v>172.4</v>
      </c>
      <c r="G210">
        <v>7965</v>
      </c>
    </row>
    <row r="211" spans="1:7" x14ac:dyDescent="0.3">
      <c r="A211">
        <v>2022</v>
      </c>
      <c r="B211">
        <v>6</v>
      </c>
      <c r="C211">
        <v>3</v>
      </c>
      <c r="D211">
        <v>6.8</v>
      </c>
      <c r="E211">
        <v>111.3</v>
      </c>
      <c r="F211">
        <v>168.9</v>
      </c>
      <c r="G211">
        <v>7965</v>
      </c>
    </row>
    <row r="212" spans="1:7" x14ac:dyDescent="0.3">
      <c r="A212">
        <v>2022</v>
      </c>
      <c r="B212">
        <v>7</v>
      </c>
      <c r="C212">
        <v>3</v>
      </c>
      <c r="D212">
        <v>6.7</v>
      </c>
      <c r="E212">
        <v>113</v>
      </c>
      <c r="F212">
        <v>169.2</v>
      </c>
      <c r="G212">
        <v>7965</v>
      </c>
    </row>
    <row r="213" spans="1:7" x14ac:dyDescent="0.3">
      <c r="A213">
        <v>2022</v>
      </c>
      <c r="B213">
        <v>8</v>
      </c>
      <c r="C213">
        <v>3</v>
      </c>
      <c r="D213">
        <v>7.3</v>
      </c>
      <c r="E213">
        <v>113</v>
      </c>
      <c r="F213">
        <v>170.8</v>
      </c>
      <c r="G213">
        <v>7965</v>
      </c>
    </row>
    <row r="214" spans="1:7" x14ac:dyDescent="0.3">
      <c r="A214">
        <v>2022</v>
      </c>
      <c r="B214">
        <v>9</v>
      </c>
      <c r="C214">
        <v>3</v>
      </c>
      <c r="D214">
        <v>7.1</v>
      </c>
      <c r="E214">
        <v>113</v>
      </c>
      <c r="F214">
        <v>171</v>
      </c>
      <c r="G214">
        <v>7965</v>
      </c>
    </row>
    <row r="215" spans="1:7" x14ac:dyDescent="0.3">
      <c r="A215">
        <v>2022</v>
      </c>
      <c r="B215">
        <v>10</v>
      </c>
      <c r="C215">
        <v>3</v>
      </c>
      <c r="D215">
        <v>7.2</v>
      </c>
      <c r="E215">
        <v>113.3</v>
      </c>
      <c r="F215">
        <v>172.7</v>
      </c>
      <c r="G215">
        <v>7965</v>
      </c>
    </row>
    <row r="216" spans="1:7" x14ac:dyDescent="0.3">
      <c r="A216">
        <v>2022</v>
      </c>
      <c r="B216">
        <v>11</v>
      </c>
      <c r="C216">
        <v>3</v>
      </c>
      <c r="D216">
        <v>6.9</v>
      </c>
      <c r="E216">
        <v>113.3</v>
      </c>
      <c r="F216">
        <v>173.5</v>
      </c>
      <c r="G216">
        <v>7965</v>
      </c>
    </row>
    <row r="217" spans="1:7" x14ac:dyDescent="0.3">
      <c r="A217">
        <v>2022</v>
      </c>
      <c r="B217">
        <v>12</v>
      </c>
      <c r="C217">
        <v>3</v>
      </c>
      <c r="D217">
        <v>7.1</v>
      </c>
      <c r="E217">
        <v>113.3</v>
      </c>
      <c r="F217">
        <v>174.6</v>
      </c>
      <c r="G217">
        <v>7965</v>
      </c>
    </row>
    <row r="218" spans="1:7" x14ac:dyDescent="0.3">
      <c r="A218">
        <v>2022</v>
      </c>
      <c r="B218">
        <v>1</v>
      </c>
      <c r="C218">
        <v>5</v>
      </c>
      <c r="D218">
        <v>6.4</v>
      </c>
      <c r="E218">
        <v>110.5</v>
      </c>
      <c r="F218">
        <v>203.7</v>
      </c>
      <c r="G218">
        <v>8385</v>
      </c>
    </row>
    <row r="219" spans="1:7" x14ac:dyDescent="0.3">
      <c r="A219">
        <v>2022</v>
      </c>
      <c r="B219">
        <v>2</v>
      </c>
      <c r="C219">
        <v>5</v>
      </c>
      <c r="D219">
        <v>7</v>
      </c>
      <c r="E219">
        <v>110.5</v>
      </c>
      <c r="F219">
        <v>206.8</v>
      </c>
      <c r="G219">
        <v>8385</v>
      </c>
    </row>
    <row r="220" spans="1:7" x14ac:dyDescent="0.3">
      <c r="A220">
        <v>2022</v>
      </c>
      <c r="B220">
        <v>3</v>
      </c>
      <c r="C220">
        <v>5</v>
      </c>
      <c r="D220">
        <v>7.1</v>
      </c>
      <c r="E220">
        <v>110.5</v>
      </c>
      <c r="F220">
        <v>212.1</v>
      </c>
      <c r="G220">
        <v>8385</v>
      </c>
    </row>
    <row r="221" spans="1:7" x14ac:dyDescent="0.3">
      <c r="A221">
        <v>2022</v>
      </c>
      <c r="B221">
        <v>4</v>
      </c>
      <c r="C221">
        <v>5</v>
      </c>
      <c r="D221">
        <v>6.9</v>
      </c>
      <c r="E221">
        <v>111.3</v>
      </c>
      <c r="F221">
        <v>215.4</v>
      </c>
      <c r="G221">
        <v>8385</v>
      </c>
    </row>
    <row r="222" spans="1:7" x14ac:dyDescent="0.3">
      <c r="A222">
        <v>2022</v>
      </c>
      <c r="B222">
        <v>5</v>
      </c>
      <c r="C222">
        <v>5</v>
      </c>
      <c r="D222">
        <v>6.9</v>
      </c>
      <c r="E222">
        <v>111.3</v>
      </c>
      <c r="F222">
        <v>212.4</v>
      </c>
      <c r="G222">
        <v>8385</v>
      </c>
    </row>
    <row r="223" spans="1:7" x14ac:dyDescent="0.3">
      <c r="A223">
        <v>2022</v>
      </c>
      <c r="B223">
        <v>6</v>
      </c>
      <c r="C223">
        <v>5</v>
      </c>
      <c r="D223">
        <v>7.1</v>
      </c>
      <c r="E223">
        <v>111.3</v>
      </c>
      <c r="F223">
        <v>196</v>
      </c>
      <c r="G223">
        <v>8385</v>
      </c>
    </row>
    <row r="224" spans="1:7" x14ac:dyDescent="0.3">
      <c r="A224">
        <v>2022</v>
      </c>
      <c r="B224">
        <v>7</v>
      </c>
      <c r="C224">
        <v>5</v>
      </c>
      <c r="D224">
        <v>7.5</v>
      </c>
      <c r="E224">
        <v>113</v>
      </c>
      <c r="F224">
        <v>198</v>
      </c>
      <c r="G224">
        <v>8385</v>
      </c>
    </row>
    <row r="225" spans="1:7" x14ac:dyDescent="0.3">
      <c r="A225">
        <v>2022</v>
      </c>
      <c r="B225">
        <v>8</v>
      </c>
      <c r="C225">
        <v>5</v>
      </c>
      <c r="D225">
        <v>7.4</v>
      </c>
      <c r="E225">
        <v>113</v>
      </c>
      <c r="F225">
        <v>204.1</v>
      </c>
      <c r="G225">
        <v>8385</v>
      </c>
    </row>
    <row r="226" spans="1:7" x14ac:dyDescent="0.3">
      <c r="A226">
        <v>2022</v>
      </c>
      <c r="B226">
        <v>9</v>
      </c>
      <c r="C226">
        <v>5</v>
      </c>
      <c r="D226">
        <v>7.3</v>
      </c>
      <c r="E226">
        <v>113</v>
      </c>
      <c r="F226">
        <v>204.1</v>
      </c>
      <c r="G226">
        <v>8385</v>
      </c>
    </row>
    <row r="227" spans="1:7" x14ac:dyDescent="0.3">
      <c r="A227">
        <v>2022</v>
      </c>
      <c r="B227">
        <v>10</v>
      </c>
      <c r="C227">
        <v>5</v>
      </c>
      <c r="D227">
        <v>7.3</v>
      </c>
      <c r="E227">
        <v>113.3</v>
      </c>
      <c r="F227">
        <v>207.9</v>
      </c>
      <c r="G227">
        <v>8385</v>
      </c>
    </row>
    <row r="228" spans="1:7" x14ac:dyDescent="0.3">
      <c r="A228">
        <v>2022</v>
      </c>
      <c r="B228">
        <v>11</v>
      </c>
      <c r="C228">
        <v>5</v>
      </c>
      <c r="D228">
        <v>7.8</v>
      </c>
      <c r="E228">
        <v>113.3</v>
      </c>
      <c r="F228">
        <v>210.3</v>
      </c>
      <c r="G228">
        <v>8385</v>
      </c>
    </row>
    <row r="229" spans="1:7" x14ac:dyDescent="0.3">
      <c r="A229">
        <v>2022</v>
      </c>
      <c r="B229">
        <v>12</v>
      </c>
      <c r="C229">
        <v>5</v>
      </c>
      <c r="D229">
        <v>8.1</v>
      </c>
      <c r="E229">
        <v>113.3</v>
      </c>
      <c r="F229">
        <v>220.3</v>
      </c>
      <c r="G229">
        <v>8385</v>
      </c>
    </row>
    <row r="230" spans="1:7" x14ac:dyDescent="0.3">
      <c r="A230">
        <v>2022</v>
      </c>
      <c r="B230">
        <v>1</v>
      </c>
      <c r="C230">
        <v>7</v>
      </c>
      <c r="D230">
        <v>4.8</v>
      </c>
      <c r="E230">
        <v>110.5</v>
      </c>
      <c r="F230">
        <v>149.1</v>
      </c>
      <c r="G230">
        <v>6730</v>
      </c>
    </row>
    <row r="231" spans="1:7" x14ac:dyDescent="0.3">
      <c r="A231">
        <v>2022</v>
      </c>
      <c r="B231">
        <v>2</v>
      </c>
      <c r="C231">
        <v>7</v>
      </c>
      <c r="D231">
        <v>4.9000000000000004</v>
      </c>
      <c r="E231">
        <v>110.5</v>
      </c>
      <c r="F231">
        <v>149.1</v>
      </c>
      <c r="G231">
        <v>6730</v>
      </c>
    </row>
    <row r="232" spans="1:7" x14ac:dyDescent="0.3">
      <c r="A232">
        <v>2022</v>
      </c>
      <c r="B232">
        <v>3</v>
      </c>
      <c r="C232">
        <v>7</v>
      </c>
      <c r="D232">
        <v>4.8</v>
      </c>
      <c r="E232">
        <v>110.5</v>
      </c>
      <c r="F232">
        <v>149.19999999999999</v>
      </c>
      <c r="G232">
        <v>6730</v>
      </c>
    </row>
    <row r="233" spans="1:7" x14ac:dyDescent="0.3">
      <c r="A233">
        <v>2022</v>
      </c>
      <c r="B233">
        <v>4</v>
      </c>
      <c r="C233">
        <v>7</v>
      </c>
      <c r="D233">
        <v>4.4000000000000004</v>
      </c>
      <c r="E233">
        <v>111.3</v>
      </c>
      <c r="F233">
        <v>151.69999999999999</v>
      </c>
      <c r="G233">
        <v>6730</v>
      </c>
    </row>
    <row r="234" spans="1:7" x14ac:dyDescent="0.3">
      <c r="A234">
        <v>2022</v>
      </c>
      <c r="B234">
        <v>5</v>
      </c>
      <c r="C234">
        <v>7</v>
      </c>
      <c r="D234">
        <v>4.2</v>
      </c>
      <c r="E234">
        <v>111.3</v>
      </c>
      <c r="F234">
        <v>151.69999999999999</v>
      </c>
      <c r="G234">
        <v>6730</v>
      </c>
    </row>
    <row r="235" spans="1:7" x14ac:dyDescent="0.3">
      <c r="A235">
        <v>2022</v>
      </c>
      <c r="B235">
        <v>6</v>
      </c>
      <c r="C235">
        <v>7</v>
      </c>
      <c r="D235">
        <v>4.0999999999999996</v>
      </c>
      <c r="E235">
        <v>111.3</v>
      </c>
      <c r="F235">
        <v>151.5</v>
      </c>
      <c r="G235">
        <v>6730</v>
      </c>
    </row>
    <row r="236" spans="1:7" x14ac:dyDescent="0.3">
      <c r="A236">
        <v>2022</v>
      </c>
      <c r="B236">
        <v>7</v>
      </c>
      <c r="C236">
        <v>7</v>
      </c>
      <c r="D236">
        <v>4.0999999999999996</v>
      </c>
      <c r="E236">
        <v>113</v>
      </c>
      <c r="F236">
        <v>151.5</v>
      </c>
      <c r="G236">
        <v>6730</v>
      </c>
    </row>
    <row r="237" spans="1:7" x14ac:dyDescent="0.3">
      <c r="A237">
        <v>2022</v>
      </c>
      <c r="B237">
        <v>8</v>
      </c>
      <c r="C237">
        <v>7</v>
      </c>
      <c r="D237">
        <v>4.5</v>
      </c>
      <c r="E237">
        <v>113</v>
      </c>
      <c r="F237">
        <v>151.5</v>
      </c>
      <c r="G237">
        <v>6730</v>
      </c>
    </row>
    <row r="238" spans="1:7" x14ac:dyDescent="0.3">
      <c r="A238">
        <v>2022</v>
      </c>
      <c r="B238">
        <v>9</v>
      </c>
      <c r="C238">
        <v>7</v>
      </c>
      <c r="D238">
        <v>4.7</v>
      </c>
      <c r="E238">
        <v>113</v>
      </c>
      <c r="F238">
        <v>151.6</v>
      </c>
      <c r="G238">
        <v>6730</v>
      </c>
    </row>
    <row r="239" spans="1:7" x14ac:dyDescent="0.3">
      <c r="A239">
        <v>2022</v>
      </c>
      <c r="B239">
        <v>10</v>
      </c>
      <c r="C239">
        <v>7</v>
      </c>
      <c r="D239">
        <v>5</v>
      </c>
      <c r="E239">
        <v>113.3</v>
      </c>
      <c r="F239">
        <v>151.6</v>
      </c>
      <c r="G239">
        <v>6730</v>
      </c>
    </row>
    <row r="240" spans="1:7" x14ac:dyDescent="0.3">
      <c r="A240">
        <v>2022</v>
      </c>
      <c r="B240">
        <v>11</v>
      </c>
      <c r="C240">
        <v>7</v>
      </c>
      <c r="D240">
        <v>4.9000000000000004</v>
      </c>
      <c r="E240">
        <v>113.3</v>
      </c>
      <c r="F240">
        <v>151.80000000000001</v>
      </c>
      <c r="G240">
        <v>6730</v>
      </c>
    </row>
    <row r="241" spans="1:7" x14ac:dyDescent="0.3">
      <c r="A241">
        <v>2022</v>
      </c>
      <c r="B241">
        <v>12</v>
      </c>
      <c r="C241">
        <v>7</v>
      </c>
      <c r="D241">
        <v>4.8</v>
      </c>
      <c r="E241">
        <v>113.3</v>
      </c>
      <c r="F241">
        <v>151.5</v>
      </c>
      <c r="G241">
        <v>6730</v>
      </c>
    </row>
    <row r="242" spans="1:7" x14ac:dyDescent="0.3">
      <c r="A242">
        <v>2023</v>
      </c>
      <c r="B242">
        <v>1</v>
      </c>
      <c r="C242">
        <v>6</v>
      </c>
      <c r="D242">
        <v>6.4</v>
      </c>
      <c r="E242">
        <v>110.4</v>
      </c>
      <c r="F242">
        <v>146.6</v>
      </c>
      <c r="G242">
        <v>7573.3333329999996</v>
      </c>
    </row>
    <row r="243" spans="1:7" x14ac:dyDescent="0.3">
      <c r="A243">
        <v>2023</v>
      </c>
      <c r="B243">
        <v>2</v>
      </c>
      <c r="C243">
        <v>6</v>
      </c>
      <c r="D243">
        <v>6.6</v>
      </c>
      <c r="E243">
        <v>110.4</v>
      </c>
      <c r="F243">
        <v>146.4</v>
      </c>
      <c r="G243">
        <v>7573.3333329999996</v>
      </c>
    </row>
    <row r="244" spans="1:7" x14ac:dyDescent="0.3">
      <c r="A244">
        <v>2023</v>
      </c>
      <c r="B244">
        <v>3</v>
      </c>
      <c r="C244">
        <v>6</v>
      </c>
      <c r="D244">
        <v>6.8</v>
      </c>
      <c r="E244">
        <v>110.4</v>
      </c>
      <c r="F244">
        <v>145.5</v>
      </c>
      <c r="G244">
        <v>7573.3333329999996</v>
      </c>
    </row>
    <row r="245" spans="1:7" x14ac:dyDescent="0.3">
      <c r="A245">
        <v>2023</v>
      </c>
      <c r="B245">
        <v>4</v>
      </c>
      <c r="C245">
        <v>6</v>
      </c>
      <c r="D245">
        <v>8.9</v>
      </c>
      <c r="E245">
        <v>110.7</v>
      </c>
      <c r="F245">
        <v>144.19999999999999</v>
      </c>
      <c r="G245">
        <v>7573.3333329999996</v>
      </c>
    </row>
    <row r="246" spans="1:7" x14ac:dyDescent="0.3">
      <c r="A246">
        <v>2023</v>
      </c>
      <c r="B246">
        <v>5</v>
      </c>
      <c r="C246">
        <v>6</v>
      </c>
      <c r="D246">
        <v>10.5</v>
      </c>
      <c r="E246">
        <v>110.7</v>
      </c>
      <c r="F246">
        <v>142.69999999999999</v>
      </c>
      <c r="G246">
        <v>7573.3333329999996</v>
      </c>
    </row>
    <row r="247" spans="1:7" x14ac:dyDescent="0.3">
      <c r="A247">
        <v>2023</v>
      </c>
      <c r="B247">
        <v>6</v>
      </c>
      <c r="C247">
        <v>6</v>
      </c>
      <c r="D247">
        <v>11.9</v>
      </c>
      <c r="E247">
        <v>110.7</v>
      </c>
      <c r="F247">
        <v>143.80000000000001</v>
      </c>
      <c r="G247">
        <v>7573.3333329999996</v>
      </c>
    </row>
    <row r="248" spans="1:7" x14ac:dyDescent="0.3">
      <c r="A248">
        <v>2023</v>
      </c>
      <c r="B248">
        <v>7</v>
      </c>
      <c r="C248">
        <v>6</v>
      </c>
      <c r="D248">
        <v>10.9</v>
      </c>
      <c r="E248">
        <v>112.8</v>
      </c>
      <c r="F248">
        <v>143.30000000000001</v>
      </c>
      <c r="G248">
        <v>7573.3333329999996</v>
      </c>
    </row>
    <row r="249" spans="1:7" x14ac:dyDescent="0.3">
      <c r="A249">
        <v>2023</v>
      </c>
      <c r="B249">
        <v>8</v>
      </c>
      <c r="C249">
        <v>6</v>
      </c>
      <c r="D249">
        <v>10.1</v>
      </c>
      <c r="E249">
        <v>112.8</v>
      </c>
      <c r="F249">
        <v>143.30000000000001</v>
      </c>
      <c r="G249">
        <v>7573.3333329999996</v>
      </c>
    </row>
    <row r="250" spans="1:7" x14ac:dyDescent="0.3">
      <c r="A250">
        <v>2023</v>
      </c>
      <c r="B250">
        <v>9</v>
      </c>
      <c r="C250">
        <v>6</v>
      </c>
      <c r="D250">
        <v>8.4</v>
      </c>
      <c r="E250">
        <v>112.8</v>
      </c>
      <c r="F250">
        <v>144.5</v>
      </c>
      <c r="G250">
        <v>7573.3333329999996</v>
      </c>
    </row>
    <row r="251" spans="1:7" x14ac:dyDescent="0.3">
      <c r="A251">
        <v>2023</v>
      </c>
      <c r="B251">
        <v>10</v>
      </c>
      <c r="C251">
        <v>6</v>
      </c>
      <c r="D251">
        <v>7.7</v>
      </c>
      <c r="E251">
        <v>115.1</v>
      </c>
      <c r="F251">
        <v>145.30000000000001</v>
      </c>
      <c r="G251">
        <v>7573.3333329999996</v>
      </c>
    </row>
    <row r="252" spans="1:7" x14ac:dyDescent="0.3">
      <c r="A252">
        <v>2023</v>
      </c>
      <c r="B252">
        <v>11</v>
      </c>
      <c r="C252">
        <v>6</v>
      </c>
      <c r="D252">
        <v>6.6</v>
      </c>
      <c r="E252">
        <v>115.1</v>
      </c>
      <c r="F252">
        <v>146.5</v>
      </c>
      <c r="G252">
        <v>7573.3333329999996</v>
      </c>
    </row>
    <row r="253" spans="1:7" x14ac:dyDescent="0.3">
      <c r="A253">
        <v>2023</v>
      </c>
      <c r="B253">
        <v>12</v>
      </c>
      <c r="C253">
        <v>6</v>
      </c>
      <c r="D253">
        <v>7.3</v>
      </c>
      <c r="E253">
        <v>115.1</v>
      </c>
      <c r="F253">
        <v>147.9</v>
      </c>
      <c r="G253">
        <v>7573.3333329999996</v>
      </c>
    </row>
    <row r="254" spans="1:7" x14ac:dyDescent="0.3">
      <c r="A254">
        <v>2023</v>
      </c>
      <c r="B254">
        <v>1</v>
      </c>
      <c r="C254">
        <v>2</v>
      </c>
      <c r="D254">
        <v>6</v>
      </c>
      <c r="E254">
        <v>109.5</v>
      </c>
      <c r="F254">
        <v>128.19999999999999</v>
      </c>
      <c r="G254">
        <v>7785</v>
      </c>
    </row>
    <row r="255" spans="1:7" x14ac:dyDescent="0.3">
      <c r="A255">
        <v>2023</v>
      </c>
      <c r="B255">
        <v>2</v>
      </c>
      <c r="C255">
        <v>2</v>
      </c>
      <c r="D255">
        <v>5.5</v>
      </c>
      <c r="E255">
        <v>109.5</v>
      </c>
      <c r="F255">
        <v>127.4</v>
      </c>
      <c r="G255">
        <v>7785</v>
      </c>
    </row>
    <row r="256" spans="1:7" x14ac:dyDescent="0.3">
      <c r="A256">
        <v>2023</v>
      </c>
      <c r="B256">
        <v>3</v>
      </c>
      <c r="C256">
        <v>2</v>
      </c>
      <c r="D256">
        <v>6.4</v>
      </c>
      <c r="E256">
        <v>109.5</v>
      </c>
      <c r="F256">
        <v>126.8</v>
      </c>
      <c r="G256">
        <v>7785</v>
      </c>
    </row>
    <row r="257" spans="1:7" x14ac:dyDescent="0.3">
      <c r="A257">
        <v>2023</v>
      </c>
      <c r="B257">
        <v>4</v>
      </c>
      <c r="C257">
        <v>2</v>
      </c>
      <c r="D257">
        <v>10.5</v>
      </c>
      <c r="E257">
        <v>110.3</v>
      </c>
      <c r="F257">
        <v>125.3</v>
      </c>
      <c r="G257">
        <v>7785</v>
      </c>
    </row>
    <row r="258" spans="1:7" x14ac:dyDescent="0.3">
      <c r="A258">
        <v>2023</v>
      </c>
      <c r="B258">
        <v>5</v>
      </c>
      <c r="C258">
        <v>2</v>
      </c>
      <c r="D258">
        <v>14</v>
      </c>
      <c r="E258">
        <v>110.3</v>
      </c>
      <c r="F258">
        <v>124.7</v>
      </c>
      <c r="G258">
        <v>7785</v>
      </c>
    </row>
    <row r="259" spans="1:7" x14ac:dyDescent="0.3">
      <c r="A259">
        <v>2023</v>
      </c>
      <c r="B259">
        <v>6</v>
      </c>
      <c r="C259">
        <v>2</v>
      </c>
      <c r="D259">
        <v>15.1</v>
      </c>
      <c r="E259">
        <v>110.3</v>
      </c>
      <c r="F259">
        <v>124.4</v>
      </c>
      <c r="G259">
        <v>7785</v>
      </c>
    </row>
    <row r="260" spans="1:7" x14ac:dyDescent="0.3">
      <c r="A260">
        <v>2023</v>
      </c>
      <c r="B260">
        <v>7</v>
      </c>
      <c r="C260">
        <v>2</v>
      </c>
      <c r="D260">
        <v>13</v>
      </c>
      <c r="E260">
        <v>113.1</v>
      </c>
      <c r="F260">
        <v>124.6</v>
      </c>
      <c r="G260">
        <v>7785</v>
      </c>
    </row>
    <row r="261" spans="1:7" x14ac:dyDescent="0.3">
      <c r="A261">
        <v>2023</v>
      </c>
      <c r="B261">
        <v>8</v>
      </c>
      <c r="C261">
        <v>2</v>
      </c>
      <c r="D261">
        <v>11.8</v>
      </c>
      <c r="E261">
        <v>113.1</v>
      </c>
      <c r="F261">
        <v>124.7</v>
      </c>
      <c r="G261">
        <v>7785</v>
      </c>
    </row>
    <row r="262" spans="1:7" x14ac:dyDescent="0.3">
      <c r="A262">
        <v>2023</v>
      </c>
      <c r="B262">
        <v>9</v>
      </c>
      <c r="C262">
        <v>2</v>
      </c>
      <c r="D262">
        <v>10.7</v>
      </c>
      <c r="E262">
        <v>113.1</v>
      </c>
      <c r="F262">
        <v>124.3</v>
      </c>
      <c r="G262">
        <v>7785</v>
      </c>
    </row>
    <row r="263" spans="1:7" x14ac:dyDescent="0.3">
      <c r="A263">
        <v>2023</v>
      </c>
      <c r="B263">
        <v>10</v>
      </c>
      <c r="C263">
        <v>2</v>
      </c>
      <c r="D263">
        <v>9.6</v>
      </c>
      <c r="E263">
        <v>114.9</v>
      </c>
      <c r="F263">
        <v>124.6</v>
      </c>
      <c r="G263">
        <v>7785</v>
      </c>
    </row>
    <row r="264" spans="1:7" x14ac:dyDescent="0.3">
      <c r="A264">
        <v>2023</v>
      </c>
      <c r="B264">
        <v>11</v>
      </c>
      <c r="C264">
        <v>2</v>
      </c>
      <c r="D264">
        <v>8.5</v>
      </c>
      <c r="E264">
        <v>114.9</v>
      </c>
      <c r="F264">
        <v>124.5</v>
      </c>
      <c r="G264">
        <v>7785</v>
      </c>
    </row>
    <row r="265" spans="1:7" x14ac:dyDescent="0.3">
      <c r="A265">
        <v>2023</v>
      </c>
      <c r="B265">
        <v>12</v>
      </c>
      <c r="C265">
        <v>2</v>
      </c>
      <c r="D265">
        <v>8.1</v>
      </c>
      <c r="E265">
        <v>114.9</v>
      </c>
      <c r="F265">
        <v>125.6</v>
      </c>
      <c r="G265">
        <v>7785</v>
      </c>
    </row>
    <row r="266" spans="1:7" x14ac:dyDescent="0.3">
      <c r="A266">
        <v>2023</v>
      </c>
      <c r="B266">
        <v>1</v>
      </c>
      <c r="C266">
        <v>4</v>
      </c>
      <c r="D266">
        <v>4.2</v>
      </c>
      <c r="E266">
        <v>114.4</v>
      </c>
      <c r="F266">
        <v>158.69999999999999</v>
      </c>
      <c r="G266">
        <v>8970</v>
      </c>
    </row>
    <row r="267" spans="1:7" x14ac:dyDescent="0.3">
      <c r="A267">
        <v>2023</v>
      </c>
      <c r="B267">
        <v>2</v>
      </c>
      <c r="C267">
        <v>4</v>
      </c>
      <c r="D267">
        <v>4.2</v>
      </c>
      <c r="E267">
        <v>114.4</v>
      </c>
      <c r="F267">
        <v>158.5</v>
      </c>
      <c r="G267">
        <v>8970</v>
      </c>
    </row>
    <row r="268" spans="1:7" x14ac:dyDescent="0.3">
      <c r="A268">
        <v>2023</v>
      </c>
      <c r="B268">
        <v>3</v>
      </c>
      <c r="C268">
        <v>4</v>
      </c>
      <c r="D268">
        <v>4.9000000000000004</v>
      </c>
      <c r="E268">
        <v>114.4</v>
      </c>
      <c r="F268">
        <v>155.6</v>
      </c>
      <c r="G268">
        <v>8970</v>
      </c>
    </row>
    <row r="269" spans="1:7" x14ac:dyDescent="0.3">
      <c r="A269">
        <v>2023</v>
      </c>
      <c r="B269">
        <v>4</v>
      </c>
      <c r="C269">
        <v>4</v>
      </c>
      <c r="D269">
        <v>6.3</v>
      </c>
      <c r="E269">
        <v>116.3</v>
      </c>
      <c r="F269">
        <v>147.69999999999999</v>
      </c>
      <c r="G269">
        <v>8970</v>
      </c>
    </row>
    <row r="270" spans="1:7" x14ac:dyDescent="0.3">
      <c r="A270">
        <v>2023</v>
      </c>
      <c r="B270">
        <v>5</v>
      </c>
      <c r="C270">
        <v>4</v>
      </c>
      <c r="D270">
        <v>7.7</v>
      </c>
      <c r="E270">
        <v>116.3</v>
      </c>
      <c r="F270">
        <v>147.5</v>
      </c>
      <c r="G270">
        <v>8970</v>
      </c>
    </row>
    <row r="271" spans="1:7" x14ac:dyDescent="0.3">
      <c r="A271">
        <v>2023</v>
      </c>
      <c r="B271">
        <v>6</v>
      </c>
      <c r="C271">
        <v>4</v>
      </c>
      <c r="D271">
        <v>9</v>
      </c>
      <c r="E271">
        <v>116.3</v>
      </c>
      <c r="F271">
        <v>158.4</v>
      </c>
      <c r="G271">
        <v>8970</v>
      </c>
    </row>
    <row r="272" spans="1:7" x14ac:dyDescent="0.3">
      <c r="A272">
        <v>2023</v>
      </c>
      <c r="B272">
        <v>7</v>
      </c>
      <c r="C272">
        <v>4</v>
      </c>
      <c r="D272">
        <v>9.1999999999999993</v>
      </c>
      <c r="E272">
        <v>118.9</v>
      </c>
      <c r="F272">
        <v>158.4</v>
      </c>
      <c r="G272">
        <v>8970</v>
      </c>
    </row>
    <row r="273" spans="1:7" x14ac:dyDescent="0.3">
      <c r="A273">
        <v>2023</v>
      </c>
      <c r="B273">
        <v>8</v>
      </c>
      <c r="C273">
        <v>4</v>
      </c>
      <c r="D273">
        <v>9.5</v>
      </c>
      <c r="E273">
        <v>118.9</v>
      </c>
      <c r="F273">
        <v>158.4</v>
      </c>
      <c r="G273">
        <v>8970</v>
      </c>
    </row>
    <row r="274" spans="1:7" x14ac:dyDescent="0.3">
      <c r="A274">
        <v>2023</v>
      </c>
      <c r="B274">
        <v>9</v>
      </c>
      <c r="C274">
        <v>4</v>
      </c>
      <c r="D274">
        <v>8.6999999999999993</v>
      </c>
      <c r="E274">
        <v>118.9</v>
      </c>
      <c r="F274">
        <v>158.4</v>
      </c>
      <c r="G274">
        <v>8970</v>
      </c>
    </row>
    <row r="275" spans="1:7" x14ac:dyDescent="0.3">
      <c r="A275">
        <v>2023</v>
      </c>
      <c r="B275">
        <v>10</v>
      </c>
      <c r="C275">
        <v>4</v>
      </c>
      <c r="D275">
        <v>8.1999999999999993</v>
      </c>
      <c r="E275">
        <v>124.5</v>
      </c>
      <c r="F275">
        <v>165.9</v>
      </c>
      <c r="G275">
        <v>8970</v>
      </c>
    </row>
    <row r="276" spans="1:7" x14ac:dyDescent="0.3">
      <c r="A276">
        <v>2023</v>
      </c>
      <c r="B276">
        <v>11</v>
      </c>
      <c r="C276">
        <v>4</v>
      </c>
      <c r="D276">
        <v>7.1</v>
      </c>
      <c r="E276">
        <v>124.5</v>
      </c>
      <c r="F276">
        <v>166.8</v>
      </c>
      <c r="G276">
        <v>8970</v>
      </c>
    </row>
    <row r="277" spans="1:7" x14ac:dyDescent="0.3">
      <c r="A277">
        <v>2023</v>
      </c>
      <c r="B277">
        <v>12</v>
      </c>
      <c r="C277">
        <v>4</v>
      </c>
      <c r="D277">
        <v>6.6</v>
      </c>
      <c r="E277">
        <v>124.5</v>
      </c>
      <c r="F277">
        <v>167</v>
      </c>
      <c r="G277">
        <v>8970</v>
      </c>
    </row>
    <row r="278" spans="1:7" x14ac:dyDescent="0.3">
      <c r="A278">
        <v>2023</v>
      </c>
      <c r="B278">
        <v>1</v>
      </c>
      <c r="C278">
        <v>1</v>
      </c>
      <c r="D278">
        <v>5.5</v>
      </c>
      <c r="E278">
        <v>114.4</v>
      </c>
      <c r="F278">
        <v>165.5</v>
      </c>
      <c r="G278">
        <v>6914.1666670000004</v>
      </c>
    </row>
    <row r="279" spans="1:7" x14ac:dyDescent="0.3">
      <c r="A279">
        <v>2023</v>
      </c>
      <c r="B279">
        <v>2</v>
      </c>
      <c r="C279">
        <v>1</v>
      </c>
      <c r="D279">
        <v>5.4</v>
      </c>
      <c r="E279">
        <v>114.4</v>
      </c>
      <c r="F279">
        <v>165.3</v>
      </c>
      <c r="G279">
        <v>6914.1666670000004</v>
      </c>
    </row>
    <row r="280" spans="1:7" x14ac:dyDescent="0.3">
      <c r="A280">
        <v>2023</v>
      </c>
      <c r="B280">
        <v>3</v>
      </c>
      <c r="C280">
        <v>1</v>
      </c>
      <c r="D280">
        <v>6</v>
      </c>
      <c r="E280">
        <v>114.4</v>
      </c>
      <c r="F280">
        <v>161.19999999999999</v>
      </c>
      <c r="G280">
        <v>6914.1666670000004</v>
      </c>
    </row>
    <row r="281" spans="1:7" x14ac:dyDescent="0.3">
      <c r="A281">
        <v>2023</v>
      </c>
      <c r="B281">
        <v>4</v>
      </c>
      <c r="C281">
        <v>1</v>
      </c>
      <c r="D281">
        <v>7.9</v>
      </c>
      <c r="E281">
        <v>116.3</v>
      </c>
      <c r="F281">
        <v>154</v>
      </c>
      <c r="G281">
        <v>6914.1666670000004</v>
      </c>
    </row>
    <row r="282" spans="1:7" x14ac:dyDescent="0.3">
      <c r="A282">
        <v>2023</v>
      </c>
      <c r="B282">
        <v>5</v>
      </c>
      <c r="C282">
        <v>1</v>
      </c>
      <c r="D282">
        <v>11.2</v>
      </c>
      <c r="E282">
        <v>116.3</v>
      </c>
      <c r="F282">
        <v>153.69999999999999</v>
      </c>
      <c r="G282">
        <v>6914.1666670000004</v>
      </c>
    </row>
    <row r="283" spans="1:7" x14ac:dyDescent="0.3">
      <c r="A283">
        <v>2023</v>
      </c>
      <c r="B283">
        <v>6</v>
      </c>
      <c r="C283">
        <v>1</v>
      </c>
      <c r="D283">
        <v>13.6</v>
      </c>
      <c r="E283">
        <v>116.3</v>
      </c>
      <c r="F283">
        <v>163.19999999999999</v>
      </c>
      <c r="G283">
        <v>6914.1666670000004</v>
      </c>
    </row>
    <row r="284" spans="1:7" x14ac:dyDescent="0.3">
      <c r="A284">
        <v>2023</v>
      </c>
      <c r="B284">
        <v>7</v>
      </c>
      <c r="C284">
        <v>1</v>
      </c>
      <c r="D284">
        <v>14.7</v>
      </c>
      <c r="E284">
        <v>118.9</v>
      </c>
      <c r="F284">
        <v>164.2</v>
      </c>
      <c r="G284">
        <v>6914.1666670000004</v>
      </c>
    </row>
    <row r="285" spans="1:7" x14ac:dyDescent="0.3">
      <c r="A285">
        <v>2023</v>
      </c>
      <c r="B285">
        <v>8</v>
      </c>
      <c r="C285">
        <v>1</v>
      </c>
      <c r="D285">
        <v>13.9</v>
      </c>
      <c r="E285">
        <v>118.9</v>
      </c>
      <c r="F285">
        <v>164.2</v>
      </c>
      <c r="G285">
        <v>6914.1666670000004</v>
      </c>
    </row>
    <row r="286" spans="1:7" x14ac:dyDescent="0.3">
      <c r="A286">
        <v>2023</v>
      </c>
      <c r="B286">
        <v>9</v>
      </c>
      <c r="C286">
        <v>1</v>
      </c>
      <c r="D286">
        <v>12.8</v>
      </c>
      <c r="E286">
        <v>118.9</v>
      </c>
      <c r="F286">
        <v>164.2</v>
      </c>
      <c r="G286">
        <v>6914.1666670000004</v>
      </c>
    </row>
    <row r="287" spans="1:7" x14ac:dyDescent="0.3">
      <c r="A287">
        <v>2023</v>
      </c>
      <c r="B287">
        <v>10</v>
      </c>
      <c r="C287">
        <v>1</v>
      </c>
      <c r="D287">
        <v>11.5</v>
      </c>
      <c r="E287">
        <v>124.5</v>
      </c>
      <c r="F287">
        <v>172.2</v>
      </c>
      <c r="G287">
        <v>6914.1666670000004</v>
      </c>
    </row>
    <row r="288" spans="1:7" x14ac:dyDescent="0.3">
      <c r="A288">
        <v>2023</v>
      </c>
      <c r="B288">
        <v>11</v>
      </c>
      <c r="C288">
        <v>1</v>
      </c>
      <c r="D288">
        <v>10.7</v>
      </c>
      <c r="E288">
        <v>124.5</v>
      </c>
      <c r="F288">
        <v>172.7</v>
      </c>
      <c r="G288">
        <v>6914.1666670000004</v>
      </c>
    </row>
    <row r="289" spans="1:7" x14ac:dyDescent="0.3">
      <c r="A289">
        <v>2023</v>
      </c>
      <c r="B289">
        <v>12</v>
      </c>
      <c r="C289">
        <v>1</v>
      </c>
      <c r="D289">
        <v>10.7</v>
      </c>
      <c r="E289">
        <v>124.5</v>
      </c>
      <c r="F289">
        <v>173</v>
      </c>
      <c r="G289">
        <v>6914.1666670000004</v>
      </c>
    </row>
    <row r="290" spans="1:7" x14ac:dyDescent="0.3">
      <c r="A290">
        <v>2023</v>
      </c>
      <c r="B290">
        <v>1</v>
      </c>
      <c r="C290">
        <v>8</v>
      </c>
      <c r="D290">
        <v>5.4</v>
      </c>
      <c r="G290">
        <v>7749.1666670000004</v>
      </c>
    </row>
    <row r="291" spans="1:7" x14ac:dyDescent="0.3">
      <c r="A291">
        <v>2023</v>
      </c>
      <c r="B291">
        <v>2</v>
      </c>
      <c r="C291">
        <v>8</v>
      </c>
      <c r="D291">
        <v>5.5</v>
      </c>
      <c r="G291">
        <v>7749.1666670000004</v>
      </c>
    </row>
    <row r="292" spans="1:7" x14ac:dyDescent="0.3">
      <c r="A292">
        <v>2023</v>
      </c>
      <c r="B292">
        <v>3</v>
      </c>
      <c r="C292">
        <v>8</v>
      </c>
      <c r="D292">
        <v>6</v>
      </c>
      <c r="G292">
        <v>7749.1666670000004</v>
      </c>
    </row>
    <row r="293" spans="1:7" x14ac:dyDescent="0.3">
      <c r="A293">
        <v>2023</v>
      </c>
      <c r="B293">
        <v>4</v>
      </c>
      <c r="C293">
        <v>8</v>
      </c>
      <c r="D293">
        <v>7.8</v>
      </c>
      <c r="G293">
        <v>7749.1666670000004</v>
      </c>
    </row>
    <row r="294" spans="1:7" x14ac:dyDescent="0.3">
      <c r="A294">
        <v>2023</v>
      </c>
      <c r="B294">
        <v>5</v>
      </c>
      <c r="C294">
        <v>8</v>
      </c>
      <c r="D294">
        <v>10.3</v>
      </c>
      <c r="G294">
        <v>7749.1666670000004</v>
      </c>
    </row>
    <row r="295" spans="1:7" x14ac:dyDescent="0.3">
      <c r="A295">
        <v>2023</v>
      </c>
      <c r="B295">
        <v>6</v>
      </c>
      <c r="C295">
        <v>8</v>
      </c>
      <c r="D295">
        <v>12.2</v>
      </c>
      <c r="G295">
        <v>7749.1666670000004</v>
      </c>
    </row>
    <row r="296" spans="1:7" x14ac:dyDescent="0.3">
      <c r="A296">
        <v>2023</v>
      </c>
      <c r="B296">
        <v>7</v>
      </c>
      <c r="C296">
        <v>8</v>
      </c>
      <c r="D296">
        <v>12.9</v>
      </c>
      <c r="G296">
        <v>7749.1666670000004</v>
      </c>
    </row>
    <row r="297" spans="1:7" x14ac:dyDescent="0.3">
      <c r="A297">
        <v>2023</v>
      </c>
      <c r="B297">
        <v>8</v>
      </c>
      <c r="C297">
        <v>8</v>
      </c>
      <c r="D297">
        <v>12.9</v>
      </c>
      <c r="G297">
        <v>7749.1666670000004</v>
      </c>
    </row>
    <row r="298" spans="1:7" x14ac:dyDescent="0.3">
      <c r="A298">
        <v>2023</v>
      </c>
      <c r="B298">
        <v>9</v>
      </c>
      <c r="C298">
        <v>8</v>
      </c>
      <c r="D298">
        <v>12.2</v>
      </c>
      <c r="G298">
        <v>7749.1666670000004</v>
      </c>
    </row>
    <row r="299" spans="1:7" x14ac:dyDescent="0.3">
      <c r="A299">
        <v>2023</v>
      </c>
      <c r="B299">
        <v>10</v>
      </c>
      <c r="C299">
        <v>8</v>
      </c>
      <c r="D299">
        <v>10.8</v>
      </c>
      <c r="G299">
        <v>7749.1666670000004</v>
      </c>
    </row>
    <row r="300" spans="1:7" x14ac:dyDescent="0.3">
      <c r="A300">
        <v>2023</v>
      </c>
      <c r="B300">
        <v>11</v>
      </c>
      <c r="C300">
        <v>8</v>
      </c>
      <c r="D300">
        <v>9.1</v>
      </c>
      <c r="G300">
        <v>7749.1666670000004</v>
      </c>
    </row>
    <row r="301" spans="1:7" x14ac:dyDescent="0.3">
      <c r="A301">
        <v>2023</v>
      </c>
      <c r="B301">
        <v>12</v>
      </c>
      <c r="C301">
        <v>8</v>
      </c>
      <c r="D301">
        <v>8.5</v>
      </c>
      <c r="G301">
        <v>7749.1666670000004</v>
      </c>
    </row>
    <row r="302" spans="1:7" x14ac:dyDescent="0.3">
      <c r="A302">
        <v>2023</v>
      </c>
      <c r="B302">
        <v>1</v>
      </c>
      <c r="C302">
        <v>9</v>
      </c>
      <c r="D302">
        <v>5.2</v>
      </c>
      <c r="E302">
        <v>114.4</v>
      </c>
      <c r="F302">
        <v>136.9</v>
      </c>
      <c r="G302">
        <v>7004.1666670000004</v>
      </c>
    </row>
    <row r="303" spans="1:7" x14ac:dyDescent="0.3">
      <c r="A303">
        <v>2023</v>
      </c>
      <c r="B303">
        <v>2</v>
      </c>
      <c r="C303">
        <v>9</v>
      </c>
      <c r="D303">
        <v>4.9000000000000004</v>
      </c>
      <c r="E303">
        <v>114.4</v>
      </c>
      <c r="F303">
        <v>136.30000000000001</v>
      </c>
      <c r="G303">
        <v>7004.1666670000004</v>
      </c>
    </row>
    <row r="304" spans="1:7" x14ac:dyDescent="0.3">
      <c r="A304">
        <v>2023</v>
      </c>
      <c r="B304">
        <v>3</v>
      </c>
      <c r="C304">
        <v>9</v>
      </c>
      <c r="D304">
        <v>5.5</v>
      </c>
      <c r="E304">
        <v>114.4</v>
      </c>
      <c r="F304">
        <v>136.19999999999999</v>
      </c>
      <c r="G304">
        <v>7004.1666670000004</v>
      </c>
    </row>
    <row r="305" spans="1:7" x14ac:dyDescent="0.3">
      <c r="A305">
        <v>2023</v>
      </c>
      <c r="B305">
        <v>4</v>
      </c>
      <c r="C305">
        <v>9</v>
      </c>
      <c r="D305">
        <v>7.7</v>
      </c>
      <c r="E305">
        <v>116.3</v>
      </c>
      <c r="F305">
        <v>140</v>
      </c>
      <c r="G305">
        <v>7004.1666670000004</v>
      </c>
    </row>
    <row r="306" spans="1:7" x14ac:dyDescent="0.3">
      <c r="A306">
        <v>2023</v>
      </c>
      <c r="B306">
        <v>5</v>
      </c>
      <c r="C306">
        <v>9</v>
      </c>
      <c r="D306">
        <v>10.3</v>
      </c>
      <c r="E306">
        <v>116.3</v>
      </c>
      <c r="F306">
        <v>139.80000000000001</v>
      </c>
      <c r="G306">
        <v>7004.1666670000004</v>
      </c>
    </row>
    <row r="307" spans="1:7" x14ac:dyDescent="0.3">
      <c r="A307">
        <v>2023</v>
      </c>
      <c r="B307">
        <v>6</v>
      </c>
      <c r="C307">
        <v>9</v>
      </c>
      <c r="D307">
        <v>11.7</v>
      </c>
      <c r="E307">
        <v>116.3</v>
      </c>
      <c r="F307">
        <v>139.9</v>
      </c>
      <c r="G307">
        <v>7004.1666670000004</v>
      </c>
    </row>
    <row r="308" spans="1:7" x14ac:dyDescent="0.3">
      <c r="A308">
        <v>2023</v>
      </c>
      <c r="B308">
        <v>7</v>
      </c>
      <c r="C308">
        <v>9</v>
      </c>
      <c r="D308">
        <v>11.1</v>
      </c>
      <c r="E308">
        <v>118.9</v>
      </c>
      <c r="F308">
        <v>140.1</v>
      </c>
      <c r="G308">
        <v>7004.1666670000004</v>
      </c>
    </row>
    <row r="309" spans="1:7" x14ac:dyDescent="0.3">
      <c r="A309">
        <v>2023</v>
      </c>
      <c r="B309">
        <v>8</v>
      </c>
      <c r="C309">
        <v>9</v>
      </c>
      <c r="D309">
        <v>10.4</v>
      </c>
      <c r="E309">
        <v>118.9</v>
      </c>
      <c r="F309">
        <v>140.69999999999999</v>
      </c>
      <c r="G309">
        <v>7004.1666670000004</v>
      </c>
    </row>
    <row r="310" spans="1:7" x14ac:dyDescent="0.3">
      <c r="A310">
        <v>2023</v>
      </c>
      <c r="B310">
        <v>9</v>
      </c>
      <c r="C310">
        <v>9</v>
      </c>
      <c r="D310">
        <v>9.4</v>
      </c>
      <c r="E310">
        <v>118.9</v>
      </c>
      <c r="F310">
        <v>140.6</v>
      </c>
      <c r="G310">
        <v>7004.1666670000004</v>
      </c>
    </row>
    <row r="311" spans="1:7" x14ac:dyDescent="0.3">
      <c r="A311">
        <v>2023</v>
      </c>
      <c r="B311">
        <v>10</v>
      </c>
      <c r="C311">
        <v>9</v>
      </c>
      <c r="D311">
        <v>8.6999999999999993</v>
      </c>
      <c r="E311">
        <v>124.5</v>
      </c>
      <c r="F311">
        <v>140.69999999999999</v>
      </c>
      <c r="G311">
        <v>7004.1666670000004</v>
      </c>
    </row>
    <row r="312" spans="1:7" x14ac:dyDescent="0.3">
      <c r="A312">
        <v>2023</v>
      </c>
      <c r="B312">
        <v>11</v>
      </c>
      <c r="C312">
        <v>9</v>
      </c>
      <c r="D312">
        <v>8.1</v>
      </c>
      <c r="E312">
        <v>124.5</v>
      </c>
      <c r="F312">
        <v>147</v>
      </c>
      <c r="G312">
        <v>7004.1666670000004</v>
      </c>
    </row>
    <row r="313" spans="1:7" x14ac:dyDescent="0.3">
      <c r="A313">
        <v>2023</v>
      </c>
      <c r="B313">
        <v>12</v>
      </c>
      <c r="C313">
        <v>9</v>
      </c>
      <c r="D313">
        <v>8.4</v>
      </c>
      <c r="E313">
        <v>124.5</v>
      </c>
      <c r="F313">
        <v>148.9</v>
      </c>
      <c r="G313">
        <v>7004.1666670000004</v>
      </c>
    </row>
    <row r="314" spans="1:7" x14ac:dyDescent="0.3">
      <c r="A314">
        <v>2023</v>
      </c>
      <c r="B314">
        <v>1</v>
      </c>
      <c r="C314">
        <v>10</v>
      </c>
      <c r="D314">
        <v>6.7</v>
      </c>
      <c r="E314">
        <v>114.4</v>
      </c>
      <c r="F314">
        <v>166.6</v>
      </c>
      <c r="G314">
        <v>8374.1666669999995</v>
      </c>
    </row>
    <row r="315" spans="1:7" x14ac:dyDescent="0.3">
      <c r="A315">
        <v>2023</v>
      </c>
      <c r="B315">
        <v>2</v>
      </c>
      <c r="C315">
        <v>10</v>
      </c>
      <c r="D315">
        <v>6.6</v>
      </c>
      <c r="E315">
        <v>114.4</v>
      </c>
      <c r="F315">
        <v>166.1</v>
      </c>
      <c r="G315">
        <v>8374.1666669999995</v>
      </c>
    </row>
    <row r="316" spans="1:7" x14ac:dyDescent="0.3">
      <c r="A316">
        <v>2023</v>
      </c>
      <c r="B316">
        <v>3</v>
      </c>
      <c r="C316">
        <v>10</v>
      </c>
      <c r="D316">
        <v>7.2</v>
      </c>
      <c r="E316">
        <v>114.4</v>
      </c>
      <c r="F316">
        <v>166.1</v>
      </c>
      <c r="G316">
        <v>8374.1666669999995</v>
      </c>
    </row>
    <row r="317" spans="1:7" x14ac:dyDescent="0.3">
      <c r="A317">
        <v>2023</v>
      </c>
      <c r="B317">
        <v>4</v>
      </c>
      <c r="C317">
        <v>10</v>
      </c>
      <c r="D317">
        <v>8.6</v>
      </c>
      <c r="E317">
        <v>116.3</v>
      </c>
      <c r="F317">
        <v>168.1</v>
      </c>
      <c r="G317">
        <v>8374.1666669999995</v>
      </c>
    </row>
    <row r="318" spans="1:7" x14ac:dyDescent="0.3">
      <c r="A318">
        <v>2023</v>
      </c>
      <c r="B318">
        <v>5</v>
      </c>
      <c r="C318">
        <v>10</v>
      </c>
      <c r="D318">
        <v>10.6</v>
      </c>
      <c r="E318">
        <v>116.3</v>
      </c>
      <c r="F318">
        <v>167.9</v>
      </c>
      <c r="G318">
        <v>8374.1666669999995</v>
      </c>
    </row>
    <row r="319" spans="1:7" x14ac:dyDescent="0.3">
      <c r="A319">
        <v>2023</v>
      </c>
      <c r="B319">
        <v>6</v>
      </c>
      <c r="C319">
        <v>10</v>
      </c>
      <c r="D319">
        <v>11.6</v>
      </c>
      <c r="E319">
        <v>116.3</v>
      </c>
      <c r="F319">
        <v>168.1</v>
      </c>
      <c r="G319">
        <v>8374.1666669999995</v>
      </c>
    </row>
    <row r="320" spans="1:7" x14ac:dyDescent="0.3">
      <c r="A320">
        <v>2023</v>
      </c>
      <c r="B320">
        <v>7</v>
      </c>
      <c r="C320">
        <v>10</v>
      </c>
      <c r="D320">
        <v>10.5</v>
      </c>
      <c r="E320">
        <v>118.9</v>
      </c>
      <c r="F320">
        <v>168.1</v>
      </c>
      <c r="G320">
        <v>8374.1666669999995</v>
      </c>
    </row>
    <row r="321" spans="1:7" x14ac:dyDescent="0.3">
      <c r="A321">
        <v>2023</v>
      </c>
      <c r="B321">
        <v>8</v>
      </c>
      <c r="C321">
        <v>10</v>
      </c>
      <c r="D321">
        <v>9.3000000000000007</v>
      </c>
      <c r="E321">
        <v>118.9</v>
      </c>
      <c r="F321">
        <v>168.2</v>
      </c>
      <c r="G321">
        <v>8374.1666669999995</v>
      </c>
    </row>
    <row r="322" spans="1:7" x14ac:dyDescent="0.3">
      <c r="A322">
        <v>2023</v>
      </c>
      <c r="B322">
        <v>9</v>
      </c>
      <c r="C322">
        <v>10</v>
      </c>
      <c r="D322">
        <v>7.4</v>
      </c>
      <c r="E322">
        <v>118.9</v>
      </c>
      <c r="F322">
        <v>168</v>
      </c>
      <c r="G322">
        <v>8374.1666669999995</v>
      </c>
    </row>
    <row r="323" spans="1:7" x14ac:dyDescent="0.3">
      <c r="A323">
        <v>2023</v>
      </c>
      <c r="B323">
        <v>10</v>
      </c>
      <c r="C323">
        <v>10</v>
      </c>
      <c r="D323">
        <v>6.1</v>
      </c>
      <c r="E323">
        <v>124.5</v>
      </c>
      <c r="F323">
        <v>168.1</v>
      </c>
      <c r="G323">
        <v>8374.1666669999995</v>
      </c>
    </row>
    <row r="324" spans="1:7" x14ac:dyDescent="0.3">
      <c r="A324">
        <v>2023</v>
      </c>
      <c r="B324">
        <v>11</v>
      </c>
      <c r="C324">
        <v>10</v>
      </c>
      <c r="D324">
        <v>5.4</v>
      </c>
      <c r="E324">
        <v>124.5</v>
      </c>
      <c r="F324">
        <v>168.2</v>
      </c>
      <c r="G324">
        <v>8374.1666669999995</v>
      </c>
    </row>
    <row r="325" spans="1:7" x14ac:dyDescent="0.3">
      <c r="A325">
        <v>2023</v>
      </c>
      <c r="B325">
        <v>12</v>
      </c>
      <c r="C325">
        <v>10</v>
      </c>
      <c r="D325">
        <v>6.3</v>
      </c>
      <c r="E325">
        <v>124.5</v>
      </c>
      <c r="F325">
        <v>168.3</v>
      </c>
      <c r="G325">
        <v>8374.1666669999995</v>
      </c>
    </row>
    <row r="326" spans="1:7" x14ac:dyDescent="0.3">
      <c r="A326">
        <v>2023</v>
      </c>
      <c r="B326">
        <v>1</v>
      </c>
      <c r="C326">
        <v>3</v>
      </c>
      <c r="D326">
        <v>7.2</v>
      </c>
      <c r="E326">
        <v>114.4</v>
      </c>
      <c r="F326">
        <v>174</v>
      </c>
      <c r="G326">
        <v>8143.3333329999996</v>
      </c>
    </row>
    <row r="327" spans="1:7" x14ac:dyDescent="0.3">
      <c r="A327">
        <v>2023</v>
      </c>
      <c r="B327">
        <v>2</v>
      </c>
      <c r="C327">
        <v>3</v>
      </c>
      <c r="D327">
        <v>7.4</v>
      </c>
      <c r="E327">
        <v>114.4</v>
      </c>
      <c r="F327">
        <v>174.1</v>
      </c>
      <c r="G327">
        <v>8143.3333329999996</v>
      </c>
    </row>
    <row r="328" spans="1:7" x14ac:dyDescent="0.3">
      <c r="A328">
        <v>2023</v>
      </c>
      <c r="B328">
        <v>3</v>
      </c>
      <c r="C328">
        <v>3</v>
      </c>
      <c r="D328">
        <v>8.6</v>
      </c>
      <c r="E328">
        <v>114.4</v>
      </c>
      <c r="F328">
        <v>172.9</v>
      </c>
      <c r="G328">
        <v>8143.3333329999996</v>
      </c>
    </row>
    <row r="329" spans="1:7" x14ac:dyDescent="0.3">
      <c r="A329">
        <v>2023</v>
      </c>
      <c r="B329">
        <v>4</v>
      </c>
      <c r="C329">
        <v>3</v>
      </c>
      <c r="D329">
        <v>10.8</v>
      </c>
      <c r="E329">
        <v>116.3</v>
      </c>
      <c r="F329">
        <v>172.4</v>
      </c>
      <c r="G329">
        <v>8143.3333329999996</v>
      </c>
    </row>
    <row r="330" spans="1:7" x14ac:dyDescent="0.3">
      <c r="A330">
        <v>2023</v>
      </c>
      <c r="B330">
        <v>5</v>
      </c>
      <c r="C330">
        <v>3</v>
      </c>
      <c r="D330">
        <v>13.4</v>
      </c>
      <c r="E330">
        <v>116.3</v>
      </c>
      <c r="F330">
        <v>173.8</v>
      </c>
      <c r="G330">
        <v>8143.3333329999996</v>
      </c>
    </row>
    <row r="331" spans="1:7" x14ac:dyDescent="0.3">
      <c r="A331">
        <v>2023</v>
      </c>
      <c r="B331">
        <v>6</v>
      </c>
      <c r="C331">
        <v>3</v>
      </c>
      <c r="D331">
        <v>15.6</v>
      </c>
      <c r="E331">
        <v>116.3</v>
      </c>
      <c r="F331">
        <v>173.3</v>
      </c>
      <c r="G331">
        <v>8143.3333329999996</v>
      </c>
    </row>
    <row r="332" spans="1:7" x14ac:dyDescent="0.3">
      <c r="A332">
        <v>2023</v>
      </c>
      <c r="B332">
        <v>7</v>
      </c>
      <c r="C332">
        <v>3</v>
      </c>
      <c r="D332">
        <v>15.5</v>
      </c>
      <c r="E332">
        <v>118.9</v>
      </c>
      <c r="F332">
        <v>173.2</v>
      </c>
      <c r="G332">
        <v>8143.3333329999996</v>
      </c>
    </row>
    <row r="333" spans="1:7" x14ac:dyDescent="0.3">
      <c r="A333">
        <v>2023</v>
      </c>
      <c r="B333">
        <v>8</v>
      </c>
      <c r="C333">
        <v>3</v>
      </c>
      <c r="D333">
        <v>14.4</v>
      </c>
      <c r="E333">
        <v>118.9</v>
      </c>
      <c r="F333">
        <v>173.2</v>
      </c>
      <c r="G333">
        <v>8143.3333329999996</v>
      </c>
    </row>
    <row r="334" spans="1:7" x14ac:dyDescent="0.3">
      <c r="A334">
        <v>2023</v>
      </c>
      <c r="B334">
        <v>9</v>
      </c>
      <c r="C334">
        <v>3</v>
      </c>
      <c r="D334">
        <v>12.6</v>
      </c>
      <c r="E334">
        <v>118.9</v>
      </c>
      <c r="F334">
        <v>175</v>
      </c>
      <c r="G334">
        <v>8143.3333329999996</v>
      </c>
    </row>
    <row r="335" spans="1:7" x14ac:dyDescent="0.3">
      <c r="A335">
        <v>2023</v>
      </c>
      <c r="B335">
        <v>10</v>
      </c>
      <c r="C335">
        <v>3</v>
      </c>
      <c r="D335">
        <v>11.3</v>
      </c>
      <c r="E335">
        <v>124.5</v>
      </c>
      <c r="F335">
        <v>175</v>
      </c>
      <c r="G335">
        <v>8143.3333329999996</v>
      </c>
    </row>
    <row r="336" spans="1:7" x14ac:dyDescent="0.3">
      <c r="A336">
        <v>2023</v>
      </c>
      <c r="B336">
        <v>11</v>
      </c>
      <c r="C336">
        <v>3</v>
      </c>
      <c r="D336">
        <v>10.7</v>
      </c>
      <c r="E336">
        <v>124.5</v>
      </c>
      <c r="F336">
        <v>176</v>
      </c>
      <c r="G336">
        <v>8143.3333329999996</v>
      </c>
    </row>
    <row r="337" spans="1:7" x14ac:dyDescent="0.3">
      <c r="A337">
        <v>2023</v>
      </c>
      <c r="B337">
        <v>12</v>
      </c>
      <c r="C337">
        <v>3</v>
      </c>
      <c r="D337">
        <v>10.4</v>
      </c>
      <c r="E337">
        <v>124.5</v>
      </c>
      <c r="F337">
        <v>176.3</v>
      </c>
      <c r="G337">
        <v>8143.3333329999996</v>
      </c>
    </row>
    <row r="338" spans="1:7" x14ac:dyDescent="0.3">
      <c r="A338">
        <v>2023</v>
      </c>
      <c r="B338">
        <v>1</v>
      </c>
      <c r="C338">
        <v>5</v>
      </c>
      <c r="D338">
        <v>8.1999999999999993</v>
      </c>
      <c r="E338">
        <v>114.4</v>
      </c>
      <c r="F338">
        <v>219.9</v>
      </c>
      <c r="G338">
        <v>8501.6666669999995</v>
      </c>
    </row>
    <row r="339" spans="1:7" x14ac:dyDescent="0.3">
      <c r="A339">
        <v>2023</v>
      </c>
      <c r="B339">
        <v>2</v>
      </c>
      <c r="C339">
        <v>5</v>
      </c>
      <c r="D339">
        <v>7.8</v>
      </c>
      <c r="E339">
        <v>114.4</v>
      </c>
      <c r="F339">
        <v>221.2</v>
      </c>
      <c r="G339">
        <v>8501.6666669999995</v>
      </c>
    </row>
    <row r="340" spans="1:7" x14ac:dyDescent="0.3">
      <c r="A340">
        <v>2023</v>
      </c>
      <c r="B340">
        <v>3</v>
      </c>
      <c r="C340">
        <v>5</v>
      </c>
      <c r="D340">
        <v>7.9</v>
      </c>
      <c r="E340">
        <v>114.4</v>
      </c>
      <c r="F340">
        <v>207.6</v>
      </c>
      <c r="G340">
        <v>8501.6666669999995</v>
      </c>
    </row>
    <row r="341" spans="1:7" x14ac:dyDescent="0.3">
      <c r="A341">
        <v>2023</v>
      </c>
      <c r="B341">
        <v>4</v>
      </c>
      <c r="C341">
        <v>5</v>
      </c>
      <c r="D341">
        <v>10</v>
      </c>
      <c r="E341">
        <v>116.3</v>
      </c>
      <c r="F341">
        <v>210.1</v>
      </c>
      <c r="G341">
        <v>8501.6666669999995</v>
      </c>
    </row>
    <row r="342" spans="1:7" x14ac:dyDescent="0.3">
      <c r="A342">
        <v>2023</v>
      </c>
      <c r="B342">
        <v>5</v>
      </c>
      <c r="C342">
        <v>5</v>
      </c>
      <c r="D342">
        <v>13.6</v>
      </c>
      <c r="E342">
        <v>116.3</v>
      </c>
      <c r="F342">
        <v>212.5</v>
      </c>
      <c r="G342">
        <v>8501.6666669999995</v>
      </c>
    </row>
    <row r="343" spans="1:7" x14ac:dyDescent="0.3">
      <c r="A343">
        <v>2023</v>
      </c>
      <c r="B343">
        <v>6</v>
      </c>
      <c r="C343">
        <v>5</v>
      </c>
      <c r="D343">
        <v>15.7</v>
      </c>
      <c r="E343">
        <v>116.3</v>
      </c>
      <c r="F343">
        <v>211.8</v>
      </c>
      <c r="G343">
        <v>8501.6666669999995</v>
      </c>
    </row>
    <row r="344" spans="1:7" x14ac:dyDescent="0.3">
      <c r="A344">
        <v>2023</v>
      </c>
      <c r="B344">
        <v>7</v>
      </c>
      <c r="C344">
        <v>5</v>
      </c>
      <c r="D344">
        <v>15</v>
      </c>
      <c r="E344">
        <v>118.9</v>
      </c>
      <c r="F344">
        <v>215.4</v>
      </c>
      <c r="G344">
        <v>8501.6666669999995</v>
      </c>
    </row>
    <row r="345" spans="1:7" x14ac:dyDescent="0.3">
      <c r="A345">
        <v>2023</v>
      </c>
      <c r="B345">
        <v>8</v>
      </c>
      <c r="C345">
        <v>5</v>
      </c>
      <c r="D345">
        <v>13.6</v>
      </c>
      <c r="E345">
        <v>118.9</v>
      </c>
      <c r="F345">
        <v>213.6</v>
      </c>
      <c r="G345">
        <v>8501.6666669999995</v>
      </c>
    </row>
    <row r="346" spans="1:7" x14ac:dyDescent="0.3">
      <c r="A346">
        <v>2023</v>
      </c>
      <c r="B346">
        <v>9</v>
      </c>
      <c r="C346">
        <v>5</v>
      </c>
      <c r="D346">
        <v>12.6</v>
      </c>
      <c r="E346">
        <v>118.9</v>
      </c>
      <c r="F346">
        <v>224.5</v>
      </c>
      <c r="G346">
        <v>8501.6666669999995</v>
      </c>
    </row>
    <row r="347" spans="1:7" x14ac:dyDescent="0.3">
      <c r="A347">
        <v>2023</v>
      </c>
      <c r="B347">
        <v>10</v>
      </c>
      <c r="C347">
        <v>5</v>
      </c>
      <c r="D347">
        <v>12</v>
      </c>
      <c r="E347">
        <v>124.5</v>
      </c>
      <c r="F347">
        <v>216.6</v>
      </c>
      <c r="G347">
        <v>8501.6666669999995</v>
      </c>
    </row>
    <row r="348" spans="1:7" x14ac:dyDescent="0.3">
      <c r="A348">
        <v>2023</v>
      </c>
      <c r="B348">
        <v>11</v>
      </c>
      <c r="C348">
        <v>5</v>
      </c>
      <c r="D348">
        <v>11.3</v>
      </c>
      <c r="E348">
        <v>124.5</v>
      </c>
      <c r="F348">
        <v>219.9</v>
      </c>
      <c r="G348">
        <v>8501.6666669999995</v>
      </c>
    </row>
    <row r="349" spans="1:7" x14ac:dyDescent="0.3">
      <c r="A349">
        <v>2023</v>
      </c>
      <c r="B349">
        <v>12</v>
      </c>
      <c r="C349">
        <v>5</v>
      </c>
      <c r="D349">
        <v>11.1</v>
      </c>
      <c r="E349">
        <v>124.5</v>
      </c>
      <c r="F349">
        <v>220.5</v>
      </c>
      <c r="G349">
        <v>8501.6666669999995</v>
      </c>
    </row>
    <row r="350" spans="1:7" x14ac:dyDescent="0.3">
      <c r="A350">
        <v>2023</v>
      </c>
      <c r="B350">
        <v>1</v>
      </c>
      <c r="C350">
        <v>7</v>
      </c>
      <c r="D350">
        <v>4.5</v>
      </c>
      <c r="E350">
        <v>114.4</v>
      </c>
      <c r="F350">
        <v>151.80000000000001</v>
      </c>
      <c r="G350">
        <v>7390.8333329999996</v>
      </c>
    </row>
    <row r="351" spans="1:7" x14ac:dyDescent="0.3">
      <c r="A351">
        <v>2023</v>
      </c>
      <c r="B351">
        <v>2</v>
      </c>
      <c r="C351">
        <v>7</v>
      </c>
      <c r="D351">
        <v>4.4000000000000004</v>
      </c>
      <c r="E351">
        <v>114.4</v>
      </c>
      <c r="F351">
        <v>151.69999999999999</v>
      </c>
      <c r="G351">
        <v>7390.8333329999996</v>
      </c>
    </row>
    <row r="352" spans="1:7" x14ac:dyDescent="0.3">
      <c r="A352">
        <v>2023</v>
      </c>
      <c r="B352">
        <v>3</v>
      </c>
      <c r="C352">
        <v>7</v>
      </c>
      <c r="D352">
        <v>5.3</v>
      </c>
      <c r="E352">
        <v>114.4</v>
      </c>
      <c r="F352">
        <v>151.4</v>
      </c>
      <c r="G352">
        <v>7390.8333329999996</v>
      </c>
    </row>
    <row r="353" spans="1:7" x14ac:dyDescent="0.3">
      <c r="A353">
        <v>2023</v>
      </c>
      <c r="B353">
        <v>4</v>
      </c>
      <c r="C353">
        <v>7</v>
      </c>
      <c r="D353">
        <v>7.5</v>
      </c>
      <c r="E353">
        <v>116.3</v>
      </c>
      <c r="F353">
        <v>150.5</v>
      </c>
      <c r="G353">
        <v>7390.8333329999996</v>
      </c>
    </row>
    <row r="354" spans="1:7" x14ac:dyDescent="0.3">
      <c r="A354">
        <v>2023</v>
      </c>
      <c r="B354">
        <v>5</v>
      </c>
      <c r="C354">
        <v>7</v>
      </c>
      <c r="D354">
        <v>10.7</v>
      </c>
      <c r="E354">
        <v>116.3</v>
      </c>
      <c r="F354">
        <v>150.30000000000001</v>
      </c>
      <c r="G354">
        <v>7390.8333329999996</v>
      </c>
    </row>
    <row r="355" spans="1:7" x14ac:dyDescent="0.3">
      <c r="A355">
        <v>2023</v>
      </c>
      <c r="B355">
        <v>6</v>
      </c>
      <c r="C355">
        <v>7</v>
      </c>
      <c r="D355">
        <v>13.1</v>
      </c>
      <c r="E355">
        <v>116.3</v>
      </c>
      <c r="F355">
        <v>150.5</v>
      </c>
      <c r="G355">
        <v>7390.8333329999996</v>
      </c>
    </row>
    <row r="356" spans="1:7" x14ac:dyDescent="0.3">
      <c r="A356">
        <v>2023</v>
      </c>
      <c r="B356">
        <v>7</v>
      </c>
      <c r="C356">
        <v>7</v>
      </c>
      <c r="D356">
        <v>13.3</v>
      </c>
      <c r="E356">
        <v>118.9</v>
      </c>
      <c r="F356">
        <v>150.5</v>
      </c>
      <c r="G356">
        <v>7390.8333329999996</v>
      </c>
    </row>
    <row r="357" spans="1:7" x14ac:dyDescent="0.3">
      <c r="A357">
        <v>2023</v>
      </c>
      <c r="B357">
        <v>8</v>
      </c>
      <c r="C357">
        <v>7</v>
      </c>
      <c r="D357">
        <v>12.8</v>
      </c>
      <c r="E357">
        <v>118.9</v>
      </c>
      <c r="F357">
        <v>154.1</v>
      </c>
      <c r="G357">
        <v>7390.8333329999996</v>
      </c>
    </row>
    <row r="358" spans="1:7" x14ac:dyDescent="0.3">
      <c r="A358">
        <v>2023</v>
      </c>
      <c r="B358">
        <v>9</v>
      </c>
      <c r="C358">
        <v>7</v>
      </c>
      <c r="D358">
        <v>11.1</v>
      </c>
      <c r="E358">
        <v>118.9</v>
      </c>
      <c r="F358">
        <v>154.1</v>
      </c>
      <c r="G358">
        <v>7390.8333329999996</v>
      </c>
    </row>
    <row r="359" spans="1:7" x14ac:dyDescent="0.3">
      <c r="A359">
        <v>2023</v>
      </c>
      <c r="B359">
        <v>10</v>
      </c>
      <c r="C359">
        <v>7</v>
      </c>
      <c r="D359">
        <v>9.6999999999999993</v>
      </c>
      <c r="E359">
        <v>124.5</v>
      </c>
      <c r="F359">
        <v>156.69999999999999</v>
      </c>
      <c r="G359">
        <v>7390.8333329999996</v>
      </c>
    </row>
    <row r="360" spans="1:7" x14ac:dyDescent="0.3">
      <c r="A360">
        <v>2023</v>
      </c>
      <c r="B360">
        <v>11</v>
      </c>
      <c r="C360">
        <v>7</v>
      </c>
      <c r="D360">
        <v>8.1</v>
      </c>
      <c r="E360">
        <v>124.5</v>
      </c>
      <c r="F360">
        <v>156.9</v>
      </c>
      <c r="G360">
        <v>7390.8333329999996</v>
      </c>
    </row>
    <row r="361" spans="1:7" x14ac:dyDescent="0.3">
      <c r="A361">
        <v>2023</v>
      </c>
      <c r="B361">
        <v>12</v>
      </c>
      <c r="C361">
        <v>7</v>
      </c>
      <c r="D361">
        <v>7.4</v>
      </c>
      <c r="E361">
        <v>124.5</v>
      </c>
      <c r="F361">
        <v>156.80000000000001</v>
      </c>
      <c r="G361">
        <v>7390.8333329999996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275F-C076-46D8-BC9F-C93CBC3AE1C1}">
  <dimension ref="A1:G361"/>
  <sheetViews>
    <sheetView zoomScale="90" zoomScaleNormal="90" workbookViewId="0">
      <pane ySplit="1" topLeftCell="A2" activePane="bottomLeft" state="frozen"/>
      <selection pane="bottomLeft" activeCell="L3" sqref="L3:M15"/>
    </sheetView>
  </sheetViews>
  <sheetFormatPr defaultRowHeight="14.4" x14ac:dyDescent="0.3"/>
  <cols>
    <col min="1" max="1" width="24.109375" bestFit="1" customWidth="1"/>
    <col min="4" max="4" width="24.44140625" bestFit="1" customWidth="1"/>
    <col min="5" max="5" width="29.5546875" bestFit="1" customWidth="1"/>
    <col min="6" max="6" width="30.6640625" bestFit="1" customWidth="1"/>
    <col min="7" max="7" width="27.109375" bestFit="1" customWidth="1"/>
  </cols>
  <sheetData>
    <row r="1" spans="1:7" x14ac:dyDescent="0.3">
      <c r="A1" s="4" t="s">
        <v>22</v>
      </c>
      <c r="B1" s="4" t="s">
        <v>6</v>
      </c>
      <c r="C1" s="4" t="s">
        <v>21</v>
      </c>
      <c r="D1" s="3" t="s">
        <v>20</v>
      </c>
      <c r="E1" s="2" t="s">
        <v>19</v>
      </c>
      <c r="F1" s="2" t="s">
        <v>18</v>
      </c>
      <c r="G1" s="2" t="s">
        <v>17</v>
      </c>
    </row>
    <row r="2" spans="1:7" x14ac:dyDescent="0.3">
      <c r="A2" t="s">
        <v>16</v>
      </c>
      <c r="B2">
        <v>2021</v>
      </c>
      <c r="C2">
        <v>1</v>
      </c>
      <c r="D2" s="1">
        <v>297370</v>
      </c>
      <c r="E2" s="1">
        <v>49090</v>
      </c>
      <c r="F2">
        <v>248280</v>
      </c>
      <c r="G2">
        <v>10340</v>
      </c>
    </row>
    <row r="3" spans="1:7" x14ac:dyDescent="0.3">
      <c r="A3" t="s">
        <v>16</v>
      </c>
      <c r="B3">
        <v>2021</v>
      </c>
      <c r="C3">
        <v>2</v>
      </c>
      <c r="D3" s="1">
        <v>297370</v>
      </c>
      <c r="E3" s="1">
        <v>49090</v>
      </c>
      <c r="F3">
        <v>248280</v>
      </c>
      <c r="G3">
        <v>10340</v>
      </c>
    </row>
    <row r="4" spans="1:7" x14ac:dyDescent="0.3">
      <c r="A4" t="s">
        <v>16</v>
      </c>
      <c r="B4">
        <v>2021</v>
      </c>
      <c r="C4">
        <v>3</v>
      </c>
      <c r="D4" s="1">
        <v>297370</v>
      </c>
      <c r="E4" s="1">
        <v>49090</v>
      </c>
      <c r="F4">
        <v>248280</v>
      </c>
      <c r="G4">
        <v>10340</v>
      </c>
    </row>
    <row r="5" spans="1:7" x14ac:dyDescent="0.3">
      <c r="A5" t="s">
        <v>16</v>
      </c>
      <c r="B5">
        <v>2021</v>
      </c>
      <c r="C5">
        <v>4</v>
      </c>
      <c r="D5" s="1">
        <v>297370</v>
      </c>
      <c r="E5" s="1">
        <v>49090</v>
      </c>
      <c r="F5">
        <v>248280</v>
      </c>
      <c r="G5">
        <v>10340</v>
      </c>
    </row>
    <row r="6" spans="1:7" x14ac:dyDescent="0.3">
      <c r="A6" t="s">
        <v>16</v>
      </c>
      <c r="B6">
        <v>2021</v>
      </c>
      <c r="C6">
        <v>5</v>
      </c>
      <c r="D6" s="1">
        <v>297370</v>
      </c>
      <c r="E6" s="1">
        <v>49090</v>
      </c>
      <c r="F6">
        <v>248280</v>
      </c>
      <c r="G6">
        <v>10340</v>
      </c>
    </row>
    <row r="7" spans="1:7" x14ac:dyDescent="0.3">
      <c r="A7" t="s">
        <v>16</v>
      </c>
      <c r="B7">
        <v>2021</v>
      </c>
      <c r="C7">
        <v>6</v>
      </c>
      <c r="D7" s="1">
        <v>297370</v>
      </c>
      <c r="E7" s="1">
        <v>49090</v>
      </c>
      <c r="F7">
        <v>248280</v>
      </c>
      <c r="G7">
        <v>10340</v>
      </c>
    </row>
    <row r="8" spans="1:7" x14ac:dyDescent="0.3">
      <c r="A8" t="s">
        <v>16</v>
      </c>
      <c r="B8">
        <v>2021</v>
      </c>
      <c r="C8">
        <v>7</v>
      </c>
      <c r="D8" s="1">
        <v>297370</v>
      </c>
      <c r="E8" s="1">
        <v>49090</v>
      </c>
      <c r="F8">
        <v>248280</v>
      </c>
      <c r="G8">
        <v>10340</v>
      </c>
    </row>
    <row r="9" spans="1:7" x14ac:dyDescent="0.3">
      <c r="A9" t="s">
        <v>16</v>
      </c>
      <c r="B9">
        <v>2021</v>
      </c>
      <c r="C9">
        <v>8</v>
      </c>
      <c r="D9" s="1">
        <v>297370</v>
      </c>
      <c r="E9" s="1">
        <v>49090</v>
      </c>
      <c r="F9">
        <v>248280</v>
      </c>
      <c r="G9">
        <v>10340</v>
      </c>
    </row>
    <row r="10" spans="1:7" x14ac:dyDescent="0.3">
      <c r="A10" t="s">
        <v>16</v>
      </c>
      <c r="B10">
        <v>2021</v>
      </c>
      <c r="C10">
        <v>9</v>
      </c>
      <c r="D10" s="1">
        <v>297370</v>
      </c>
      <c r="E10" s="1">
        <v>49090</v>
      </c>
      <c r="F10">
        <v>248280</v>
      </c>
      <c r="G10">
        <v>10340</v>
      </c>
    </row>
    <row r="11" spans="1:7" x14ac:dyDescent="0.3">
      <c r="A11" t="s">
        <v>16</v>
      </c>
      <c r="B11">
        <v>2021</v>
      </c>
      <c r="C11">
        <v>10</v>
      </c>
      <c r="D11" s="1">
        <v>297370</v>
      </c>
      <c r="E11" s="1">
        <v>49090</v>
      </c>
      <c r="F11">
        <v>248280</v>
      </c>
      <c r="G11">
        <v>10340</v>
      </c>
    </row>
    <row r="12" spans="1:7" x14ac:dyDescent="0.3">
      <c r="A12" t="s">
        <v>16</v>
      </c>
      <c r="B12">
        <v>2021</v>
      </c>
      <c r="C12">
        <v>11</v>
      </c>
      <c r="D12" s="1">
        <v>297370</v>
      </c>
      <c r="E12" s="1">
        <v>49090</v>
      </c>
      <c r="F12">
        <v>248280</v>
      </c>
      <c r="G12">
        <v>10340</v>
      </c>
    </row>
    <row r="13" spans="1:7" x14ac:dyDescent="0.3">
      <c r="A13" t="s">
        <v>16</v>
      </c>
      <c r="B13">
        <v>2021</v>
      </c>
      <c r="C13">
        <v>12</v>
      </c>
      <c r="D13" s="1">
        <v>297370</v>
      </c>
      <c r="E13" s="1">
        <v>49090</v>
      </c>
      <c r="F13">
        <v>248280</v>
      </c>
      <c r="G13">
        <v>10340</v>
      </c>
    </row>
    <row r="14" spans="1:7" x14ac:dyDescent="0.3">
      <c r="A14" t="s">
        <v>16</v>
      </c>
      <c r="B14">
        <v>2022</v>
      </c>
      <c r="C14">
        <v>1</v>
      </c>
      <c r="D14" s="1">
        <v>310720</v>
      </c>
      <c r="E14" s="1">
        <v>51280</v>
      </c>
      <c r="F14">
        <v>259440</v>
      </c>
      <c r="G14">
        <v>11830</v>
      </c>
    </row>
    <row r="15" spans="1:7" x14ac:dyDescent="0.3">
      <c r="A15" t="s">
        <v>16</v>
      </c>
      <c r="B15">
        <v>2022</v>
      </c>
      <c r="C15">
        <v>2</v>
      </c>
      <c r="D15" s="1">
        <v>310720</v>
      </c>
      <c r="E15" s="1">
        <v>51280</v>
      </c>
      <c r="F15">
        <v>259440</v>
      </c>
      <c r="G15">
        <v>11830</v>
      </c>
    </row>
    <row r="16" spans="1:7" x14ac:dyDescent="0.3">
      <c r="A16" t="s">
        <v>16</v>
      </c>
      <c r="B16">
        <v>2022</v>
      </c>
      <c r="C16">
        <v>3</v>
      </c>
      <c r="D16" s="1">
        <v>310720</v>
      </c>
      <c r="E16" s="1">
        <v>51280</v>
      </c>
      <c r="F16">
        <v>259440</v>
      </c>
      <c r="G16">
        <v>11830</v>
      </c>
    </row>
    <row r="17" spans="1:7" x14ac:dyDescent="0.3">
      <c r="A17" t="s">
        <v>16</v>
      </c>
      <c r="B17">
        <v>2022</v>
      </c>
      <c r="C17">
        <v>4</v>
      </c>
      <c r="D17" s="1">
        <v>310720</v>
      </c>
      <c r="E17" s="1">
        <v>51280</v>
      </c>
      <c r="F17">
        <v>259440</v>
      </c>
      <c r="G17">
        <v>11830</v>
      </c>
    </row>
    <row r="18" spans="1:7" x14ac:dyDescent="0.3">
      <c r="A18" t="s">
        <v>16</v>
      </c>
      <c r="B18">
        <v>2022</v>
      </c>
      <c r="C18">
        <v>5</v>
      </c>
      <c r="D18" s="1">
        <v>310720</v>
      </c>
      <c r="E18" s="1">
        <v>51280</v>
      </c>
      <c r="F18">
        <v>259440</v>
      </c>
      <c r="G18">
        <v>11830</v>
      </c>
    </row>
    <row r="19" spans="1:7" x14ac:dyDescent="0.3">
      <c r="A19" t="s">
        <v>16</v>
      </c>
      <c r="B19">
        <v>2022</v>
      </c>
      <c r="C19">
        <v>6</v>
      </c>
      <c r="D19" s="1">
        <v>310720</v>
      </c>
      <c r="E19" s="1">
        <v>51280</v>
      </c>
      <c r="F19">
        <v>259440</v>
      </c>
      <c r="G19">
        <v>11830</v>
      </c>
    </row>
    <row r="20" spans="1:7" x14ac:dyDescent="0.3">
      <c r="A20" t="s">
        <v>16</v>
      </c>
      <c r="B20">
        <v>2022</v>
      </c>
      <c r="C20">
        <v>7</v>
      </c>
      <c r="D20" s="1">
        <v>310720</v>
      </c>
      <c r="E20" s="1">
        <v>51280</v>
      </c>
      <c r="F20">
        <v>259440</v>
      </c>
      <c r="G20">
        <v>11830</v>
      </c>
    </row>
    <row r="21" spans="1:7" x14ac:dyDescent="0.3">
      <c r="A21" t="s">
        <v>16</v>
      </c>
      <c r="B21">
        <v>2022</v>
      </c>
      <c r="C21">
        <v>8</v>
      </c>
      <c r="D21" s="1">
        <v>310720</v>
      </c>
      <c r="E21" s="1">
        <v>51280</v>
      </c>
      <c r="F21">
        <v>259440</v>
      </c>
      <c r="G21">
        <v>11830</v>
      </c>
    </row>
    <row r="22" spans="1:7" x14ac:dyDescent="0.3">
      <c r="A22" t="s">
        <v>16</v>
      </c>
      <c r="B22">
        <v>2022</v>
      </c>
      <c r="C22">
        <v>9</v>
      </c>
      <c r="D22" s="1">
        <v>310720</v>
      </c>
      <c r="E22" s="1">
        <v>51280</v>
      </c>
      <c r="F22">
        <v>259440</v>
      </c>
      <c r="G22">
        <v>11830</v>
      </c>
    </row>
    <row r="23" spans="1:7" x14ac:dyDescent="0.3">
      <c r="A23" t="s">
        <v>16</v>
      </c>
      <c r="B23">
        <v>2022</v>
      </c>
      <c r="C23">
        <v>10</v>
      </c>
      <c r="D23" s="1">
        <v>310720</v>
      </c>
      <c r="E23" s="1">
        <v>51280</v>
      </c>
      <c r="F23">
        <v>259440</v>
      </c>
      <c r="G23">
        <v>11830</v>
      </c>
    </row>
    <row r="24" spans="1:7" x14ac:dyDescent="0.3">
      <c r="A24" t="s">
        <v>16</v>
      </c>
      <c r="B24">
        <v>2022</v>
      </c>
      <c r="C24">
        <v>11</v>
      </c>
      <c r="D24" s="1">
        <v>310720</v>
      </c>
      <c r="E24" s="1">
        <v>51280</v>
      </c>
      <c r="F24">
        <v>259440</v>
      </c>
      <c r="G24">
        <v>11830</v>
      </c>
    </row>
    <row r="25" spans="1:7" x14ac:dyDescent="0.3">
      <c r="A25" t="s">
        <v>16</v>
      </c>
      <c r="B25">
        <v>2022</v>
      </c>
      <c r="C25">
        <v>12</v>
      </c>
      <c r="D25" s="1">
        <v>310720</v>
      </c>
      <c r="E25" s="1">
        <v>51280</v>
      </c>
      <c r="F25">
        <v>259440</v>
      </c>
      <c r="G25">
        <v>11830</v>
      </c>
    </row>
    <row r="26" spans="1:7" x14ac:dyDescent="0.3">
      <c r="A26" t="s">
        <v>16</v>
      </c>
      <c r="B26">
        <v>2023</v>
      </c>
      <c r="C26">
        <v>1</v>
      </c>
      <c r="D26" s="1">
        <v>319050</v>
      </c>
      <c r="E26" s="1">
        <v>52090</v>
      </c>
      <c r="F26">
        <v>266960</v>
      </c>
      <c r="G26">
        <v>11810</v>
      </c>
    </row>
    <row r="27" spans="1:7" x14ac:dyDescent="0.3">
      <c r="A27" t="s">
        <v>16</v>
      </c>
      <c r="B27">
        <v>2023</v>
      </c>
      <c r="C27">
        <v>2</v>
      </c>
      <c r="D27" s="1">
        <v>319050</v>
      </c>
      <c r="E27" s="1">
        <v>52090</v>
      </c>
      <c r="F27">
        <v>266960</v>
      </c>
      <c r="G27">
        <v>11810</v>
      </c>
    </row>
    <row r="28" spans="1:7" x14ac:dyDescent="0.3">
      <c r="A28" t="s">
        <v>16</v>
      </c>
      <c r="B28">
        <v>2023</v>
      </c>
      <c r="C28">
        <v>3</v>
      </c>
      <c r="D28" s="1">
        <v>319050</v>
      </c>
      <c r="E28" s="1">
        <v>52090</v>
      </c>
      <c r="F28">
        <v>266960</v>
      </c>
      <c r="G28">
        <v>11810</v>
      </c>
    </row>
    <row r="29" spans="1:7" x14ac:dyDescent="0.3">
      <c r="A29" t="s">
        <v>16</v>
      </c>
      <c r="B29">
        <v>2023</v>
      </c>
      <c r="C29">
        <v>4</v>
      </c>
      <c r="D29" s="1">
        <v>319050</v>
      </c>
      <c r="E29" s="1">
        <v>52090</v>
      </c>
      <c r="F29">
        <v>266960</v>
      </c>
      <c r="G29">
        <v>11810</v>
      </c>
    </row>
    <row r="30" spans="1:7" x14ac:dyDescent="0.3">
      <c r="A30" t="s">
        <v>16</v>
      </c>
      <c r="B30">
        <v>2023</v>
      </c>
      <c r="C30">
        <v>5</v>
      </c>
      <c r="D30" s="1">
        <v>319050</v>
      </c>
      <c r="E30" s="1">
        <v>52090</v>
      </c>
      <c r="F30">
        <v>266960</v>
      </c>
      <c r="G30">
        <v>11810</v>
      </c>
    </row>
    <row r="31" spans="1:7" x14ac:dyDescent="0.3">
      <c r="A31" t="s">
        <v>16</v>
      </c>
      <c r="B31">
        <v>2023</v>
      </c>
      <c r="C31">
        <v>6</v>
      </c>
      <c r="D31" s="1">
        <v>319050</v>
      </c>
      <c r="E31" s="1">
        <v>52090</v>
      </c>
      <c r="F31">
        <v>266960</v>
      </c>
      <c r="G31">
        <v>11810</v>
      </c>
    </row>
    <row r="32" spans="1:7" x14ac:dyDescent="0.3">
      <c r="A32" t="s">
        <v>16</v>
      </c>
      <c r="B32">
        <v>2023</v>
      </c>
      <c r="C32">
        <v>7</v>
      </c>
      <c r="D32" s="1">
        <v>319050</v>
      </c>
      <c r="E32" s="1">
        <v>52090</v>
      </c>
      <c r="F32">
        <v>266960</v>
      </c>
      <c r="G32">
        <v>11810</v>
      </c>
    </row>
    <row r="33" spans="1:7" x14ac:dyDescent="0.3">
      <c r="A33" t="s">
        <v>16</v>
      </c>
      <c r="B33">
        <v>2023</v>
      </c>
      <c r="C33">
        <v>8</v>
      </c>
      <c r="D33" s="1">
        <v>319050</v>
      </c>
      <c r="E33" s="1">
        <v>52090</v>
      </c>
      <c r="F33">
        <v>266960</v>
      </c>
      <c r="G33">
        <v>11810</v>
      </c>
    </row>
    <row r="34" spans="1:7" x14ac:dyDescent="0.3">
      <c r="A34" t="s">
        <v>16</v>
      </c>
      <c r="B34">
        <v>2023</v>
      </c>
      <c r="C34">
        <v>9</v>
      </c>
      <c r="D34" s="1">
        <v>319050</v>
      </c>
      <c r="E34" s="1">
        <v>52090</v>
      </c>
      <c r="F34">
        <v>266960</v>
      </c>
      <c r="G34">
        <v>11810</v>
      </c>
    </row>
    <row r="35" spans="1:7" x14ac:dyDescent="0.3">
      <c r="A35" t="s">
        <v>16</v>
      </c>
      <c r="B35">
        <v>2023</v>
      </c>
      <c r="C35">
        <v>10</v>
      </c>
      <c r="D35" s="1">
        <v>319050</v>
      </c>
      <c r="E35" s="1">
        <v>52090</v>
      </c>
      <c r="F35">
        <v>266960</v>
      </c>
      <c r="G35">
        <v>11810</v>
      </c>
    </row>
    <row r="36" spans="1:7" x14ac:dyDescent="0.3">
      <c r="A36" t="s">
        <v>16</v>
      </c>
      <c r="B36">
        <v>2023</v>
      </c>
      <c r="C36">
        <v>11</v>
      </c>
      <c r="D36" s="1">
        <v>319050</v>
      </c>
      <c r="E36" s="1">
        <v>52090</v>
      </c>
      <c r="F36">
        <v>266960</v>
      </c>
      <c r="G36">
        <v>11810</v>
      </c>
    </row>
    <row r="37" spans="1:7" x14ac:dyDescent="0.3">
      <c r="A37" t="s">
        <v>16</v>
      </c>
      <c r="B37">
        <v>2023</v>
      </c>
      <c r="C37">
        <v>12</v>
      </c>
      <c r="D37" s="1">
        <v>319050</v>
      </c>
      <c r="E37" s="1">
        <v>52090</v>
      </c>
      <c r="F37">
        <v>266960</v>
      </c>
      <c r="G37">
        <v>11810</v>
      </c>
    </row>
    <row r="38" spans="1:7" x14ac:dyDescent="0.3">
      <c r="A38" t="s">
        <v>15</v>
      </c>
      <c r="B38">
        <v>2021</v>
      </c>
      <c r="C38">
        <v>1</v>
      </c>
      <c r="D38" s="1">
        <v>89933.333333333343</v>
      </c>
      <c r="E38" s="1">
        <v>12658.333333333334</v>
      </c>
      <c r="F38" s="1">
        <v>77283.333333333328</v>
      </c>
      <c r="G38" s="1">
        <v>4050</v>
      </c>
    </row>
    <row r="39" spans="1:7" x14ac:dyDescent="0.3">
      <c r="A39" t="s">
        <v>15</v>
      </c>
      <c r="B39">
        <v>2021</v>
      </c>
      <c r="C39">
        <v>2</v>
      </c>
      <c r="D39" s="1">
        <v>89933.333333333343</v>
      </c>
      <c r="E39" s="1">
        <v>12658.333333333334</v>
      </c>
      <c r="F39" s="1">
        <v>77283.333333333328</v>
      </c>
      <c r="G39" s="1">
        <v>4050</v>
      </c>
    </row>
    <row r="40" spans="1:7" x14ac:dyDescent="0.3">
      <c r="A40" t="s">
        <v>15</v>
      </c>
      <c r="B40">
        <v>2021</v>
      </c>
      <c r="C40">
        <v>3</v>
      </c>
      <c r="D40" s="1">
        <v>89933.333333333343</v>
      </c>
      <c r="E40" s="1">
        <v>12658.333333333334</v>
      </c>
      <c r="F40" s="1">
        <v>77283.333333333328</v>
      </c>
      <c r="G40" s="1">
        <v>4050</v>
      </c>
    </row>
    <row r="41" spans="1:7" x14ac:dyDescent="0.3">
      <c r="A41" t="s">
        <v>15</v>
      </c>
      <c r="B41">
        <v>2021</v>
      </c>
      <c r="C41">
        <v>4</v>
      </c>
      <c r="D41" s="1">
        <v>89933.333333333343</v>
      </c>
      <c r="E41" s="1">
        <v>12658.333333333334</v>
      </c>
      <c r="F41" s="1">
        <v>77283.333333333328</v>
      </c>
      <c r="G41" s="1">
        <v>4050</v>
      </c>
    </row>
    <row r="42" spans="1:7" x14ac:dyDescent="0.3">
      <c r="A42" t="s">
        <v>15</v>
      </c>
      <c r="B42">
        <v>2021</v>
      </c>
      <c r="C42">
        <v>5</v>
      </c>
      <c r="D42" s="1">
        <v>89933.333333333343</v>
      </c>
      <c r="E42" s="1">
        <v>12658.333333333334</v>
      </c>
      <c r="F42" s="1">
        <v>77283.333333333328</v>
      </c>
      <c r="G42" s="1">
        <v>4050</v>
      </c>
    </row>
    <row r="43" spans="1:7" x14ac:dyDescent="0.3">
      <c r="A43" t="s">
        <v>15</v>
      </c>
      <c r="B43">
        <v>2021</v>
      </c>
      <c r="C43">
        <v>6</v>
      </c>
      <c r="D43" s="1">
        <v>89933.333333333343</v>
      </c>
      <c r="E43" s="1">
        <v>12658.333333333334</v>
      </c>
      <c r="F43" s="1">
        <v>77283.333333333328</v>
      </c>
      <c r="G43" s="1">
        <v>4050</v>
      </c>
    </row>
    <row r="44" spans="1:7" x14ac:dyDescent="0.3">
      <c r="A44" t="s">
        <v>15</v>
      </c>
      <c r="B44">
        <v>2021</v>
      </c>
      <c r="C44">
        <v>7</v>
      </c>
      <c r="D44" s="1">
        <v>89933.333333333343</v>
      </c>
      <c r="E44" s="1">
        <v>12658.333333333334</v>
      </c>
      <c r="F44" s="1">
        <v>77283.333333333328</v>
      </c>
      <c r="G44" s="1">
        <v>4050</v>
      </c>
    </row>
    <row r="45" spans="1:7" x14ac:dyDescent="0.3">
      <c r="A45" t="s">
        <v>15</v>
      </c>
      <c r="B45">
        <v>2021</v>
      </c>
      <c r="C45">
        <v>8</v>
      </c>
      <c r="D45" s="1">
        <v>89933.333333333343</v>
      </c>
      <c r="E45" s="1">
        <v>12658.333333333334</v>
      </c>
      <c r="F45" s="1">
        <v>77283.333333333328</v>
      </c>
      <c r="G45" s="1">
        <v>4050</v>
      </c>
    </row>
    <row r="46" spans="1:7" x14ac:dyDescent="0.3">
      <c r="A46" t="s">
        <v>15</v>
      </c>
      <c r="B46">
        <v>2021</v>
      </c>
      <c r="C46">
        <v>9</v>
      </c>
      <c r="D46" s="1">
        <v>89933.333333333343</v>
      </c>
      <c r="E46" s="1">
        <v>12658.333333333334</v>
      </c>
      <c r="F46" s="1">
        <v>77283.333333333328</v>
      </c>
      <c r="G46" s="1">
        <v>4050</v>
      </c>
    </row>
    <row r="47" spans="1:7" x14ac:dyDescent="0.3">
      <c r="A47" t="s">
        <v>15</v>
      </c>
      <c r="B47">
        <v>2021</v>
      </c>
      <c r="C47">
        <v>10</v>
      </c>
      <c r="D47" s="1">
        <v>89933.333333333343</v>
      </c>
      <c r="E47" s="1">
        <v>12658.333333333334</v>
      </c>
      <c r="F47" s="1">
        <v>77283.333333333328</v>
      </c>
      <c r="G47" s="1">
        <v>4050</v>
      </c>
    </row>
    <row r="48" spans="1:7" x14ac:dyDescent="0.3">
      <c r="A48" t="s">
        <v>15</v>
      </c>
      <c r="B48">
        <v>2021</v>
      </c>
      <c r="C48">
        <v>11</v>
      </c>
      <c r="D48" s="1">
        <v>89933.333333333343</v>
      </c>
      <c r="E48" s="1">
        <v>12658.333333333334</v>
      </c>
      <c r="F48" s="1">
        <v>77283.333333333328</v>
      </c>
      <c r="G48" s="1">
        <v>4050</v>
      </c>
    </row>
    <row r="49" spans="1:7" x14ac:dyDescent="0.3">
      <c r="A49" t="s">
        <v>15</v>
      </c>
      <c r="B49">
        <v>2021</v>
      </c>
      <c r="C49">
        <v>12</v>
      </c>
      <c r="D49" s="1">
        <v>89933.333333333343</v>
      </c>
      <c r="E49" s="1">
        <v>12658.333333333334</v>
      </c>
      <c r="F49" s="1">
        <v>77283.333333333328</v>
      </c>
      <c r="G49" s="1">
        <v>4050</v>
      </c>
    </row>
    <row r="50" spans="1:7" x14ac:dyDescent="0.3">
      <c r="A50" t="s">
        <v>15</v>
      </c>
      <c r="B50">
        <v>2022</v>
      </c>
      <c r="C50">
        <v>1</v>
      </c>
      <c r="D50" s="1">
        <v>94083.333333333328</v>
      </c>
      <c r="E50" s="1">
        <v>13891.666666666666</v>
      </c>
      <c r="F50" s="1">
        <v>80183.333333333343</v>
      </c>
      <c r="G50" s="1">
        <v>4000</v>
      </c>
    </row>
    <row r="51" spans="1:7" x14ac:dyDescent="0.3">
      <c r="A51" t="s">
        <v>15</v>
      </c>
      <c r="B51">
        <v>2022</v>
      </c>
      <c r="C51">
        <v>2</v>
      </c>
      <c r="D51" s="1">
        <v>94083.333333333328</v>
      </c>
      <c r="E51" s="1">
        <v>13891.666666666666</v>
      </c>
      <c r="F51" s="1">
        <v>80183.333333333343</v>
      </c>
      <c r="G51" s="1">
        <v>4000</v>
      </c>
    </row>
    <row r="52" spans="1:7" x14ac:dyDescent="0.3">
      <c r="A52" t="s">
        <v>15</v>
      </c>
      <c r="B52">
        <v>2022</v>
      </c>
      <c r="C52">
        <v>3</v>
      </c>
      <c r="D52" s="1">
        <v>94083.333333333328</v>
      </c>
      <c r="E52" s="1">
        <v>13891.666666666666</v>
      </c>
      <c r="F52" s="1">
        <v>80183.333333333343</v>
      </c>
      <c r="G52" s="1">
        <v>4000</v>
      </c>
    </row>
    <row r="53" spans="1:7" x14ac:dyDescent="0.3">
      <c r="A53" t="s">
        <v>15</v>
      </c>
      <c r="B53">
        <v>2022</v>
      </c>
      <c r="C53">
        <v>4</v>
      </c>
      <c r="D53" s="1">
        <v>94083.333333333328</v>
      </c>
      <c r="E53" s="1">
        <v>13891.666666666666</v>
      </c>
      <c r="F53" s="1">
        <v>80183.333333333343</v>
      </c>
      <c r="G53" s="1">
        <v>4000</v>
      </c>
    </row>
    <row r="54" spans="1:7" x14ac:dyDescent="0.3">
      <c r="A54" t="s">
        <v>15</v>
      </c>
      <c r="B54">
        <v>2022</v>
      </c>
      <c r="C54">
        <v>5</v>
      </c>
      <c r="D54" s="1">
        <v>94083.333333333328</v>
      </c>
      <c r="E54" s="1">
        <v>13891.666666666666</v>
      </c>
      <c r="F54" s="1">
        <v>80183.333333333343</v>
      </c>
      <c r="G54" s="1">
        <v>4000</v>
      </c>
    </row>
    <row r="55" spans="1:7" x14ac:dyDescent="0.3">
      <c r="A55" t="s">
        <v>15</v>
      </c>
      <c r="B55">
        <v>2022</v>
      </c>
      <c r="C55">
        <v>6</v>
      </c>
      <c r="D55" s="1">
        <v>94083.333333333328</v>
      </c>
      <c r="E55" s="1">
        <v>13891.666666666666</v>
      </c>
      <c r="F55" s="1">
        <v>80183.333333333343</v>
      </c>
      <c r="G55" s="1">
        <v>4000</v>
      </c>
    </row>
    <row r="56" spans="1:7" x14ac:dyDescent="0.3">
      <c r="A56" t="s">
        <v>15</v>
      </c>
      <c r="B56">
        <v>2022</v>
      </c>
      <c r="C56">
        <v>7</v>
      </c>
      <c r="D56" s="1">
        <v>94083.333333333328</v>
      </c>
      <c r="E56" s="1">
        <v>13891.666666666666</v>
      </c>
      <c r="F56" s="1">
        <v>80183.333333333343</v>
      </c>
      <c r="G56" s="1">
        <v>4000</v>
      </c>
    </row>
    <row r="57" spans="1:7" x14ac:dyDescent="0.3">
      <c r="A57" t="s">
        <v>15</v>
      </c>
      <c r="B57">
        <v>2022</v>
      </c>
      <c r="C57">
        <v>8</v>
      </c>
      <c r="D57" s="1">
        <v>94083.333333333328</v>
      </c>
      <c r="E57" s="1">
        <v>13891.666666666666</v>
      </c>
      <c r="F57" s="1">
        <v>80183.333333333343</v>
      </c>
      <c r="G57" s="1">
        <v>4000</v>
      </c>
    </row>
    <row r="58" spans="1:7" x14ac:dyDescent="0.3">
      <c r="A58" t="s">
        <v>15</v>
      </c>
      <c r="B58">
        <v>2022</v>
      </c>
      <c r="C58">
        <v>9</v>
      </c>
      <c r="D58" s="1">
        <v>94083.333333333328</v>
      </c>
      <c r="E58" s="1">
        <v>13891.666666666666</v>
      </c>
      <c r="F58" s="1">
        <v>80183.333333333343</v>
      </c>
      <c r="G58" s="1">
        <v>4000</v>
      </c>
    </row>
    <row r="59" spans="1:7" x14ac:dyDescent="0.3">
      <c r="A59" t="s">
        <v>15</v>
      </c>
      <c r="B59">
        <v>2022</v>
      </c>
      <c r="C59">
        <v>10</v>
      </c>
      <c r="D59" s="1">
        <v>94083.333333333328</v>
      </c>
      <c r="E59" s="1">
        <v>13891.666666666666</v>
      </c>
      <c r="F59" s="1">
        <v>80183.333333333343</v>
      </c>
      <c r="G59" s="1">
        <v>4000</v>
      </c>
    </row>
    <row r="60" spans="1:7" x14ac:dyDescent="0.3">
      <c r="A60" t="s">
        <v>15</v>
      </c>
      <c r="B60">
        <v>2022</v>
      </c>
      <c r="C60">
        <v>11</v>
      </c>
      <c r="D60" s="1">
        <v>94083.333333333328</v>
      </c>
      <c r="E60" s="1">
        <v>13891.666666666666</v>
      </c>
      <c r="F60" s="1">
        <v>80183.333333333343</v>
      </c>
      <c r="G60" s="1">
        <v>4000</v>
      </c>
    </row>
    <row r="61" spans="1:7" x14ac:dyDescent="0.3">
      <c r="A61" t="s">
        <v>15</v>
      </c>
      <c r="B61">
        <v>2022</v>
      </c>
      <c r="C61">
        <v>12</v>
      </c>
      <c r="D61" s="1">
        <v>94083.333333333328</v>
      </c>
      <c r="E61" s="1">
        <v>13891.666666666666</v>
      </c>
      <c r="F61" s="1">
        <v>80183.333333333343</v>
      </c>
      <c r="G61" s="1">
        <v>4000</v>
      </c>
    </row>
    <row r="62" spans="1:7" x14ac:dyDescent="0.3">
      <c r="A62" t="s">
        <v>15</v>
      </c>
      <c r="B62">
        <v>2023</v>
      </c>
      <c r="C62">
        <v>1</v>
      </c>
      <c r="D62" s="1">
        <v>95991.666666666672</v>
      </c>
      <c r="E62" s="1">
        <v>13466.666666666666</v>
      </c>
      <c r="F62" s="1">
        <v>82524.999999999985</v>
      </c>
      <c r="G62" s="1">
        <v>4433.3333333333339</v>
      </c>
    </row>
    <row r="63" spans="1:7" x14ac:dyDescent="0.3">
      <c r="A63" t="s">
        <v>15</v>
      </c>
      <c r="B63">
        <v>2023</v>
      </c>
      <c r="C63">
        <v>2</v>
      </c>
      <c r="D63" s="1">
        <v>95991.666666666672</v>
      </c>
      <c r="E63" s="1">
        <v>13466.666666666666</v>
      </c>
      <c r="F63" s="1">
        <v>82524.999999999985</v>
      </c>
      <c r="G63" s="1">
        <v>4433.3333333333339</v>
      </c>
    </row>
    <row r="64" spans="1:7" x14ac:dyDescent="0.3">
      <c r="A64" t="s">
        <v>15</v>
      </c>
      <c r="B64">
        <v>2023</v>
      </c>
      <c r="C64">
        <v>3</v>
      </c>
      <c r="D64" s="1">
        <v>95991.666666666672</v>
      </c>
      <c r="E64" s="1">
        <v>13466.666666666666</v>
      </c>
      <c r="F64" s="1">
        <v>82524.999999999985</v>
      </c>
      <c r="G64" s="1">
        <v>4433.3333333333339</v>
      </c>
    </row>
    <row r="65" spans="1:7" x14ac:dyDescent="0.3">
      <c r="A65" t="s">
        <v>15</v>
      </c>
      <c r="B65">
        <v>2023</v>
      </c>
      <c r="C65">
        <v>4</v>
      </c>
      <c r="D65" s="1">
        <v>95991.666666666672</v>
      </c>
      <c r="E65" s="1">
        <v>13466.666666666666</v>
      </c>
      <c r="F65" s="1">
        <v>82524.999999999985</v>
      </c>
      <c r="G65" s="1">
        <v>4433.3333333333339</v>
      </c>
    </row>
    <row r="66" spans="1:7" x14ac:dyDescent="0.3">
      <c r="A66" t="s">
        <v>15</v>
      </c>
      <c r="B66">
        <v>2023</v>
      </c>
      <c r="C66">
        <v>5</v>
      </c>
      <c r="D66" s="1">
        <v>95991.666666666672</v>
      </c>
      <c r="E66" s="1">
        <v>13466.666666666666</v>
      </c>
      <c r="F66" s="1">
        <v>82524.999999999985</v>
      </c>
      <c r="G66" s="1">
        <v>4433.3333333333339</v>
      </c>
    </row>
    <row r="67" spans="1:7" x14ac:dyDescent="0.3">
      <c r="A67" t="s">
        <v>15</v>
      </c>
      <c r="B67">
        <v>2023</v>
      </c>
      <c r="C67">
        <v>6</v>
      </c>
      <c r="D67" s="1">
        <v>95991.666666666672</v>
      </c>
      <c r="E67" s="1">
        <v>13466.666666666666</v>
      </c>
      <c r="F67" s="1">
        <v>82524.999999999985</v>
      </c>
      <c r="G67" s="1">
        <v>4433.3333333333339</v>
      </c>
    </row>
    <row r="68" spans="1:7" x14ac:dyDescent="0.3">
      <c r="A68" t="s">
        <v>15</v>
      </c>
      <c r="B68">
        <v>2023</v>
      </c>
      <c r="C68">
        <v>7</v>
      </c>
      <c r="D68" s="1">
        <v>95991.666666666672</v>
      </c>
      <c r="E68" s="1">
        <v>13466.666666666666</v>
      </c>
      <c r="F68" s="1">
        <v>82524.999999999985</v>
      </c>
      <c r="G68" s="1">
        <v>4433.3333333333339</v>
      </c>
    </row>
    <row r="69" spans="1:7" x14ac:dyDescent="0.3">
      <c r="A69" t="s">
        <v>15</v>
      </c>
      <c r="B69">
        <v>2023</v>
      </c>
      <c r="C69">
        <v>8</v>
      </c>
      <c r="D69" s="1">
        <v>95991.666666666672</v>
      </c>
      <c r="E69" s="1">
        <v>13466.666666666666</v>
      </c>
      <c r="F69" s="1">
        <v>82524.999999999985</v>
      </c>
      <c r="G69" s="1">
        <v>4433.3333333333339</v>
      </c>
    </row>
    <row r="70" spans="1:7" x14ac:dyDescent="0.3">
      <c r="A70" t="s">
        <v>15</v>
      </c>
      <c r="B70">
        <v>2023</v>
      </c>
      <c r="C70">
        <v>9</v>
      </c>
      <c r="D70" s="1">
        <v>95991.666666666672</v>
      </c>
      <c r="E70" s="1">
        <v>13466.666666666666</v>
      </c>
      <c r="F70" s="1">
        <v>82524.999999999985</v>
      </c>
      <c r="G70" s="1">
        <v>4433.3333333333339</v>
      </c>
    </row>
    <row r="71" spans="1:7" x14ac:dyDescent="0.3">
      <c r="A71" t="s">
        <v>15</v>
      </c>
      <c r="B71">
        <v>2023</v>
      </c>
      <c r="C71">
        <v>10</v>
      </c>
      <c r="D71" s="1">
        <v>95991.666666666672</v>
      </c>
      <c r="E71" s="1">
        <v>13466.666666666666</v>
      </c>
      <c r="F71" s="1">
        <v>82524.999999999985</v>
      </c>
      <c r="G71" s="1">
        <v>4433.3333333333339</v>
      </c>
    </row>
    <row r="72" spans="1:7" x14ac:dyDescent="0.3">
      <c r="A72" t="s">
        <v>15</v>
      </c>
      <c r="B72">
        <v>2023</v>
      </c>
      <c r="C72">
        <v>11</v>
      </c>
      <c r="D72" s="1">
        <v>95991.666666666672</v>
      </c>
      <c r="E72" s="1">
        <v>13466.666666666666</v>
      </c>
      <c r="F72" s="1">
        <v>82524.999999999985</v>
      </c>
      <c r="G72" s="1">
        <v>4433.3333333333339</v>
      </c>
    </row>
    <row r="73" spans="1:7" x14ac:dyDescent="0.3">
      <c r="A73" t="s">
        <v>15</v>
      </c>
      <c r="B73">
        <v>2023</v>
      </c>
      <c r="C73">
        <v>12</v>
      </c>
      <c r="D73" s="1">
        <v>95991.666666666672</v>
      </c>
      <c r="E73" s="1">
        <v>13466.666666666666</v>
      </c>
      <c r="F73" s="1">
        <v>82524.999999999985</v>
      </c>
      <c r="G73" s="1">
        <v>4433.3333333333339</v>
      </c>
    </row>
    <row r="74" spans="1:7" x14ac:dyDescent="0.3">
      <c r="A74" t="s">
        <v>14</v>
      </c>
      <c r="B74">
        <v>2021</v>
      </c>
      <c r="C74">
        <v>1</v>
      </c>
      <c r="D74" s="1">
        <v>72508.333333333343</v>
      </c>
      <c r="E74" s="1">
        <v>16425</v>
      </c>
      <c r="F74" s="1">
        <v>56074.999999999993</v>
      </c>
      <c r="G74" s="1">
        <v>1908.3333333333333</v>
      </c>
    </row>
    <row r="75" spans="1:7" x14ac:dyDescent="0.3">
      <c r="A75" t="s">
        <v>14</v>
      </c>
      <c r="B75">
        <v>2021</v>
      </c>
      <c r="C75">
        <v>2</v>
      </c>
      <c r="D75" s="1">
        <v>72508.333333333343</v>
      </c>
      <c r="E75" s="1">
        <v>16425</v>
      </c>
      <c r="F75" s="1">
        <v>56074.999999999993</v>
      </c>
      <c r="G75" s="1">
        <v>1908.3333333333333</v>
      </c>
    </row>
    <row r="76" spans="1:7" x14ac:dyDescent="0.3">
      <c r="A76" t="s">
        <v>14</v>
      </c>
      <c r="B76">
        <v>2021</v>
      </c>
      <c r="C76">
        <v>3</v>
      </c>
      <c r="D76" s="1">
        <v>72508.333333333343</v>
      </c>
      <c r="E76" s="1">
        <v>16425</v>
      </c>
      <c r="F76" s="1">
        <v>56074.999999999993</v>
      </c>
      <c r="G76" s="1">
        <v>1908.3333333333333</v>
      </c>
    </row>
    <row r="77" spans="1:7" x14ac:dyDescent="0.3">
      <c r="A77" t="s">
        <v>14</v>
      </c>
      <c r="B77">
        <v>2021</v>
      </c>
      <c r="C77">
        <v>4</v>
      </c>
      <c r="D77" s="1">
        <v>72508.333333333343</v>
      </c>
      <c r="E77" s="1">
        <v>16425</v>
      </c>
      <c r="F77" s="1">
        <v>56074.999999999993</v>
      </c>
      <c r="G77" s="1">
        <v>1908.3333333333333</v>
      </c>
    </row>
    <row r="78" spans="1:7" x14ac:dyDescent="0.3">
      <c r="A78" t="s">
        <v>14</v>
      </c>
      <c r="B78">
        <v>2021</v>
      </c>
      <c r="C78">
        <v>5</v>
      </c>
      <c r="D78" s="1">
        <v>72508.333333333343</v>
      </c>
      <c r="E78" s="1">
        <v>16425</v>
      </c>
      <c r="F78" s="1">
        <v>56074.999999999993</v>
      </c>
      <c r="G78" s="1">
        <v>1908.3333333333333</v>
      </c>
    </row>
    <row r="79" spans="1:7" x14ac:dyDescent="0.3">
      <c r="A79" t="s">
        <v>14</v>
      </c>
      <c r="B79">
        <v>2021</v>
      </c>
      <c r="C79">
        <v>6</v>
      </c>
      <c r="D79" s="1">
        <v>72508.333333333343</v>
      </c>
      <c r="E79" s="1">
        <v>16425</v>
      </c>
      <c r="F79" s="1">
        <v>56074.999999999993</v>
      </c>
      <c r="G79" s="1">
        <v>1908.3333333333333</v>
      </c>
    </row>
    <row r="80" spans="1:7" x14ac:dyDescent="0.3">
      <c r="A80" t="s">
        <v>14</v>
      </c>
      <c r="B80">
        <v>2021</v>
      </c>
      <c r="C80">
        <v>7</v>
      </c>
      <c r="D80" s="1">
        <v>72508.333333333343</v>
      </c>
      <c r="E80" s="1">
        <v>16425</v>
      </c>
      <c r="F80" s="1">
        <v>56074.999999999993</v>
      </c>
      <c r="G80" s="1">
        <v>1908.3333333333333</v>
      </c>
    </row>
    <row r="81" spans="1:7" x14ac:dyDescent="0.3">
      <c r="A81" t="s">
        <v>14</v>
      </c>
      <c r="B81">
        <v>2021</v>
      </c>
      <c r="C81">
        <v>8</v>
      </c>
      <c r="D81" s="1">
        <v>72508.333333333343</v>
      </c>
      <c r="E81" s="1">
        <v>16425</v>
      </c>
      <c r="F81" s="1">
        <v>56074.999999999993</v>
      </c>
      <c r="G81" s="1">
        <v>1908.3333333333333</v>
      </c>
    </row>
    <row r="82" spans="1:7" x14ac:dyDescent="0.3">
      <c r="A82" t="s">
        <v>14</v>
      </c>
      <c r="B82">
        <v>2021</v>
      </c>
      <c r="C82">
        <v>9</v>
      </c>
      <c r="D82" s="1">
        <v>72508.333333333343</v>
      </c>
      <c r="E82" s="1">
        <v>16425</v>
      </c>
      <c r="F82" s="1">
        <v>56074.999999999993</v>
      </c>
      <c r="G82" s="1">
        <v>1908.3333333333333</v>
      </c>
    </row>
    <row r="83" spans="1:7" x14ac:dyDescent="0.3">
      <c r="A83" t="s">
        <v>14</v>
      </c>
      <c r="B83">
        <v>2021</v>
      </c>
      <c r="C83">
        <v>10</v>
      </c>
      <c r="D83" s="1">
        <v>72508.333333333343</v>
      </c>
      <c r="E83" s="1">
        <v>16425</v>
      </c>
      <c r="F83" s="1">
        <v>56074.999999999993</v>
      </c>
      <c r="G83" s="1">
        <v>1908.3333333333333</v>
      </c>
    </row>
    <row r="84" spans="1:7" x14ac:dyDescent="0.3">
      <c r="A84" t="s">
        <v>14</v>
      </c>
      <c r="B84">
        <v>2021</v>
      </c>
      <c r="C84">
        <v>11</v>
      </c>
      <c r="D84" s="1">
        <v>72508.333333333343</v>
      </c>
      <c r="E84" s="1">
        <v>16425</v>
      </c>
      <c r="F84" s="1">
        <v>56074.999999999993</v>
      </c>
      <c r="G84" s="1">
        <v>1908.3333333333333</v>
      </c>
    </row>
    <row r="85" spans="1:7" x14ac:dyDescent="0.3">
      <c r="A85" t="s">
        <v>14</v>
      </c>
      <c r="B85">
        <v>2021</v>
      </c>
      <c r="C85">
        <v>12</v>
      </c>
      <c r="D85" s="1">
        <v>72508.333333333343</v>
      </c>
      <c r="E85" s="1">
        <v>16425</v>
      </c>
      <c r="F85" s="1">
        <v>56074.999999999993</v>
      </c>
      <c r="G85" s="1">
        <v>1908.3333333333333</v>
      </c>
    </row>
    <row r="86" spans="1:7" x14ac:dyDescent="0.3">
      <c r="A86" t="s">
        <v>14</v>
      </c>
      <c r="B86">
        <v>2022</v>
      </c>
      <c r="C86">
        <v>1</v>
      </c>
      <c r="D86" s="1">
        <v>77825</v>
      </c>
      <c r="E86" s="1">
        <v>15566.666666666668</v>
      </c>
      <c r="F86" s="1">
        <v>62258.333333333336</v>
      </c>
      <c r="G86" s="1">
        <v>2941.6666666666665</v>
      </c>
    </row>
    <row r="87" spans="1:7" x14ac:dyDescent="0.3">
      <c r="A87" t="s">
        <v>14</v>
      </c>
      <c r="B87">
        <v>2022</v>
      </c>
      <c r="C87">
        <v>2</v>
      </c>
      <c r="D87" s="1">
        <v>77825</v>
      </c>
      <c r="E87" s="1">
        <v>15566.666666666668</v>
      </c>
      <c r="F87" s="1">
        <v>62258.333333333336</v>
      </c>
      <c r="G87" s="1">
        <v>2941.6666666666665</v>
      </c>
    </row>
    <row r="88" spans="1:7" x14ac:dyDescent="0.3">
      <c r="A88" t="s">
        <v>14</v>
      </c>
      <c r="B88">
        <v>2022</v>
      </c>
      <c r="C88">
        <v>3</v>
      </c>
      <c r="D88" s="1">
        <v>77825</v>
      </c>
      <c r="E88" s="1">
        <v>15566.666666666668</v>
      </c>
      <c r="F88" s="1">
        <v>62258.333333333336</v>
      </c>
      <c r="G88" s="1">
        <v>2941.6666666666665</v>
      </c>
    </row>
    <row r="89" spans="1:7" x14ac:dyDescent="0.3">
      <c r="A89" t="s">
        <v>14</v>
      </c>
      <c r="B89">
        <v>2022</v>
      </c>
      <c r="C89">
        <v>4</v>
      </c>
      <c r="D89" s="1">
        <v>77825</v>
      </c>
      <c r="E89" s="1">
        <v>15566.666666666668</v>
      </c>
      <c r="F89" s="1">
        <v>62258.333333333336</v>
      </c>
      <c r="G89" s="1">
        <v>2941.6666666666665</v>
      </c>
    </row>
    <row r="90" spans="1:7" x14ac:dyDescent="0.3">
      <c r="A90" t="s">
        <v>14</v>
      </c>
      <c r="B90">
        <v>2022</v>
      </c>
      <c r="C90">
        <v>5</v>
      </c>
      <c r="D90" s="1">
        <v>77825</v>
      </c>
      <c r="E90" s="1">
        <v>15566.666666666668</v>
      </c>
      <c r="F90" s="1">
        <v>62258.333333333336</v>
      </c>
      <c r="G90" s="1">
        <v>2941.6666666666665</v>
      </c>
    </row>
    <row r="91" spans="1:7" x14ac:dyDescent="0.3">
      <c r="A91" t="s">
        <v>14</v>
      </c>
      <c r="B91">
        <v>2022</v>
      </c>
      <c r="C91">
        <v>6</v>
      </c>
      <c r="D91" s="1">
        <v>77825</v>
      </c>
      <c r="E91" s="1">
        <v>15566.666666666668</v>
      </c>
      <c r="F91" s="1">
        <v>62258.333333333336</v>
      </c>
      <c r="G91" s="1">
        <v>2941.6666666666665</v>
      </c>
    </row>
    <row r="92" spans="1:7" x14ac:dyDescent="0.3">
      <c r="A92" t="s">
        <v>14</v>
      </c>
      <c r="B92">
        <v>2022</v>
      </c>
      <c r="C92">
        <v>7</v>
      </c>
      <c r="D92" s="1">
        <v>77825</v>
      </c>
      <c r="E92" s="1">
        <v>15566.666666666668</v>
      </c>
      <c r="F92" s="1">
        <v>62258.333333333336</v>
      </c>
      <c r="G92" s="1">
        <v>2941.6666666666665</v>
      </c>
    </row>
    <row r="93" spans="1:7" x14ac:dyDescent="0.3">
      <c r="A93" t="s">
        <v>14</v>
      </c>
      <c r="B93">
        <v>2022</v>
      </c>
      <c r="C93">
        <v>8</v>
      </c>
      <c r="D93" s="1">
        <v>77825</v>
      </c>
      <c r="E93" s="1">
        <v>15566.666666666668</v>
      </c>
      <c r="F93" s="1">
        <v>62258.333333333336</v>
      </c>
      <c r="G93" s="1">
        <v>2941.6666666666665</v>
      </c>
    </row>
    <row r="94" spans="1:7" x14ac:dyDescent="0.3">
      <c r="A94" t="s">
        <v>14</v>
      </c>
      <c r="B94">
        <v>2022</v>
      </c>
      <c r="C94">
        <v>9</v>
      </c>
      <c r="D94" s="1">
        <v>77825</v>
      </c>
      <c r="E94" s="1">
        <v>15566.666666666668</v>
      </c>
      <c r="F94" s="1">
        <v>62258.333333333336</v>
      </c>
      <c r="G94" s="1">
        <v>2941.6666666666665</v>
      </c>
    </row>
    <row r="95" spans="1:7" x14ac:dyDescent="0.3">
      <c r="A95" t="s">
        <v>14</v>
      </c>
      <c r="B95">
        <v>2022</v>
      </c>
      <c r="C95">
        <v>10</v>
      </c>
      <c r="D95" s="1">
        <v>77825</v>
      </c>
      <c r="E95" s="1">
        <v>15566.666666666668</v>
      </c>
      <c r="F95" s="1">
        <v>62258.333333333336</v>
      </c>
      <c r="G95" s="1">
        <v>2941.6666666666665</v>
      </c>
    </row>
    <row r="96" spans="1:7" x14ac:dyDescent="0.3">
      <c r="A96" t="s">
        <v>14</v>
      </c>
      <c r="B96">
        <v>2022</v>
      </c>
      <c r="C96">
        <v>11</v>
      </c>
      <c r="D96" s="1">
        <v>77825</v>
      </c>
      <c r="E96" s="1">
        <v>15566.666666666668</v>
      </c>
      <c r="F96" s="1">
        <v>62258.333333333336</v>
      </c>
      <c r="G96" s="1">
        <v>2941.6666666666665</v>
      </c>
    </row>
    <row r="97" spans="1:7" x14ac:dyDescent="0.3">
      <c r="A97" t="s">
        <v>14</v>
      </c>
      <c r="B97">
        <v>2022</v>
      </c>
      <c r="C97">
        <v>12</v>
      </c>
      <c r="D97" s="1">
        <v>77825</v>
      </c>
      <c r="E97" s="1">
        <v>15566.666666666668</v>
      </c>
      <c r="F97" s="1">
        <v>62258.333333333336</v>
      </c>
      <c r="G97" s="1">
        <v>2941.6666666666665</v>
      </c>
    </row>
    <row r="98" spans="1:7" x14ac:dyDescent="0.3">
      <c r="A98" t="s">
        <v>14</v>
      </c>
      <c r="B98">
        <v>2023</v>
      </c>
      <c r="C98">
        <v>1</v>
      </c>
      <c r="D98" s="1">
        <v>79808.333333333343</v>
      </c>
      <c r="E98" s="1">
        <v>16741.666666666668</v>
      </c>
      <c r="F98" s="1">
        <v>63058.333333333336</v>
      </c>
      <c r="G98" s="1">
        <v>2466.666666666667</v>
      </c>
    </row>
    <row r="99" spans="1:7" x14ac:dyDescent="0.3">
      <c r="A99" t="s">
        <v>14</v>
      </c>
      <c r="B99">
        <v>2023</v>
      </c>
      <c r="C99">
        <v>2</v>
      </c>
      <c r="D99" s="1">
        <v>79808.333333333343</v>
      </c>
      <c r="E99" s="1">
        <v>16741.666666666668</v>
      </c>
      <c r="F99" s="1">
        <v>63058.333333333336</v>
      </c>
      <c r="G99" s="1">
        <v>2466.666666666667</v>
      </c>
    </row>
    <row r="100" spans="1:7" x14ac:dyDescent="0.3">
      <c r="A100" t="s">
        <v>14</v>
      </c>
      <c r="B100">
        <v>2023</v>
      </c>
      <c r="C100">
        <v>3</v>
      </c>
      <c r="D100" s="1">
        <v>79808.333333333343</v>
      </c>
      <c r="E100" s="1">
        <v>16741.666666666668</v>
      </c>
      <c r="F100" s="1">
        <v>63058.333333333336</v>
      </c>
      <c r="G100" s="1">
        <v>2466.666666666667</v>
      </c>
    </row>
    <row r="101" spans="1:7" x14ac:dyDescent="0.3">
      <c r="A101" t="s">
        <v>14</v>
      </c>
      <c r="B101">
        <v>2023</v>
      </c>
      <c r="C101">
        <v>4</v>
      </c>
      <c r="D101" s="1">
        <v>79808.333333333343</v>
      </c>
      <c r="E101" s="1">
        <v>16741.666666666668</v>
      </c>
      <c r="F101" s="1">
        <v>63058.333333333336</v>
      </c>
      <c r="G101" s="1">
        <v>2466.666666666667</v>
      </c>
    </row>
    <row r="102" spans="1:7" x14ac:dyDescent="0.3">
      <c r="A102" t="s">
        <v>14</v>
      </c>
      <c r="B102">
        <v>2023</v>
      </c>
      <c r="C102">
        <v>5</v>
      </c>
      <c r="D102" s="1">
        <v>79808.333333333343</v>
      </c>
      <c r="E102" s="1">
        <v>16741.666666666668</v>
      </c>
      <c r="F102" s="1">
        <v>63058.333333333336</v>
      </c>
      <c r="G102" s="1">
        <v>2466.666666666667</v>
      </c>
    </row>
    <row r="103" spans="1:7" x14ac:dyDescent="0.3">
      <c r="A103" t="s">
        <v>14</v>
      </c>
      <c r="B103">
        <v>2023</v>
      </c>
      <c r="C103">
        <v>6</v>
      </c>
      <c r="D103" s="1">
        <v>79808.333333333343</v>
      </c>
      <c r="E103" s="1">
        <v>16741.666666666668</v>
      </c>
      <c r="F103" s="1">
        <v>63058.333333333336</v>
      </c>
      <c r="G103" s="1">
        <v>2466.666666666667</v>
      </c>
    </row>
    <row r="104" spans="1:7" x14ac:dyDescent="0.3">
      <c r="A104" t="s">
        <v>14</v>
      </c>
      <c r="B104">
        <v>2023</v>
      </c>
      <c r="C104">
        <v>7</v>
      </c>
      <c r="D104" s="1">
        <v>79808.333333333343</v>
      </c>
      <c r="E104" s="1">
        <v>16741.666666666668</v>
      </c>
      <c r="F104" s="1">
        <v>63058.333333333336</v>
      </c>
      <c r="G104" s="1">
        <v>2466.666666666667</v>
      </c>
    </row>
    <row r="105" spans="1:7" x14ac:dyDescent="0.3">
      <c r="A105" t="s">
        <v>14</v>
      </c>
      <c r="B105">
        <v>2023</v>
      </c>
      <c r="C105">
        <v>8</v>
      </c>
      <c r="D105" s="1">
        <v>79808.333333333343</v>
      </c>
      <c r="E105" s="1">
        <v>16741.666666666668</v>
      </c>
      <c r="F105" s="1">
        <v>63058.333333333336</v>
      </c>
      <c r="G105" s="1">
        <v>2466.666666666667</v>
      </c>
    </row>
    <row r="106" spans="1:7" x14ac:dyDescent="0.3">
      <c r="A106" t="s">
        <v>14</v>
      </c>
      <c r="B106">
        <v>2023</v>
      </c>
      <c r="C106">
        <v>9</v>
      </c>
      <c r="D106" s="1">
        <v>79808.333333333343</v>
      </c>
      <c r="E106" s="1">
        <v>16741.666666666668</v>
      </c>
      <c r="F106" s="1">
        <v>63058.333333333336</v>
      </c>
      <c r="G106" s="1">
        <v>2466.666666666667</v>
      </c>
    </row>
    <row r="107" spans="1:7" x14ac:dyDescent="0.3">
      <c r="A107" t="s">
        <v>14</v>
      </c>
      <c r="B107">
        <v>2023</v>
      </c>
      <c r="C107">
        <v>10</v>
      </c>
      <c r="D107" s="1">
        <v>79808.333333333343</v>
      </c>
      <c r="E107" s="1">
        <v>16741.666666666668</v>
      </c>
      <c r="F107" s="1">
        <v>63058.333333333336</v>
      </c>
      <c r="G107" s="1">
        <v>2466.666666666667</v>
      </c>
    </row>
    <row r="108" spans="1:7" x14ac:dyDescent="0.3">
      <c r="A108" t="s">
        <v>14</v>
      </c>
      <c r="B108">
        <v>2023</v>
      </c>
      <c r="C108">
        <v>11</v>
      </c>
      <c r="D108" s="1">
        <v>79808.333333333343</v>
      </c>
      <c r="E108" s="1">
        <v>16741.666666666668</v>
      </c>
      <c r="F108" s="1">
        <v>63058.333333333336</v>
      </c>
      <c r="G108" s="1">
        <v>2466.666666666667</v>
      </c>
    </row>
    <row r="109" spans="1:7" x14ac:dyDescent="0.3">
      <c r="A109" t="s">
        <v>14</v>
      </c>
      <c r="B109">
        <v>2023</v>
      </c>
      <c r="C109">
        <v>12</v>
      </c>
      <c r="D109" s="1">
        <v>79808.333333333343</v>
      </c>
      <c r="E109" s="1">
        <v>16741.666666666668</v>
      </c>
      <c r="F109" s="1">
        <v>63058.333333333336</v>
      </c>
      <c r="G109" s="1">
        <v>2466.666666666667</v>
      </c>
    </row>
    <row r="110" spans="1:7" x14ac:dyDescent="0.3">
      <c r="A110" t="s">
        <v>13</v>
      </c>
      <c r="B110">
        <v>2021</v>
      </c>
      <c r="C110">
        <v>1</v>
      </c>
      <c r="D110" s="1">
        <v>61449.999999999993</v>
      </c>
      <c r="E110" s="1">
        <v>8125</v>
      </c>
      <c r="F110" s="1">
        <v>53324.999999999993</v>
      </c>
      <c r="G110" s="1">
        <v>12316.666666666668</v>
      </c>
    </row>
    <row r="111" spans="1:7" x14ac:dyDescent="0.3">
      <c r="A111" t="s">
        <v>13</v>
      </c>
      <c r="B111">
        <v>2021</v>
      </c>
      <c r="C111">
        <v>2</v>
      </c>
      <c r="D111" s="1">
        <v>61449.999999999993</v>
      </c>
      <c r="E111" s="1">
        <v>8125</v>
      </c>
      <c r="F111" s="1">
        <v>53324.999999999993</v>
      </c>
      <c r="G111" s="1">
        <v>12316.666666666668</v>
      </c>
    </row>
    <row r="112" spans="1:7" x14ac:dyDescent="0.3">
      <c r="A112" t="s">
        <v>13</v>
      </c>
      <c r="B112">
        <v>2021</v>
      </c>
      <c r="C112">
        <v>3</v>
      </c>
      <c r="D112" s="1">
        <v>61449.999999999993</v>
      </c>
      <c r="E112" s="1">
        <v>8125</v>
      </c>
      <c r="F112" s="1">
        <v>53324.999999999993</v>
      </c>
      <c r="G112" s="1">
        <v>12316.666666666668</v>
      </c>
    </row>
    <row r="113" spans="1:7" x14ac:dyDescent="0.3">
      <c r="A113" t="s">
        <v>13</v>
      </c>
      <c r="B113">
        <v>2021</v>
      </c>
      <c r="C113">
        <v>4</v>
      </c>
      <c r="D113" s="1">
        <v>61449.999999999993</v>
      </c>
      <c r="E113" s="1">
        <v>8125</v>
      </c>
      <c r="F113" s="1">
        <v>53324.999999999993</v>
      </c>
      <c r="G113" s="1">
        <v>12316.666666666668</v>
      </c>
    </row>
    <row r="114" spans="1:7" x14ac:dyDescent="0.3">
      <c r="A114" t="s">
        <v>13</v>
      </c>
      <c r="B114">
        <v>2021</v>
      </c>
      <c r="C114">
        <v>5</v>
      </c>
      <c r="D114" s="1">
        <v>61449.999999999993</v>
      </c>
      <c r="E114" s="1">
        <v>8125</v>
      </c>
      <c r="F114" s="1">
        <v>53324.999999999993</v>
      </c>
      <c r="G114" s="1">
        <v>12316.666666666668</v>
      </c>
    </row>
    <row r="115" spans="1:7" x14ac:dyDescent="0.3">
      <c r="A115" t="s">
        <v>13</v>
      </c>
      <c r="B115">
        <v>2021</v>
      </c>
      <c r="C115">
        <v>6</v>
      </c>
      <c r="D115" s="1">
        <v>61449.999999999993</v>
      </c>
      <c r="E115" s="1">
        <v>8125</v>
      </c>
      <c r="F115" s="1">
        <v>53324.999999999993</v>
      </c>
      <c r="G115" s="1">
        <v>12316.666666666668</v>
      </c>
    </row>
    <row r="116" spans="1:7" x14ac:dyDescent="0.3">
      <c r="A116" t="s">
        <v>13</v>
      </c>
      <c r="B116">
        <v>2021</v>
      </c>
      <c r="C116">
        <v>7</v>
      </c>
      <c r="D116" s="1">
        <v>61449.999999999993</v>
      </c>
      <c r="E116" s="1">
        <v>8125</v>
      </c>
      <c r="F116" s="1">
        <v>53324.999999999993</v>
      </c>
      <c r="G116" s="1">
        <v>12316.666666666668</v>
      </c>
    </row>
    <row r="117" spans="1:7" x14ac:dyDescent="0.3">
      <c r="A117" t="s">
        <v>13</v>
      </c>
      <c r="B117">
        <v>2021</v>
      </c>
      <c r="C117">
        <v>8</v>
      </c>
      <c r="D117" s="1">
        <v>61449.999999999993</v>
      </c>
      <c r="E117" s="1">
        <v>8125</v>
      </c>
      <c r="F117" s="1">
        <v>53324.999999999993</v>
      </c>
      <c r="G117" s="1">
        <v>12316.666666666668</v>
      </c>
    </row>
    <row r="118" spans="1:7" x14ac:dyDescent="0.3">
      <c r="A118" t="s">
        <v>13</v>
      </c>
      <c r="B118">
        <v>2021</v>
      </c>
      <c r="C118">
        <v>9</v>
      </c>
      <c r="D118" s="1">
        <v>61449.999999999993</v>
      </c>
      <c r="E118" s="1">
        <v>8125</v>
      </c>
      <c r="F118" s="1">
        <v>53324.999999999993</v>
      </c>
      <c r="G118" s="1">
        <v>12316.666666666668</v>
      </c>
    </row>
    <row r="119" spans="1:7" x14ac:dyDescent="0.3">
      <c r="A119" t="s">
        <v>13</v>
      </c>
      <c r="B119">
        <v>2021</v>
      </c>
      <c r="C119">
        <v>10</v>
      </c>
      <c r="D119" s="1">
        <v>61449.999999999993</v>
      </c>
      <c r="E119" s="1">
        <v>8125</v>
      </c>
      <c r="F119" s="1">
        <v>53324.999999999993</v>
      </c>
      <c r="G119" s="1">
        <v>12316.666666666668</v>
      </c>
    </row>
    <row r="120" spans="1:7" x14ac:dyDescent="0.3">
      <c r="A120" t="s">
        <v>13</v>
      </c>
      <c r="B120">
        <v>2021</v>
      </c>
      <c r="C120">
        <v>11</v>
      </c>
      <c r="D120" s="1">
        <v>61449.999999999993</v>
      </c>
      <c r="E120" s="1">
        <v>8125</v>
      </c>
      <c r="F120" s="1">
        <v>53324.999999999993</v>
      </c>
      <c r="G120" s="1">
        <v>12316.666666666668</v>
      </c>
    </row>
    <row r="121" spans="1:7" x14ac:dyDescent="0.3">
      <c r="A121" t="s">
        <v>13</v>
      </c>
      <c r="B121">
        <v>2021</v>
      </c>
      <c r="C121">
        <v>12</v>
      </c>
      <c r="D121" s="1">
        <v>61449.999999999993</v>
      </c>
      <c r="E121" s="1">
        <v>8125</v>
      </c>
      <c r="F121" s="1">
        <v>53324.999999999993</v>
      </c>
      <c r="G121" s="1">
        <v>12316.666666666668</v>
      </c>
    </row>
    <row r="122" spans="1:7" x14ac:dyDescent="0.3">
      <c r="A122" t="s">
        <v>13</v>
      </c>
      <c r="B122">
        <v>2022</v>
      </c>
      <c r="C122">
        <v>1</v>
      </c>
      <c r="D122" s="1">
        <v>63050.000000000007</v>
      </c>
      <c r="E122" s="1">
        <v>8333.3333333333339</v>
      </c>
      <c r="F122" s="1">
        <v>55466.666666666672</v>
      </c>
      <c r="G122" s="1">
        <v>12408.333333333334</v>
      </c>
    </row>
    <row r="123" spans="1:7" x14ac:dyDescent="0.3">
      <c r="A123" t="s">
        <v>13</v>
      </c>
      <c r="B123">
        <v>2022</v>
      </c>
      <c r="C123">
        <v>2</v>
      </c>
      <c r="D123" s="1">
        <v>63050.000000000007</v>
      </c>
      <c r="E123" s="1">
        <v>8333.3333333333339</v>
      </c>
      <c r="F123" s="1">
        <v>55466.666666666672</v>
      </c>
      <c r="G123" s="1">
        <v>12408.333333333334</v>
      </c>
    </row>
    <row r="124" spans="1:7" x14ac:dyDescent="0.3">
      <c r="A124" t="s">
        <v>13</v>
      </c>
      <c r="B124">
        <v>2022</v>
      </c>
      <c r="C124">
        <v>3</v>
      </c>
      <c r="D124" s="1">
        <v>63050.000000000007</v>
      </c>
      <c r="E124" s="1">
        <v>8333.3333333333339</v>
      </c>
      <c r="F124" s="1">
        <v>55466.666666666672</v>
      </c>
      <c r="G124" s="1">
        <v>12408.333333333334</v>
      </c>
    </row>
    <row r="125" spans="1:7" x14ac:dyDescent="0.3">
      <c r="A125" t="s">
        <v>13</v>
      </c>
      <c r="B125">
        <v>2022</v>
      </c>
      <c r="C125">
        <v>4</v>
      </c>
      <c r="D125" s="1">
        <v>63050.000000000007</v>
      </c>
      <c r="E125" s="1">
        <v>8333.3333333333339</v>
      </c>
      <c r="F125" s="1">
        <v>55466.666666666672</v>
      </c>
      <c r="G125" s="1">
        <v>12408.333333333334</v>
      </c>
    </row>
    <row r="126" spans="1:7" x14ac:dyDescent="0.3">
      <c r="A126" t="s">
        <v>13</v>
      </c>
      <c r="B126">
        <v>2022</v>
      </c>
      <c r="C126">
        <v>5</v>
      </c>
      <c r="D126" s="1">
        <v>63050.000000000007</v>
      </c>
      <c r="E126" s="1">
        <v>8333.3333333333339</v>
      </c>
      <c r="F126" s="1">
        <v>55466.666666666672</v>
      </c>
      <c r="G126" s="1">
        <v>12408.333333333334</v>
      </c>
    </row>
    <row r="127" spans="1:7" x14ac:dyDescent="0.3">
      <c r="A127" t="s">
        <v>13</v>
      </c>
      <c r="B127">
        <v>2022</v>
      </c>
      <c r="C127">
        <v>6</v>
      </c>
      <c r="D127" s="1">
        <v>63050.000000000007</v>
      </c>
      <c r="E127" s="1">
        <v>8333.3333333333339</v>
      </c>
      <c r="F127" s="1">
        <v>55466.666666666672</v>
      </c>
      <c r="G127" s="1">
        <v>12408.333333333334</v>
      </c>
    </row>
    <row r="128" spans="1:7" x14ac:dyDescent="0.3">
      <c r="A128" t="s">
        <v>13</v>
      </c>
      <c r="B128">
        <v>2022</v>
      </c>
      <c r="C128">
        <v>7</v>
      </c>
      <c r="D128" s="1">
        <v>63050.000000000007</v>
      </c>
      <c r="E128" s="1">
        <v>8333.3333333333339</v>
      </c>
      <c r="F128" s="1">
        <v>55466.666666666672</v>
      </c>
      <c r="G128" s="1">
        <v>12408.333333333334</v>
      </c>
    </row>
    <row r="129" spans="1:7" x14ac:dyDescent="0.3">
      <c r="A129" t="s">
        <v>13</v>
      </c>
      <c r="B129">
        <v>2022</v>
      </c>
      <c r="C129">
        <v>8</v>
      </c>
      <c r="D129" s="1">
        <v>63050.000000000007</v>
      </c>
      <c r="E129" s="1">
        <v>8333.3333333333339</v>
      </c>
      <c r="F129" s="1">
        <v>55466.666666666672</v>
      </c>
      <c r="G129" s="1">
        <v>12408.333333333334</v>
      </c>
    </row>
    <row r="130" spans="1:7" x14ac:dyDescent="0.3">
      <c r="A130" t="s">
        <v>13</v>
      </c>
      <c r="B130">
        <v>2022</v>
      </c>
      <c r="C130">
        <v>9</v>
      </c>
      <c r="D130" s="1">
        <v>63050.000000000007</v>
      </c>
      <c r="E130" s="1">
        <v>8333.3333333333339</v>
      </c>
      <c r="F130" s="1">
        <v>55466.666666666672</v>
      </c>
      <c r="G130" s="1">
        <v>12408.333333333334</v>
      </c>
    </row>
    <row r="131" spans="1:7" x14ac:dyDescent="0.3">
      <c r="A131" t="s">
        <v>13</v>
      </c>
      <c r="B131">
        <v>2022</v>
      </c>
      <c r="C131">
        <v>10</v>
      </c>
      <c r="D131" s="1">
        <v>63050.000000000007</v>
      </c>
      <c r="E131" s="1">
        <v>8333.3333333333339</v>
      </c>
      <c r="F131" s="1">
        <v>55466.666666666672</v>
      </c>
      <c r="G131" s="1">
        <v>12408.333333333334</v>
      </c>
    </row>
    <row r="132" spans="1:7" x14ac:dyDescent="0.3">
      <c r="A132" t="s">
        <v>13</v>
      </c>
      <c r="B132">
        <v>2022</v>
      </c>
      <c r="C132">
        <v>11</v>
      </c>
      <c r="D132" s="1">
        <v>63050.000000000007</v>
      </c>
      <c r="E132" s="1">
        <v>8333.3333333333339</v>
      </c>
      <c r="F132" s="1">
        <v>55466.666666666672</v>
      </c>
      <c r="G132" s="1">
        <v>12408.333333333334</v>
      </c>
    </row>
    <row r="133" spans="1:7" x14ac:dyDescent="0.3">
      <c r="A133" t="s">
        <v>13</v>
      </c>
      <c r="B133">
        <v>2022</v>
      </c>
      <c r="C133">
        <v>12</v>
      </c>
      <c r="D133" s="1">
        <v>63050.000000000007</v>
      </c>
      <c r="E133" s="1">
        <v>8333.3333333333339</v>
      </c>
      <c r="F133" s="1">
        <v>55466.666666666672</v>
      </c>
      <c r="G133" s="1">
        <v>12408.333333333334</v>
      </c>
    </row>
    <row r="134" spans="1:7" x14ac:dyDescent="0.3">
      <c r="A134" t="s">
        <v>13</v>
      </c>
      <c r="B134">
        <v>2023</v>
      </c>
      <c r="C134">
        <v>1</v>
      </c>
      <c r="D134" s="1">
        <v>66841.666666666672</v>
      </c>
      <c r="E134" s="1">
        <v>9466.6666666666661</v>
      </c>
      <c r="F134" s="1">
        <v>57375</v>
      </c>
      <c r="G134" s="1">
        <v>13108.333333333334</v>
      </c>
    </row>
    <row r="135" spans="1:7" x14ac:dyDescent="0.3">
      <c r="A135" t="s">
        <v>13</v>
      </c>
      <c r="B135">
        <v>2023</v>
      </c>
      <c r="C135">
        <v>2</v>
      </c>
      <c r="D135" s="1">
        <v>66841.666666666672</v>
      </c>
      <c r="E135" s="1">
        <v>9466.6666666666661</v>
      </c>
      <c r="F135" s="1">
        <v>57375</v>
      </c>
      <c r="G135" s="1">
        <v>13108.333333333334</v>
      </c>
    </row>
    <row r="136" spans="1:7" x14ac:dyDescent="0.3">
      <c r="A136" t="s">
        <v>13</v>
      </c>
      <c r="B136">
        <v>2023</v>
      </c>
      <c r="C136">
        <v>3</v>
      </c>
      <c r="D136" s="1">
        <v>66841.666666666672</v>
      </c>
      <c r="E136" s="1">
        <v>9466.6666666666661</v>
      </c>
      <c r="F136" s="1">
        <v>57375</v>
      </c>
      <c r="G136" s="1">
        <v>13108.333333333334</v>
      </c>
    </row>
    <row r="137" spans="1:7" x14ac:dyDescent="0.3">
      <c r="A137" t="s">
        <v>13</v>
      </c>
      <c r="B137">
        <v>2023</v>
      </c>
      <c r="C137">
        <v>4</v>
      </c>
      <c r="D137" s="1">
        <v>66841.666666666672</v>
      </c>
      <c r="E137" s="1">
        <v>9466.6666666666661</v>
      </c>
      <c r="F137" s="1">
        <v>57375</v>
      </c>
      <c r="G137" s="1">
        <v>13108.333333333334</v>
      </c>
    </row>
    <row r="138" spans="1:7" x14ac:dyDescent="0.3">
      <c r="A138" t="s">
        <v>13</v>
      </c>
      <c r="B138">
        <v>2023</v>
      </c>
      <c r="C138">
        <v>5</v>
      </c>
      <c r="D138" s="1">
        <v>66841.666666666672</v>
      </c>
      <c r="E138" s="1">
        <v>9466.6666666666661</v>
      </c>
      <c r="F138" s="1">
        <v>57375</v>
      </c>
      <c r="G138" s="1">
        <v>13108.333333333334</v>
      </c>
    </row>
    <row r="139" spans="1:7" x14ac:dyDescent="0.3">
      <c r="A139" t="s">
        <v>13</v>
      </c>
      <c r="B139">
        <v>2023</v>
      </c>
      <c r="C139">
        <v>6</v>
      </c>
      <c r="D139" s="1">
        <v>66841.666666666672</v>
      </c>
      <c r="E139" s="1">
        <v>9466.6666666666661</v>
      </c>
      <c r="F139" s="1">
        <v>57375</v>
      </c>
      <c r="G139" s="1">
        <v>13108.333333333334</v>
      </c>
    </row>
    <row r="140" spans="1:7" x14ac:dyDescent="0.3">
      <c r="A140" t="s">
        <v>13</v>
      </c>
      <c r="B140">
        <v>2023</v>
      </c>
      <c r="C140">
        <v>7</v>
      </c>
      <c r="D140" s="1">
        <v>66841.666666666672</v>
      </c>
      <c r="E140" s="1">
        <v>9466.6666666666661</v>
      </c>
      <c r="F140" s="1">
        <v>57375</v>
      </c>
      <c r="G140" s="1">
        <v>13108.333333333334</v>
      </c>
    </row>
    <row r="141" spans="1:7" x14ac:dyDescent="0.3">
      <c r="A141" t="s">
        <v>13</v>
      </c>
      <c r="B141">
        <v>2023</v>
      </c>
      <c r="C141">
        <v>8</v>
      </c>
      <c r="D141" s="1">
        <v>66841.666666666672</v>
      </c>
      <c r="E141" s="1">
        <v>9466.6666666666661</v>
      </c>
      <c r="F141" s="1">
        <v>57375</v>
      </c>
      <c r="G141" s="1">
        <v>13108.333333333334</v>
      </c>
    </row>
    <row r="142" spans="1:7" x14ac:dyDescent="0.3">
      <c r="A142" t="s">
        <v>13</v>
      </c>
      <c r="B142">
        <v>2023</v>
      </c>
      <c r="C142">
        <v>9</v>
      </c>
      <c r="D142" s="1">
        <v>66841.666666666672</v>
      </c>
      <c r="E142" s="1">
        <v>9466.6666666666661</v>
      </c>
      <c r="F142" s="1">
        <v>57375</v>
      </c>
      <c r="G142" s="1">
        <v>13108.333333333334</v>
      </c>
    </row>
    <row r="143" spans="1:7" x14ac:dyDescent="0.3">
      <c r="A143" t="s">
        <v>13</v>
      </c>
      <c r="B143">
        <v>2023</v>
      </c>
      <c r="C143">
        <v>10</v>
      </c>
      <c r="D143" s="1">
        <v>66841.666666666672</v>
      </c>
      <c r="E143" s="1">
        <v>9466.6666666666661</v>
      </c>
      <c r="F143" s="1">
        <v>57375</v>
      </c>
      <c r="G143" s="1">
        <v>13108.333333333334</v>
      </c>
    </row>
    <row r="144" spans="1:7" x14ac:dyDescent="0.3">
      <c r="A144" t="s">
        <v>13</v>
      </c>
      <c r="B144">
        <v>2023</v>
      </c>
      <c r="C144">
        <v>11</v>
      </c>
      <c r="D144" s="1">
        <v>66841.666666666672</v>
      </c>
      <c r="E144" s="1">
        <v>9466.6666666666661</v>
      </c>
      <c r="F144" s="1">
        <v>57375</v>
      </c>
      <c r="G144" s="1">
        <v>13108.333333333334</v>
      </c>
    </row>
    <row r="145" spans="1:7" x14ac:dyDescent="0.3">
      <c r="A145" t="s">
        <v>13</v>
      </c>
      <c r="B145">
        <v>2023</v>
      </c>
      <c r="C145">
        <v>12</v>
      </c>
      <c r="D145" s="1">
        <v>66841.666666666672</v>
      </c>
      <c r="E145" s="1">
        <v>9466.6666666666661</v>
      </c>
      <c r="F145" s="1">
        <v>57375</v>
      </c>
      <c r="G145" s="1">
        <v>13108.333333333334</v>
      </c>
    </row>
    <row r="146" spans="1:7" x14ac:dyDescent="0.3">
      <c r="A146" t="s">
        <v>12</v>
      </c>
      <c r="B146">
        <v>2021</v>
      </c>
      <c r="C146">
        <v>1</v>
      </c>
      <c r="D146" s="1">
        <v>66341.666666666672</v>
      </c>
      <c r="E146" s="1">
        <v>13766.666666666666</v>
      </c>
      <c r="F146" s="1">
        <v>52574.999999999993</v>
      </c>
      <c r="G146" s="1">
        <v>4600.0000000000009</v>
      </c>
    </row>
    <row r="147" spans="1:7" x14ac:dyDescent="0.3">
      <c r="A147" t="s">
        <v>12</v>
      </c>
      <c r="B147">
        <v>2021</v>
      </c>
      <c r="C147">
        <v>2</v>
      </c>
      <c r="D147" s="1">
        <v>66341.666666666672</v>
      </c>
      <c r="E147" s="1">
        <v>13766.666666666666</v>
      </c>
      <c r="F147" s="1">
        <v>52574.999999999993</v>
      </c>
      <c r="G147" s="1">
        <v>4600.0000000000009</v>
      </c>
    </row>
    <row r="148" spans="1:7" x14ac:dyDescent="0.3">
      <c r="A148" t="s">
        <v>12</v>
      </c>
      <c r="B148">
        <v>2021</v>
      </c>
      <c r="C148">
        <v>3</v>
      </c>
      <c r="D148" s="1">
        <v>66341.666666666672</v>
      </c>
      <c r="E148" s="1">
        <v>13766.666666666666</v>
      </c>
      <c r="F148" s="1">
        <v>52574.999999999993</v>
      </c>
      <c r="G148" s="1">
        <v>4600.0000000000009</v>
      </c>
    </row>
    <row r="149" spans="1:7" x14ac:dyDescent="0.3">
      <c r="A149" t="s">
        <v>12</v>
      </c>
      <c r="B149">
        <v>2021</v>
      </c>
      <c r="C149">
        <v>4</v>
      </c>
      <c r="D149" s="1">
        <v>66341.666666666672</v>
      </c>
      <c r="E149" s="1">
        <v>13766.666666666666</v>
      </c>
      <c r="F149" s="1">
        <v>52574.999999999993</v>
      </c>
      <c r="G149" s="1">
        <v>4600.0000000000009</v>
      </c>
    </row>
    <row r="150" spans="1:7" x14ac:dyDescent="0.3">
      <c r="A150" t="s">
        <v>12</v>
      </c>
      <c r="B150">
        <v>2021</v>
      </c>
      <c r="C150">
        <v>5</v>
      </c>
      <c r="D150" s="1">
        <v>66341.666666666672</v>
      </c>
      <c r="E150" s="1">
        <v>13766.666666666666</v>
      </c>
      <c r="F150" s="1">
        <v>52574.999999999993</v>
      </c>
      <c r="G150" s="1">
        <v>4600.0000000000009</v>
      </c>
    </row>
    <row r="151" spans="1:7" x14ac:dyDescent="0.3">
      <c r="A151" t="s">
        <v>12</v>
      </c>
      <c r="B151">
        <v>2021</v>
      </c>
      <c r="C151">
        <v>6</v>
      </c>
      <c r="D151" s="1">
        <v>66341.666666666672</v>
      </c>
      <c r="E151" s="1">
        <v>13766.666666666666</v>
      </c>
      <c r="F151" s="1">
        <v>52574.999999999993</v>
      </c>
      <c r="G151" s="1">
        <v>4600.0000000000009</v>
      </c>
    </row>
    <row r="152" spans="1:7" x14ac:dyDescent="0.3">
      <c r="A152" t="s">
        <v>12</v>
      </c>
      <c r="B152">
        <v>2021</v>
      </c>
      <c r="C152">
        <v>7</v>
      </c>
      <c r="D152" s="1">
        <v>66341.666666666672</v>
      </c>
      <c r="E152" s="1">
        <v>13766.666666666666</v>
      </c>
      <c r="F152" s="1">
        <v>52574.999999999993</v>
      </c>
      <c r="G152" s="1">
        <v>4600.0000000000009</v>
      </c>
    </row>
    <row r="153" spans="1:7" x14ac:dyDescent="0.3">
      <c r="A153" t="s">
        <v>12</v>
      </c>
      <c r="B153">
        <v>2021</v>
      </c>
      <c r="C153">
        <v>8</v>
      </c>
      <c r="D153" s="1">
        <v>66341.666666666672</v>
      </c>
      <c r="E153" s="1">
        <v>13766.666666666666</v>
      </c>
      <c r="F153" s="1">
        <v>52574.999999999993</v>
      </c>
      <c r="G153" s="1">
        <v>4600.0000000000009</v>
      </c>
    </row>
    <row r="154" spans="1:7" x14ac:dyDescent="0.3">
      <c r="A154" t="s">
        <v>12</v>
      </c>
      <c r="B154">
        <v>2021</v>
      </c>
      <c r="C154">
        <v>9</v>
      </c>
      <c r="D154" s="1">
        <v>66341.666666666672</v>
      </c>
      <c r="E154" s="1">
        <v>13766.666666666666</v>
      </c>
      <c r="F154" s="1">
        <v>52574.999999999993</v>
      </c>
      <c r="G154" s="1">
        <v>4600.0000000000009</v>
      </c>
    </row>
    <row r="155" spans="1:7" x14ac:dyDescent="0.3">
      <c r="A155" t="s">
        <v>12</v>
      </c>
      <c r="B155">
        <v>2021</v>
      </c>
      <c r="C155">
        <v>10</v>
      </c>
      <c r="D155" s="1">
        <v>66341.666666666672</v>
      </c>
      <c r="E155" s="1">
        <v>13766.666666666666</v>
      </c>
      <c r="F155" s="1">
        <v>52574.999999999993</v>
      </c>
      <c r="G155" s="1">
        <v>4600.0000000000009</v>
      </c>
    </row>
    <row r="156" spans="1:7" x14ac:dyDescent="0.3">
      <c r="A156" t="s">
        <v>12</v>
      </c>
      <c r="B156">
        <v>2021</v>
      </c>
      <c r="C156">
        <v>11</v>
      </c>
      <c r="D156" s="1">
        <v>66341.666666666672</v>
      </c>
      <c r="E156" s="1">
        <v>13766.666666666666</v>
      </c>
      <c r="F156" s="1">
        <v>52574.999999999993</v>
      </c>
      <c r="G156" s="1">
        <v>4600.0000000000009</v>
      </c>
    </row>
    <row r="157" spans="1:7" x14ac:dyDescent="0.3">
      <c r="A157" t="s">
        <v>12</v>
      </c>
      <c r="B157">
        <v>2021</v>
      </c>
      <c r="C157">
        <v>12</v>
      </c>
      <c r="D157" s="1">
        <v>66341.666666666672</v>
      </c>
      <c r="E157" s="1">
        <v>13766.666666666666</v>
      </c>
      <c r="F157" s="1">
        <v>52574.999999999993</v>
      </c>
      <c r="G157" s="1">
        <v>4600.0000000000009</v>
      </c>
    </row>
    <row r="158" spans="1:7" x14ac:dyDescent="0.3">
      <c r="A158" t="s">
        <v>12</v>
      </c>
      <c r="B158">
        <v>2022</v>
      </c>
      <c r="C158">
        <v>1</v>
      </c>
      <c r="D158" s="1">
        <v>68816.666666666657</v>
      </c>
      <c r="E158" s="1">
        <v>15100</v>
      </c>
      <c r="F158" s="1">
        <v>53725</v>
      </c>
      <c r="G158" s="1">
        <v>4091.666666666667</v>
      </c>
    </row>
    <row r="159" spans="1:7" x14ac:dyDescent="0.3">
      <c r="A159" t="s">
        <v>12</v>
      </c>
      <c r="B159">
        <v>2022</v>
      </c>
      <c r="C159">
        <v>2</v>
      </c>
      <c r="D159" s="1">
        <v>68816.666666666657</v>
      </c>
      <c r="E159" s="1">
        <v>15100</v>
      </c>
      <c r="F159" s="1">
        <v>53725</v>
      </c>
      <c r="G159" s="1">
        <v>4091.666666666667</v>
      </c>
    </row>
    <row r="160" spans="1:7" x14ac:dyDescent="0.3">
      <c r="A160" t="s">
        <v>12</v>
      </c>
      <c r="B160">
        <v>2022</v>
      </c>
      <c r="C160">
        <v>3</v>
      </c>
      <c r="D160" s="1">
        <v>68816.666666666657</v>
      </c>
      <c r="E160" s="1">
        <v>15100</v>
      </c>
      <c r="F160" s="1">
        <v>53725</v>
      </c>
      <c r="G160" s="1">
        <v>4091.666666666667</v>
      </c>
    </row>
    <row r="161" spans="1:7" x14ac:dyDescent="0.3">
      <c r="A161" t="s">
        <v>12</v>
      </c>
      <c r="B161">
        <v>2022</v>
      </c>
      <c r="C161">
        <v>4</v>
      </c>
      <c r="D161" s="1">
        <v>68816.666666666657</v>
      </c>
      <c r="E161" s="1">
        <v>15100</v>
      </c>
      <c r="F161" s="1">
        <v>53725</v>
      </c>
      <c r="G161" s="1">
        <v>4091.666666666667</v>
      </c>
    </row>
    <row r="162" spans="1:7" x14ac:dyDescent="0.3">
      <c r="A162" t="s">
        <v>12</v>
      </c>
      <c r="B162">
        <v>2022</v>
      </c>
      <c r="C162">
        <v>5</v>
      </c>
      <c r="D162" s="1">
        <v>68816.666666666657</v>
      </c>
      <c r="E162" s="1">
        <v>15100</v>
      </c>
      <c r="F162" s="1">
        <v>53725</v>
      </c>
      <c r="G162" s="1">
        <v>4091.666666666667</v>
      </c>
    </row>
    <row r="163" spans="1:7" x14ac:dyDescent="0.3">
      <c r="A163" t="s">
        <v>12</v>
      </c>
      <c r="B163">
        <v>2022</v>
      </c>
      <c r="C163">
        <v>6</v>
      </c>
      <c r="D163" s="1">
        <v>68816.666666666657</v>
      </c>
      <c r="E163" s="1">
        <v>15100</v>
      </c>
      <c r="F163" s="1">
        <v>53725</v>
      </c>
      <c r="G163" s="1">
        <v>4091.666666666667</v>
      </c>
    </row>
    <row r="164" spans="1:7" x14ac:dyDescent="0.3">
      <c r="A164" t="s">
        <v>12</v>
      </c>
      <c r="B164">
        <v>2022</v>
      </c>
      <c r="C164">
        <v>7</v>
      </c>
      <c r="D164" s="1">
        <v>68816.666666666657</v>
      </c>
      <c r="E164" s="1">
        <v>15100</v>
      </c>
      <c r="F164" s="1">
        <v>53725</v>
      </c>
      <c r="G164" s="1">
        <v>4091.666666666667</v>
      </c>
    </row>
    <row r="165" spans="1:7" x14ac:dyDescent="0.3">
      <c r="A165" t="s">
        <v>12</v>
      </c>
      <c r="B165">
        <v>2022</v>
      </c>
      <c r="C165">
        <v>8</v>
      </c>
      <c r="D165" s="1">
        <v>68816.666666666657</v>
      </c>
      <c r="E165" s="1">
        <v>15100</v>
      </c>
      <c r="F165" s="1">
        <v>53725</v>
      </c>
      <c r="G165" s="1">
        <v>4091.666666666667</v>
      </c>
    </row>
    <row r="166" spans="1:7" x14ac:dyDescent="0.3">
      <c r="A166" t="s">
        <v>12</v>
      </c>
      <c r="B166">
        <v>2022</v>
      </c>
      <c r="C166">
        <v>9</v>
      </c>
      <c r="D166" s="1">
        <v>68816.666666666657</v>
      </c>
      <c r="E166" s="1">
        <v>15100</v>
      </c>
      <c r="F166" s="1">
        <v>53725</v>
      </c>
      <c r="G166" s="1">
        <v>4091.666666666667</v>
      </c>
    </row>
    <row r="167" spans="1:7" x14ac:dyDescent="0.3">
      <c r="A167" t="s">
        <v>12</v>
      </c>
      <c r="B167">
        <v>2022</v>
      </c>
      <c r="C167">
        <v>10</v>
      </c>
      <c r="D167" s="1">
        <v>68816.666666666657</v>
      </c>
      <c r="E167" s="1">
        <v>15100</v>
      </c>
      <c r="F167" s="1">
        <v>53725</v>
      </c>
      <c r="G167" s="1">
        <v>4091.666666666667</v>
      </c>
    </row>
    <row r="168" spans="1:7" x14ac:dyDescent="0.3">
      <c r="A168" t="s">
        <v>12</v>
      </c>
      <c r="B168">
        <v>2022</v>
      </c>
      <c r="C168">
        <v>11</v>
      </c>
      <c r="D168" s="1">
        <v>68816.666666666657</v>
      </c>
      <c r="E168" s="1">
        <v>15100</v>
      </c>
      <c r="F168" s="1">
        <v>53725</v>
      </c>
      <c r="G168" s="1">
        <v>4091.666666666667</v>
      </c>
    </row>
    <row r="169" spans="1:7" x14ac:dyDescent="0.3">
      <c r="A169" t="s">
        <v>12</v>
      </c>
      <c r="B169">
        <v>2022</v>
      </c>
      <c r="C169">
        <v>12</v>
      </c>
      <c r="D169" s="1">
        <v>68816.666666666657</v>
      </c>
      <c r="E169" s="1">
        <v>15100</v>
      </c>
      <c r="F169" s="1">
        <v>53725</v>
      </c>
      <c r="G169" s="1">
        <v>4091.666666666667</v>
      </c>
    </row>
    <row r="170" spans="1:7" x14ac:dyDescent="0.3">
      <c r="A170" t="s">
        <v>12</v>
      </c>
      <c r="B170">
        <v>2023</v>
      </c>
      <c r="C170">
        <v>1</v>
      </c>
      <c r="D170" s="1">
        <v>72141.666666666672</v>
      </c>
      <c r="E170" s="1">
        <v>14725</v>
      </c>
      <c r="F170" s="1">
        <v>57416.666666666664</v>
      </c>
      <c r="G170" s="1">
        <v>4691.6666666666661</v>
      </c>
    </row>
    <row r="171" spans="1:7" x14ac:dyDescent="0.3">
      <c r="A171" t="s">
        <v>12</v>
      </c>
      <c r="B171">
        <v>2023</v>
      </c>
      <c r="C171">
        <v>2</v>
      </c>
      <c r="D171" s="1">
        <v>72141.666666666672</v>
      </c>
      <c r="E171" s="1">
        <v>14725</v>
      </c>
      <c r="F171" s="1">
        <v>57416.666666666664</v>
      </c>
      <c r="G171" s="1">
        <v>4691.6666666666661</v>
      </c>
    </row>
    <row r="172" spans="1:7" x14ac:dyDescent="0.3">
      <c r="A172" t="s">
        <v>12</v>
      </c>
      <c r="B172">
        <v>2023</v>
      </c>
      <c r="C172">
        <v>3</v>
      </c>
      <c r="D172" s="1">
        <v>72141.666666666672</v>
      </c>
      <c r="E172" s="1">
        <v>14725</v>
      </c>
      <c r="F172" s="1">
        <v>57416.666666666664</v>
      </c>
      <c r="G172" s="1">
        <v>4691.6666666666661</v>
      </c>
    </row>
    <row r="173" spans="1:7" x14ac:dyDescent="0.3">
      <c r="A173" t="s">
        <v>12</v>
      </c>
      <c r="B173">
        <v>2023</v>
      </c>
      <c r="C173">
        <v>4</v>
      </c>
      <c r="D173" s="1">
        <v>72141.666666666672</v>
      </c>
      <c r="E173" s="1">
        <v>14725</v>
      </c>
      <c r="F173" s="1">
        <v>57416.666666666664</v>
      </c>
      <c r="G173" s="1">
        <v>4691.6666666666661</v>
      </c>
    </row>
    <row r="174" spans="1:7" x14ac:dyDescent="0.3">
      <c r="A174" t="s">
        <v>12</v>
      </c>
      <c r="B174">
        <v>2023</v>
      </c>
      <c r="C174">
        <v>5</v>
      </c>
      <c r="D174" s="1">
        <v>72141.666666666672</v>
      </c>
      <c r="E174" s="1">
        <v>14725</v>
      </c>
      <c r="F174" s="1">
        <v>57416.666666666664</v>
      </c>
      <c r="G174" s="1">
        <v>4691.6666666666661</v>
      </c>
    </row>
    <row r="175" spans="1:7" x14ac:dyDescent="0.3">
      <c r="A175" t="s">
        <v>12</v>
      </c>
      <c r="B175">
        <v>2023</v>
      </c>
      <c r="C175">
        <v>6</v>
      </c>
      <c r="D175" s="1">
        <v>72141.666666666672</v>
      </c>
      <c r="E175" s="1">
        <v>14725</v>
      </c>
      <c r="F175" s="1">
        <v>57416.666666666664</v>
      </c>
      <c r="G175" s="1">
        <v>4691.6666666666661</v>
      </c>
    </row>
    <row r="176" spans="1:7" x14ac:dyDescent="0.3">
      <c r="A176" t="s">
        <v>12</v>
      </c>
      <c r="B176">
        <v>2023</v>
      </c>
      <c r="C176">
        <v>7</v>
      </c>
      <c r="D176" s="1">
        <v>72141.666666666672</v>
      </c>
      <c r="E176" s="1">
        <v>14725</v>
      </c>
      <c r="F176" s="1">
        <v>57416.666666666664</v>
      </c>
      <c r="G176" s="1">
        <v>4691.6666666666661</v>
      </c>
    </row>
    <row r="177" spans="1:7" x14ac:dyDescent="0.3">
      <c r="A177" t="s">
        <v>12</v>
      </c>
      <c r="B177">
        <v>2023</v>
      </c>
      <c r="C177">
        <v>8</v>
      </c>
      <c r="D177" s="1">
        <v>72141.666666666672</v>
      </c>
      <c r="E177" s="1">
        <v>14725</v>
      </c>
      <c r="F177" s="1">
        <v>57416.666666666664</v>
      </c>
      <c r="G177" s="1">
        <v>4691.6666666666661</v>
      </c>
    </row>
    <row r="178" spans="1:7" x14ac:dyDescent="0.3">
      <c r="A178" t="s">
        <v>12</v>
      </c>
      <c r="B178">
        <v>2023</v>
      </c>
      <c r="C178">
        <v>9</v>
      </c>
      <c r="D178" s="1">
        <v>72141.666666666672</v>
      </c>
      <c r="E178" s="1">
        <v>14725</v>
      </c>
      <c r="F178" s="1">
        <v>57416.666666666664</v>
      </c>
      <c r="G178" s="1">
        <v>4691.6666666666661</v>
      </c>
    </row>
    <row r="179" spans="1:7" x14ac:dyDescent="0.3">
      <c r="A179" t="s">
        <v>12</v>
      </c>
      <c r="B179">
        <v>2023</v>
      </c>
      <c r="C179">
        <v>10</v>
      </c>
      <c r="D179" s="1">
        <v>72141.666666666672</v>
      </c>
      <c r="E179" s="1">
        <v>14725</v>
      </c>
      <c r="F179" s="1">
        <v>57416.666666666664</v>
      </c>
      <c r="G179" s="1">
        <v>4691.6666666666661</v>
      </c>
    </row>
    <row r="180" spans="1:7" x14ac:dyDescent="0.3">
      <c r="A180" t="s">
        <v>12</v>
      </c>
      <c r="B180">
        <v>2023</v>
      </c>
      <c r="C180">
        <v>11</v>
      </c>
      <c r="D180" s="1">
        <v>72141.666666666672</v>
      </c>
      <c r="E180" s="1">
        <v>14725</v>
      </c>
      <c r="F180" s="1">
        <v>57416.666666666664</v>
      </c>
      <c r="G180" s="1">
        <v>4691.6666666666661</v>
      </c>
    </row>
    <row r="181" spans="1:7" x14ac:dyDescent="0.3">
      <c r="A181" t="s">
        <v>12</v>
      </c>
      <c r="B181">
        <v>2023</v>
      </c>
      <c r="C181">
        <v>12</v>
      </c>
      <c r="D181" s="1">
        <v>72141.666666666672</v>
      </c>
      <c r="E181" s="1">
        <v>14725</v>
      </c>
      <c r="F181" s="1">
        <v>57416.666666666664</v>
      </c>
      <c r="G181" s="1">
        <v>4691.6666666666661</v>
      </c>
    </row>
    <row r="182" spans="1:7" x14ac:dyDescent="0.3">
      <c r="A182" t="s">
        <v>11</v>
      </c>
      <c r="B182">
        <v>2021</v>
      </c>
      <c r="C182">
        <v>1</v>
      </c>
      <c r="D182" s="1">
        <v>20066.666666666668</v>
      </c>
      <c r="E182" s="1">
        <v>2833.3333333333335</v>
      </c>
      <c r="F182" s="1">
        <v>17233.333333333336</v>
      </c>
      <c r="G182" s="1">
        <v>1516.6666666666665</v>
      </c>
    </row>
    <row r="183" spans="1:7" x14ac:dyDescent="0.3">
      <c r="A183" t="s">
        <v>11</v>
      </c>
      <c r="B183">
        <v>2021</v>
      </c>
      <c r="C183">
        <v>2</v>
      </c>
      <c r="D183" s="1">
        <v>20066.666666666668</v>
      </c>
      <c r="E183" s="1">
        <v>2833.3333333333335</v>
      </c>
      <c r="F183" s="1">
        <v>17233.333333333336</v>
      </c>
      <c r="G183" s="1">
        <v>1516.6666666666665</v>
      </c>
    </row>
    <row r="184" spans="1:7" x14ac:dyDescent="0.3">
      <c r="A184" t="s">
        <v>11</v>
      </c>
      <c r="B184">
        <v>2021</v>
      </c>
      <c r="C184">
        <v>3</v>
      </c>
      <c r="D184" s="1">
        <v>20066.666666666668</v>
      </c>
      <c r="E184" s="1">
        <v>2833.3333333333335</v>
      </c>
      <c r="F184" s="1">
        <v>17233.333333333336</v>
      </c>
      <c r="G184" s="1">
        <v>1516.6666666666665</v>
      </c>
    </row>
    <row r="185" spans="1:7" x14ac:dyDescent="0.3">
      <c r="A185" t="s">
        <v>11</v>
      </c>
      <c r="B185">
        <v>2021</v>
      </c>
      <c r="C185">
        <v>4</v>
      </c>
      <c r="D185" s="1">
        <v>20066.666666666668</v>
      </c>
      <c r="E185" s="1">
        <v>2833.3333333333335</v>
      </c>
      <c r="F185" s="1">
        <v>17233.333333333336</v>
      </c>
      <c r="G185" s="1">
        <v>1516.6666666666665</v>
      </c>
    </row>
    <row r="186" spans="1:7" x14ac:dyDescent="0.3">
      <c r="A186" t="s">
        <v>11</v>
      </c>
      <c r="B186">
        <v>2021</v>
      </c>
      <c r="C186">
        <v>5</v>
      </c>
      <c r="D186" s="1">
        <v>20066.666666666668</v>
      </c>
      <c r="E186" s="1">
        <v>2833.3333333333335</v>
      </c>
      <c r="F186" s="1">
        <v>17233.333333333336</v>
      </c>
      <c r="G186" s="1">
        <v>1516.6666666666665</v>
      </c>
    </row>
    <row r="187" spans="1:7" x14ac:dyDescent="0.3">
      <c r="A187" t="s">
        <v>11</v>
      </c>
      <c r="B187">
        <v>2021</v>
      </c>
      <c r="C187">
        <v>6</v>
      </c>
      <c r="D187" s="1">
        <v>20066.666666666668</v>
      </c>
      <c r="E187" s="1">
        <v>2833.3333333333335</v>
      </c>
      <c r="F187" s="1">
        <v>17233.333333333336</v>
      </c>
      <c r="G187" s="1">
        <v>1516.6666666666665</v>
      </c>
    </row>
    <row r="188" spans="1:7" x14ac:dyDescent="0.3">
      <c r="A188" t="s">
        <v>11</v>
      </c>
      <c r="B188">
        <v>2021</v>
      </c>
      <c r="C188">
        <v>7</v>
      </c>
      <c r="D188" s="1">
        <v>20066.666666666668</v>
      </c>
      <c r="E188" s="1">
        <v>2833.3333333333335</v>
      </c>
      <c r="F188" s="1">
        <v>17233.333333333336</v>
      </c>
      <c r="G188" s="1">
        <v>1516.6666666666665</v>
      </c>
    </row>
    <row r="189" spans="1:7" x14ac:dyDescent="0.3">
      <c r="A189" t="s">
        <v>11</v>
      </c>
      <c r="B189">
        <v>2021</v>
      </c>
      <c r="C189">
        <v>8</v>
      </c>
      <c r="D189" s="1">
        <v>20066.666666666668</v>
      </c>
      <c r="E189" s="1">
        <v>2833.3333333333335</v>
      </c>
      <c r="F189" s="1">
        <v>17233.333333333336</v>
      </c>
      <c r="G189" s="1">
        <v>1516.6666666666665</v>
      </c>
    </row>
    <row r="190" spans="1:7" x14ac:dyDescent="0.3">
      <c r="A190" t="s">
        <v>11</v>
      </c>
      <c r="B190">
        <v>2021</v>
      </c>
      <c r="C190">
        <v>9</v>
      </c>
      <c r="D190" s="1">
        <v>20066.666666666668</v>
      </c>
      <c r="E190" s="1">
        <v>2833.3333333333335</v>
      </c>
      <c r="F190" s="1">
        <v>17233.333333333336</v>
      </c>
      <c r="G190" s="1">
        <v>1516.6666666666665</v>
      </c>
    </row>
    <row r="191" spans="1:7" x14ac:dyDescent="0.3">
      <c r="A191" t="s">
        <v>11</v>
      </c>
      <c r="B191">
        <v>2021</v>
      </c>
      <c r="C191">
        <v>10</v>
      </c>
      <c r="D191" s="1">
        <v>20066.666666666668</v>
      </c>
      <c r="E191" s="1">
        <v>2833.3333333333335</v>
      </c>
      <c r="F191" s="1">
        <v>17233.333333333336</v>
      </c>
      <c r="G191" s="1">
        <v>1516.6666666666665</v>
      </c>
    </row>
    <row r="192" spans="1:7" x14ac:dyDescent="0.3">
      <c r="A192" t="s">
        <v>11</v>
      </c>
      <c r="B192">
        <v>2021</v>
      </c>
      <c r="C192">
        <v>11</v>
      </c>
      <c r="D192" s="1">
        <v>20066.666666666668</v>
      </c>
      <c r="E192" s="1">
        <v>2833.3333333333335</v>
      </c>
      <c r="F192" s="1">
        <v>17233.333333333336</v>
      </c>
      <c r="G192" s="1">
        <v>1516.6666666666665</v>
      </c>
    </row>
    <row r="193" spans="1:7" x14ac:dyDescent="0.3">
      <c r="A193" t="s">
        <v>11</v>
      </c>
      <c r="B193">
        <v>2021</v>
      </c>
      <c r="C193">
        <v>12</v>
      </c>
      <c r="D193" s="1">
        <v>20066.666666666668</v>
      </c>
      <c r="E193" s="1">
        <v>2833.3333333333335</v>
      </c>
      <c r="F193" s="1">
        <v>17233.333333333336</v>
      </c>
      <c r="G193" s="1">
        <v>1516.6666666666665</v>
      </c>
    </row>
    <row r="194" spans="1:7" x14ac:dyDescent="0.3">
      <c r="A194" t="s">
        <v>11</v>
      </c>
      <c r="B194">
        <v>2022</v>
      </c>
      <c r="C194">
        <v>1</v>
      </c>
      <c r="D194" s="1">
        <v>21033.333333333336</v>
      </c>
      <c r="E194" s="1">
        <v>3208.3333333333335</v>
      </c>
      <c r="F194" s="1">
        <v>17825</v>
      </c>
      <c r="G194" s="1">
        <v>1550</v>
      </c>
    </row>
    <row r="195" spans="1:7" x14ac:dyDescent="0.3">
      <c r="A195" t="s">
        <v>11</v>
      </c>
      <c r="B195">
        <v>2022</v>
      </c>
      <c r="C195">
        <v>2</v>
      </c>
      <c r="D195" s="1">
        <v>21033.333333333336</v>
      </c>
      <c r="E195" s="1">
        <v>3208.3333333333335</v>
      </c>
      <c r="F195" s="1">
        <v>17825</v>
      </c>
      <c r="G195" s="1">
        <v>1550</v>
      </c>
    </row>
    <row r="196" spans="1:7" x14ac:dyDescent="0.3">
      <c r="A196" t="s">
        <v>11</v>
      </c>
      <c r="B196">
        <v>2022</v>
      </c>
      <c r="C196">
        <v>3</v>
      </c>
      <c r="D196" s="1">
        <v>21033.333333333336</v>
      </c>
      <c r="E196" s="1">
        <v>3208.3333333333335</v>
      </c>
      <c r="F196" s="1">
        <v>17825</v>
      </c>
      <c r="G196" s="1">
        <v>1550</v>
      </c>
    </row>
    <row r="197" spans="1:7" x14ac:dyDescent="0.3">
      <c r="A197" t="s">
        <v>11</v>
      </c>
      <c r="B197">
        <v>2022</v>
      </c>
      <c r="C197">
        <v>4</v>
      </c>
      <c r="D197" s="1">
        <v>21033.333333333336</v>
      </c>
      <c r="E197" s="1">
        <v>3208.3333333333335</v>
      </c>
      <c r="F197" s="1">
        <v>17825</v>
      </c>
      <c r="G197" s="1">
        <v>1550</v>
      </c>
    </row>
    <row r="198" spans="1:7" x14ac:dyDescent="0.3">
      <c r="A198" t="s">
        <v>11</v>
      </c>
      <c r="B198">
        <v>2022</v>
      </c>
      <c r="C198">
        <v>5</v>
      </c>
      <c r="D198" s="1">
        <v>21033.333333333336</v>
      </c>
      <c r="E198" s="1">
        <v>3208.3333333333335</v>
      </c>
      <c r="F198" s="1">
        <v>17825</v>
      </c>
      <c r="G198" s="1">
        <v>1550</v>
      </c>
    </row>
    <row r="199" spans="1:7" x14ac:dyDescent="0.3">
      <c r="A199" t="s">
        <v>11</v>
      </c>
      <c r="B199">
        <v>2022</v>
      </c>
      <c r="C199">
        <v>6</v>
      </c>
      <c r="D199" s="1">
        <v>21033.333333333336</v>
      </c>
      <c r="E199" s="1">
        <v>3208.3333333333335</v>
      </c>
      <c r="F199" s="1">
        <v>17825</v>
      </c>
      <c r="G199" s="1">
        <v>1550</v>
      </c>
    </row>
    <row r="200" spans="1:7" x14ac:dyDescent="0.3">
      <c r="A200" t="s">
        <v>11</v>
      </c>
      <c r="B200">
        <v>2022</v>
      </c>
      <c r="C200">
        <v>7</v>
      </c>
      <c r="D200" s="1">
        <v>21033.333333333336</v>
      </c>
      <c r="E200" s="1">
        <v>3208.3333333333335</v>
      </c>
      <c r="F200" s="1">
        <v>17825</v>
      </c>
      <c r="G200" s="1">
        <v>1550</v>
      </c>
    </row>
    <row r="201" spans="1:7" x14ac:dyDescent="0.3">
      <c r="A201" t="s">
        <v>11</v>
      </c>
      <c r="B201">
        <v>2022</v>
      </c>
      <c r="C201">
        <v>8</v>
      </c>
      <c r="D201" s="1">
        <v>21033.333333333336</v>
      </c>
      <c r="E201" s="1">
        <v>3208.3333333333335</v>
      </c>
      <c r="F201" s="1">
        <v>17825</v>
      </c>
      <c r="G201" s="1">
        <v>1550</v>
      </c>
    </row>
    <row r="202" spans="1:7" x14ac:dyDescent="0.3">
      <c r="A202" t="s">
        <v>11</v>
      </c>
      <c r="B202">
        <v>2022</v>
      </c>
      <c r="C202">
        <v>9</v>
      </c>
      <c r="D202" s="1">
        <v>21033.333333333336</v>
      </c>
      <c r="E202" s="1">
        <v>3208.3333333333335</v>
      </c>
      <c r="F202" s="1">
        <v>17825</v>
      </c>
      <c r="G202" s="1">
        <v>1550</v>
      </c>
    </row>
    <row r="203" spans="1:7" x14ac:dyDescent="0.3">
      <c r="A203" t="s">
        <v>11</v>
      </c>
      <c r="B203">
        <v>2022</v>
      </c>
      <c r="C203">
        <v>10</v>
      </c>
      <c r="D203" s="1">
        <v>21033.333333333336</v>
      </c>
      <c r="E203" s="1">
        <v>3208.3333333333335</v>
      </c>
      <c r="F203" s="1">
        <v>17825</v>
      </c>
      <c r="G203" s="1">
        <v>1550</v>
      </c>
    </row>
    <row r="204" spans="1:7" x14ac:dyDescent="0.3">
      <c r="A204" t="s">
        <v>11</v>
      </c>
      <c r="B204">
        <v>2022</v>
      </c>
      <c r="C204">
        <v>11</v>
      </c>
      <c r="D204" s="1">
        <v>21033.333333333336</v>
      </c>
      <c r="E204" s="1">
        <v>3208.3333333333335</v>
      </c>
      <c r="F204" s="1">
        <v>17825</v>
      </c>
      <c r="G204" s="1">
        <v>1550</v>
      </c>
    </row>
    <row r="205" spans="1:7" x14ac:dyDescent="0.3">
      <c r="A205" t="s">
        <v>11</v>
      </c>
      <c r="B205">
        <v>2022</v>
      </c>
      <c r="C205">
        <v>12</v>
      </c>
      <c r="D205" s="1">
        <v>21033.333333333336</v>
      </c>
      <c r="E205" s="1">
        <v>3208.3333333333335</v>
      </c>
      <c r="F205" s="1">
        <v>17825</v>
      </c>
      <c r="G205" s="1">
        <v>1550</v>
      </c>
    </row>
    <row r="206" spans="1:7" x14ac:dyDescent="0.3">
      <c r="A206" t="s">
        <v>11</v>
      </c>
      <c r="B206">
        <v>2023</v>
      </c>
      <c r="C206">
        <v>1</v>
      </c>
      <c r="D206" s="1">
        <v>21966.666666666668</v>
      </c>
      <c r="E206" s="1">
        <v>3100</v>
      </c>
      <c r="F206" s="1">
        <v>18875</v>
      </c>
      <c r="G206" s="1">
        <v>1708.3333333333333</v>
      </c>
    </row>
    <row r="207" spans="1:7" x14ac:dyDescent="0.3">
      <c r="A207" t="s">
        <v>11</v>
      </c>
      <c r="B207">
        <v>2023</v>
      </c>
      <c r="C207">
        <v>2</v>
      </c>
      <c r="D207" s="1">
        <v>21966.666666666668</v>
      </c>
      <c r="E207" s="1">
        <v>3100</v>
      </c>
      <c r="F207" s="1">
        <v>18875</v>
      </c>
      <c r="G207" s="1">
        <v>1708.3333333333333</v>
      </c>
    </row>
    <row r="208" spans="1:7" x14ac:dyDescent="0.3">
      <c r="A208" t="s">
        <v>11</v>
      </c>
      <c r="B208">
        <v>2023</v>
      </c>
      <c r="C208">
        <v>3</v>
      </c>
      <c r="D208" s="1">
        <v>21966.666666666668</v>
      </c>
      <c r="E208" s="1">
        <v>3100</v>
      </c>
      <c r="F208" s="1">
        <v>18875</v>
      </c>
      <c r="G208" s="1">
        <v>1708.3333333333333</v>
      </c>
    </row>
    <row r="209" spans="1:7" x14ac:dyDescent="0.3">
      <c r="A209" t="s">
        <v>11</v>
      </c>
      <c r="B209">
        <v>2023</v>
      </c>
      <c r="C209">
        <v>4</v>
      </c>
      <c r="D209" s="1">
        <v>21966.666666666668</v>
      </c>
      <c r="E209" s="1">
        <v>3100</v>
      </c>
      <c r="F209" s="1">
        <v>18875</v>
      </c>
      <c r="G209" s="1">
        <v>1708.3333333333333</v>
      </c>
    </row>
    <row r="210" spans="1:7" x14ac:dyDescent="0.3">
      <c r="A210" t="s">
        <v>11</v>
      </c>
      <c r="B210">
        <v>2023</v>
      </c>
      <c r="C210">
        <v>5</v>
      </c>
      <c r="D210" s="1">
        <v>21966.666666666668</v>
      </c>
      <c r="E210" s="1">
        <v>3100</v>
      </c>
      <c r="F210" s="1">
        <v>18875</v>
      </c>
      <c r="G210" s="1">
        <v>1708.3333333333333</v>
      </c>
    </row>
    <row r="211" spans="1:7" x14ac:dyDescent="0.3">
      <c r="A211" t="s">
        <v>11</v>
      </c>
      <c r="B211">
        <v>2023</v>
      </c>
      <c r="C211">
        <v>6</v>
      </c>
      <c r="D211" s="1">
        <v>21966.666666666668</v>
      </c>
      <c r="E211" s="1">
        <v>3100</v>
      </c>
      <c r="F211" s="1">
        <v>18875</v>
      </c>
      <c r="G211" s="1">
        <v>1708.3333333333333</v>
      </c>
    </row>
    <row r="212" spans="1:7" x14ac:dyDescent="0.3">
      <c r="A212" t="s">
        <v>11</v>
      </c>
      <c r="B212">
        <v>2023</v>
      </c>
      <c r="C212">
        <v>7</v>
      </c>
      <c r="D212" s="1">
        <v>21966.666666666668</v>
      </c>
      <c r="E212" s="1">
        <v>3100</v>
      </c>
      <c r="F212" s="1">
        <v>18875</v>
      </c>
      <c r="G212" s="1">
        <v>1708.3333333333333</v>
      </c>
    </row>
    <row r="213" spans="1:7" x14ac:dyDescent="0.3">
      <c r="A213" t="s">
        <v>11</v>
      </c>
      <c r="B213">
        <v>2023</v>
      </c>
      <c r="C213">
        <v>8</v>
      </c>
      <c r="D213" s="1">
        <v>21966.666666666668</v>
      </c>
      <c r="E213" s="1">
        <v>3100</v>
      </c>
      <c r="F213" s="1">
        <v>18875</v>
      </c>
      <c r="G213" s="1">
        <v>1708.3333333333333</v>
      </c>
    </row>
    <row r="214" spans="1:7" x14ac:dyDescent="0.3">
      <c r="A214" t="s">
        <v>11</v>
      </c>
      <c r="B214">
        <v>2023</v>
      </c>
      <c r="C214">
        <v>9</v>
      </c>
      <c r="D214" s="1">
        <v>21966.666666666668</v>
      </c>
      <c r="E214" s="1">
        <v>3100</v>
      </c>
      <c r="F214" s="1">
        <v>18875</v>
      </c>
      <c r="G214" s="1">
        <v>1708.3333333333333</v>
      </c>
    </row>
    <row r="215" spans="1:7" x14ac:dyDescent="0.3">
      <c r="A215" t="s">
        <v>11</v>
      </c>
      <c r="B215">
        <v>2023</v>
      </c>
      <c r="C215">
        <v>10</v>
      </c>
      <c r="D215" s="1">
        <v>21966.666666666668</v>
      </c>
      <c r="E215" s="1">
        <v>3100</v>
      </c>
      <c r="F215" s="1">
        <v>18875</v>
      </c>
      <c r="G215" s="1">
        <v>1708.3333333333333</v>
      </c>
    </row>
    <row r="216" spans="1:7" x14ac:dyDescent="0.3">
      <c r="A216" t="s">
        <v>11</v>
      </c>
      <c r="B216">
        <v>2023</v>
      </c>
      <c r="C216">
        <v>11</v>
      </c>
      <c r="D216" s="1">
        <v>21966.666666666668</v>
      </c>
      <c r="E216" s="1">
        <v>3100</v>
      </c>
      <c r="F216" s="1">
        <v>18875</v>
      </c>
      <c r="G216" s="1">
        <v>1708.3333333333333</v>
      </c>
    </row>
    <row r="217" spans="1:7" x14ac:dyDescent="0.3">
      <c r="A217" t="s">
        <v>11</v>
      </c>
      <c r="B217">
        <v>2023</v>
      </c>
      <c r="C217">
        <v>12</v>
      </c>
      <c r="D217" s="1">
        <v>21966.666666666668</v>
      </c>
      <c r="E217" s="1">
        <v>3100</v>
      </c>
      <c r="F217" s="1">
        <v>18875</v>
      </c>
      <c r="G217" s="1">
        <v>1708.3333333333333</v>
      </c>
    </row>
    <row r="218" spans="1:7" x14ac:dyDescent="0.3">
      <c r="A218" t="s">
        <v>10</v>
      </c>
      <c r="B218">
        <v>2021</v>
      </c>
      <c r="C218">
        <v>1</v>
      </c>
      <c r="D218" s="1">
        <v>34558.333333333328</v>
      </c>
      <c r="E218" s="1">
        <v>5633.333333333333</v>
      </c>
      <c r="F218" s="1">
        <v>28925</v>
      </c>
      <c r="G218" s="1">
        <v>3316.6666666666665</v>
      </c>
    </row>
    <row r="219" spans="1:7" x14ac:dyDescent="0.3">
      <c r="A219" t="s">
        <v>10</v>
      </c>
      <c r="B219">
        <v>2021</v>
      </c>
      <c r="C219">
        <v>2</v>
      </c>
      <c r="D219" s="1">
        <v>34558.333333333328</v>
      </c>
      <c r="E219" s="1">
        <v>5633.333333333333</v>
      </c>
      <c r="F219" s="1">
        <v>28925</v>
      </c>
      <c r="G219" s="1">
        <v>3316.6666666666665</v>
      </c>
    </row>
    <row r="220" spans="1:7" x14ac:dyDescent="0.3">
      <c r="A220" t="s">
        <v>10</v>
      </c>
      <c r="B220">
        <v>2021</v>
      </c>
      <c r="C220">
        <v>3</v>
      </c>
      <c r="D220" s="1">
        <v>34558.333333333328</v>
      </c>
      <c r="E220" s="1">
        <v>5633.333333333333</v>
      </c>
      <c r="F220" s="1">
        <v>28925</v>
      </c>
      <c r="G220" s="1">
        <v>3316.6666666666665</v>
      </c>
    </row>
    <row r="221" spans="1:7" x14ac:dyDescent="0.3">
      <c r="A221" t="s">
        <v>10</v>
      </c>
      <c r="B221">
        <v>2021</v>
      </c>
      <c r="C221">
        <v>4</v>
      </c>
      <c r="D221" s="1">
        <v>34558.333333333328</v>
      </c>
      <c r="E221" s="1">
        <v>5633.333333333333</v>
      </c>
      <c r="F221" s="1">
        <v>28925</v>
      </c>
      <c r="G221" s="1">
        <v>3316.6666666666665</v>
      </c>
    </row>
    <row r="222" spans="1:7" x14ac:dyDescent="0.3">
      <c r="A222" t="s">
        <v>10</v>
      </c>
      <c r="B222">
        <v>2021</v>
      </c>
      <c r="C222">
        <v>5</v>
      </c>
      <c r="D222" s="1">
        <v>34558.333333333328</v>
      </c>
      <c r="E222" s="1">
        <v>5633.333333333333</v>
      </c>
      <c r="F222" s="1">
        <v>28925</v>
      </c>
      <c r="G222" s="1">
        <v>3316.6666666666665</v>
      </c>
    </row>
    <row r="223" spans="1:7" x14ac:dyDescent="0.3">
      <c r="A223" t="s">
        <v>10</v>
      </c>
      <c r="B223">
        <v>2021</v>
      </c>
      <c r="C223">
        <v>6</v>
      </c>
      <c r="D223" s="1">
        <v>34558.333333333328</v>
      </c>
      <c r="E223" s="1">
        <v>5633.333333333333</v>
      </c>
      <c r="F223" s="1">
        <v>28925</v>
      </c>
      <c r="G223" s="1">
        <v>3316.6666666666665</v>
      </c>
    </row>
    <row r="224" spans="1:7" x14ac:dyDescent="0.3">
      <c r="A224" t="s">
        <v>10</v>
      </c>
      <c r="B224">
        <v>2021</v>
      </c>
      <c r="C224">
        <v>7</v>
      </c>
      <c r="D224" s="1">
        <v>34558.333333333328</v>
      </c>
      <c r="E224" s="1">
        <v>5633.333333333333</v>
      </c>
      <c r="F224" s="1">
        <v>28925</v>
      </c>
      <c r="G224" s="1">
        <v>3316.6666666666665</v>
      </c>
    </row>
    <row r="225" spans="1:7" x14ac:dyDescent="0.3">
      <c r="A225" t="s">
        <v>10</v>
      </c>
      <c r="B225">
        <v>2021</v>
      </c>
      <c r="C225">
        <v>8</v>
      </c>
      <c r="D225" s="1">
        <v>34558.333333333328</v>
      </c>
      <c r="E225" s="1">
        <v>5633.333333333333</v>
      </c>
      <c r="F225" s="1">
        <v>28925</v>
      </c>
      <c r="G225" s="1">
        <v>3316.6666666666665</v>
      </c>
    </row>
    <row r="226" spans="1:7" x14ac:dyDescent="0.3">
      <c r="A226" t="s">
        <v>10</v>
      </c>
      <c r="B226">
        <v>2021</v>
      </c>
      <c r="C226">
        <v>9</v>
      </c>
      <c r="D226" s="1">
        <v>34558.333333333328</v>
      </c>
      <c r="E226" s="1">
        <v>5633.333333333333</v>
      </c>
      <c r="F226" s="1">
        <v>28925</v>
      </c>
      <c r="G226" s="1">
        <v>3316.6666666666665</v>
      </c>
    </row>
    <row r="227" spans="1:7" x14ac:dyDescent="0.3">
      <c r="A227" t="s">
        <v>10</v>
      </c>
      <c r="B227">
        <v>2021</v>
      </c>
      <c r="C227">
        <v>10</v>
      </c>
      <c r="D227" s="1">
        <v>34558.333333333328</v>
      </c>
      <c r="E227" s="1">
        <v>5633.333333333333</v>
      </c>
      <c r="F227" s="1">
        <v>28925</v>
      </c>
      <c r="G227" s="1">
        <v>3316.6666666666665</v>
      </c>
    </row>
    <row r="228" spans="1:7" x14ac:dyDescent="0.3">
      <c r="A228" t="s">
        <v>10</v>
      </c>
      <c r="B228">
        <v>2021</v>
      </c>
      <c r="C228">
        <v>11</v>
      </c>
      <c r="D228" s="1">
        <v>34558.333333333328</v>
      </c>
      <c r="E228" s="1">
        <v>5633.333333333333</v>
      </c>
      <c r="F228" s="1">
        <v>28925</v>
      </c>
      <c r="G228" s="1">
        <v>3316.6666666666665</v>
      </c>
    </row>
    <row r="229" spans="1:7" x14ac:dyDescent="0.3">
      <c r="A229" t="s">
        <v>10</v>
      </c>
      <c r="B229">
        <v>2021</v>
      </c>
      <c r="C229">
        <v>12</v>
      </c>
      <c r="D229" s="1">
        <v>34558.333333333328</v>
      </c>
      <c r="E229" s="1">
        <v>5633.333333333333</v>
      </c>
      <c r="F229" s="1">
        <v>28925</v>
      </c>
      <c r="G229" s="1">
        <v>3316.6666666666665</v>
      </c>
    </row>
    <row r="230" spans="1:7" x14ac:dyDescent="0.3">
      <c r="A230" t="s">
        <v>10</v>
      </c>
      <c r="B230">
        <v>2022</v>
      </c>
      <c r="C230">
        <v>1</v>
      </c>
      <c r="D230" s="1">
        <v>36166.666666666664</v>
      </c>
      <c r="E230" s="1">
        <v>6383.333333333333</v>
      </c>
      <c r="F230" s="1">
        <v>29783.333333333332</v>
      </c>
      <c r="G230" s="1">
        <v>3199.9999999999995</v>
      </c>
    </row>
    <row r="231" spans="1:7" x14ac:dyDescent="0.3">
      <c r="A231" t="s">
        <v>10</v>
      </c>
      <c r="B231">
        <v>2022</v>
      </c>
      <c r="C231">
        <v>2</v>
      </c>
      <c r="D231" s="1">
        <v>36166.666666666664</v>
      </c>
      <c r="E231" s="1">
        <v>6383.333333333333</v>
      </c>
      <c r="F231" s="1">
        <v>29783.333333333332</v>
      </c>
      <c r="G231" s="1">
        <v>3199.9999999999995</v>
      </c>
    </row>
    <row r="232" spans="1:7" x14ac:dyDescent="0.3">
      <c r="A232" t="s">
        <v>10</v>
      </c>
      <c r="B232">
        <v>2022</v>
      </c>
      <c r="C232">
        <v>3</v>
      </c>
      <c r="D232" s="1">
        <v>36166.666666666664</v>
      </c>
      <c r="E232" s="1">
        <v>6383.333333333333</v>
      </c>
      <c r="F232" s="1">
        <v>29783.333333333332</v>
      </c>
      <c r="G232" s="1">
        <v>3199.9999999999995</v>
      </c>
    </row>
    <row r="233" spans="1:7" x14ac:dyDescent="0.3">
      <c r="A233" t="s">
        <v>10</v>
      </c>
      <c r="B233">
        <v>2022</v>
      </c>
      <c r="C233">
        <v>4</v>
      </c>
      <c r="D233" s="1">
        <v>36166.666666666664</v>
      </c>
      <c r="E233" s="1">
        <v>6383.333333333333</v>
      </c>
      <c r="F233" s="1">
        <v>29783.333333333332</v>
      </c>
      <c r="G233" s="1">
        <v>3199.9999999999995</v>
      </c>
    </row>
    <row r="234" spans="1:7" x14ac:dyDescent="0.3">
      <c r="A234" t="s">
        <v>10</v>
      </c>
      <c r="B234">
        <v>2022</v>
      </c>
      <c r="C234">
        <v>5</v>
      </c>
      <c r="D234" s="1">
        <v>36166.666666666664</v>
      </c>
      <c r="E234" s="1">
        <v>6383.333333333333</v>
      </c>
      <c r="F234" s="1">
        <v>29783.333333333332</v>
      </c>
      <c r="G234" s="1">
        <v>3199.9999999999995</v>
      </c>
    </row>
    <row r="235" spans="1:7" x14ac:dyDescent="0.3">
      <c r="A235" t="s">
        <v>10</v>
      </c>
      <c r="B235">
        <v>2022</v>
      </c>
      <c r="C235">
        <v>6</v>
      </c>
      <c r="D235" s="1">
        <v>36166.666666666664</v>
      </c>
      <c r="E235" s="1">
        <v>6383.333333333333</v>
      </c>
      <c r="F235" s="1">
        <v>29783.333333333332</v>
      </c>
      <c r="G235" s="1">
        <v>3199.9999999999995</v>
      </c>
    </row>
    <row r="236" spans="1:7" x14ac:dyDescent="0.3">
      <c r="A236" t="s">
        <v>10</v>
      </c>
      <c r="B236">
        <v>2022</v>
      </c>
      <c r="C236">
        <v>7</v>
      </c>
      <c r="D236" s="1">
        <v>36166.666666666664</v>
      </c>
      <c r="E236" s="1">
        <v>6383.333333333333</v>
      </c>
      <c r="F236" s="1">
        <v>29783.333333333332</v>
      </c>
      <c r="G236" s="1">
        <v>3199.9999999999995</v>
      </c>
    </row>
    <row r="237" spans="1:7" x14ac:dyDescent="0.3">
      <c r="A237" t="s">
        <v>10</v>
      </c>
      <c r="B237">
        <v>2022</v>
      </c>
      <c r="C237">
        <v>8</v>
      </c>
      <c r="D237" s="1">
        <v>36166.666666666664</v>
      </c>
      <c r="E237" s="1">
        <v>6383.333333333333</v>
      </c>
      <c r="F237" s="1">
        <v>29783.333333333332</v>
      </c>
      <c r="G237" s="1">
        <v>3199.9999999999995</v>
      </c>
    </row>
    <row r="238" spans="1:7" x14ac:dyDescent="0.3">
      <c r="A238" t="s">
        <v>10</v>
      </c>
      <c r="B238">
        <v>2022</v>
      </c>
      <c r="C238">
        <v>9</v>
      </c>
      <c r="D238" s="1">
        <v>36166.666666666664</v>
      </c>
      <c r="E238" s="1">
        <v>6383.333333333333</v>
      </c>
      <c r="F238" s="1">
        <v>29783.333333333332</v>
      </c>
      <c r="G238" s="1">
        <v>3199.9999999999995</v>
      </c>
    </row>
    <row r="239" spans="1:7" x14ac:dyDescent="0.3">
      <c r="A239" t="s">
        <v>10</v>
      </c>
      <c r="B239">
        <v>2022</v>
      </c>
      <c r="C239">
        <v>10</v>
      </c>
      <c r="D239" s="1">
        <v>36166.666666666664</v>
      </c>
      <c r="E239" s="1">
        <v>6383.333333333333</v>
      </c>
      <c r="F239" s="1">
        <v>29783.333333333332</v>
      </c>
      <c r="G239" s="1">
        <v>3199.9999999999995</v>
      </c>
    </row>
    <row r="240" spans="1:7" x14ac:dyDescent="0.3">
      <c r="A240" t="s">
        <v>10</v>
      </c>
      <c r="B240">
        <v>2022</v>
      </c>
      <c r="C240">
        <v>11</v>
      </c>
      <c r="D240" s="1">
        <v>36166.666666666664</v>
      </c>
      <c r="E240" s="1">
        <v>6383.333333333333</v>
      </c>
      <c r="F240" s="1">
        <v>29783.333333333332</v>
      </c>
      <c r="G240" s="1">
        <v>3199.9999999999995</v>
      </c>
    </row>
    <row r="241" spans="1:7" x14ac:dyDescent="0.3">
      <c r="A241" t="s">
        <v>10</v>
      </c>
      <c r="B241">
        <v>2022</v>
      </c>
      <c r="C241">
        <v>12</v>
      </c>
      <c r="D241" s="1">
        <v>36166.666666666664</v>
      </c>
      <c r="E241" s="1">
        <v>6383.333333333333</v>
      </c>
      <c r="F241" s="1">
        <v>29783.333333333332</v>
      </c>
      <c r="G241" s="1">
        <v>3199.9999999999995</v>
      </c>
    </row>
    <row r="242" spans="1:7" x14ac:dyDescent="0.3">
      <c r="A242" t="s">
        <v>10</v>
      </c>
      <c r="B242">
        <v>2023</v>
      </c>
      <c r="C242">
        <v>1</v>
      </c>
      <c r="D242" s="1">
        <v>36783.333333333328</v>
      </c>
      <c r="E242" s="1">
        <v>5941.6666666666661</v>
      </c>
      <c r="F242" s="1">
        <v>30841.666666666668</v>
      </c>
      <c r="G242" s="1">
        <v>3516.666666666667</v>
      </c>
    </row>
    <row r="243" spans="1:7" x14ac:dyDescent="0.3">
      <c r="A243" t="s">
        <v>10</v>
      </c>
      <c r="B243">
        <v>2023</v>
      </c>
      <c r="C243">
        <v>2</v>
      </c>
      <c r="D243" s="1">
        <v>36783.333333333328</v>
      </c>
      <c r="E243" s="1">
        <v>5941.6666666666661</v>
      </c>
      <c r="F243" s="1">
        <v>30841.666666666668</v>
      </c>
      <c r="G243" s="1">
        <v>3516.666666666667</v>
      </c>
    </row>
    <row r="244" spans="1:7" x14ac:dyDescent="0.3">
      <c r="A244" t="s">
        <v>10</v>
      </c>
      <c r="B244">
        <v>2023</v>
      </c>
      <c r="C244">
        <v>3</v>
      </c>
      <c r="D244" s="1">
        <v>36783.333333333328</v>
      </c>
      <c r="E244" s="1">
        <v>5941.6666666666661</v>
      </c>
      <c r="F244" s="1">
        <v>30841.666666666668</v>
      </c>
      <c r="G244" s="1">
        <v>3516.666666666667</v>
      </c>
    </row>
    <row r="245" spans="1:7" x14ac:dyDescent="0.3">
      <c r="A245" t="s">
        <v>10</v>
      </c>
      <c r="B245">
        <v>2023</v>
      </c>
      <c r="C245">
        <v>4</v>
      </c>
      <c r="D245" s="1">
        <v>36783.333333333328</v>
      </c>
      <c r="E245" s="1">
        <v>5941.6666666666661</v>
      </c>
      <c r="F245" s="1">
        <v>30841.666666666668</v>
      </c>
      <c r="G245" s="1">
        <v>3516.666666666667</v>
      </c>
    </row>
    <row r="246" spans="1:7" x14ac:dyDescent="0.3">
      <c r="A246" t="s">
        <v>10</v>
      </c>
      <c r="B246">
        <v>2023</v>
      </c>
      <c r="C246">
        <v>5</v>
      </c>
      <c r="D246" s="1">
        <v>36783.333333333328</v>
      </c>
      <c r="E246" s="1">
        <v>5941.6666666666661</v>
      </c>
      <c r="F246" s="1">
        <v>30841.666666666668</v>
      </c>
      <c r="G246" s="1">
        <v>3516.666666666667</v>
      </c>
    </row>
    <row r="247" spans="1:7" x14ac:dyDescent="0.3">
      <c r="A247" t="s">
        <v>10</v>
      </c>
      <c r="B247">
        <v>2023</v>
      </c>
      <c r="C247">
        <v>6</v>
      </c>
      <c r="D247" s="1">
        <v>36783.333333333328</v>
      </c>
      <c r="E247" s="1">
        <v>5941.6666666666661</v>
      </c>
      <c r="F247" s="1">
        <v>30841.666666666668</v>
      </c>
      <c r="G247" s="1">
        <v>3516.666666666667</v>
      </c>
    </row>
    <row r="248" spans="1:7" x14ac:dyDescent="0.3">
      <c r="A248" t="s">
        <v>10</v>
      </c>
      <c r="B248">
        <v>2023</v>
      </c>
      <c r="C248">
        <v>7</v>
      </c>
      <c r="D248" s="1">
        <v>36783.333333333328</v>
      </c>
      <c r="E248" s="1">
        <v>5941.6666666666661</v>
      </c>
      <c r="F248" s="1">
        <v>30841.666666666668</v>
      </c>
      <c r="G248" s="1">
        <v>3516.666666666667</v>
      </c>
    </row>
    <row r="249" spans="1:7" x14ac:dyDescent="0.3">
      <c r="A249" t="s">
        <v>10</v>
      </c>
      <c r="B249">
        <v>2023</v>
      </c>
      <c r="C249">
        <v>8</v>
      </c>
      <c r="D249" s="1">
        <v>36783.333333333328</v>
      </c>
      <c r="E249" s="1">
        <v>5941.6666666666661</v>
      </c>
      <c r="F249" s="1">
        <v>30841.666666666668</v>
      </c>
      <c r="G249" s="1">
        <v>3516.666666666667</v>
      </c>
    </row>
    <row r="250" spans="1:7" x14ac:dyDescent="0.3">
      <c r="A250" t="s">
        <v>10</v>
      </c>
      <c r="B250">
        <v>2023</v>
      </c>
      <c r="C250">
        <v>9</v>
      </c>
      <c r="D250" s="1">
        <v>36783.333333333328</v>
      </c>
      <c r="E250" s="1">
        <v>5941.6666666666661</v>
      </c>
      <c r="F250" s="1">
        <v>30841.666666666668</v>
      </c>
      <c r="G250" s="1">
        <v>3516.666666666667</v>
      </c>
    </row>
    <row r="251" spans="1:7" x14ac:dyDescent="0.3">
      <c r="A251" t="s">
        <v>10</v>
      </c>
      <c r="B251">
        <v>2023</v>
      </c>
      <c r="C251">
        <v>10</v>
      </c>
      <c r="D251" s="1">
        <v>36783.333333333328</v>
      </c>
      <c r="E251" s="1">
        <v>5941.6666666666661</v>
      </c>
      <c r="F251" s="1">
        <v>30841.666666666668</v>
      </c>
      <c r="G251" s="1">
        <v>3516.666666666667</v>
      </c>
    </row>
    <row r="252" spans="1:7" x14ac:dyDescent="0.3">
      <c r="A252" t="s">
        <v>10</v>
      </c>
      <c r="B252">
        <v>2023</v>
      </c>
      <c r="C252">
        <v>11</v>
      </c>
      <c r="D252" s="1">
        <v>36783.333333333328</v>
      </c>
      <c r="E252" s="1">
        <v>5941.6666666666661</v>
      </c>
      <c r="F252" s="1">
        <v>30841.666666666668</v>
      </c>
      <c r="G252" s="1">
        <v>3516.666666666667</v>
      </c>
    </row>
    <row r="253" spans="1:7" x14ac:dyDescent="0.3">
      <c r="A253" t="s">
        <v>10</v>
      </c>
      <c r="B253">
        <v>2023</v>
      </c>
      <c r="C253">
        <v>12</v>
      </c>
      <c r="D253" s="1">
        <v>36783.333333333328</v>
      </c>
      <c r="E253" s="1">
        <v>5941.6666666666661</v>
      </c>
      <c r="F253" s="1">
        <v>30841.666666666668</v>
      </c>
      <c r="G253" s="1">
        <v>3516.666666666667</v>
      </c>
    </row>
    <row r="254" spans="1:7" x14ac:dyDescent="0.3">
      <c r="A254" t="s">
        <v>9</v>
      </c>
      <c r="B254">
        <v>2021</v>
      </c>
      <c r="C254">
        <v>1</v>
      </c>
      <c r="D254" s="1">
        <v>63841.666666666672</v>
      </c>
      <c r="E254" s="1">
        <v>16733.333333333336</v>
      </c>
      <c r="F254" s="1">
        <v>46941.666666666664</v>
      </c>
      <c r="G254" s="1">
        <v>2574.9999999999995</v>
      </c>
    </row>
    <row r="255" spans="1:7" x14ac:dyDescent="0.3">
      <c r="A255" t="s">
        <v>9</v>
      </c>
      <c r="B255">
        <v>2021</v>
      </c>
      <c r="C255">
        <v>2</v>
      </c>
      <c r="D255" s="1">
        <v>63841.666666666672</v>
      </c>
      <c r="E255" s="1">
        <v>16733.333333333336</v>
      </c>
      <c r="F255" s="1">
        <v>46941.666666666664</v>
      </c>
      <c r="G255" s="1">
        <v>2574.9999999999995</v>
      </c>
    </row>
    <row r="256" spans="1:7" x14ac:dyDescent="0.3">
      <c r="A256" t="s">
        <v>9</v>
      </c>
      <c r="B256">
        <v>2021</v>
      </c>
      <c r="C256">
        <v>3</v>
      </c>
      <c r="D256" s="1">
        <v>63841.666666666672</v>
      </c>
      <c r="E256" s="1">
        <v>16733.333333333336</v>
      </c>
      <c r="F256" s="1">
        <v>46941.666666666664</v>
      </c>
      <c r="G256" s="1">
        <v>2574.9999999999995</v>
      </c>
    </row>
    <row r="257" spans="1:7" x14ac:dyDescent="0.3">
      <c r="A257" t="s">
        <v>9</v>
      </c>
      <c r="B257">
        <v>2021</v>
      </c>
      <c r="C257">
        <v>4</v>
      </c>
      <c r="D257" s="1">
        <v>63841.666666666672</v>
      </c>
      <c r="E257" s="1">
        <v>16733.333333333336</v>
      </c>
      <c r="F257" s="1">
        <v>46941.666666666664</v>
      </c>
      <c r="G257" s="1">
        <v>2574.9999999999995</v>
      </c>
    </row>
    <row r="258" spans="1:7" x14ac:dyDescent="0.3">
      <c r="A258" t="s">
        <v>9</v>
      </c>
      <c r="B258">
        <v>2021</v>
      </c>
      <c r="C258">
        <v>5</v>
      </c>
      <c r="D258" s="1">
        <v>63841.666666666672</v>
      </c>
      <c r="E258" s="1">
        <v>16733.333333333336</v>
      </c>
      <c r="F258" s="1">
        <v>46941.666666666664</v>
      </c>
      <c r="G258" s="1">
        <v>2574.9999999999995</v>
      </c>
    </row>
    <row r="259" spans="1:7" x14ac:dyDescent="0.3">
      <c r="A259" t="s">
        <v>9</v>
      </c>
      <c r="B259">
        <v>2021</v>
      </c>
      <c r="C259">
        <v>6</v>
      </c>
      <c r="D259" s="1">
        <v>63841.666666666672</v>
      </c>
      <c r="E259" s="1">
        <v>16733.333333333336</v>
      </c>
      <c r="F259" s="1">
        <v>46941.666666666664</v>
      </c>
      <c r="G259" s="1">
        <v>2574.9999999999995</v>
      </c>
    </row>
    <row r="260" spans="1:7" x14ac:dyDescent="0.3">
      <c r="A260" t="s">
        <v>9</v>
      </c>
      <c r="B260">
        <v>2021</v>
      </c>
      <c r="C260">
        <v>7</v>
      </c>
      <c r="D260" s="1">
        <v>63841.666666666672</v>
      </c>
      <c r="E260" s="1">
        <v>16733.333333333336</v>
      </c>
      <c r="F260" s="1">
        <v>46941.666666666664</v>
      </c>
      <c r="G260" s="1">
        <v>2574.9999999999995</v>
      </c>
    </row>
    <row r="261" spans="1:7" x14ac:dyDescent="0.3">
      <c r="A261" t="s">
        <v>9</v>
      </c>
      <c r="B261">
        <v>2021</v>
      </c>
      <c r="C261">
        <v>8</v>
      </c>
      <c r="D261" s="1">
        <v>63841.666666666672</v>
      </c>
      <c r="E261" s="1">
        <v>16733.333333333336</v>
      </c>
      <c r="F261" s="1">
        <v>46941.666666666664</v>
      </c>
      <c r="G261" s="1">
        <v>2574.9999999999995</v>
      </c>
    </row>
    <row r="262" spans="1:7" x14ac:dyDescent="0.3">
      <c r="A262" t="s">
        <v>9</v>
      </c>
      <c r="B262">
        <v>2021</v>
      </c>
      <c r="C262">
        <v>9</v>
      </c>
      <c r="D262" s="1">
        <v>63841.666666666672</v>
      </c>
      <c r="E262" s="1">
        <v>16733.333333333336</v>
      </c>
      <c r="F262" s="1">
        <v>46941.666666666664</v>
      </c>
      <c r="G262" s="1">
        <v>2574.9999999999995</v>
      </c>
    </row>
    <row r="263" spans="1:7" x14ac:dyDescent="0.3">
      <c r="A263" t="s">
        <v>9</v>
      </c>
      <c r="B263">
        <v>2021</v>
      </c>
      <c r="C263">
        <v>10</v>
      </c>
      <c r="D263" s="1">
        <v>63841.666666666672</v>
      </c>
      <c r="E263" s="1">
        <v>16733.333333333336</v>
      </c>
      <c r="F263" s="1">
        <v>46941.666666666664</v>
      </c>
      <c r="G263" s="1">
        <v>2574.9999999999995</v>
      </c>
    </row>
    <row r="264" spans="1:7" x14ac:dyDescent="0.3">
      <c r="A264" t="s">
        <v>9</v>
      </c>
      <c r="B264">
        <v>2021</v>
      </c>
      <c r="C264">
        <v>11</v>
      </c>
      <c r="D264" s="1">
        <v>63841.666666666672</v>
      </c>
      <c r="E264" s="1">
        <v>16733.333333333336</v>
      </c>
      <c r="F264" s="1">
        <v>46941.666666666664</v>
      </c>
      <c r="G264" s="1">
        <v>2574.9999999999995</v>
      </c>
    </row>
    <row r="265" spans="1:7" x14ac:dyDescent="0.3">
      <c r="A265" t="s">
        <v>9</v>
      </c>
      <c r="B265">
        <v>2021</v>
      </c>
      <c r="C265">
        <v>12</v>
      </c>
      <c r="D265" s="1">
        <v>63841.666666666672</v>
      </c>
      <c r="E265" s="1">
        <v>16733.333333333336</v>
      </c>
      <c r="F265" s="1">
        <v>46941.666666666664</v>
      </c>
      <c r="G265" s="1">
        <v>2574.9999999999995</v>
      </c>
    </row>
    <row r="266" spans="1:7" x14ac:dyDescent="0.3">
      <c r="A266" t="s">
        <v>9</v>
      </c>
      <c r="B266">
        <v>2022</v>
      </c>
      <c r="C266">
        <v>1</v>
      </c>
      <c r="D266" s="1">
        <v>67166.666666666672</v>
      </c>
      <c r="E266" s="1">
        <v>18391.666666666664</v>
      </c>
      <c r="F266" s="1">
        <v>48775</v>
      </c>
      <c r="G266" s="1">
        <v>2541.6666666666665</v>
      </c>
    </row>
    <row r="267" spans="1:7" x14ac:dyDescent="0.3">
      <c r="A267" t="s">
        <v>9</v>
      </c>
      <c r="B267">
        <v>2022</v>
      </c>
      <c r="C267">
        <v>2</v>
      </c>
      <c r="D267" s="1">
        <v>67166.666666666672</v>
      </c>
      <c r="E267" s="1">
        <v>18391.666666666664</v>
      </c>
      <c r="F267" s="1">
        <v>48775</v>
      </c>
      <c r="G267" s="1">
        <v>2541.6666666666665</v>
      </c>
    </row>
    <row r="268" spans="1:7" x14ac:dyDescent="0.3">
      <c r="A268" t="s">
        <v>9</v>
      </c>
      <c r="B268">
        <v>2022</v>
      </c>
      <c r="C268">
        <v>3</v>
      </c>
      <c r="D268" s="1">
        <v>67166.666666666672</v>
      </c>
      <c r="E268" s="1">
        <v>18391.666666666664</v>
      </c>
      <c r="F268" s="1">
        <v>48775</v>
      </c>
      <c r="G268" s="1">
        <v>2541.6666666666665</v>
      </c>
    </row>
    <row r="269" spans="1:7" x14ac:dyDescent="0.3">
      <c r="A269" t="s">
        <v>9</v>
      </c>
      <c r="B269">
        <v>2022</v>
      </c>
      <c r="C269">
        <v>4</v>
      </c>
      <c r="D269" s="1">
        <v>67166.666666666672</v>
      </c>
      <c r="E269" s="1">
        <v>18391.666666666664</v>
      </c>
      <c r="F269" s="1">
        <v>48775</v>
      </c>
      <c r="G269" s="1">
        <v>2541.6666666666665</v>
      </c>
    </row>
    <row r="270" spans="1:7" x14ac:dyDescent="0.3">
      <c r="A270" t="s">
        <v>9</v>
      </c>
      <c r="B270">
        <v>2022</v>
      </c>
      <c r="C270">
        <v>5</v>
      </c>
      <c r="D270" s="1">
        <v>67166.666666666672</v>
      </c>
      <c r="E270" s="1">
        <v>18391.666666666664</v>
      </c>
      <c r="F270" s="1">
        <v>48775</v>
      </c>
      <c r="G270" s="1">
        <v>2541.6666666666665</v>
      </c>
    </row>
    <row r="271" spans="1:7" x14ac:dyDescent="0.3">
      <c r="A271" t="s">
        <v>9</v>
      </c>
      <c r="B271">
        <v>2022</v>
      </c>
      <c r="C271">
        <v>6</v>
      </c>
      <c r="D271" s="1">
        <v>67166.666666666672</v>
      </c>
      <c r="E271" s="1">
        <v>18391.666666666664</v>
      </c>
      <c r="F271" s="1">
        <v>48775</v>
      </c>
      <c r="G271" s="1">
        <v>2541.6666666666665</v>
      </c>
    </row>
    <row r="272" spans="1:7" x14ac:dyDescent="0.3">
      <c r="A272" t="s">
        <v>9</v>
      </c>
      <c r="B272">
        <v>2022</v>
      </c>
      <c r="C272">
        <v>7</v>
      </c>
      <c r="D272" s="1">
        <v>67166.666666666672</v>
      </c>
      <c r="E272" s="1">
        <v>18391.666666666664</v>
      </c>
      <c r="F272" s="1">
        <v>48775</v>
      </c>
      <c r="G272" s="1">
        <v>2541.6666666666665</v>
      </c>
    </row>
    <row r="273" spans="1:7" x14ac:dyDescent="0.3">
      <c r="A273" t="s">
        <v>9</v>
      </c>
      <c r="B273">
        <v>2022</v>
      </c>
      <c r="C273">
        <v>8</v>
      </c>
      <c r="D273" s="1">
        <v>67166.666666666672</v>
      </c>
      <c r="E273" s="1">
        <v>18391.666666666664</v>
      </c>
      <c r="F273" s="1">
        <v>48775</v>
      </c>
      <c r="G273" s="1">
        <v>2541.6666666666665</v>
      </c>
    </row>
    <row r="274" spans="1:7" x14ac:dyDescent="0.3">
      <c r="A274" t="s">
        <v>9</v>
      </c>
      <c r="B274">
        <v>2022</v>
      </c>
      <c r="C274">
        <v>9</v>
      </c>
      <c r="D274" s="1">
        <v>67166.666666666672</v>
      </c>
      <c r="E274" s="1">
        <v>18391.666666666664</v>
      </c>
      <c r="F274" s="1">
        <v>48775</v>
      </c>
      <c r="G274" s="1">
        <v>2541.6666666666665</v>
      </c>
    </row>
    <row r="275" spans="1:7" x14ac:dyDescent="0.3">
      <c r="A275" t="s">
        <v>9</v>
      </c>
      <c r="B275">
        <v>2022</v>
      </c>
      <c r="C275">
        <v>10</v>
      </c>
      <c r="D275" s="1">
        <v>67166.666666666672</v>
      </c>
      <c r="E275" s="1">
        <v>18391.666666666664</v>
      </c>
      <c r="F275" s="1">
        <v>48775</v>
      </c>
      <c r="G275" s="1">
        <v>2541.6666666666665</v>
      </c>
    </row>
    <row r="276" spans="1:7" x14ac:dyDescent="0.3">
      <c r="A276" t="s">
        <v>9</v>
      </c>
      <c r="B276">
        <v>2022</v>
      </c>
      <c r="C276">
        <v>11</v>
      </c>
      <c r="D276" s="1">
        <v>67166.666666666672</v>
      </c>
      <c r="E276" s="1">
        <v>18391.666666666664</v>
      </c>
      <c r="F276" s="1">
        <v>48775</v>
      </c>
      <c r="G276" s="1">
        <v>2541.6666666666665</v>
      </c>
    </row>
    <row r="277" spans="1:7" x14ac:dyDescent="0.3">
      <c r="A277" t="s">
        <v>9</v>
      </c>
      <c r="B277">
        <v>2022</v>
      </c>
      <c r="C277">
        <v>12</v>
      </c>
      <c r="D277" s="1">
        <v>67166.666666666672</v>
      </c>
      <c r="E277" s="1">
        <v>18391.666666666664</v>
      </c>
      <c r="F277" s="1">
        <v>48775</v>
      </c>
      <c r="G277" s="1">
        <v>2541.6666666666665</v>
      </c>
    </row>
    <row r="278" spans="1:7" x14ac:dyDescent="0.3">
      <c r="A278" t="s">
        <v>9</v>
      </c>
      <c r="B278">
        <v>2023</v>
      </c>
      <c r="C278">
        <v>1</v>
      </c>
      <c r="D278" s="1">
        <v>69933.333333333343</v>
      </c>
      <c r="E278" s="1">
        <v>18616.666666666668</v>
      </c>
      <c r="F278" s="1">
        <v>51316.666666666664</v>
      </c>
      <c r="G278" s="1">
        <v>2541.6666666666665</v>
      </c>
    </row>
    <row r="279" spans="1:7" x14ac:dyDescent="0.3">
      <c r="A279" t="s">
        <v>9</v>
      </c>
      <c r="B279">
        <v>2023</v>
      </c>
      <c r="C279">
        <v>2</v>
      </c>
      <c r="D279" s="1">
        <v>69933.333333333343</v>
      </c>
      <c r="E279" s="1">
        <v>18616.666666666668</v>
      </c>
      <c r="F279" s="1">
        <v>51316.666666666664</v>
      </c>
      <c r="G279" s="1">
        <v>2541.6666666666665</v>
      </c>
    </row>
    <row r="280" spans="1:7" x14ac:dyDescent="0.3">
      <c r="A280" t="s">
        <v>9</v>
      </c>
      <c r="B280">
        <v>2023</v>
      </c>
      <c r="C280">
        <v>3</v>
      </c>
      <c r="D280" s="1">
        <v>69933.333333333343</v>
      </c>
      <c r="E280" s="1">
        <v>18616.666666666668</v>
      </c>
      <c r="F280" s="1">
        <v>51316.666666666664</v>
      </c>
      <c r="G280" s="1">
        <v>2541.6666666666665</v>
      </c>
    </row>
    <row r="281" spans="1:7" x14ac:dyDescent="0.3">
      <c r="A281" t="s">
        <v>9</v>
      </c>
      <c r="B281">
        <v>2023</v>
      </c>
      <c r="C281">
        <v>4</v>
      </c>
      <c r="D281" s="1">
        <v>69933.333333333343</v>
      </c>
      <c r="E281" s="1">
        <v>18616.666666666668</v>
      </c>
      <c r="F281" s="1">
        <v>51316.666666666664</v>
      </c>
      <c r="G281" s="1">
        <v>2541.6666666666665</v>
      </c>
    </row>
    <row r="282" spans="1:7" x14ac:dyDescent="0.3">
      <c r="A282" t="s">
        <v>9</v>
      </c>
      <c r="B282">
        <v>2023</v>
      </c>
      <c r="C282">
        <v>5</v>
      </c>
      <c r="D282" s="1">
        <v>69933.333333333343</v>
      </c>
      <c r="E282" s="1">
        <v>18616.666666666668</v>
      </c>
      <c r="F282" s="1">
        <v>51316.666666666664</v>
      </c>
      <c r="G282" s="1">
        <v>2541.6666666666665</v>
      </c>
    </row>
    <row r="283" spans="1:7" x14ac:dyDescent="0.3">
      <c r="A283" t="s">
        <v>9</v>
      </c>
      <c r="B283">
        <v>2023</v>
      </c>
      <c r="C283">
        <v>6</v>
      </c>
      <c r="D283" s="1">
        <v>69933.333333333343</v>
      </c>
      <c r="E283" s="1">
        <v>18616.666666666668</v>
      </c>
      <c r="F283" s="1">
        <v>51316.666666666664</v>
      </c>
      <c r="G283" s="1">
        <v>2541.6666666666665</v>
      </c>
    </row>
    <row r="284" spans="1:7" x14ac:dyDescent="0.3">
      <c r="A284" t="s">
        <v>9</v>
      </c>
      <c r="B284">
        <v>2023</v>
      </c>
      <c r="C284">
        <v>7</v>
      </c>
      <c r="D284" s="1">
        <v>69933.333333333343</v>
      </c>
      <c r="E284" s="1">
        <v>18616.666666666668</v>
      </c>
      <c r="F284" s="1">
        <v>51316.666666666664</v>
      </c>
      <c r="G284" s="1">
        <v>2541.6666666666665</v>
      </c>
    </row>
    <row r="285" spans="1:7" x14ac:dyDescent="0.3">
      <c r="A285" t="s">
        <v>9</v>
      </c>
      <c r="B285">
        <v>2023</v>
      </c>
      <c r="C285">
        <v>8</v>
      </c>
      <c r="D285" s="1">
        <v>69933.333333333343</v>
      </c>
      <c r="E285" s="1">
        <v>18616.666666666668</v>
      </c>
      <c r="F285" s="1">
        <v>51316.666666666664</v>
      </c>
      <c r="G285" s="1">
        <v>2541.6666666666665</v>
      </c>
    </row>
    <row r="286" spans="1:7" x14ac:dyDescent="0.3">
      <c r="A286" t="s">
        <v>9</v>
      </c>
      <c r="B286">
        <v>2023</v>
      </c>
      <c r="C286">
        <v>9</v>
      </c>
      <c r="D286" s="1">
        <v>69933.333333333343</v>
      </c>
      <c r="E286" s="1">
        <v>18616.666666666668</v>
      </c>
      <c r="F286" s="1">
        <v>51316.666666666664</v>
      </c>
      <c r="G286" s="1">
        <v>2541.6666666666665</v>
      </c>
    </row>
    <row r="287" spans="1:7" x14ac:dyDescent="0.3">
      <c r="A287" t="s">
        <v>9</v>
      </c>
      <c r="B287">
        <v>2023</v>
      </c>
      <c r="C287">
        <v>10</v>
      </c>
      <c r="D287" s="1">
        <v>69933.333333333343</v>
      </c>
      <c r="E287" s="1">
        <v>18616.666666666668</v>
      </c>
      <c r="F287" s="1">
        <v>51316.666666666664</v>
      </c>
      <c r="G287" s="1">
        <v>2541.6666666666665</v>
      </c>
    </row>
    <row r="288" spans="1:7" x14ac:dyDescent="0.3">
      <c r="A288" t="s">
        <v>9</v>
      </c>
      <c r="B288">
        <v>2023</v>
      </c>
      <c r="C288">
        <v>11</v>
      </c>
      <c r="D288" s="1">
        <v>69933.333333333343</v>
      </c>
      <c r="E288" s="1">
        <v>18616.666666666668</v>
      </c>
      <c r="F288" s="1">
        <v>51316.666666666664</v>
      </c>
      <c r="G288" s="1">
        <v>2541.6666666666665</v>
      </c>
    </row>
    <row r="289" spans="1:7" x14ac:dyDescent="0.3">
      <c r="A289" t="s">
        <v>9</v>
      </c>
      <c r="B289">
        <v>2023</v>
      </c>
      <c r="C289">
        <v>12</v>
      </c>
      <c r="D289" s="1">
        <v>69933.333333333343</v>
      </c>
      <c r="E289" s="1">
        <v>18616.666666666668</v>
      </c>
      <c r="F289" s="1">
        <v>51316.666666666664</v>
      </c>
      <c r="G289" s="1">
        <v>2541.6666666666665</v>
      </c>
    </row>
    <row r="290" spans="1:7" x14ac:dyDescent="0.3">
      <c r="A290" t="s">
        <v>8</v>
      </c>
      <c r="B290">
        <v>2021</v>
      </c>
      <c r="C290">
        <v>1</v>
      </c>
      <c r="D290" s="1">
        <v>33833.333333333336</v>
      </c>
      <c r="E290" s="1">
        <v>5774.9999999999991</v>
      </c>
      <c r="F290" s="1">
        <v>28058.333333333332</v>
      </c>
      <c r="G290" s="1">
        <v>2041.6666666666665</v>
      </c>
    </row>
    <row r="291" spans="1:7" x14ac:dyDescent="0.3">
      <c r="A291" t="s">
        <v>8</v>
      </c>
      <c r="B291">
        <v>2021</v>
      </c>
      <c r="C291">
        <v>2</v>
      </c>
      <c r="D291" s="1">
        <v>33833.333333333336</v>
      </c>
      <c r="E291" s="1">
        <v>5774.9999999999991</v>
      </c>
      <c r="F291" s="1">
        <v>28058.333333333332</v>
      </c>
      <c r="G291" s="1">
        <v>2041.6666666666665</v>
      </c>
    </row>
    <row r="292" spans="1:7" x14ac:dyDescent="0.3">
      <c r="A292" t="s">
        <v>8</v>
      </c>
      <c r="B292">
        <v>2021</v>
      </c>
      <c r="C292">
        <v>3</v>
      </c>
      <c r="D292" s="1">
        <v>33833.333333333336</v>
      </c>
      <c r="E292" s="1">
        <v>5774.9999999999991</v>
      </c>
      <c r="F292" s="1">
        <v>28058.333333333332</v>
      </c>
      <c r="G292" s="1">
        <v>2041.6666666666665</v>
      </c>
    </row>
    <row r="293" spans="1:7" x14ac:dyDescent="0.3">
      <c r="A293" t="s">
        <v>8</v>
      </c>
      <c r="B293">
        <v>2021</v>
      </c>
      <c r="C293">
        <v>4</v>
      </c>
      <c r="D293" s="1">
        <v>33833.333333333336</v>
      </c>
      <c r="E293" s="1">
        <v>5774.9999999999991</v>
      </c>
      <c r="F293" s="1">
        <v>28058.333333333332</v>
      </c>
      <c r="G293" s="1">
        <v>2041.6666666666665</v>
      </c>
    </row>
    <row r="294" spans="1:7" x14ac:dyDescent="0.3">
      <c r="A294" t="s">
        <v>8</v>
      </c>
      <c r="B294">
        <v>2021</v>
      </c>
      <c r="C294">
        <v>5</v>
      </c>
      <c r="D294" s="1">
        <v>33833.333333333336</v>
      </c>
      <c r="E294" s="1">
        <v>5774.9999999999991</v>
      </c>
      <c r="F294" s="1">
        <v>28058.333333333332</v>
      </c>
      <c r="G294" s="1">
        <v>2041.6666666666665</v>
      </c>
    </row>
    <row r="295" spans="1:7" x14ac:dyDescent="0.3">
      <c r="A295" t="s">
        <v>8</v>
      </c>
      <c r="B295">
        <v>2021</v>
      </c>
      <c r="C295">
        <v>6</v>
      </c>
      <c r="D295" s="1">
        <v>33833.333333333336</v>
      </c>
      <c r="E295" s="1">
        <v>5774.9999999999991</v>
      </c>
      <c r="F295" s="1">
        <v>28058.333333333332</v>
      </c>
      <c r="G295" s="1">
        <v>2041.6666666666665</v>
      </c>
    </row>
    <row r="296" spans="1:7" x14ac:dyDescent="0.3">
      <c r="A296" t="s">
        <v>8</v>
      </c>
      <c r="B296">
        <v>2021</v>
      </c>
      <c r="C296">
        <v>7</v>
      </c>
      <c r="D296" s="1">
        <v>33833.333333333336</v>
      </c>
      <c r="E296" s="1">
        <v>5774.9999999999991</v>
      </c>
      <c r="F296" s="1">
        <v>28058.333333333332</v>
      </c>
      <c r="G296" s="1">
        <v>2041.6666666666665</v>
      </c>
    </row>
    <row r="297" spans="1:7" x14ac:dyDescent="0.3">
      <c r="A297" t="s">
        <v>8</v>
      </c>
      <c r="B297">
        <v>2021</v>
      </c>
      <c r="C297">
        <v>8</v>
      </c>
      <c r="D297" s="1">
        <v>33833.333333333336</v>
      </c>
      <c r="E297" s="1">
        <v>5774.9999999999991</v>
      </c>
      <c r="F297" s="1">
        <v>28058.333333333332</v>
      </c>
      <c r="G297" s="1">
        <v>2041.6666666666665</v>
      </c>
    </row>
    <row r="298" spans="1:7" x14ac:dyDescent="0.3">
      <c r="A298" t="s">
        <v>8</v>
      </c>
      <c r="B298">
        <v>2021</v>
      </c>
      <c r="C298">
        <v>9</v>
      </c>
      <c r="D298" s="1">
        <v>33833.333333333336</v>
      </c>
      <c r="E298" s="1">
        <v>5774.9999999999991</v>
      </c>
      <c r="F298" s="1">
        <v>28058.333333333332</v>
      </c>
      <c r="G298" s="1">
        <v>2041.6666666666665</v>
      </c>
    </row>
    <row r="299" spans="1:7" x14ac:dyDescent="0.3">
      <c r="A299" t="s">
        <v>8</v>
      </c>
      <c r="B299">
        <v>2021</v>
      </c>
      <c r="C299">
        <v>10</v>
      </c>
      <c r="D299" s="1">
        <v>33833.333333333336</v>
      </c>
      <c r="E299" s="1">
        <v>5774.9999999999991</v>
      </c>
      <c r="F299" s="1">
        <v>28058.333333333332</v>
      </c>
      <c r="G299" s="1">
        <v>2041.6666666666665</v>
      </c>
    </row>
    <row r="300" spans="1:7" x14ac:dyDescent="0.3">
      <c r="A300" t="s">
        <v>8</v>
      </c>
      <c r="B300">
        <v>2021</v>
      </c>
      <c r="C300">
        <v>11</v>
      </c>
      <c r="D300" s="1">
        <v>33833.333333333336</v>
      </c>
      <c r="E300" s="1">
        <v>5774.9999999999991</v>
      </c>
      <c r="F300" s="1">
        <v>28058.333333333332</v>
      </c>
      <c r="G300" s="1">
        <v>2041.6666666666665</v>
      </c>
    </row>
    <row r="301" spans="1:7" x14ac:dyDescent="0.3">
      <c r="A301" t="s">
        <v>8</v>
      </c>
      <c r="B301">
        <v>2021</v>
      </c>
      <c r="C301">
        <v>12</v>
      </c>
      <c r="D301" s="1">
        <v>33833.333333333336</v>
      </c>
      <c r="E301" s="1">
        <v>5774.9999999999991</v>
      </c>
      <c r="F301" s="1">
        <v>28058.333333333332</v>
      </c>
      <c r="G301" s="1">
        <v>2041.6666666666665</v>
      </c>
    </row>
    <row r="302" spans="1:7" x14ac:dyDescent="0.3">
      <c r="A302" t="s">
        <v>8</v>
      </c>
      <c r="B302">
        <v>2022</v>
      </c>
      <c r="C302">
        <v>1</v>
      </c>
      <c r="D302" s="1">
        <v>35041.666666666664</v>
      </c>
      <c r="E302" s="1">
        <v>6075</v>
      </c>
      <c r="F302" s="1">
        <v>28966.666666666668</v>
      </c>
      <c r="G302" s="1">
        <v>2308.333333333333</v>
      </c>
    </row>
    <row r="303" spans="1:7" x14ac:dyDescent="0.3">
      <c r="A303" t="s">
        <v>8</v>
      </c>
      <c r="B303">
        <v>2022</v>
      </c>
      <c r="C303">
        <v>2</v>
      </c>
      <c r="D303" s="1">
        <v>35041.666666666664</v>
      </c>
      <c r="E303" s="1">
        <v>6075</v>
      </c>
      <c r="F303" s="1">
        <v>28966.666666666668</v>
      </c>
      <c r="G303" s="1">
        <v>2308.333333333333</v>
      </c>
    </row>
    <row r="304" spans="1:7" x14ac:dyDescent="0.3">
      <c r="A304" t="s">
        <v>8</v>
      </c>
      <c r="B304">
        <v>2022</v>
      </c>
      <c r="C304">
        <v>3</v>
      </c>
      <c r="D304" s="1">
        <v>35041.666666666664</v>
      </c>
      <c r="E304" s="1">
        <v>6075</v>
      </c>
      <c r="F304" s="1">
        <v>28966.666666666668</v>
      </c>
      <c r="G304" s="1">
        <v>2308.333333333333</v>
      </c>
    </row>
    <row r="305" spans="1:7" x14ac:dyDescent="0.3">
      <c r="A305" t="s">
        <v>8</v>
      </c>
      <c r="B305">
        <v>2022</v>
      </c>
      <c r="C305">
        <v>4</v>
      </c>
      <c r="D305" s="1">
        <v>35041.666666666664</v>
      </c>
      <c r="E305" s="1">
        <v>6075</v>
      </c>
      <c r="F305" s="1">
        <v>28966.666666666668</v>
      </c>
      <c r="G305" s="1">
        <v>2308.333333333333</v>
      </c>
    </row>
    <row r="306" spans="1:7" x14ac:dyDescent="0.3">
      <c r="A306" t="s">
        <v>8</v>
      </c>
      <c r="B306">
        <v>2022</v>
      </c>
      <c r="C306">
        <v>5</v>
      </c>
      <c r="D306" s="1">
        <v>35041.666666666664</v>
      </c>
      <c r="E306" s="1">
        <v>6075</v>
      </c>
      <c r="F306" s="1">
        <v>28966.666666666668</v>
      </c>
      <c r="G306" s="1">
        <v>2308.333333333333</v>
      </c>
    </row>
    <row r="307" spans="1:7" x14ac:dyDescent="0.3">
      <c r="A307" t="s">
        <v>8</v>
      </c>
      <c r="B307">
        <v>2022</v>
      </c>
      <c r="C307">
        <v>6</v>
      </c>
      <c r="D307" s="1">
        <v>35041.666666666664</v>
      </c>
      <c r="E307" s="1">
        <v>6075</v>
      </c>
      <c r="F307" s="1">
        <v>28966.666666666668</v>
      </c>
      <c r="G307" s="1">
        <v>2308.333333333333</v>
      </c>
    </row>
    <row r="308" spans="1:7" x14ac:dyDescent="0.3">
      <c r="A308" t="s">
        <v>8</v>
      </c>
      <c r="B308">
        <v>2022</v>
      </c>
      <c r="C308">
        <v>7</v>
      </c>
      <c r="D308" s="1">
        <v>35041.666666666664</v>
      </c>
      <c r="E308" s="1">
        <v>6075</v>
      </c>
      <c r="F308" s="1">
        <v>28966.666666666668</v>
      </c>
      <c r="G308" s="1">
        <v>2308.333333333333</v>
      </c>
    </row>
    <row r="309" spans="1:7" x14ac:dyDescent="0.3">
      <c r="A309" t="s">
        <v>8</v>
      </c>
      <c r="B309">
        <v>2022</v>
      </c>
      <c r="C309">
        <v>8</v>
      </c>
      <c r="D309" s="1">
        <v>35041.666666666664</v>
      </c>
      <c r="E309" s="1">
        <v>6075</v>
      </c>
      <c r="F309" s="1">
        <v>28966.666666666668</v>
      </c>
      <c r="G309" s="1">
        <v>2308.333333333333</v>
      </c>
    </row>
    <row r="310" spans="1:7" x14ac:dyDescent="0.3">
      <c r="A310" t="s">
        <v>8</v>
      </c>
      <c r="B310">
        <v>2022</v>
      </c>
      <c r="C310">
        <v>9</v>
      </c>
      <c r="D310" s="1">
        <v>35041.666666666664</v>
      </c>
      <c r="E310" s="1">
        <v>6075</v>
      </c>
      <c r="F310" s="1">
        <v>28966.666666666668</v>
      </c>
      <c r="G310" s="1">
        <v>2308.333333333333</v>
      </c>
    </row>
    <row r="311" spans="1:7" x14ac:dyDescent="0.3">
      <c r="A311" t="s">
        <v>8</v>
      </c>
      <c r="B311">
        <v>2022</v>
      </c>
      <c r="C311">
        <v>10</v>
      </c>
      <c r="D311" s="1">
        <v>35041.666666666664</v>
      </c>
      <c r="E311" s="1">
        <v>6075</v>
      </c>
      <c r="F311" s="1">
        <v>28966.666666666668</v>
      </c>
      <c r="G311" s="1">
        <v>2308.333333333333</v>
      </c>
    </row>
    <row r="312" spans="1:7" x14ac:dyDescent="0.3">
      <c r="A312" t="s">
        <v>8</v>
      </c>
      <c r="B312">
        <v>2022</v>
      </c>
      <c r="C312">
        <v>11</v>
      </c>
      <c r="D312" s="1">
        <v>35041.666666666664</v>
      </c>
      <c r="E312" s="1">
        <v>6075</v>
      </c>
      <c r="F312" s="1">
        <v>28966.666666666668</v>
      </c>
      <c r="G312" s="1">
        <v>2308.333333333333</v>
      </c>
    </row>
    <row r="313" spans="1:7" x14ac:dyDescent="0.3">
      <c r="A313" t="s">
        <v>8</v>
      </c>
      <c r="B313">
        <v>2022</v>
      </c>
      <c r="C313">
        <v>12</v>
      </c>
      <c r="D313" s="1">
        <v>35041.666666666664</v>
      </c>
      <c r="E313" s="1">
        <v>6075</v>
      </c>
      <c r="F313" s="1">
        <v>28966.666666666668</v>
      </c>
      <c r="G313" s="1">
        <v>2308.333333333333</v>
      </c>
    </row>
    <row r="314" spans="1:7" x14ac:dyDescent="0.3">
      <c r="A314" t="s">
        <v>8</v>
      </c>
      <c r="B314">
        <v>2023</v>
      </c>
      <c r="C314">
        <v>1</v>
      </c>
      <c r="D314" s="1">
        <v>35733.333333333336</v>
      </c>
      <c r="E314" s="1">
        <v>6316.6666666666661</v>
      </c>
      <c r="F314" s="1">
        <v>29416.666666666668</v>
      </c>
      <c r="G314" s="1">
        <v>2533.333333333333</v>
      </c>
    </row>
    <row r="315" spans="1:7" x14ac:dyDescent="0.3">
      <c r="A315" t="s">
        <v>8</v>
      </c>
      <c r="B315">
        <v>2023</v>
      </c>
      <c r="C315">
        <v>2</v>
      </c>
      <c r="D315" s="1">
        <v>35733.333333333336</v>
      </c>
      <c r="E315" s="1">
        <v>6316.6666666666661</v>
      </c>
      <c r="F315" s="1">
        <v>29416.666666666668</v>
      </c>
      <c r="G315" s="1">
        <v>2533.333333333333</v>
      </c>
    </row>
    <row r="316" spans="1:7" x14ac:dyDescent="0.3">
      <c r="A316" t="s">
        <v>8</v>
      </c>
      <c r="B316">
        <v>2023</v>
      </c>
      <c r="C316">
        <v>3</v>
      </c>
      <c r="D316" s="1">
        <v>35733.333333333336</v>
      </c>
      <c r="E316" s="1">
        <v>6316.6666666666661</v>
      </c>
      <c r="F316" s="1">
        <v>29416.666666666668</v>
      </c>
      <c r="G316" s="1">
        <v>2533.333333333333</v>
      </c>
    </row>
    <row r="317" spans="1:7" x14ac:dyDescent="0.3">
      <c r="A317" t="s">
        <v>8</v>
      </c>
      <c r="B317">
        <v>2023</v>
      </c>
      <c r="C317">
        <v>4</v>
      </c>
      <c r="D317" s="1">
        <v>35733.333333333336</v>
      </c>
      <c r="E317" s="1">
        <v>6316.6666666666661</v>
      </c>
      <c r="F317" s="1">
        <v>29416.666666666668</v>
      </c>
      <c r="G317" s="1">
        <v>2533.333333333333</v>
      </c>
    </row>
    <row r="318" spans="1:7" x14ac:dyDescent="0.3">
      <c r="A318" t="s">
        <v>8</v>
      </c>
      <c r="B318">
        <v>2023</v>
      </c>
      <c r="C318">
        <v>5</v>
      </c>
      <c r="D318" s="1">
        <v>35733.333333333336</v>
      </c>
      <c r="E318" s="1">
        <v>6316.6666666666661</v>
      </c>
      <c r="F318" s="1">
        <v>29416.666666666668</v>
      </c>
      <c r="G318" s="1">
        <v>2533.333333333333</v>
      </c>
    </row>
    <row r="319" spans="1:7" x14ac:dyDescent="0.3">
      <c r="A319" t="s">
        <v>8</v>
      </c>
      <c r="B319">
        <v>2023</v>
      </c>
      <c r="C319">
        <v>6</v>
      </c>
      <c r="D319" s="1">
        <v>35733.333333333336</v>
      </c>
      <c r="E319" s="1">
        <v>6316.6666666666661</v>
      </c>
      <c r="F319" s="1">
        <v>29416.666666666668</v>
      </c>
      <c r="G319" s="1">
        <v>2533.333333333333</v>
      </c>
    </row>
    <row r="320" spans="1:7" x14ac:dyDescent="0.3">
      <c r="A320" t="s">
        <v>8</v>
      </c>
      <c r="B320">
        <v>2023</v>
      </c>
      <c r="C320">
        <v>7</v>
      </c>
      <c r="D320" s="1">
        <v>35733.333333333336</v>
      </c>
      <c r="E320" s="1">
        <v>6316.6666666666661</v>
      </c>
      <c r="F320" s="1">
        <v>29416.666666666668</v>
      </c>
      <c r="G320" s="1">
        <v>2533.333333333333</v>
      </c>
    </row>
    <row r="321" spans="1:7" x14ac:dyDescent="0.3">
      <c r="A321" t="s">
        <v>8</v>
      </c>
      <c r="B321">
        <v>2023</v>
      </c>
      <c r="C321">
        <v>8</v>
      </c>
      <c r="D321" s="1">
        <v>35733.333333333336</v>
      </c>
      <c r="E321" s="1">
        <v>6316.6666666666661</v>
      </c>
      <c r="F321" s="1">
        <v>29416.666666666668</v>
      </c>
      <c r="G321" s="1">
        <v>2533.333333333333</v>
      </c>
    </row>
    <row r="322" spans="1:7" x14ac:dyDescent="0.3">
      <c r="A322" t="s">
        <v>8</v>
      </c>
      <c r="B322">
        <v>2023</v>
      </c>
      <c r="C322">
        <v>9</v>
      </c>
      <c r="D322" s="1">
        <v>35733.333333333336</v>
      </c>
      <c r="E322" s="1">
        <v>6316.6666666666661</v>
      </c>
      <c r="F322" s="1">
        <v>29416.666666666668</v>
      </c>
      <c r="G322" s="1">
        <v>2533.333333333333</v>
      </c>
    </row>
    <row r="323" spans="1:7" x14ac:dyDescent="0.3">
      <c r="A323" t="s">
        <v>8</v>
      </c>
      <c r="B323">
        <v>2023</v>
      </c>
      <c r="C323">
        <v>10</v>
      </c>
      <c r="D323" s="1">
        <v>35733.333333333336</v>
      </c>
      <c r="E323" s="1">
        <v>6316.6666666666661</v>
      </c>
      <c r="F323" s="1">
        <v>29416.666666666668</v>
      </c>
      <c r="G323" s="1">
        <v>2533.333333333333</v>
      </c>
    </row>
    <row r="324" spans="1:7" x14ac:dyDescent="0.3">
      <c r="A324" t="s">
        <v>8</v>
      </c>
      <c r="B324">
        <v>2023</v>
      </c>
      <c r="C324">
        <v>11</v>
      </c>
      <c r="D324" s="1">
        <v>35733.333333333336</v>
      </c>
      <c r="E324" s="1">
        <v>6316.6666666666661</v>
      </c>
      <c r="F324" s="1">
        <v>29416.666666666668</v>
      </c>
      <c r="G324" s="1">
        <v>2533.333333333333</v>
      </c>
    </row>
    <row r="325" spans="1:7" x14ac:dyDescent="0.3">
      <c r="A325" t="s">
        <v>8</v>
      </c>
      <c r="B325">
        <v>2023</v>
      </c>
      <c r="C325">
        <v>12</v>
      </c>
      <c r="D325" s="1">
        <v>35733.333333333336</v>
      </c>
      <c r="E325" s="1">
        <v>6316.6666666666661</v>
      </c>
      <c r="F325" s="1">
        <v>29416.666666666668</v>
      </c>
      <c r="G325" s="1">
        <v>2533.333333333333</v>
      </c>
    </row>
    <row r="326" spans="1:7" x14ac:dyDescent="0.3">
      <c r="A326" t="s">
        <v>7</v>
      </c>
      <c r="B326">
        <v>2021</v>
      </c>
      <c r="C326">
        <v>1</v>
      </c>
      <c r="D326" s="1">
        <v>14841.666666666666</v>
      </c>
      <c r="E326" s="1">
        <v>2808.3333333333335</v>
      </c>
      <c r="F326" s="1">
        <v>12033.333333333334</v>
      </c>
      <c r="G326" s="1">
        <v>1383.3333333333335</v>
      </c>
    </row>
    <row r="327" spans="1:7" x14ac:dyDescent="0.3">
      <c r="A327" t="s">
        <v>7</v>
      </c>
      <c r="B327">
        <v>2021</v>
      </c>
      <c r="C327">
        <v>2</v>
      </c>
      <c r="D327" s="1">
        <v>14841.666666666666</v>
      </c>
      <c r="E327" s="1">
        <v>2808.3333333333335</v>
      </c>
      <c r="F327" s="1">
        <v>12033.333333333334</v>
      </c>
      <c r="G327" s="1">
        <v>1383.3333333333335</v>
      </c>
    </row>
    <row r="328" spans="1:7" x14ac:dyDescent="0.3">
      <c r="A328" t="s">
        <v>7</v>
      </c>
      <c r="B328">
        <v>2021</v>
      </c>
      <c r="C328">
        <v>3</v>
      </c>
      <c r="D328" s="1">
        <v>14841.666666666666</v>
      </c>
      <c r="E328" s="1">
        <v>2808.3333333333335</v>
      </c>
      <c r="F328" s="1">
        <v>12033.333333333334</v>
      </c>
      <c r="G328" s="1">
        <v>1383.3333333333335</v>
      </c>
    </row>
    <row r="329" spans="1:7" x14ac:dyDescent="0.3">
      <c r="A329" t="s">
        <v>7</v>
      </c>
      <c r="B329">
        <v>2021</v>
      </c>
      <c r="C329">
        <v>4</v>
      </c>
      <c r="D329" s="1">
        <v>14841.666666666666</v>
      </c>
      <c r="E329" s="1">
        <v>2808.3333333333335</v>
      </c>
      <c r="F329" s="1">
        <v>12033.333333333334</v>
      </c>
      <c r="G329" s="1">
        <v>1383.3333333333335</v>
      </c>
    </row>
    <row r="330" spans="1:7" x14ac:dyDescent="0.3">
      <c r="A330" t="s">
        <v>7</v>
      </c>
      <c r="B330">
        <v>2021</v>
      </c>
      <c r="C330">
        <v>5</v>
      </c>
      <c r="D330" s="1">
        <v>14841.666666666666</v>
      </c>
      <c r="E330" s="1">
        <v>2808.3333333333335</v>
      </c>
      <c r="F330" s="1">
        <v>12033.333333333334</v>
      </c>
      <c r="G330" s="1">
        <v>1383.3333333333335</v>
      </c>
    </row>
    <row r="331" spans="1:7" x14ac:dyDescent="0.3">
      <c r="A331" t="s">
        <v>7</v>
      </c>
      <c r="B331">
        <v>2021</v>
      </c>
      <c r="C331">
        <v>6</v>
      </c>
      <c r="D331" s="1">
        <v>14841.666666666666</v>
      </c>
      <c r="E331" s="1">
        <v>2808.3333333333335</v>
      </c>
      <c r="F331" s="1">
        <v>12033.333333333334</v>
      </c>
      <c r="G331" s="1">
        <v>1383.3333333333335</v>
      </c>
    </row>
    <row r="332" spans="1:7" x14ac:dyDescent="0.3">
      <c r="A332" t="s">
        <v>7</v>
      </c>
      <c r="B332">
        <v>2021</v>
      </c>
      <c r="C332">
        <v>7</v>
      </c>
      <c r="D332" s="1">
        <v>14841.666666666666</v>
      </c>
      <c r="E332" s="1">
        <v>2808.3333333333335</v>
      </c>
      <c r="F332" s="1">
        <v>12033.333333333334</v>
      </c>
      <c r="G332" s="1">
        <v>1383.3333333333335</v>
      </c>
    </row>
    <row r="333" spans="1:7" x14ac:dyDescent="0.3">
      <c r="A333" t="s">
        <v>7</v>
      </c>
      <c r="B333">
        <v>2021</v>
      </c>
      <c r="C333">
        <v>8</v>
      </c>
      <c r="D333" s="1">
        <v>14841.666666666666</v>
      </c>
      <c r="E333" s="1">
        <v>2808.3333333333335</v>
      </c>
      <c r="F333" s="1">
        <v>12033.333333333334</v>
      </c>
      <c r="G333" s="1">
        <v>1383.3333333333335</v>
      </c>
    </row>
    <row r="334" spans="1:7" x14ac:dyDescent="0.3">
      <c r="A334" t="s">
        <v>7</v>
      </c>
      <c r="B334">
        <v>2021</v>
      </c>
      <c r="C334">
        <v>9</v>
      </c>
      <c r="D334" s="1">
        <v>14841.666666666666</v>
      </c>
      <c r="E334" s="1">
        <v>2808.3333333333335</v>
      </c>
      <c r="F334" s="1">
        <v>12033.333333333334</v>
      </c>
      <c r="G334" s="1">
        <v>1383.3333333333335</v>
      </c>
    </row>
    <row r="335" spans="1:7" x14ac:dyDescent="0.3">
      <c r="A335" t="s">
        <v>7</v>
      </c>
      <c r="B335">
        <v>2021</v>
      </c>
      <c r="C335">
        <v>10</v>
      </c>
      <c r="D335" s="1">
        <v>14841.666666666666</v>
      </c>
      <c r="E335" s="1">
        <v>2808.3333333333335</v>
      </c>
      <c r="F335" s="1">
        <v>12033.333333333334</v>
      </c>
      <c r="G335" s="1">
        <v>1383.3333333333335</v>
      </c>
    </row>
    <row r="336" spans="1:7" x14ac:dyDescent="0.3">
      <c r="A336" t="s">
        <v>7</v>
      </c>
      <c r="B336">
        <v>2021</v>
      </c>
      <c r="C336">
        <v>11</v>
      </c>
      <c r="D336" s="1">
        <v>14841.666666666666</v>
      </c>
      <c r="E336" s="1">
        <v>2808.3333333333335</v>
      </c>
      <c r="F336" s="1">
        <v>12033.333333333334</v>
      </c>
      <c r="G336" s="1">
        <v>1383.3333333333335</v>
      </c>
    </row>
    <row r="337" spans="1:7" x14ac:dyDescent="0.3">
      <c r="A337" t="s">
        <v>7</v>
      </c>
      <c r="B337">
        <v>2021</v>
      </c>
      <c r="C337">
        <v>12</v>
      </c>
      <c r="D337" s="1">
        <v>14841.666666666666</v>
      </c>
      <c r="E337" s="1">
        <v>2808.3333333333335</v>
      </c>
      <c r="F337" s="1">
        <v>12033.333333333334</v>
      </c>
      <c r="G337" s="1">
        <v>1383.3333333333335</v>
      </c>
    </row>
    <row r="338" spans="1:7" x14ac:dyDescent="0.3">
      <c r="A338" t="s">
        <v>7</v>
      </c>
      <c r="B338">
        <v>2022</v>
      </c>
      <c r="C338">
        <v>1</v>
      </c>
      <c r="D338" s="1">
        <v>15008.333333333332</v>
      </c>
      <c r="E338" s="1">
        <v>3066.6666666666665</v>
      </c>
      <c r="F338" s="1">
        <v>11941.666666666668</v>
      </c>
      <c r="G338" s="1">
        <v>1283.3333333333335</v>
      </c>
    </row>
    <row r="339" spans="1:7" x14ac:dyDescent="0.3">
      <c r="A339" t="s">
        <v>7</v>
      </c>
      <c r="B339">
        <v>2022</v>
      </c>
      <c r="C339">
        <v>2</v>
      </c>
      <c r="D339" s="1">
        <v>15008.333333333332</v>
      </c>
      <c r="E339" s="1">
        <v>3066.6666666666665</v>
      </c>
      <c r="F339" s="1">
        <v>11941.666666666668</v>
      </c>
      <c r="G339" s="1">
        <v>1283.3333333333335</v>
      </c>
    </row>
    <row r="340" spans="1:7" x14ac:dyDescent="0.3">
      <c r="A340" t="s">
        <v>7</v>
      </c>
      <c r="B340">
        <v>2022</v>
      </c>
      <c r="C340">
        <v>3</v>
      </c>
      <c r="D340" s="1">
        <v>15008.333333333332</v>
      </c>
      <c r="E340" s="1">
        <v>3066.6666666666665</v>
      </c>
      <c r="F340" s="1">
        <v>11941.666666666668</v>
      </c>
      <c r="G340" s="1">
        <v>1283.3333333333335</v>
      </c>
    </row>
    <row r="341" spans="1:7" x14ac:dyDescent="0.3">
      <c r="A341" t="s">
        <v>7</v>
      </c>
      <c r="B341">
        <v>2022</v>
      </c>
      <c r="C341">
        <v>4</v>
      </c>
      <c r="D341" s="1">
        <v>15008.333333333332</v>
      </c>
      <c r="E341" s="1">
        <v>3066.6666666666665</v>
      </c>
      <c r="F341" s="1">
        <v>11941.666666666668</v>
      </c>
      <c r="G341" s="1">
        <v>1283.3333333333335</v>
      </c>
    </row>
    <row r="342" spans="1:7" x14ac:dyDescent="0.3">
      <c r="A342" t="s">
        <v>7</v>
      </c>
      <c r="B342">
        <v>2022</v>
      </c>
      <c r="C342">
        <v>5</v>
      </c>
      <c r="D342" s="1">
        <v>15008.333333333332</v>
      </c>
      <c r="E342" s="1">
        <v>3066.6666666666665</v>
      </c>
      <c r="F342" s="1">
        <v>11941.666666666668</v>
      </c>
      <c r="G342" s="1">
        <v>1283.3333333333335</v>
      </c>
    </row>
    <row r="343" spans="1:7" x14ac:dyDescent="0.3">
      <c r="A343" t="s">
        <v>7</v>
      </c>
      <c r="B343">
        <v>2022</v>
      </c>
      <c r="C343">
        <v>6</v>
      </c>
      <c r="D343" s="1">
        <v>15008.333333333332</v>
      </c>
      <c r="E343" s="1">
        <v>3066.6666666666665</v>
      </c>
      <c r="F343" s="1">
        <v>11941.666666666668</v>
      </c>
      <c r="G343" s="1">
        <v>1283.3333333333335</v>
      </c>
    </row>
    <row r="344" spans="1:7" x14ac:dyDescent="0.3">
      <c r="A344" t="s">
        <v>7</v>
      </c>
      <c r="B344">
        <v>2022</v>
      </c>
      <c r="C344">
        <v>7</v>
      </c>
      <c r="D344" s="1">
        <v>15008.333333333332</v>
      </c>
      <c r="E344" s="1">
        <v>3066.6666666666665</v>
      </c>
      <c r="F344" s="1">
        <v>11941.666666666668</v>
      </c>
      <c r="G344" s="1">
        <v>1283.3333333333335</v>
      </c>
    </row>
    <row r="345" spans="1:7" x14ac:dyDescent="0.3">
      <c r="A345" t="s">
        <v>7</v>
      </c>
      <c r="B345">
        <v>2022</v>
      </c>
      <c r="C345">
        <v>8</v>
      </c>
      <c r="D345" s="1">
        <v>15008.333333333332</v>
      </c>
      <c r="E345" s="1">
        <v>3066.6666666666665</v>
      </c>
      <c r="F345" s="1">
        <v>11941.666666666668</v>
      </c>
      <c r="G345" s="1">
        <v>1283.3333333333335</v>
      </c>
    </row>
    <row r="346" spans="1:7" x14ac:dyDescent="0.3">
      <c r="A346" t="s">
        <v>7</v>
      </c>
      <c r="B346">
        <v>2022</v>
      </c>
      <c r="C346">
        <v>9</v>
      </c>
      <c r="D346" s="1">
        <v>15008.333333333332</v>
      </c>
      <c r="E346" s="1">
        <v>3066.6666666666665</v>
      </c>
      <c r="F346" s="1">
        <v>11941.666666666668</v>
      </c>
      <c r="G346" s="1">
        <v>1283.3333333333335</v>
      </c>
    </row>
    <row r="347" spans="1:7" x14ac:dyDescent="0.3">
      <c r="A347" t="s">
        <v>7</v>
      </c>
      <c r="B347">
        <v>2022</v>
      </c>
      <c r="C347">
        <v>10</v>
      </c>
      <c r="D347" s="1">
        <v>15008.333333333332</v>
      </c>
      <c r="E347" s="1">
        <v>3066.6666666666665</v>
      </c>
      <c r="F347" s="1">
        <v>11941.666666666668</v>
      </c>
      <c r="G347" s="1">
        <v>1283.3333333333335</v>
      </c>
    </row>
    <row r="348" spans="1:7" x14ac:dyDescent="0.3">
      <c r="A348" t="s">
        <v>7</v>
      </c>
      <c r="B348">
        <v>2022</v>
      </c>
      <c r="C348">
        <v>11</v>
      </c>
      <c r="D348" s="1">
        <v>15008.333333333332</v>
      </c>
      <c r="E348" s="1">
        <v>3066.6666666666665</v>
      </c>
      <c r="F348" s="1">
        <v>11941.666666666668</v>
      </c>
      <c r="G348" s="1">
        <v>1283.3333333333335</v>
      </c>
    </row>
    <row r="349" spans="1:7" x14ac:dyDescent="0.3">
      <c r="A349" t="s">
        <v>7</v>
      </c>
      <c r="B349">
        <v>2022</v>
      </c>
      <c r="C349">
        <v>12</v>
      </c>
      <c r="D349" s="1">
        <v>15008.333333333332</v>
      </c>
      <c r="E349" s="1">
        <v>3066.6666666666665</v>
      </c>
      <c r="F349" s="1">
        <v>11941.666666666668</v>
      </c>
      <c r="G349" s="1">
        <v>1283.3333333333335</v>
      </c>
    </row>
    <row r="350" spans="1:7" x14ac:dyDescent="0.3">
      <c r="A350" t="s">
        <v>7</v>
      </c>
      <c r="B350">
        <v>2023</v>
      </c>
      <c r="C350">
        <v>1</v>
      </c>
      <c r="D350" s="1">
        <v>15533.333333333334</v>
      </c>
      <c r="E350" s="1">
        <v>2883.3333333333335</v>
      </c>
      <c r="F350" s="1">
        <v>12650</v>
      </c>
      <c r="G350" s="1">
        <v>1300</v>
      </c>
    </row>
    <row r="351" spans="1:7" x14ac:dyDescent="0.3">
      <c r="A351" t="s">
        <v>7</v>
      </c>
      <c r="B351">
        <v>2023</v>
      </c>
      <c r="C351">
        <v>2</v>
      </c>
      <c r="D351" s="1">
        <v>15533.333333333334</v>
      </c>
      <c r="E351" s="1">
        <v>2883.3333333333335</v>
      </c>
      <c r="F351" s="1">
        <v>12650</v>
      </c>
      <c r="G351" s="1">
        <v>1300</v>
      </c>
    </row>
    <row r="352" spans="1:7" x14ac:dyDescent="0.3">
      <c r="A352" t="s">
        <v>7</v>
      </c>
      <c r="B352">
        <v>2023</v>
      </c>
      <c r="C352">
        <v>3</v>
      </c>
      <c r="D352" s="1">
        <v>15533.333333333334</v>
      </c>
      <c r="E352" s="1">
        <v>2883.3333333333335</v>
      </c>
      <c r="F352" s="1">
        <v>12650</v>
      </c>
      <c r="G352" s="1">
        <v>1300</v>
      </c>
    </row>
    <row r="353" spans="1:7" x14ac:dyDescent="0.3">
      <c r="A353" t="s">
        <v>7</v>
      </c>
      <c r="B353">
        <v>2023</v>
      </c>
      <c r="C353">
        <v>4</v>
      </c>
      <c r="D353" s="1">
        <v>15533.333333333334</v>
      </c>
      <c r="E353" s="1">
        <v>2883.3333333333335</v>
      </c>
      <c r="F353" s="1">
        <v>12650</v>
      </c>
      <c r="G353" s="1">
        <v>1300</v>
      </c>
    </row>
    <row r="354" spans="1:7" x14ac:dyDescent="0.3">
      <c r="A354" t="s">
        <v>7</v>
      </c>
      <c r="B354">
        <v>2023</v>
      </c>
      <c r="C354">
        <v>5</v>
      </c>
      <c r="D354" s="1">
        <v>15533.333333333334</v>
      </c>
      <c r="E354" s="1">
        <v>2883.3333333333335</v>
      </c>
      <c r="F354" s="1">
        <v>12650</v>
      </c>
      <c r="G354" s="1">
        <v>1300</v>
      </c>
    </row>
    <row r="355" spans="1:7" x14ac:dyDescent="0.3">
      <c r="A355" t="s">
        <v>7</v>
      </c>
      <c r="B355">
        <v>2023</v>
      </c>
      <c r="C355">
        <v>6</v>
      </c>
      <c r="D355" s="1">
        <v>15533.333333333334</v>
      </c>
      <c r="E355" s="1">
        <v>2883.3333333333335</v>
      </c>
      <c r="F355" s="1">
        <v>12650</v>
      </c>
      <c r="G355" s="1">
        <v>1300</v>
      </c>
    </row>
    <row r="356" spans="1:7" x14ac:dyDescent="0.3">
      <c r="A356" t="s">
        <v>7</v>
      </c>
      <c r="B356">
        <v>2023</v>
      </c>
      <c r="C356">
        <v>7</v>
      </c>
      <c r="D356" s="1">
        <v>15533.333333333334</v>
      </c>
      <c r="E356" s="1">
        <v>2883.3333333333335</v>
      </c>
      <c r="F356" s="1">
        <v>12650</v>
      </c>
      <c r="G356" s="1">
        <v>1300</v>
      </c>
    </row>
    <row r="357" spans="1:7" x14ac:dyDescent="0.3">
      <c r="A357" t="s">
        <v>7</v>
      </c>
      <c r="B357">
        <v>2023</v>
      </c>
      <c r="C357">
        <v>8</v>
      </c>
      <c r="D357" s="1">
        <v>15533.333333333334</v>
      </c>
      <c r="E357" s="1">
        <v>2883.3333333333335</v>
      </c>
      <c r="F357" s="1">
        <v>12650</v>
      </c>
      <c r="G357" s="1">
        <v>1300</v>
      </c>
    </row>
    <row r="358" spans="1:7" x14ac:dyDescent="0.3">
      <c r="A358" t="s">
        <v>7</v>
      </c>
      <c r="B358">
        <v>2023</v>
      </c>
      <c r="C358">
        <v>9</v>
      </c>
      <c r="D358" s="1">
        <v>15533.333333333334</v>
      </c>
      <c r="E358" s="1">
        <v>2883.3333333333335</v>
      </c>
      <c r="F358" s="1">
        <v>12650</v>
      </c>
      <c r="G358" s="1">
        <v>1300</v>
      </c>
    </row>
    <row r="359" spans="1:7" x14ac:dyDescent="0.3">
      <c r="A359" t="s">
        <v>7</v>
      </c>
      <c r="B359">
        <v>2023</v>
      </c>
      <c r="C359">
        <v>10</v>
      </c>
      <c r="D359" s="1">
        <v>15533.333333333334</v>
      </c>
      <c r="E359" s="1">
        <v>2883.3333333333335</v>
      </c>
      <c r="F359" s="1">
        <v>12650</v>
      </c>
      <c r="G359" s="1">
        <v>1300</v>
      </c>
    </row>
    <row r="360" spans="1:7" x14ac:dyDescent="0.3">
      <c r="A360" t="s">
        <v>7</v>
      </c>
      <c r="B360">
        <v>2023</v>
      </c>
      <c r="C360">
        <v>11</v>
      </c>
      <c r="D360" s="1">
        <v>15533.333333333334</v>
      </c>
      <c r="E360" s="1">
        <v>2883.3333333333335</v>
      </c>
      <c r="F360" s="1">
        <v>12650</v>
      </c>
      <c r="G360" s="1">
        <v>1300</v>
      </c>
    </row>
    <row r="361" spans="1:7" x14ac:dyDescent="0.3">
      <c r="A361" t="s">
        <v>7</v>
      </c>
      <c r="B361">
        <v>2023</v>
      </c>
      <c r="C361">
        <v>12</v>
      </c>
      <c r="D361" s="1">
        <v>15533.333333333334</v>
      </c>
      <c r="E361" s="1">
        <v>2883.3333333333335</v>
      </c>
      <c r="F361" s="1">
        <v>12650</v>
      </c>
      <c r="G361" s="1">
        <v>1300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6850-06BE-491B-A38B-4F0C8F41F815}">
  <dimension ref="A1:L361"/>
  <sheetViews>
    <sheetView workbookViewId="0"/>
  </sheetViews>
  <sheetFormatPr defaultRowHeight="14.4" x14ac:dyDescent="0.3"/>
  <cols>
    <col min="1" max="2" width="10.33203125" customWidth="1"/>
    <col min="3" max="3" width="9.44140625" bestFit="1" customWidth="1"/>
    <col min="4" max="4" width="10.33203125" hidden="1" customWidth="1"/>
    <col min="5" max="5" width="19.33203125" bestFit="1" customWidth="1"/>
    <col min="6" max="6" width="19" bestFit="1" customWidth="1"/>
    <col min="7" max="7" width="12.33203125" bestFit="1" customWidth="1"/>
    <col min="8" max="8" width="17.33203125" bestFit="1" customWidth="1"/>
    <col min="9" max="9" width="18.5546875" bestFit="1" customWidth="1"/>
    <col min="10" max="10" width="20.44140625" bestFit="1" customWidth="1"/>
    <col min="11" max="11" width="16.88671875" bestFit="1" customWidth="1"/>
    <col min="12" max="12" width="18.5546875" bestFit="1" customWidth="1"/>
  </cols>
  <sheetData>
    <row r="1" spans="1:12" x14ac:dyDescent="0.3">
      <c r="A1" s="7" t="s">
        <v>6</v>
      </c>
      <c r="B1" s="7" t="s">
        <v>21</v>
      </c>
      <c r="C1" s="7" t="s">
        <v>22</v>
      </c>
      <c r="D1" s="7" t="s">
        <v>32</v>
      </c>
      <c r="E1" s="7" t="s">
        <v>31</v>
      </c>
      <c r="F1" s="7" t="s">
        <v>30</v>
      </c>
      <c r="G1" s="7" t="s">
        <v>29</v>
      </c>
      <c r="H1" s="7" t="s">
        <v>28</v>
      </c>
      <c r="I1" s="7" t="s">
        <v>27</v>
      </c>
      <c r="J1" s="7" t="s">
        <v>26</v>
      </c>
      <c r="K1" s="7" t="s">
        <v>25</v>
      </c>
      <c r="L1" s="7" t="s">
        <v>24</v>
      </c>
    </row>
    <row r="2" spans="1:12" x14ac:dyDescent="0.3">
      <c r="A2">
        <v>2023</v>
      </c>
      <c r="B2">
        <v>12</v>
      </c>
      <c r="C2" t="s">
        <v>7</v>
      </c>
      <c r="D2" s="5">
        <v>45261</v>
      </c>
      <c r="E2">
        <v>-7.16</v>
      </c>
      <c r="F2">
        <v>-17.190000000000001</v>
      </c>
      <c r="G2">
        <v>-12.175000000000001</v>
      </c>
      <c r="H2">
        <v>30.15</v>
      </c>
      <c r="I2">
        <v>6.65</v>
      </c>
      <c r="J2" s="6">
        <v>18.364999999999998</v>
      </c>
      <c r="K2">
        <v>12.18</v>
      </c>
      <c r="L2">
        <v>6.5</v>
      </c>
    </row>
    <row r="3" spans="1:12" x14ac:dyDescent="0.3">
      <c r="A3">
        <v>2023</v>
      </c>
      <c r="B3">
        <v>11</v>
      </c>
      <c r="C3" t="s">
        <v>7</v>
      </c>
      <c r="D3" s="5">
        <v>45231</v>
      </c>
      <c r="E3">
        <v>0.42</v>
      </c>
      <c r="F3">
        <v>-10.31</v>
      </c>
      <c r="G3">
        <v>-4.9450000000000003</v>
      </c>
      <c r="H3">
        <v>30.08</v>
      </c>
      <c r="I3">
        <v>6.8</v>
      </c>
      <c r="J3" s="6">
        <v>18.785</v>
      </c>
      <c r="K3">
        <v>13.74</v>
      </c>
      <c r="L3">
        <v>2.7</v>
      </c>
    </row>
    <row r="4" spans="1:12" x14ac:dyDescent="0.3">
      <c r="A4">
        <v>2023</v>
      </c>
      <c r="B4">
        <v>10</v>
      </c>
      <c r="C4" t="s">
        <v>7</v>
      </c>
      <c r="D4" s="5">
        <v>45200</v>
      </c>
      <c r="E4">
        <v>10.82</v>
      </c>
      <c r="F4">
        <v>-2.15</v>
      </c>
      <c r="G4">
        <v>4.335</v>
      </c>
      <c r="H4">
        <v>30.77</v>
      </c>
      <c r="I4">
        <v>6.96</v>
      </c>
      <c r="J4" s="6">
        <v>18.445</v>
      </c>
      <c r="K4">
        <v>26.71</v>
      </c>
      <c r="L4">
        <v>0.7</v>
      </c>
    </row>
    <row r="5" spans="1:12" x14ac:dyDescent="0.3">
      <c r="A5">
        <v>2023</v>
      </c>
      <c r="B5">
        <v>9</v>
      </c>
      <c r="C5" t="s">
        <v>7</v>
      </c>
      <c r="D5" s="5">
        <v>45170</v>
      </c>
      <c r="E5">
        <v>20.14</v>
      </c>
      <c r="F5">
        <v>4.99</v>
      </c>
      <c r="G5">
        <v>12.565000000000001</v>
      </c>
      <c r="H5">
        <v>29.93</v>
      </c>
      <c r="I5">
        <v>6.07</v>
      </c>
      <c r="J5" s="6">
        <v>16.91</v>
      </c>
      <c r="K5">
        <v>28.89</v>
      </c>
      <c r="L5">
        <v>0.4</v>
      </c>
    </row>
    <row r="6" spans="1:12" x14ac:dyDescent="0.3">
      <c r="A6">
        <v>2023</v>
      </c>
      <c r="B6">
        <v>8</v>
      </c>
      <c r="C6" t="s">
        <v>7</v>
      </c>
      <c r="D6" s="5">
        <v>45139</v>
      </c>
      <c r="E6">
        <v>25.39</v>
      </c>
      <c r="F6">
        <v>10.32</v>
      </c>
      <c r="G6">
        <v>17.855</v>
      </c>
      <c r="H6">
        <v>27.75</v>
      </c>
      <c r="I6">
        <v>5.46</v>
      </c>
      <c r="J6" s="6">
        <v>16.8</v>
      </c>
      <c r="K6">
        <v>57.43</v>
      </c>
      <c r="L6">
        <v>0.4</v>
      </c>
    </row>
    <row r="7" spans="1:12" x14ac:dyDescent="0.3">
      <c r="A7">
        <v>2023</v>
      </c>
      <c r="B7">
        <v>7</v>
      </c>
      <c r="C7" t="s">
        <v>7</v>
      </c>
      <c r="D7" s="5">
        <v>45108</v>
      </c>
      <c r="E7">
        <v>25.86</v>
      </c>
      <c r="F7">
        <v>11.69</v>
      </c>
      <c r="G7">
        <v>18.774999999999999</v>
      </c>
      <c r="H7">
        <v>28.14</v>
      </c>
      <c r="I7">
        <v>5.3</v>
      </c>
      <c r="J7" s="6">
        <v>18.155000000000001</v>
      </c>
      <c r="K7">
        <v>59.78</v>
      </c>
      <c r="L7">
        <v>0</v>
      </c>
    </row>
    <row r="8" spans="1:12" x14ac:dyDescent="0.3">
      <c r="A8">
        <v>2023</v>
      </c>
      <c r="B8">
        <v>6</v>
      </c>
      <c r="C8" t="s">
        <v>7</v>
      </c>
      <c r="D8" s="5">
        <v>45078</v>
      </c>
      <c r="E8">
        <v>22.54</v>
      </c>
      <c r="F8">
        <v>9.1999999999999993</v>
      </c>
      <c r="G8">
        <v>15.87</v>
      </c>
      <c r="H8">
        <v>31.01</v>
      </c>
      <c r="I8">
        <v>5.75</v>
      </c>
      <c r="J8" s="6">
        <v>19.510000000000002</v>
      </c>
      <c r="K8">
        <v>75.88</v>
      </c>
      <c r="L8">
        <v>0</v>
      </c>
    </row>
    <row r="9" spans="1:12" x14ac:dyDescent="0.3">
      <c r="A9">
        <v>2023</v>
      </c>
      <c r="B9">
        <v>5</v>
      </c>
      <c r="C9" t="s">
        <v>7</v>
      </c>
      <c r="D9" s="5">
        <v>45047</v>
      </c>
      <c r="E9">
        <v>18.39</v>
      </c>
      <c r="F9">
        <v>3.29</v>
      </c>
      <c r="G9">
        <v>10.84</v>
      </c>
      <c r="H9">
        <v>33.270000000000003</v>
      </c>
      <c r="I9">
        <v>7.43</v>
      </c>
      <c r="J9" s="6">
        <v>19.844999999999999</v>
      </c>
      <c r="K9">
        <v>46.48</v>
      </c>
      <c r="L9">
        <v>0.1</v>
      </c>
    </row>
    <row r="10" spans="1:12" x14ac:dyDescent="0.3">
      <c r="A10">
        <v>2023</v>
      </c>
      <c r="B10">
        <v>4</v>
      </c>
      <c r="C10" t="s">
        <v>7</v>
      </c>
      <c r="D10" s="5">
        <v>45017</v>
      </c>
      <c r="E10">
        <v>10.33</v>
      </c>
      <c r="F10">
        <v>-2.94</v>
      </c>
      <c r="G10">
        <v>3.6950000000000003</v>
      </c>
      <c r="H10">
        <v>32.26</v>
      </c>
      <c r="I10">
        <v>7.92</v>
      </c>
      <c r="J10" s="6">
        <v>19.64</v>
      </c>
      <c r="K10">
        <v>24.39</v>
      </c>
      <c r="L10">
        <v>4.5999999999999996</v>
      </c>
    </row>
    <row r="11" spans="1:12" x14ac:dyDescent="0.3">
      <c r="A11">
        <v>2023</v>
      </c>
      <c r="B11">
        <v>3</v>
      </c>
      <c r="C11" t="s">
        <v>7</v>
      </c>
      <c r="D11" s="5">
        <v>44986</v>
      </c>
      <c r="E11">
        <v>-0.18</v>
      </c>
      <c r="F11">
        <v>-10.79</v>
      </c>
      <c r="G11">
        <v>-5.4849999999999994</v>
      </c>
      <c r="H11">
        <v>31.36</v>
      </c>
      <c r="I11">
        <v>7.59</v>
      </c>
      <c r="J11" s="6">
        <v>18.475000000000001</v>
      </c>
      <c r="K11">
        <v>14.99</v>
      </c>
      <c r="L11">
        <v>15.2</v>
      </c>
    </row>
    <row r="12" spans="1:12" x14ac:dyDescent="0.3">
      <c r="A12">
        <v>2023</v>
      </c>
      <c r="B12">
        <v>2</v>
      </c>
      <c r="C12" t="s">
        <v>7</v>
      </c>
      <c r="D12" s="5">
        <v>44958</v>
      </c>
      <c r="E12">
        <v>-7.86</v>
      </c>
      <c r="F12">
        <v>-18.8</v>
      </c>
      <c r="G12">
        <v>-13.33</v>
      </c>
      <c r="H12">
        <v>29.36</v>
      </c>
      <c r="I12">
        <v>6.34</v>
      </c>
      <c r="J12" s="6">
        <v>18.884999999999998</v>
      </c>
      <c r="K12">
        <v>8.48</v>
      </c>
      <c r="L12">
        <v>17.7</v>
      </c>
    </row>
    <row r="13" spans="1:12" x14ac:dyDescent="0.3">
      <c r="A13">
        <v>2023</v>
      </c>
      <c r="B13">
        <v>1</v>
      </c>
      <c r="C13" t="s">
        <v>7</v>
      </c>
      <c r="D13" s="5">
        <v>44927</v>
      </c>
      <c r="E13">
        <v>-9.26</v>
      </c>
      <c r="F13">
        <v>-19.86</v>
      </c>
      <c r="G13">
        <v>-14.559999999999999</v>
      </c>
      <c r="H13">
        <v>31.43</v>
      </c>
      <c r="I13">
        <v>6.49</v>
      </c>
      <c r="J13" s="6">
        <v>18.215</v>
      </c>
      <c r="K13">
        <v>12.38</v>
      </c>
      <c r="L13">
        <v>14.9</v>
      </c>
    </row>
    <row r="14" spans="1:12" x14ac:dyDescent="0.3">
      <c r="A14">
        <v>2022</v>
      </c>
      <c r="B14">
        <v>12</v>
      </c>
      <c r="C14" t="s">
        <v>7</v>
      </c>
      <c r="D14" s="5">
        <v>44896</v>
      </c>
      <c r="E14">
        <v>-7.09</v>
      </c>
      <c r="F14">
        <v>-17.18</v>
      </c>
      <c r="G14">
        <v>-12.135</v>
      </c>
      <c r="H14">
        <v>29.94</v>
      </c>
      <c r="I14">
        <v>6.53</v>
      </c>
      <c r="J14" s="6">
        <v>18.14</v>
      </c>
      <c r="K14">
        <v>12.13</v>
      </c>
      <c r="L14">
        <v>6.7</v>
      </c>
    </row>
    <row r="15" spans="1:12" x14ac:dyDescent="0.3">
      <c r="A15">
        <v>2022</v>
      </c>
      <c r="B15">
        <v>11</v>
      </c>
      <c r="C15" t="s">
        <v>7</v>
      </c>
      <c r="D15" s="5">
        <v>44866</v>
      </c>
      <c r="E15">
        <v>0.56000000000000005</v>
      </c>
      <c r="F15">
        <v>-10.1</v>
      </c>
      <c r="G15">
        <v>-4.7699999999999996</v>
      </c>
      <c r="H15">
        <v>29.75</v>
      </c>
      <c r="I15">
        <v>6.74</v>
      </c>
      <c r="J15" s="6">
        <v>18.71</v>
      </c>
      <c r="K15">
        <v>13.9</v>
      </c>
      <c r="L15">
        <v>2.7</v>
      </c>
    </row>
    <row r="16" spans="1:12" x14ac:dyDescent="0.3">
      <c r="A16">
        <v>2022</v>
      </c>
      <c r="B16">
        <v>10</v>
      </c>
      <c r="C16" t="s">
        <v>7</v>
      </c>
      <c r="D16" s="5">
        <v>44835</v>
      </c>
      <c r="E16">
        <v>10.77</v>
      </c>
      <c r="F16">
        <v>-2.2000000000000002</v>
      </c>
      <c r="G16">
        <v>4.2850000000000001</v>
      </c>
      <c r="H16">
        <v>30.68</v>
      </c>
      <c r="I16">
        <v>6.87</v>
      </c>
      <c r="J16" s="6">
        <v>18.395</v>
      </c>
      <c r="K16">
        <v>26.48</v>
      </c>
      <c r="L16">
        <v>0.7</v>
      </c>
    </row>
    <row r="17" spans="1:12" x14ac:dyDescent="0.3">
      <c r="A17">
        <v>2022</v>
      </c>
      <c r="B17">
        <v>9</v>
      </c>
      <c r="C17" t="s">
        <v>7</v>
      </c>
      <c r="D17" s="5">
        <v>44805</v>
      </c>
      <c r="E17">
        <v>19.95</v>
      </c>
      <c r="F17">
        <v>4.9000000000000004</v>
      </c>
      <c r="G17">
        <v>12.425000000000001</v>
      </c>
      <c r="H17">
        <v>29.92</v>
      </c>
      <c r="I17">
        <v>5.96</v>
      </c>
      <c r="J17" s="6">
        <v>16.824999999999999</v>
      </c>
      <c r="K17">
        <v>30.02</v>
      </c>
      <c r="L17">
        <v>0.4</v>
      </c>
    </row>
    <row r="18" spans="1:12" x14ac:dyDescent="0.3">
      <c r="A18">
        <v>2022</v>
      </c>
      <c r="B18">
        <v>8</v>
      </c>
      <c r="C18" t="s">
        <v>7</v>
      </c>
      <c r="D18" s="5">
        <v>44774</v>
      </c>
      <c r="E18">
        <v>25.25</v>
      </c>
      <c r="F18">
        <v>10.18</v>
      </c>
      <c r="G18">
        <v>17.715</v>
      </c>
      <c r="H18">
        <v>27.69</v>
      </c>
      <c r="I18">
        <v>5.4</v>
      </c>
      <c r="J18" s="6">
        <v>16.7</v>
      </c>
      <c r="K18">
        <v>57.74</v>
      </c>
      <c r="L18">
        <v>0.4</v>
      </c>
    </row>
    <row r="19" spans="1:12" x14ac:dyDescent="0.3">
      <c r="A19">
        <v>2022</v>
      </c>
      <c r="B19">
        <v>7</v>
      </c>
      <c r="C19" t="s">
        <v>7</v>
      </c>
      <c r="D19" s="5">
        <v>44743</v>
      </c>
      <c r="E19">
        <v>25.74</v>
      </c>
      <c r="F19">
        <v>11.6</v>
      </c>
      <c r="G19">
        <v>18.669999999999998</v>
      </c>
      <c r="H19">
        <v>28</v>
      </c>
      <c r="I19">
        <v>5.19</v>
      </c>
      <c r="J19" s="6">
        <v>18.04</v>
      </c>
      <c r="K19">
        <v>58.56</v>
      </c>
      <c r="L19">
        <v>0</v>
      </c>
    </row>
    <row r="20" spans="1:12" x14ac:dyDescent="0.3">
      <c r="A20">
        <v>2022</v>
      </c>
      <c r="B20">
        <v>6</v>
      </c>
      <c r="C20" t="s">
        <v>7</v>
      </c>
      <c r="D20" s="5">
        <v>44713</v>
      </c>
      <c r="E20">
        <v>22.49</v>
      </c>
      <c r="F20">
        <v>9.2200000000000006</v>
      </c>
      <c r="G20">
        <v>15.855</v>
      </c>
      <c r="H20">
        <v>30.89</v>
      </c>
      <c r="I20">
        <v>5.76</v>
      </c>
      <c r="J20" s="6">
        <v>19.465</v>
      </c>
      <c r="K20">
        <v>76.37</v>
      </c>
      <c r="L20">
        <v>0</v>
      </c>
    </row>
    <row r="21" spans="1:12" x14ac:dyDescent="0.3">
      <c r="A21">
        <v>2022</v>
      </c>
      <c r="B21">
        <v>5</v>
      </c>
      <c r="C21" t="s">
        <v>7</v>
      </c>
      <c r="D21" s="5">
        <v>44682</v>
      </c>
      <c r="E21">
        <v>18.420000000000002</v>
      </c>
      <c r="F21">
        <v>3.28</v>
      </c>
      <c r="G21">
        <v>10.850000000000001</v>
      </c>
      <c r="H21">
        <v>33.17</v>
      </c>
      <c r="I21">
        <v>7.34</v>
      </c>
      <c r="J21" s="6">
        <v>19.774999999999999</v>
      </c>
      <c r="K21">
        <v>45.56</v>
      </c>
      <c r="L21">
        <v>0.1</v>
      </c>
    </row>
    <row r="22" spans="1:12" x14ac:dyDescent="0.3">
      <c r="A22">
        <v>2022</v>
      </c>
      <c r="B22">
        <v>4</v>
      </c>
      <c r="C22" t="s">
        <v>7</v>
      </c>
      <c r="D22" s="5">
        <v>44652</v>
      </c>
      <c r="E22">
        <v>10.52</v>
      </c>
      <c r="F22">
        <v>-2.87</v>
      </c>
      <c r="G22">
        <v>3.8249999999999997</v>
      </c>
      <c r="H22">
        <v>32.21</v>
      </c>
      <c r="I22">
        <v>7.8</v>
      </c>
      <c r="J22" s="6">
        <v>19.484999999999999</v>
      </c>
      <c r="K22">
        <v>24.85</v>
      </c>
      <c r="L22">
        <v>4.4000000000000004</v>
      </c>
    </row>
    <row r="23" spans="1:12" x14ac:dyDescent="0.3">
      <c r="A23">
        <v>2022</v>
      </c>
      <c r="B23">
        <v>3</v>
      </c>
      <c r="C23" t="s">
        <v>7</v>
      </c>
      <c r="D23" s="5">
        <v>44621</v>
      </c>
      <c r="E23">
        <v>0.04</v>
      </c>
      <c r="F23">
        <v>-10.6</v>
      </c>
      <c r="G23">
        <v>-5.28</v>
      </c>
      <c r="H23">
        <v>31.17</v>
      </c>
      <c r="I23">
        <v>7.52</v>
      </c>
      <c r="J23" s="6">
        <v>18.285</v>
      </c>
      <c r="K23">
        <v>14.98</v>
      </c>
      <c r="L23">
        <v>14.9</v>
      </c>
    </row>
    <row r="24" spans="1:12" x14ac:dyDescent="0.3">
      <c r="A24">
        <v>2022</v>
      </c>
      <c r="B24">
        <v>2</v>
      </c>
      <c r="C24" t="s">
        <v>7</v>
      </c>
      <c r="D24" s="5">
        <v>44593</v>
      </c>
      <c r="E24">
        <v>-7.67</v>
      </c>
      <c r="F24">
        <v>-18.5</v>
      </c>
      <c r="G24">
        <v>-13.085000000000001</v>
      </c>
      <c r="H24">
        <v>29.05</v>
      </c>
      <c r="I24">
        <v>6.3</v>
      </c>
      <c r="J24" s="6">
        <v>18.774999999999999</v>
      </c>
      <c r="K24">
        <v>8.5500000000000007</v>
      </c>
      <c r="L24">
        <v>17.8</v>
      </c>
    </row>
    <row r="25" spans="1:12" x14ac:dyDescent="0.3">
      <c r="A25">
        <v>2022</v>
      </c>
      <c r="B25">
        <v>1</v>
      </c>
      <c r="C25" t="s">
        <v>7</v>
      </c>
      <c r="D25" s="5">
        <v>44562</v>
      </c>
      <c r="E25">
        <v>-9.1</v>
      </c>
      <c r="F25">
        <v>-19.649999999999999</v>
      </c>
      <c r="G25">
        <v>-14.375</v>
      </c>
      <c r="H25">
        <v>31.25</v>
      </c>
      <c r="I25">
        <v>6.45</v>
      </c>
      <c r="J25" s="6">
        <v>18.2</v>
      </c>
      <c r="K25">
        <v>12.37</v>
      </c>
      <c r="L25">
        <v>15.1</v>
      </c>
    </row>
    <row r="26" spans="1:12" x14ac:dyDescent="0.3">
      <c r="A26">
        <v>2021</v>
      </c>
      <c r="B26">
        <v>12</v>
      </c>
      <c r="C26" t="s">
        <v>7</v>
      </c>
      <c r="D26" s="5">
        <v>44531</v>
      </c>
      <c r="E26">
        <v>-6.96</v>
      </c>
      <c r="F26">
        <v>-17.010000000000002</v>
      </c>
      <c r="G26">
        <v>-11.985000000000001</v>
      </c>
      <c r="H26">
        <v>29.95</v>
      </c>
      <c r="I26">
        <v>6.55</v>
      </c>
      <c r="J26" s="6">
        <v>18.079999999999998</v>
      </c>
      <c r="K26">
        <v>12.66</v>
      </c>
      <c r="L26">
        <v>7</v>
      </c>
    </row>
    <row r="27" spans="1:12" x14ac:dyDescent="0.3">
      <c r="A27">
        <v>2021</v>
      </c>
      <c r="B27">
        <v>11</v>
      </c>
      <c r="C27" t="s">
        <v>7</v>
      </c>
      <c r="D27" s="5">
        <v>44501</v>
      </c>
      <c r="E27">
        <v>0.43</v>
      </c>
      <c r="F27">
        <v>-10.24</v>
      </c>
      <c r="G27">
        <v>-4.9050000000000002</v>
      </c>
      <c r="H27">
        <v>29.61</v>
      </c>
      <c r="I27">
        <v>6.73</v>
      </c>
      <c r="J27" s="6">
        <v>18.82</v>
      </c>
      <c r="K27">
        <v>13.86</v>
      </c>
      <c r="L27">
        <v>2.8</v>
      </c>
    </row>
    <row r="28" spans="1:12" x14ac:dyDescent="0.3">
      <c r="A28">
        <v>2021</v>
      </c>
      <c r="B28">
        <v>10</v>
      </c>
      <c r="C28" t="s">
        <v>7</v>
      </c>
      <c r="D28" s="5">
        <v>44470</v>
      </c>
      <c r="E28">
        <v>10.62</v>
      </c>
      <c r="F28">
        <v>-2.33</v>
      </c>
      <c r="G28">
        <v>4.1449999999999996</v>
      </c>
      <c r="H28">
        <v>30.91</v>
      </c>
      <c r="I28">
        <v>6.81</v>
      </c>
      <c r="J28" s="6">
        <v>18.385000000000002</v>
      </c>
      <c r="K28">
        <v>26.4</v>
      </c>
      <c r="L28">
        <v>0.7</v>
      </c>
    </row>
    <row r="29" spans="1:12" x14ac:dyDescent="0.3">
      <c r="A29">
        <v>2021</v>
      </c>
      <c r="B29">
        <v>9</v>
      </c>
      <c r="C29" t="s">
        <v>7</v>
      </c>
      <c r="D29" s="5">
        <v>44440</v>
      </c>
      <c r="E29">
        <v>19.82</v>
      </c>
      <c r="F29">
        <v>4.9000000000000004</v>
      </c>
      <c r="G29">
        <v>12.36</v>
      </c>
      <c r="H29">
        <v>29.96</v>
      </c>
      <c r="I29">
        <v>6.01</v>
      </c>
      <c r="J29" s="6">
        <v>16.829999999999998</v>
      </c>
      <c r="K29">
        <v>31.13</v>
      </c>
      <c r="L29">
        <v>0.3</v>
      </c>
    </row>
    <row r="30" spans="1:12" x14ac:dyDescent="0.3">
      <c r="A30">
        <v>2021</v>
      </c>
      <c r="B30">
        <v>8</v>
      </c>
      <c r="C30" t="s">
        <v>7</v>
      </c>
      <c r="D30" s="5">
        <v>44409</v>
      </c>
      <c r="E30">
        <v>25.33</v>
      </c>
      <c r="F30">
        <v>10.26</v>
      </c>
      <c r="G30">
        <v>17.794999999999998</v>
      </c>
      <c r="H30">
        <v>27.65</v>
      </c>
      <c r="I30">
        <v>5.44</v>
      </c>
      <c r="J30" s="6">
        <v>16.745000000000001</v>
      </c>
      <c r="K30">
        <v>55.61</v>
      </c>
      <c r="L30">
        <v>0.4</v>
      </c>
    </row>
    <row r="31" spans="1:12" x14ac:dyDescent="0.3">
      <c r="A31">
        <v>2021</v>
      </c>
      <c r="B31">
        <v>7</v>
      </c>
      <c r="C31" t="s">
        <v>7</v>
      </c>
      <c r="D31" s="5">
        <v>44378</v>
      </c>
      <c r="E31">
        <v>25.61</v>
      </c>
      <c r="F31">
        <v>11.56</v>
      </c>
      <c r="G31">
        <v>18.585000000000001</v>
      </c>
      <c r="H31">
        <v>28.05</v>
      </c>
      <c r="I31">
        <v>5.14</v>
      </c>
      <c r="J31" s="6">
        <v>18.079999999999998</v>
      </c>
      <c r="K31">
        <v>60.32</v>
      </c>
      <c r="L31">
        <v>0</v>
      </c>
    </row>
    <row r="32" spans="1:12" x14ac:dyDescent="0.3">
      <c r="A32">
        <v>2021</v>
      </c>
      <c r="B32">
        <v>6</v>
      </c>
      <c r="C32" t="s">
        <v>7</v>
      </c>
      <c r="D32" s="5">
        <v>44348</v>
      </c>
      <c r="E32">
        <v>22.43</v>
      </c>
      <c r="F32">
        <v>9.2799999999999994</v>
      </c>
      <c r="G32">
        <v>15.855</v>
      </c>
      <c r="H32">
        <v>31.02</v>
      </c>
      <c r="I32">
        <v>5.81</v>
      </c>
      <c r="J32" s="6">
        <v>19.475000000000001</v>
      </c>
      <c r="K32">
        <v>80.17</v>
      </c>
      <c r="L32">
        <v>0</v>
      </c>
    </row>
    <row r="33" spans="1:12" x14ac:dyDescent="0.3">
      <c r="A33">
        <v>2021</v>
      </c>
      <c r="B33">
        <v>5</v>
      </c>
      <c r="C33" t="s">
        <v>7</v>
      </c>
      <c r="D33" s="5">
        <v>44317</v>
      </c>
      <c r="E33">
        <v>18.420000000000002</v>
      </c>
      <c r="F33">
        <v>3.42</v>
      </c>
      <c r="G33">
        <v>10.920000000000002</v>
      </c>
      <c r="H33">
        <v>33.14</v>
      </c>
      <c r="I33">
        <v>7.38</v>
      </c>
      <c r="J33" s="6">
        <v>19.835000000000001</v>
      </c>
      <c r="K33">
        <v>46.12</v>
      </c>
      <c r="L33">
        <v>0.1</v>
      </c>
    </row>
    <row r="34" spans="1:12" x14ac:dyDescent="0.3">
      <c r="A34">
        <v>2021</v>
      </c>
      <c r="B34">
        <v>4</v>
      </c>
      <c r="C34" t="s">
        <v>7</v>
      </c>
      <c r="D34" s="5">
        <v>44287</v>
      </c>
      <c r="E34">
        <v>10.57</v>
      </c>
      <c r="F34">
        <v>-2.72</v>
      </c>
      <c r="G34">
        <v>3.9249999999999998</v>
      </c>
      <c r="H34">
        <v>32.29</v>
      </c>
      <c r="I34">
        <v>7.89</v>
      </c>
      <c r="J34" s="6">
        <v>19.454999999999998</v>
      </c>
      <c r="K34">
        <v>26.46</v>
      </c>
      <c r="L34">
        <v>4.4000000000000004</v>
      </c>
    </row>
    <row r="35" spans="1:12" x14ac:dyDescent="0.3">
      <c r="A35">
        <v>2021</v>
      </c>
      <c r="B35">
        <v>3</v>
      </c>
      <c r="C35" t="s">
        <v>7</v>
      </c>
      <c r="D35" s="5">
        <v>44256</v>
      </c>
      <c r="E35">
        <v>-0.15</v>
      </c>
      <c r="F35">
        <v>-10.72</v>
      </c>
      <c r="G35">
        <v>-5.4350000000000005</v>
      </c>
      <c r="H35">
        <v>31.02</v>
      </c>
      <c r="I35">
        <v>7.49</v>
      </c>
      <c r="J35" s="6">
        <v>18.23</v>
      </c>
      <c r="K35">
        <v>15.67</v>
      </c>
      <c r="L35">
        <v>14.6</v>
      </c>
    </row>
    <row r="36" spans="1:12" x14ac:dyDescent="0.3">
      <c r="A36">
        <v>2021</v>
      </c>
      <c r="B36">
        <v>2</v>
      </c>
      <c r="C36" t="s">
        <v>7</v>
      </c>
      <c r="D36" s="5">
        <v>44228</v>
      </c>
      <c r="E36">
        <v>-7.21</v>
      </c>
      <c r="F36">
        <v>-18.059999999999999</v>
      </c>
      <c r="G36">
        <v>-12.635</v>
      </c>
      <c r="H36">
        <v>28.97</v>
      </c>
      <c r="I36">
        <v>6.14</v>
      </c>
      <c r="J36" s="6">
        <v>18.645</v>
      </c>
      <c r="K36">
        <v>8.8699999999999992</v>
      </c>
      <c r="L36">
        <v>17.899999999999999</v>
      </c>
    </row>
    <row r="37" spans="1:12" x14ac:dyDescent="0.3">
      <c r="A37">
        <v>2021</v>
      </c>
      <c r="B37">
        <v>1</v>
      </c>
      <c r="C37" t="s">
        <v>7</v>
      </c>
      <c r="D37" s="5">
        <v>44197</v>
      </c>
      <c r="E37">
        <v>-9.27</v>
      </c>
      <c r="F37">
        <v>-19.920000000000002</v>
      </c>
      <c r="G37">
        <v>-14.595000000000001</v>
      </c>
      <c r="H37">
        <v>31.15</v>
      </c>
      <c r="I37">
        <v>6.34</v>
      </c>
      <c r="J37" s="6">
        <v>6.34</v>
      </c>
      <c r="K37">
        <v>12.35</v>
      </c>
      <c r="L37">
        <v>15.4</v>
      </c>
    </row>
    <row r="38" spans="1:12" x14ac:dyDescent="0.3">
      <c r="A38">
        <v>2023</v>
      </c>
      <c r="B38">
        <v>12</v>
      </c>
      <c r="C38" t="s">
        <v>16</v>
      </c>
      <c r="D38" s="5">
        <v>45261</v>
      </c>
      <c r="E38">
        <v>20</v>
      </c>
      <c r="F38">
        <v>-31.1</v>
      </c>
      <c r="G38">
        <v>-5.55</v>
      </c>
      <c r="H38">
        <v>76</v>
      </c>
      <c r="I38">
        <v>1</v>
      </c>
      <c r="J38">
        <v>38.5</v>
      </c>
      <c r="K38">
        <v>112.8</v>
      </c>
      <c r="L38">
        <v>36</v>
      </c>
    </row>
    <row r="39" spans="1:12" x14ac:dyDescent="0.3">
      <c r="A39">
        <v>2023</v>
      </c>
      <c r="B39">
        <v>11</v>
      </c>
      <c r="C39" t="s">
        <v>16</v>
      </c>
      <c r="D39" s="5">
        <v>45231</v>
      </c>
      <c r="E39">
        <v>25.1</v>
      </c>
      <c r="F39">
        <v>-18.3</v>
      </c>
      <c r="G39">
        <v>3.4</v>
      </c>
      <c r="H39">
        <v>80</v>
      </c>
      <c r="I39">
        <v>2</v>
      </c>
      <c r="J39">
        <v>41</v>
      </c>
      <c r="K39">
        <v>161.80000000000001</v>
      </c>
      <c r="L39">
        <v>18</v>
      </c>
    </row>
    <row r="40" spans="1:12" x14ac:dyDescent="0.3">
      <c r="A40">
        <v>2023</v>
      </c>
      <c r="B40">
        <v>10</v>
      </c>
      <c r="C40" t="s">
        <v>16</v>
      </c>
      <c r="D40" s="5">
        <v>45200</v>
      </c>
      <c r="E40">
        <v>31.8</v>
      </c>
      <c r="F40">
        <v>-8.3000000000000007</v>
      </c>
      <c r="G40">
        <v>11.75</v>
      </c>
      <c r="H40">
        <v>92</v>
      </c>
      <c r="I40">
        <v>2</v>
      </c>
      <c r="J40">
        <v>47</v>
      </c>
      <c r="K40">
        <v>213.9</v>
      </c>
      <c r="L40">
        <v>13</v>
      </c>
    </row>
    <row r="41" spans="1:12" x14ac:dyDescent="0.3">
      <c r="A41">
        <v>2023</v>
      </c>
      <c r="B41">
        <v>9</v>
      </c>
      <c r="C41" t="s">
        <v>16</v>
      </c>
      <c r="D41" s="5">
        <v>45170</v>
      </c>
      <c r="E41">
        <v>36.700000000000003</v>
      </c>
      <c r="F41">
        <v>-3.9</v>
      </c>
      <c r="G41">
        <v>16.399999999999999</v>
      </c>
      <c r="H41">
        <v>77</v>
      </c>
      <c r="I41">
        <v>3</v>
      </c>
      <c r="J41">
        <v>40</v>
      </c>
      <c r="K41">
        <v>212.3</v>
      </c>
      <c r="L41">
        <v>0</v>
      </c>
    </row>
    <row r="42" spans="1:12" x14ac:dyDescent="0.3">
      <c r="A42">
        <v>2023</v>
      </c>
      <c r="B42">
        <v>8</v>
      </c>
      <c r="C42" t="s">
        <v>16</v>
      </c>
      <c r="D42" s="5">
        <v>45139</v>
      </c>
      <c r="E42">
        <v>38.299999999999997</v>
      </c>
      <c r="F42">
        <v>1.1000000000000001</v>
      </c>
      <c r="G42">
        <v>19.7</v>
      </c>
      <c r="H42">
        <v>71</v>
      </c>
      <c r="I42">
        <v>10</v>
      </c>
      <c r="J42">
        <v>40.5</v>
      </c>
      <c r="K42">
        <v>163.5</v>
      </c>
      <c r="L42">
        <v>0</v>
      </c>
    </row>
    <row r="43" spans="1:12" x14ac:dyDescent="0.3">
      <c r="A43">
        <v>2023</v>
      </c>
      <c r="B43">
        <v>7</v>
      </c>
      <c r="C43" t="s">
        <v>16</v>
      </c>
      <c r="D43" s="5">
        <v>45108</v>
      </c>
      <c r="E43">
        <v>37.9</v>
      </c>
      <c r="F43">
        <v>3.9</v>
      </c>
      <c r="G43">
        <v>20.9</v>
      </c>
      <c r="H43">
        <v>85</v>
      </c>
      <c r="I43">
        <v>10</v>
      </c>
      <c r="J43">
        <v>47.5</v>
      </c>
      <c r="K43">
        <v>193.2</v>
      </c>
      <c r="L43">
        <v>0</v>
      </c>
    </row>
    <row r="44" spans="1:12" x14ac:dyDescent="0.3">
      <c r="A44">
        <v>2023</v>
      </c>
      <c r="B44">
        <v>6</v>
      </c>
      <c r="C44" t="s">
        <v>16</v>
      </c>
      <c r="D44" s="5">
        <v>45078</v>
      </c>
      <c r="E44">
        <v>36.700000000000003</v>
      </c>
      <c r="F44">
        <v>0.6</v>
      </c>
      <c r="G44">
        <v>18.649999999999999</v>
      </c>
      <c r="H44">
        <v>63</v>
      </c>
      <c r="I44">
        <v>4</v>
      </c>
      <c r="J44">
        <v>33.5</v>
      </c>
      <c r="K44">
        <v>191.6</v>
      </c>
      <c r="L44">
        <v>0</v>
      </c>
    </row>
    <row r="45" spans="1:12" x14ac:dyDescent="0.3">
      <c r="A45">
        <v>2023</v>
      </c>
      <c r="B45">
        <v>5</v>
      </c>
      <c r="C45" t="s">
        <v>16</v>
      </c>
      <c r="D45" s="5">
        <v>45047</v>
      </c>
      <c r="E45">
        <v>34.4</v>
      </c>
      <c r="F45">
        <v>-5.6</v>
      </c>
      <c r="G45">
        <v>14.4</v>
      </c>
      <c r="H45">
        <v>71</v>
      </c>
      <c r="I45">
        <v>4</v>
      </c>
      <c r="J45">
        <v>37.5</v>
      </c>
      <c r="K45">
        <v>208.6</v>
      </c>
      <c r="L45">
        <v>0</v>
      </c>
    </row>
    <row r="46" spans="1:12" x14ac:dyDescent="0.3">
      <c r="A46">
        <v>2023</v>
      </c>
      <c r="B46">
        <v>4</v>
      </c>
      <c r="C46" t="s">
        <v>16</v>
      </c>
      <c r="D46" s="5">
        <v>45017</v>
      </c>
      <c r="E46">
        <v>31.1</v>
      </c>
      <c r="F46">
        <v>-17.2</v>
      </c>
      <c r="G46">
        <v>6.95</v>
      </c>
      <c r="H46">
        <v>82</v>
      </c>
      <c r="I46">
        <v>2</v>
      </c>
      <c r="J46">
        <v>42</v>
      </c>
      <c r="K46">
        <v>150.6</v>
      </c>
      <c r="L46">
        <v>13</v>
      </c>
    </row>
    <row r="47" spans="1:12" x14ac:dyDescent="0.3">
      <c r="A47">
        <v>2023</v>
      </c>
      <c r="B47">
        <v>3</v>
      </c>
      <c r="C47" t="s">
        <v>16</v>
      </c>
      <c r="D47" s="5">
        <v>44986</v>
      </c>
      <c r="E47">
        <v>26</v>
      </c>
      <c r="F47">
        <v>-28.9</v>
      </c>
      <c r="G47">
        <v>-1.45</v>
      </c>
      <c r="H47">
        <v>97</v>
      </c>
      <c r="I47">
        <v>8</v>
      </c>
      <c r="J47">
        <v>52.5</v>
      </c>
      <c r="K47">
        <v>121.2</v>
      </c>
      <c r="L47">
        <v>30</v>
      </c>
    </row>
    <row r="48" spans="1:12" x14ac:dyDescent="0.3">
      <c r="A48">
        <v>2023</v>
      </c>
      <c r="B48">
        <v>2</v>
      </c>
      <c r="C48" t="s">
        <v>16</v>
      </c>
      <c r="D48" s="5">
        <v>44958</v>
      </c>
      <c r="E48">
        <v>17.7</v>
      </c>
      <c r="F48">
        <v>-31.1</v>
      </c>
      <c r="G48">
        <v>-6.7</v>
      </c>
      <c r="H48">
        <v>77</v>
      </c>
      <c r="I48">
        <v>8</v>
      </c>
      <c r="J48">
        <v>42.5</v>
      </c>
      <c r="K48">
        <v>107.6</v>
      </c>
      <c r="L48">
        <v>48</v>
      </c>
    </row>
    <row r="49" spans="1:12" x14ac:dyDescent="0.3">
      <c r="A49">
        <v>2023</v>
      </c>
      <c r="B49">
        <v>1</v>
      </c>
      <c r="C49" t="s">
        <v>16</v>
      </c>
      <c r="D49" s="5">
        <v>44927</v>
      </c>
      <c r="E49">
        <v>17.600000000000001</v>
      </c>
      <c r="F49">
        <v>-31.3</v>
      </c>
      <c r="G49">
        <v>-6.85</v>
      </c>
      <c r="H49">
        <v>80</v>
      </c>
      <c r="I49">
        <v>10</v>
      </c>
      <c r="J49">
        <v>45</v>
      </c>
      <c r="K49">
        <v>133.30000000000001</v>
      </c>
      <c r="L49">
        <v>67</v>
      </c>
    </row>
    <row r="50" spans="1:12" x14ac:dyDescent="0.3">
      <c r="A50">
        <v>2022</v>
      </c>
      <c r="B50">
        <v>12</v>
      </c>
      <c r="C50" t="s">
        <v>16</v>
      </c>
      <c r="D50" s="5">
        <v>44896</v>
      </c>
      <c r="E50">
        <v>20</v>
      </c>
      <c r="F50">
        <v>-31.1</v>
      </c>
      <c r="G50">
        <v>-5.55</v>
      </c>
      <c r="H50">
        <v>76</v>
      </c>
      <c r="I50">
        <v>2</v>
      </c>
      <c r="J50">
        <v>39</v>
      </c>
      <c r="K50">
        <v>112.8</v>
      </c>
      <c r="L50">
        <v>36</v>
      </c>
    </row>
    <row r="51" spans="1:12" x14ac:dyDescent="0.3">
      <c r="A51">
        <v>2022</v>
      </c>
      <c r="B51">
        <v>11</v>
      </c>
      <c r="C51" t="s">
        <v>16</v>
      </c>
      <c r="D51" s="5">
        <v>44866</v>
      </c>
      <c r="E51">
        <v>25.1</v>
      </c>
      <c r="F51">
        <v>-18.3</v>
      </c>
      <c r="G51">
        <v>3.4</v>
      </c>
      <c r="H51">
        <v>80</v>
      </c>
      <c r="I51">
        <v>4</v>
      </c>
      <c r="J51">
        <v>42</v>
      </c>
      <c r="K51">
        <v>161.80000000000001</v>
      </c>
      <c r="L51">
        <v>18</v>
      </c>
    </row>
    <row r="52" spans="1:12" x14ac:dyDescent="0.3">
      <c r="A52">
        <v>2022</v>
      </c>
      <c r="B52">
        <v>10</v>
      </c>
      <c r="C52" t="s">
        <v>16</v>
      </c>
      <c r="D52" s="5">
        <v>44835</v>
      </c>
      <c r="E52">
        <v>31.8</v>
      </c>
      <c r="F52">
        <v>-8.3000000000000007</v>
      </c>
      <c r="G52">
        <v>11.75</v>
      </c>
      <c r="H52">
        <v>92</v>
      </c>
      <c r="I52">
        <v>2</v>
      </c>
      <c r="J52">
        <v>47</v>
      </c>
      <c r="K52">
        <v>213.9</v>
      </c>
      <c r="L52">
        <v>13</v>
      </c>
    </row>
    <row r="53" spans="1:12" x14ac:dyDescent="0.3">
      <c r="A53">
        <v>2022</v>
      </c>
      <c r="B53">
        <v>9</v>
      </c>
      <c r="C53" t="s">
        <v>16</v>
      </c>
      <c r="D53" s="5">
        <v>44805</v>
      </c>
      <c r="E53">
        <v>36.700000000000003</v>
      </c>
      <c r="F53">
        <v>-3.9</v>
      </c>
      <c r="G53">
        <v>16.399999999999999</v>
      </c>
      <c r="H53">
        <v>77</v>
      </c>
      <c r="I53">
        <v>5</v>
      </c>
      <c r="J53">
        <v>41</v>
      </c>
      <c r="K53">
        <v>212.3</v>
      </c>
      <c r="L53">
        <v>0</v>
      </c>
    </row>
    <row r="54" spans="1:12" x14ac:dyDescent="0.3">
      <c r="A54">
        <v>2022</v>
      </c>
      <c r="B54">
        <v>8</v>
      </c>
      <c r="C54" t="s">
        <v>16</v>
      </c>
      <c r="D54" s="5">
        <v>44774</v>
      </c>
      <c r="E54">
        <v>38.299999999999997</v>
      </c>
      <c r="F54">
        <v>1.1000000000000001</v>
      </c>
      <c r="G54">
        <v>19.7</v>
      </c>
      <c r="H54">
        <v>71</v>
      </c>
      <c r="I54">
        <v>3</v>
      </c>
      <c r="J54">
        <v>37</v>
      </c>
      <c r="K54">
        <v>163.5</v>
      </c>
      <c r="L54">
        <v>0</v>
      </c>
    </row>
    <row r="55" spans="1:12" x14ac:dyDescent="0.3">
      <c r="A55">
        <v>2022</v>
      </c>
      <c r="B55">
        <v>7</v>
      </c>
      <c r="C55" t="s">
        <v>16</v>
      </c>
      <c r="D55" s="5">
        <v>44743</v>
      </c>
      <c r="E55">
        <v>37.9</v>
      </c>
      <c r="F55">
        <v>3.9</v>
      </c>
      <c r="G55">
        <v>20.9</v>
      </c>
      <c r="H55">
        <v>85</v>
      </c>
      <c r="I55">
        <v>2</v>
      </c>
      <c r="J55">
        <v>43.5</v>
      </c>
      <c r="K55">
        <v>193.2</v>
      </c>
      <c r="L55">
        <v>0</v>
      </c>
    </row>
    <row r="56" spans="1:12" x14ac:dyDescent="0.3">
      <c r="A56">
        <v>2022</v>
      </c>
      <c r="B56">
        <v>6</v>
      </c>
      <c r="C56" t="s">
        <v>16</v>
      </c>
      <c r="D56" s="5">
        <v>44713</v>
      </c>
      <c r="E56">
        <v>36.700000000000003</v>
      </c>
      <c r="F56">
        <v>0.6</v>
      </c>
      <c r="G56">
        <v>18.649999999999999</v>
      </c>
      <c r="H56">
        <v>63</v>
      </c>
      <c r="I56">
        <v>4</v>
      </c>
      <c r="J56">
        <v>33.5</v>
      </c>
      <c r="K56">
        <v>191.6</v>
      </c>
      <c r="L56">
        <v>0</v>
      </c>
    </row>
    <row r="57" spans="1:12" x14ac:dyDescent="0.3">
      <c r="A57">
        <v>2022</v>
      </c>
      <c r="B57">
        <v>5</v>
      </c>
      <c r="C57" t="s">
        <v>16</v>
      </c>
      <c r="D57" s="5">
        <v>44682</v>
      </c>
      <c r="E57">
        <v>34.4</v>
      </c>
      <c r="F57">
        <v>-5.6</v>
      </c>
      <c r="G57">
        <v>14.4</v>
      </c>
      <c r="H57">
        <v>71</v>
      </c>
      <c r="I57">
        <v>3</v>
      </c>
      <c r="J57">
        <v>37</v>
      </c>
      <c r="K57">
        <v>208.6</v>
      </c>
      <c r="L57">
        <v>0</v>
      </c>
    </row>
    <row r="58" spans="1:12" x14ac:dyDescent="0.3">
      <c r="A58">
        <v>2022</v>
      </c>
      <c r="B58">
        <v>4</v>
      </c>
      <c r="C58" t="s">
        <v>16</v>
      </c>
      <c r="D58" s="5">
        <v>44652</v>
      </c>
      <c r="E58">
        <v>31.1</v>
      </c>
      <c r="F58">
        <v>-17.2</v>
      </c>
      <c r="G58">
        <v>6.95</v>
      </c>
      <c r="H58">
        <v>82</v>
      </c>
      <c r="I58">
        <v>7</v>
      </c>
      <c r="J58">
        <v>44.5</v>
      </c>
      <c r="K58">
        <v>150.6</v>
      </c>
      <c r="L58">
        <v>13</v>
      </c>
    </row>
    <row r="59" spans="1:12" x14ac:dyDescent="0.3">
      <c r="A59">
        <v>2022</v>
      </c>
      <c r="B59">
        <v>3</v>
      </c>
      <c r="C59" t="s">
        <v>16</v>
      </c>
      <c r="D59" s="5">
        <v>44621</v>
      </c>
      <c r="E59">
        <v>26</v>
      </c>
      <c r="F59">
        <v>-28.9</v>
      </c>
      <c r="G59">
        <v>-1.45</v>
      </c>
      <c r="H59">
        <v>97</v>
      </c>
      <c r="I59">
        <v>10</v>
      </c>
      <c r="J59">
        <v>53.5</v>
      </c>
      <c r="K59">
        <v>121.2</v>
      </c>
      <c r="L59">
        <v>30</v>
      </c>
    </row>
    <row r="60" spans="1:12" x14ac:dyDescent="0.3">
      <c r="A60">
        <v>2022</v>
      </c>
      <c r="B60">
        <v>2</v>
      </c>
      <c r="C60" t="s">
        <v>16</v>
      </c>
      <c r="D60" s="5">
        <v>44593</v>
      </c>
      <c r="E60">
        <v>17.7</v>
      </c>
      <c r="F60">
        <v>-31.1</v>
      </c>
      <c r="G60">
        <v>-6.7</v>
      </c>
      <c r="H60">
        <v>77</v>
      </c>
      <c r="I60">
        <v>3</v>
      </c>
      <c r="J60">
        <v>40</v>
      </c>
      <c r="K60">
        <v>107.6</v>
      </c>
      <c r="L60">
        <v>48</v>
      </c>
    </row>
    <row r="61" spans="1:12" x14ac:dyDescent="0.3">
      <c r="A61">
        <v>2022</v>
      </c>
      <c r="B61">
        <v>1</v>
      </c>
      <c r="C61" t="s">
        <v>16</v>
      </c>
      <c r="D61" s="5">
        <v>44562</v>
      </c>
      <c r="E61">
        <v>17.600000000000001</v>
      </c>
      <c r="F61">
        <v>-31.3</v>
      </c>
      <c r="G61">
        <v>-6.85</v>
      </c>
      <c r="H61">
        <v>80</v>
      </c>
      <c r="I61">
        <v>8</v>
      </c>
      <c r="J61">
        <v>44</v>
      </c>
      <c r="K61">
        <v>133.30000000000001</v>
      </c>
      <c r="L61">
        <v>67</v>
      </c>
    </row>
    <row r="62" spans="1:12" x14ac:dyDescent="0.3">
      <c r="A62">
        <v>2021</v>
      </c>
      <c r="B62">
        <v>12</v>
      </c>
      <c r="C62" t="s">
        <v>16</v>
      </c>
      <c r="D62" s="5">
        <v>44531</v>
      </c>
      <c r="E62">
        <v>20</v>
      </c>
      <c r="F62">
        <v>-31.1</v>
      </c>
      <c r="G62">
        <v>-5.55</v>
      </c>
      <c r="H62">
        <v>76</v>
      </c>
      <c r="I62">
        <v>4</v>
      </c>
      <c r="J62">
        <v>40</v>
      </c>
      <c r="K62">
        <v>112.8</v>
      </c>
      <c r="L62">
        <v>36</v>
      </c>
    </row>
    <row r="63" spans="1:12" x14ac:dyDescent="0.3">
      <c r="A63">
        <v>2021</v>
      </c>
      <c r="B63">
        <v>11</v>
      </c>
      <c r="C63" t="s">
        <v>16</v>
      </c>
      <c r="D63" s="5">
        <v>44501</v>
      </c>
      <c r="E63">
        <v>25</v>
      </c>
      <c r="F63">
        <v>-18.3</v>
      </c>
      <c r="G63">
        <v>3.35</v>
      </c>
      <c r="H63">
        <v>80</v>
      </c>
      <c r="I63">
        <v>8</v>
      </c>
      <c r="J63">
        <v>44</v>
      </c>
      <c r="K63">
        <v>161.80000000000001</v>
      </c>
      <c r="L63">
        <v>18</v>
      </c>
    </row>
    <row r="64" spans="1:12" x14ac:dyDescent="0.3">
      <c r="A64">
        <v>2021</v>
      </c>
      <c r="B64">
        <v>10</v>
      </c>
      <c r="C64" t="s">
        <v>16</v>
      </c>
      <c r="D64" s="5">
        <v>44470</v>
      </c>
      <c r="E64">
        <v>31.8</v>
      </c>
      <c r="F64">
        <v>-8.3000000000000007</v>
      </c>
      <c r="G64">
        <v>11.75</v>
      </c>
      <c r="H64">
        <v>92</v>
      </c>
      <c r="I64">
        <v>8</v>
      </c>
      <c r="J64">
        <v>50</v>
      </c>
      <c r="K64">
        <v>213.9</v>
      </c>
      <c r="L64">
        <v>13</v>
      </c>
    </row>
    <row r="65" spans="1:12" x14ac:dyDescent="0.3">
      <c r="A65">
        <v>2021</v>
      </c>
      <c r="B65">
        <v>9</v>
      </c>
      <c r="C65" t="s">
        <v>16</v>
      </c>
      <c r="D65" s="5">
        <v>44440</v>
      </c>
      <c r="E65">
        <v>36.700000000000003</v>
      </c>
      <c r="F65">
        <v>-3.9</v>
      </c>
      <c r="G65">
        <v>16.399999999999999</v>
      </c>
      <c r="H65">
        <v>77</v>
      </c>
      <c r="I65">
        <v>1</v>
      </c>
      <c r="J65">
        <v>39</v>
      </c>
      <c r="K65">
        <v>212.3</v>
      </c>
      <c r="L65">
        <v>0</v>
      </c>
    </row>
    <row r="66" spans="1:12" x14ac:dyDescent="0.3">
      <c r="A66">
        <v>2021</v>
      </c>
      <c r="B66">
        <v>8</v>
      </c>
      <c r="C66" t="s">
        <v>16</v>
      </c>
      <c r="D66" s="5">
        <v>44409</v>
      </c>
      <c r="E66">
        <v>38.299999999999997</v>
      </c>
      <c r="F66">
        <v>1.1000000000000001</v>
      </c>
      <c r="G66">
        <v>19.7</v>
      </c>
      <c r="H66">
        <v>71</v>
      </c>
      <c r="I66">
        <v>1</v>
      </c>
      <c r="J66">
        <v>36</v>
      </c>
      <c r="K66">
        <v>163.5</v>
      </c>
      <c r="L66">
        <v>0</v>
      </c>
    </row>
    <row r="67" spans="1:12" x14ac:dyDescent="0.3">
      <c r="A67">
        <v>2021</v>
      </c>
      <c r="B67">
        <v>7</v>
      </c>
      <c r="C67" t="s">
        <v>16</v>
      </c>
      <c r="D67" s="5">
        <v>44378</v>
      </c>
      <c r="E67">
        <v>37.9</v>
      </c>
      <c r="F67">
        <v>3.9</v>
      </c>
      <c r="G67">
        <v>20.9</v>
      </c>
      <c r="H67">
        <v>85</v>
      </c>
      <c r="I67">
        <v>4</v>
      </c>
      <c r="J67">
        <v>44.5</v>
      </c>
      <c r="K67">
        <v>193.2</v>
      </c>
      <c r="L67">
        <v>0</v>
      </c>
    </row>
    <row r="68" spans="1:12" x14ac:dyDescent="0.3">
      <c r="A68">
        <v>2021</v>
      </c>
      <c r="B68">
        <v>6</v>
      </c>
      <c r="C68" t="s">
        <v>16</v>
      </c>
      <c r="D68" s="5">
        <v>44348</v>
      </c>
      <c r="E68">
        <v>36.700000000000003</v>
      </c>
      <c r="F68">
        <v>0.6</v>
      </c>
      <c r="G68">
        <v>18.649999999999999</v>
      </c>
      <c r="H68">
        <v>63</v>
      </c>
      <c r="I68">
        <v>8</v>
      </c>
      <c r="J68">
        <v>35.5</v>
      </c>
      <c r="K68">
        <v>191.6</v>
      </c>
      <c r="L68">
        <v>0</v>
      </c>
    </row>
    <row r="69" spans="1:12" x14ac:dyDescent="0.3">
      <c r="A69">
        <v>2021</v>
      </c>
      <c r="B69">
        <v>5</v>
      </c>
      <c r="C69" t="s">
        <v>16</v>
      </c>
      <c r="D69" s="5">
        <v>44317</v>
      </c>
      <c r="E69">
        <v>34.4</v>
      </c>
      <c r="F69">
        <v>-5.6</v>
      </c>
      <c r="G69">
        <v>14.4</v>
      </c>
      <c r="H69">
        <v>71</v>
      </c>
      <c r="I69">
        <v>10</v>
      </c>
      <c r="J69">
        <v>40.5</v>
      </c>
      <c r="K69">
        <v>208.6</v>
      </c>
      <c r="L69">
        <v>0</v>
      </c>
    </row>
    <row r="70" spans="1:12" x14ac:dyDescent="0.3">
      <c r="A70">
        <v>2021</v>
      </c>
      <c r="B70">
        <v>4</v>
      </c>
      <c r="C70" t="s">
        <v>16</v>
      </c>
      <c r="D70" s="5">
        <v>44287</v>
      </c>
      <c r="E70">
        <v>31.1</v>
      </c>
      <c r="F70">
        <v>-17.2</v>
      </c>
      <c r="G70">
        <v>6.95</v>
      </c>
      <c r="H70">
        <v>82</v>
      </c>
      <c r="I70">
        <v>2</v>
      </c>
      <c r="J70">
        <v>42</v>
      </c>
      <c r="K70">
        <v>150.6</v>
      </c>
      <c r="L70">
        <v>13</v>
      </c>
    </row>
    <row r="71" spans="1:12" x14ac:dyDescent="0.3">
      <c r="A71">
        <v>2021</v>
      </c>
      <c r="B71">
        <v>3</v>
      </c>
      <c r="C71" t="s">
        <v>16</v>
      </c>
      <c r="D71" s="5">
        <v>44256</v>
      </c>
      <c r="E71">
        <v>26</v>
      </c>
      <c r="F71">
        <v>-28.9</v>
      </c>
      <c r="G71">
        <v>-1.45</v>
      </c>
      <c r="H71">
        <v>97</v>
      </c>
      <c r="I71">
        <v>8</v>
      </c>
      <c r="J71">
        <v>52.5</v>
      </c>
      <c r="K71">
        <v>121.2</v>
      </c>
      <c r="L71">
        <v>30</v>
      </c>
    </row>
    <row r="72" spans="1:12" x14ac:dyDescent="0.3">
      <c r="A72">
        <v>2021</v>
      </c>
      <c r="B72">
        <v>2</v>
      </c>
      <c r="C72" t="s">
        <v>16</v>
      </c>
      <c r="D72" s="5">
        <v>44228</v>
      </c>
      <c r="E72">
        <v>17.7</v>
      </c>
      <c r="F72">
        <v>-31.1</v>
      </c>
      <c r="G72">
        <v>-6.7</v>
      </c>
      <c r="H72">
        <v>77</v>
      </c>
      <c r="I72">
        <v>4</v>
      </c>
      <c r="J72">
        <v>40.5</v>
      </c>
      <c r="K72">
        <v>107.6</v>
      </c>
      <c r="L72">
        <v>48</v>
      </c>
    </row>
    <row r="73" spans="1:12" x14ac:dyDescent="0.3">
      <c r="A73">
        <v>2021</v>
      </c>
      <c r="B73">
        <v>1</v>
      </c>
      <c r="C73" t="s">
        <v>16</v>
      </c>
      <c r="D73" s="5">
        <v>44197</v>
      </c>
      <c r="E73">
        <v>17.600000000000001</v>
      </c>
      <c r="F73">
        <v>-31.3</v>
      </c>
      <c r="G73">
        <v>-6.85</v>
      </c>
      <c r="H73">
        <v>80</v>
      </c>
      <c r="I73">
        <v>10</v>
      </c>
      <c r="J73">
        <v>45</v>
      </c>
      <c r="K73">
        <v>133.30000000000001</v>
      </c>
      <c r="L73">
        <v>67</v>
      </c>
    </row>
    <row r="74" spans="1:12" x14ac:dyDescent="0.3">
      <c r="A74">
        <v>2023</v>
      </c>
      <c r="B74">
        <v>12</v>
      </c>
      <c r="C74" t="s">
        <v>15</v>
      </c>
      <c r="D74" s="5">
        <v>45261</v>
      </c>
      <c r="E74">
        <v>18</v>
      </c>
      <c r="F74">
        <v>-33.9</v>
      </c>
      <c r="G74">
        <v>-7.95</v>
      </c>
      <c r="H74">
        <v>6</v>
      </c>
      <c r="I74">
        <v>72</v>
      </c>
      <c r="J74">
        <v>39</v>
      </c>
      <c r="K74">
        <v>169.6</v>
      </c>
      <c r="L74">
        <v>64</v>
      </c>
    </row>
    <row r="75" spans="1:12" x14ac:dyDescent="0.3">
      <c r="A75">
        <v>2023</v>
      </c>
      <c r="B75">
        <v>11</v>
      </c>
      <c r="C75" t="s">
        <v>15</v>
      </c>
      <c r="D75" s="5">
        <v>45231</v>
      </c>
      <c r="E75">
        <v>24.3</v>
      </c>
      <c r="F75">
        <v>-27.8</v>
      </c>
      <c r="G75">
        <v>-1.75</v>
      </c>
      <c r="H75">
        <v>4</v>
      </c>
      <c r="I75">
        <v>76</v>
      </c>
      <c r="J75">
        <v>40</v>
      </c>
      <c r="K75">
        <v>305.8</v>
      </c>
      <c r="L75">
        <v>33</v>
      </c>
    </row>
    <row r="76" spans="1:12" x14ac:dyDescent="0.3">
      <c r="A76">
        <v>2023</v>
      </c>
      <c r="B76">
        <v>10</v>
      </c>
      <c r="C76" t="s">
        <v>15</v>
      </c>
      <c r="D76" s="5">
        <v>45200</v>
      </c>
      <c r="E76">
        <v>29.3</v>
      </c>
      <c r="F76">
        <v>-7.2</v>
      </c>
      <c r="G76">
        <v>11.05</v>
      </c>
      <c r="H76">
        <v>10</v>
      </c>
      <c r="I76">
        <v>72</v>
      </c>
      <c r="J76">
        <v>41</v>
      </c>
      <c r="K76">
        <v>259.8</v>
      </c>
      <c r="L76">
        <v>15</v>
      </c>
    </row>
    <row r="77" spans="1:12" x14ac:dyDescent="0.3">
      <c r="A77">
        <v>2023</v>
      </c>
      <c r="B77">
        <v>9</v>
      </c>
      <c r="C77" t="s">
        <v>15</v>
      </c>
      <c r="D77" s="5">
        <v>45170</v>
      </c>
      <c r="E77">
        <v>33.5</v>
      </c>
      <c r="F77">
        <v>-2.2000000000000002</v>
      </c>
      <c r="G77">
        <v>15.65</v>
      </c>
      <c r="H77">
        <v>3</v>
      </c>
      <c r="I77">
        <v>65</v>
      </c>
      <c r="J77">
        <v>34</v>
      </c>
      <c r="K77">
        <v>227.7</v>
      </c>
      <c r="L77">
        <v>0</v>
      </c>
    </row>
    <row r="78" spans="1:12" x14ac:dyDescent="0.3">
      <c r="A78">
        <v>2023</v>
      </c>
      <c r="B78">
        <v>8</v>
      </c>
      <c r="C78" t="s">
        <v>15</v>
      </c>
      <c r="D78" s="5">
        <v>45139</v>
      </c>
      <c r="E78">
        <v>37.6</v>
      </c>
      <c r="F78">
        <v>3.3</v>
      </c>
      <c r="G78">
        <v>20.45</v>
      </c>
      <c r="H78">
        <v>7</v>
      </c>
      <c r="I78">
        <v>68</v>
      </c>
      <c r="J78">
        <v>37.5</v>
      </c>
      <c r="K78">
        <v>224.8</v>
      </c>
      <c r="L78">
        <v>0</v>
      </c>
    </row>
    <row r="79" spans="1:12" x14ac:dyDescent="0.3">
      <c r="A79">
        <v>2023</v>
      </c>
      <c r="B79">
        <v>7</v>
      </c>
      <c r="C79" t="s">
        <v>15</v>
      </c>
      <c r="D79" s="5">
        <v>45108</v>
      </c>
      <c r="E79">
        <v>36.1</v>
      </c>
      <c r="F79">
        <v>6.1</v>
      </c>
      <c r="G79">
        <v>21.1</v>
      </c>
      <c r="H79">
        <v>3</v>
      </c>
      <c r="I79">
        <v>58</v>
      </c>
      <c r="J79">
        <v>30.5</v>
      </c>
      <c r="K79">
        <v>211.6</v>
      </c>
      <c r="L79">
        <v>0</v>
      </c>
    </row>
    <row r="80" spans="1:12" x14ac:dyDescent="0.3">
      <c r="A80">
        <v>2023</v>
      </c>
      <c r="B80">
        <v>6</v>
      </c>
      <c r="C80" t="s">
        <v>15</v>
      </c>
      <c r="D80" s="5">
        <v>45078</v>
      </c>
      <c r="E80">
        <v>35</v>
      </c>
      <c r="F80">
        <v>0</v>
      </c>
      <c r="G80">
        <v>17.5</v>
      </c>
      <c r="H80">
        <v>6</v>
      </c>
      <c r="I80">
        <v>66</v>
      </c>
      <c r="J80">
        <v>36</v>
      </c>
      <c r="K80">
        <v>219.1</v>
      </c>
      <c r="L80">
        <v>0</v>
      </c>
    </row>
    <row r="81" spans="1:12" x14ac:dyDescent="0.3">
      <c r="A81">
        <v>2023</v>
      </c>
      <c r="B81">
        <v>5</v>
      </c>
      <c r="C81" t="s">
        <v>15</v>
      </c>
      <c r="D81" s="5">
        <v>45047</v>
      </c>
      <c r="E81">
        <v>36.6</v>
      </c>
      <c r="F81">
        <v>-5</v>
      </c>
      <c r="G81">
        <v>15.8</v>
      </c>
      <c r="H81">
        <v>4</v>
      </c>
      <c r="I81">
        <v>73</v>
      </c>
      <c r="J81">
        <v>38.5</v>
      </c>
      <c r="K81">
        <v>184</v>
      </c>
      <c r="L81">
        <v>8</v>
      </c>
    </row>
    <row r="82" spans="1:12" x14ac:dyDescent="0.3">
      <c r="A82">
        <v>2023</v>
      </c>
      <c r="B82">
        <v>4</v>
      </c>
      <c r="C82" t="s">
        <v>15</v>
      </c>
      <c r="D82" s="5">
        <v>45017</v>
      </c>
      <c r="E82">
        <v>30</v>
      </c>
      <c r="F82">
        <v>-17.8</v>
      </c>
      <c r="G82">
        <v>6.1</v>
      </c>
      <c r="H82">
        <v>10</v>
      </c>
      <c r="I82">
        <v>70</v>
      </c>
      <c r="J82">
        <v>40</v>
      </c>
      <c r="K82">
        <v>177.8</v>
      </c>
      <c r="L82">
        <v>44</v>
      </c>
    </row>
    <row r="83" spans="1:12" x14ac:dyDescent="0.3">
      <c r="A83">
        <v>2023</v>
      </c>
      <c r="B83">
        <v>3</v>
      </c>
      <c r="C83" t="s">
        <v>15</v>
      </c>
      <c r="D83" s="5">
        <v>44986</v>
      </c>
      <c r="E83">
        <v>25.8</v>
      </c>
      <c r="F83">
        <v>-29.4</v>
      </c>
      <c r="G83">
        <v>-1.8</v>
      </c>
      <c r="H83">
        <v>3</v>
      </c>
      <c r="I83">
        <v>74</v>
      </c>
      <c r="J83">
        <v>38.5</v>
      </c>
      <c r="K83">
        <v>185.2</v>
      </c>
      <c r="L83">
        <v>102</v>
      </c>
    </row>
    <row r="84" spans="1:12" x14ac:dyDescent="0.3">
      <c r="A84">
        <v>2023</v>
      </c>
      <c r="B84">
        <v>2</v>
      </c>
      <c r="C84" t="s">
        <v>15</v>
      </c>
      <c r="D84" s="5">
        <v>44958</v>
      </c>
      <c r="E84">
        <v>15</v>
      </c>
      <c r="F84">
        <v>-33.9</v>
      </c>
      <c r="G84">
        <v>-9.4499999999999993</v>
      </c>
      <c r="H84">
        <v>7</v>
      </c>
      <c r="I84">
        <v>80</v>
      </c>
      <c r="J84">
        <v>43.5</v>
      </c>
      <c r="K84">
        <v>174.5</v>
      </c>
      <c r="L84">
        <v>91</v>
      </c>
    </row>
    <row r="85" spans="1:12" x14ac:dyDescent="0.3">
      <c r="A85">
        <v>2023</v>
      </c>
      <c r="B85">
        <v>1</v>
      </c>
      <c r="C85" t="s">
        <v>15</v>
      </c>
      <c r="D85" s="5">
        <v>44927</v>
      </c>
      <c r="E85">
        <v>13.9</v>
      </c>
      <c r="F85">
        <v>-37.799999999999997</v>
      </c>
      <c r="G85">
        <v>-11.95</v>
      </c>
      <c r="H85">
        <v>3</v>
      </c>
      <c r="I85">
        <v>90</v>
      </c>
      <c r="J85">
        <v>46.5</v>
      </c>
      <c r="K85">
        <v>173.9</v>
      </c>
      <c r="L85">
        <v>61</v>
      </c>
    </row>
    <row r="86" spans="1:12" x14ac:dyDescent="0.3">
      <c r="A86">
        <v>2022</v>
      </c>
      <c r="B86">
        <v>12</v>
      </c>
      <c r="C86" t="s">
        <v>15</v>
      </c>
      <c r="D86" s="5">
        <v>44896</v>
      </c>
      <c r="E86">
        <v>18</v>
      </c>
      <c r="F86">
        <v>-33.9</v>
      </c>
      <c r="G86">
        <v>-7.95</v>
      </c>
      <c r="H86">
        <v>10</v>
      </c>
      <c r="I86">
        <v>72</v>
      </c>
      <c r="J86">
        <v>41</v>
      </c>
      <c r="K86">
        <v>169.6</v>
      </c>
      <c r="L86">
        <v>64</v>
      </c>
    </row>
    <row r="87" spans="1:12" x14ac:dyDescent="0.3">
      <c r="A87">
        <v>2022</v>
      </c>
      <c r="B87">
        <v>11</v>
      </c>
      <c r="C87" t="s">
        <v>15</v>
      </c>
      <c r="D87" s="5">
        <v>44866</v>
      </c>
      <c r="E87">
        <v>24.3</v>
      </c>
      <c r="F87">
        <v>-27.8</v>
      </c>
      <c r="G87">
        <v>-1.75</v>
      </c>
      <c r="H87">
        <v>8</v>
      </c>
      <c r="I87">
        <v>76</v>
      </c>
      <c r="J87">
        <v>42</v>
      </c>
      <c r="K87">
        <v>305.8</v>
      </c>
      <c r="L87">
        <v>33</v>
      </c>
    </row>
    <row r="88" spans="1:12" x14ac:dyDescent="0.3">
      <c r="A88">
        <v>2022</v>
      </c>
      <c r="B88">
        <v>10</v>
      </c>
      <c r="C88" t="s">
        <v>15</v>
      </c>
      <c r="D88" s="5">
        <v>44835</v>
      </c>
      <c r="E88">
        <v>28.3</v>
      </c>
      <c r="F88">
        <v>-7.2</v>
      </c>
      <c r="G88">
        <v>10.55</v>
      </c>
      <c r="H88">
        <v>10</v>
      </c>
      <c r="I88">
        <v>72</v>
      </c>
      <c r="J88">
        <v>41</v>
      </c>
      <c r="K88">
        <v>259.8</v>
      </c>
      <c r="L88">
        <v>15</v>
      </c>
    </row>
    <row r="89" spans="1:12" x14ac:dyDescent="0.3">
      <c r="A89">
        <v>2022</v>
      </c>
      <c r="B89">
        <v>9</v>
      </c>
      <c r="C89" t="s">
        <v>15</v>
      </c>
      <c r="D89" s="5">
        <v>44805</v>
      </c>
      <c r="E89">
        <v>33.5</v>
      </c>
      <c r="F89">
        <v>-2.2000000000000002</v>
      </c>
      <c r="G89">
        <v>15.65</v>
      </c>
      <c r="H89">
        <v>3</v>
      </c>
      <c r="I89">
        <v>65</v>
      </c>
      <c r="J89">
        <v>34</v>
      </c>
      <c r="K89">
        <v>227.7</v>
      </c>
      <c r="L89">
        <v>0</v>
      </c>
    </row>
    <row r="90" spans="1:12" x14ac:dyDescent="0.3">
      <c r="A90">
        <v>2022</v>
      </c>
      <c r="B90">
        <v>8</v>
      </c>
      <c r="C90" t="s">
        <v>15</v>
      </c>
      <c r="D90" s="5">
        <v>44774</v>
      </c>
      <c r="E90">
        <v>37.6</v>
      </c>
      <c r="F90">
        <v>3.3</v>
      </c>
      <c r="G90">
        <v>20.45</v>
      </c>
      <c r="H90">
        <v>3</v>
      </c>
      <c r="I90">
        <v>68</v>
      </c>
      <c r="J90">
        <v>35.5</v>
      </c>
      <c r="K90">
        <v>224.8</v>
      </c>
      <c r="L90">
        <v>0</v>
      </c>
    </row>
    <row r="91" spans="1:12" x14ac:dyDescent="0.3">
      <c r="A91">
        <v>2022</v>
      </c>
      <c r="B91">
        <v>7</v>
      </c>
      <c r="C91" t="s">
        <v>15</v>
      </c>
      <c r="D91" s="5">
        <v>44743</v>
      </c>
      <c r="E91">
        <v>36.1</v>
      </c>
      <c r="F91">
        <v>6.1</v>
      </c>
      <c r="G91">
        <v>21.1</v>
      </c>
      <c r="H91">
        <v>4</v>
      </c>
      <c r="I91">
        <v>58</v>
      </c>
      <c r="J91">
        <v>31</v>
      </c>
      <c r="K91">
        <v>196.2</v>
      </c>
      <c r="L91">
        <v>0</v>
      </c>
    </row>
    <row r="92" spans="1:12" x14ac:dyDescent="0.3">
      <c r="A92">
        <v>2022</v>
      </c>
      <c r="B92">
        <v>6</v>
      </c>
      <c r="C92" t="s">
        <v>15</v>
      </c>
      <c r="D92" s="5">
        <v>44713</v>
      </c>
      <c r="E92">
        <v>35</v>
      </c>
      <c r="F92">
        <v>0</v>
      </c>
      <c r="G92">
        <v>17.5</v>
      </c>
      <c r="H92">
        <v>10</v>
      </c>
      <c r="I92">
        <v>66</v>
      </c>
      <c r="J92">
        <v>38</v>
      </c>
      <c r="K92">
        <v>219.1</v>
      </c>
      <c r="L92">
        <v>0</v>
      </c>
    </row>
    <row r="93" spans="1:12" x14ac:dyDescent="0.3">
      <c r="A93">
        <v>2022</v>
      </c>
      <c r="B93">
        <v>5</v>
      </c>
      <c r="C93" t="s">
        <v>15</v>
      </c>
      <c r="D93" s="5">
        <v>44682</v>
      </c>
      <c r="E93">
        <v>36.6</v>
      </c>
      <c r="F93">
        <v>-5</v>
      </c>
      <c r="G93">
        <v>15.8</v>
      </c>
      <c r="H93">
        <v>6</v>
      </c>
      <c r="I93">
        <v>73</v>
      </c>
      <c r="J93">
        <v>39.5</v>
      </c>
      <c r="K93">
        <v>184</v>
      </c>
      <c r="L93">
        <v>8</v>
      </c>
    </row>
    <row r="94" spans="1:12" x14ac:dyDescent="0.3">
      <c r="A94">
        <v>2022</v>
      </c>
      <c r="B94">
        <v>4</v>
      </c>
      <c r="C94" t="s">
        <v>15</v>
      </c>
      <c r="D94" s="5">
        <v>44652</v>
      </c>
      <c r="E94">
        <v>30</v>
      </c>
      <c r="F94">
        <v>-17.8</v>
      </c>
      <c r="G94">
        <v>6.1</v>
      </c>
      <c r="H94">
        <v>6</v>
      </c>
      <c r="I94">
        <v>70</v>
      </c>
      <c r="J94">
        <v>38</v>
      </c>
      <c r="K94">
        <v>177.8</v>
      </c>
      <c r="L94">
        <v>44</v>
      </c>
    </row>
    <row r="95" spans="1:12" x14ac:dyDescent="0.3">
      <c r="A95">
        <v>2022</v>
      </c>
      <c r="B95">
        <v>3</v>
      </c>
      <c r="C95" t="s">
        <v>15</v>
      </c>
      <c r="D95" s="5">
        <v>44621</v>
      </c>
      <c r="E95">
        <v>25.8</v>
      </c>
      <c r="F95">
        <v>-29.4</v>
      </c>
      <c r="G95">
        <v>-1.8</v>
      </c>
      <c r="H95">
        <v>10</v>
      </c>
      <c r="I95">
        <v>74</v>
      </c>
      <c r="J95">
        <v>42</v>
      </c>
      <c r="K95">
        <v>185.2</v>
      </c>
      <c r="L95">
        <v>102</v>
      </c>
    </row>
    <row r="96" spans="1:12" x14ac:dyDescent="0.3">
      <c r="A96">
        <v>2022</v>
      </c>
      <c r="B96">
        <v>2</v>
      </c>
      <c r="C96" t="s">
        <v>15</v>
      </c>
      <c r="D96" s="5">
        <v>44593</v>
      </c>
      <c r="E96">
        <v>15</v>
      </c>
      <c r="F96">
        <v>-33.9</v>
      </c>
      <c r="G96">
        <v>-9.4499999999999993</v>
      </c>
      <c r="H96">
        <v>5</v>
      </c>
      <c r="I96">
        <v>80</v>
      </c>
      <c r="J96">
        <v>42.5</v>
      </c>
      <c r="K96">
        <v>174.5</v>
      </c>
      <c r="L96">
        <v>91</v>
      </c>
    </row>
    <row r="97" spans="1:12" x14ac:dyDescent="0.3">
      <c r="A97">
        <v>2022</v>
      </c>
      <c r="B97">
        <v>1</v>
      </c>
      <c r="C97" t="s">
        <v>15</v>
      </c>
      <c r="D97" s="5">
        <v>44562</v>
      </c>
      <c r="E97">
        <v>13.9</v>
      </c>
      <c r="F97">
        <v>-37.799999999999997</v>
      </c>
      <c r="G97">
        <v>-11.95</v>
      </c>
      <c r="H97">
        <v>8</v>
      </c>
      <c r="I97">
        <v>90</v>
      </c>
      <c r="J97">
        <v>49</v>
      </c>
      <c r="K97">
        <v>173.9</v>
      </c>
      <c r="L97">
        <v>61</v>
      </c>
    </row>
    <row r="98" spans="1:12" x14ac:dyDescent="0.3">
      <c r="A98">
        <v>2021</v>
      </c>
      <c r="B98">
        <v>12</v>
      </c>
      <c r="C98" t="s">
        <v>15</v>
      </c>
      <c r="D98" s="5">
        <v>44531</v>
      </c>
      <c r="E98">
        <v>18</v>
      </c>
      <c r="F98">
        <v>-33.9</v>
      </c>
      <c r="G98">
        <v>-7.95</v>
      </c>
      <c r="H98">
        <v>5</v>
      </c>
      <c r="I98">
        <v>72</v>
      </c>
      <c r="J98">
        <v>38.5</v>
      </c>
      <c r="K98">
        <v>169.6</v>
      </c>
      <c r="L98">
        <v>64</v>
      </c>
    </row>
    <row r="99" spans="1:12" x14ac:dyDescent="0.3">
      <c r="A99">
        <v>2021</v>
      </c>
      <c r="B99">
        <v>11</v>
      </c>
      <c r="C99" t="s">
        <v>15</v>
      </c>
      <c r="D99" s="5">
        <v>44501</v>
      </c>
      <c r="E99">
        <v>22.4</v>
      </c>
      <c r="F99">
        <v>-27.8</v>
      </c>
      <c r="G99">
        <v>-2.7</v>
      </c>
      <c r="H99">
        <v>2</v>
      </c>
      <c r="I99">
        <v>76</v>
      </c>
      <c r="J99">
        <v>39</v>
      </c>
      <c r="K99">
        <v>305.8</v>
      </c>
      <c r="L99">
        <v>33</v>
      </c>
    </row>
    <row r="100" spans="1:12" x14ac:dyDescent="0.3">
      <c r="A100">
        <v>2021</v>
      </c>
      <c r="B100">
        <v>10</v>
      </c>
      <c r="C100" t="s">
        <v>15</v>
      </c>
      <c r="D100" s="5">
        <v>44470</v>
      </c>
      <c r="E100">
        <v>28.3</v>
      </c>
      <c r="F100">
        <v>-7.2</v>
      </c>
      <c r="G100">
        <v>10.55</v>
      </c>
      <c r="H100">
        <v>5</v>
      </c>
      <c r="I100">
        <v>72</v>
      </c>
      <c r="J100">
        <v>38.5</v>
      </c>
      <c r="K100">
        <v>259.8</v>
      </c>
      <c r="L100">
        <v>15</v>
      </c>
    </row>
    <row r="101" spans="1:12" x14ac:dyDescent="0.3">
      <c r="A101">
        <v>2021</v>
      </c>
      <c r="B101">
        <v>9</v>
      </c>
      <c r="C101" t="s">
        <v>15</v>
      </c>
      <c r="D101" s="5">
        <v>44440</v>
      </c>
      <c r="E101">
        <v>33.5</v>
      </c>
      <c r="F101">
        <v>-2.2000000000000002</v>
      </c>
      <c r="G101">
        <v>15.65</v>
      </c>
      <c r="H101">
        <v>8</v>
      </c>
      <c r="I101">
        <v>65</v>
      </c>
      <c r="J101">
        <v>36.5</v>
      </c>
      <c r="K101">
        <v>227.7</v>
      </c>
      <c r="L101">
        <v>0</v>
      </c>
    </row>
    <row r="102" spans="1:12" x14ac:dyDescent="0.3">
      <c r="A102">
        <v>2021</v>
      </c>
      <c r="B102">
        <v>8</v>
      </c>
      <c r="C102" t="s">
        <v>15</v>
      </c>
      <c r="D102" s="5">
        <v>44409</v>
      </c>
      <c r="E102">
        <v>37.6</v>
      </c>
      <c r="F102">
        <v>3.3</v>
      </c>
      <c r="G102">
        <v>20.45</v>
      </c>
      <c r="H102">
        <v>6</v>
      </c>
      <c r="I102">
        <v>68</v>
      </c>
      <c r="J102">
        <v>37</v>
      </c>
      <c r="K102">
        <v>224.8</v>
      </c>
      <c r="L102">
        <v>0</v>
      </c>
    </row>
    <row r="103" spans="1:12" x14ac:dyDescent="0.3">
      <c r="A103">
        <v>2021</v>
      </c>
      <c r="B103">
        <v>7</v>
      </c>
      <c r="C103" t="s">
        <v>15</v>
      </c>
      <c r="D103" s="5">
        <v>44378</v>
      </c>
      <c r="E103">
        <v>36.1</v>
      </c>
      <c r="F103">
        <v>6.1</v>
      </c>
      <c r="G103">
        <v>21.1</v>
      </c>
      <c r="H103">
        <v>4</v>
      </c>
      <c r="I103">
        <v>58</v>
      </c>
      <c r="J103">
        <v>31</v>
      </c>
      <c r="K103">
        <v>196.2</v>
      </c>
      <c r="L103">
        <v>0</v>
      </c>
    </row>
    <row r="104" spans="1:12" x14ac:dyDescent="0.3">
      <c r="A104">
        <v>2021</v>
      </c>
      <c r="B104">
        <v>6</v>
      </c>
      <c r="C104" t="s">
        <v>15</v>
      </c>
      <c r="D104" s="5">
        <v>44348</v>
      </c>
      <c r="E104">
        <v>35</v>
      </c>
      <c r="F104">
        <v>0</v>
      </c>
      <c r="G104">
        <v>17.5</v>
      </c>
      <c r="H104">
        <v>3</v>
      </c>
      <c r="I104">
        <v>66</v>
      </c>
      <c r="J104">
        <v>34.5</v>
      </c>
      <c r="K104">
        <v>219.1</v>
      </c>
      <c r="L104">
        <v>0</v>
      </c>
    </row>
    <row r="105" spans="1:12" x14ac:dyDescent="0.3">
      <c r="A105">
        <v>2021</v>
      </c>
      <c r="B105">
        <v>5</v>
      </c>
      <c r="C105" t="s">
        <v>15</v>
      </c>
      <c r="D105" s="5">
        <v>44317</v>
      </c>
      <c r="E105">
        <v>36.6</v>
      </c>
      <c r="F105">
        <v>-5</v>
      </c>
      <c r="G105">
        <v>15.8</v>
      </c>
      <c r="H105">
        <v>5</v>
      </c>
      <c r="I105">
        <v>73</v>
      </c>
      <c r="J105">
        <v>39</v>
      </c>
      <c r="K105">
        <v>184</v>
      </c>
      <c r="L105">
        <v>8</v>
      </c>
    </row>
    <row r="106" spans="1:12" x14ac:dyDescent="0.3">
      <c r="A106">
        <v>2021</v>
      </c>
      <c r="B106">
        <v>4</v>
      </c>
      <c r="C106" t="s">
        <v>15</v>
      </c>
      <c r="D106" s="5">
        <v>44287</v>
      </c>
      <c r="E106">
        <v>30</v>
      </c>
      <c r="F106">
        <v>-17.8</v>
      </c>
      <c r="G106">
        <v>6.1</v>
      </c>
      <c r="H106">
        <v>5</v>
      </c>
      <c r="I106">
        <v>70</v>
      </c>
      <c r="J106">
        <v>37.5</v>
      </c>
      <c r="K106">
        <v>177.8</v>
      </c>
      <c r="L106">
        <v>44</v>
      </c>
    </row>
    <row r="107" spans="1:12" x14ac:dyDescent="0.3">
      <c r="A107">
        <v>2021</v>
      </c>
      <c r="B107">
        <v>3</v>
      </c>
      <c r="C107" t="s">
        <v>15</v>
      </c>
      <c r="D107" s="5">
        <v>44256</v>
      </c>
      <c r="E107">
        <v>25.8</v>
      </c>
      <c r="F107">
        <v>-29.4</v>
      </c>
      <c r="G107">
        <v>-1.8</v>
      </c>
      <c r="H107">
        <v>7</v>
      </c>
      <c r="I107">
        <v>74</v>
      </c>
      <c r="J107">
        <v>40.5</v>
      </c>
      <c r="K107">
        <v>185.2</v>
      </c>
      <c r="L107">
        <v>102</v>
      </c>
    </row>
    <row r="108" spans="1:12" x14ac:dyDescent="0.3">
      <c r="A108">
        <v>2021</v>
      </c>
      <c r="B108">
        <v>2</v>
      </c>
      <c r="C108" t="s">
        <v>15</v>
      </c>
      <c r="D108" s="5">
        <v>44228</v>
      </c>
      <c r="E108">
        <v>15</v>
      </c>
      <c r="F108">
        <v>-33.9</v>
      </c>
      <c r="G108">
        <v>-9.4499999999999993</v>
      </c>
      <c r="H108">
        <v>6</v>
      </c>
      <c r="I108">
        <v>80</v>
      </c>
      <c r="J108">
        <v>43</v>
      </c>
      <c r="K108">
        <v>174.5</v>
      </c>
      <c r="L108">
        <v>91</v>
      </c>
    </row>
    <row r="109" spans="1:12" x14ac:dyDescent="0.3">
      <c r="A109">
        <v>2021</v>
      </c>
      <c r="B109">
        <v>1</v>
      </c>
      <c r="C109" t="s">
        <v>15</v>
      </c>
      <c r="D109" s="5">
        <v>44197</v>
      </c>
      <c r="E109">
        <v>13.9</v>
      </c>
      <c r="F109">
        <v>-37.799999999999997</v>
      </c>
      <c r="G109">
        <v>-11.95</v>
      </c>
      <c r="H109">
        <v>1</v>
      </c>
      <c r="I109">
        <v>90</v>
      </c>
      <c r="J109">
        <v>45.5</v>
      </c>
      <c r="K109">
        <v>173.9</v>
      </c>
      <c r="L109">
        <v>61</v>
      </c>
    </row>
    <row r="110" spans="1:12" x14ac:dyDescent="0.3">
      <c r="A110">
        <v>2023</v>
      </c>
      <c r="B110">
        <v>12</v>
      </c>
      <c r="C110" t="s">
        <v>14</v>
      </c>
      <c r="D110" s="5">
        <v>45261</v>
      </c>
      <c r="E110">
        <v>-1.07</v>
      </c>
      <c r="F110">
        <v>-12.5</v>
      </c>
      <c r="G110">
        <v>-6.7850000000000001</v>
      </c>
      <c r="H110">
        <v>27.65</v>
      </c>
      <c r="I110">
        <v>2.39</v>
      </c>
      <c r="J110">
        <v>15.02</v>
      </c>
      <c r="K110">
        <v>15.12</v>
      </c>
      <c r="L110">
        <v>5.2</v>
      </c>
    </row>
    <row r="111" spans="1:12" x14ac:dyDescent="0.3">
      <c r="A111">
        <v>2023</v>
      </c>
      <c r="B111">
        <v>11</v>
      </c>
      <c r="C111" t="s">
        <v>14</v>
      </c>
      <c r="D111" s="5">
        <v>45231</v>
      </c>
      <c r="E111">
        <v>3.73</v>
      </c>
      <c r="F111">
        <v>-7.65</v>
      </c>
      <c r="G111">
        <v>-1.9600000000000002</v>
      </c>
      <c r="H111">
        <v>27.97</v>
      </c>
      <c r="I111">
        <v>2.39</v>
      </c>
      <c r="J111">
        <v>15.18</v>
      </c>
      <c r="K111">
        <v>16.420000000000002</v>
      </c>
      <c r="L111">
        <v>2.6</v>
      </c>
    </row>
    <row r="112" spans="1:12" x14ac:dyDescent="0.3">
      <c r="A112">
        <v>2023</v>
      </c>
      <c r="B112">
        <v>10</v>
      </c>
      <c r="C112" t="s">
        <v>14</v>
      </c>
      <c r="D112" s="5">
        <v>45200</v>
      </c>
      <c r="E112">
        <v>11.47</v>
      </c>
      <c r="F112">
        <v>-1.0900000000000001</v>
      </c>
      <c r="G112">
        <v>5.19</v>
      </c>
      <c r="H112">
        <v>28.12</v>
      </c>
      <c r="I112">
        <v>2.72</v>
      </c>
      <c r="J112">
        <v>15.42</v>
      </c>
      <c r="K112">
        <v>19.989999999999998</v>
      </c>
      <c r="L112">
        <v>1.4</v>
      </c>
    </row>
    <row r="113" spans="1:12" x14ac:dyDescent="0.3">
      <c r="A113">
        <v>2023</v>
      </c>
      <c r="B113">
        <v>9</v>
      </c>
      <c r="C113" t="s">
        <v>14</v>
      </c>
      <c r="D113" s="5">
        <v>45170</v>
      </c>
      <c r="E113">
        <v>18.489999999999998</v>
      </c>
      <c r="F113">
        <v>4.95</v>
      </c>
      <c r="G113">
        <v>11.719999999999999</v>
      </c>
      <c r="H113">
        <v>26.58</v>
      </c>
      <c r="I113">
        <v>2.5</v>
      </c>
      <c r="J113">
        <v>14.54</v>
      </c>
      <c r="K113">
        <v>35.07</v>
      </c>
      <c r="L113">
        <v>0.6</v>
      </c>
    </row>
    <row r="114" spans="1:12" x14ac:dyDescent="0.3">
      <c r="A114">
        <v>2023</v>
      </c>
      <c r="B114">
        <v>8</v>
      </c>
      <c r="C114" t="s">
        <v>14</v>
      </c>
      <c r="D114" s="5">
        <v>45139</v>
      </c>
      <c r="E114">
        <v>23.19</v>
      </c>
      <c r="F114">
        <v>9.41</v>
      </c>
      <c r="G114">
        <v>16.3</v>
      </c>
      <c r="H114">
        <v>26.61</v>
      </c>
      <c r="I114">
        <v>2.0499999999999998</v>
      </c>
      <c r="J114">
        <v>14.33</v>
      </c>
      <c r="K114">
        <v>56.4</v>
      </c>
      <c r="L114">
        <v>0</v>
      </c>
    </row>
    <row r="115" spans="1:12" x14ac:dyDescent="0.3">
      <c r="A115">
        <v>2023</v>
      </c>
      <c r="B115">
        <v>7</v>
      </c>
      <c r="C115" t="s">
        <v>14</v>
      </c>
      <c r="D115" s="5">
        <v>45108</v>
      </c>
      <c r="E115">
        <v>23.73</v>
      </c>
      <c r="F115">
        <v>10.48</v>
      </c>
      <c r="G115">
        <v>17.105</v>
      </c>
      <c r="H115">
        <v>28.33</v>
      </c>
      <c r="I115">
        <v>2.41</v>
      </c>
      <c r="J115">
        <v>15.37</v>
      </c>
      <c r="K115">
        <v>67.27</v>
      </c>
      <c r="L115">
        <v>0</v>
      </c>
    </row>
    <row r="116" spans="1:12" x14ac:dyDescent="0.3">
      <c r="A116">
        <v>2023</v>
      </c>
      <c r="B116">
        <v>6</v>
      </c>
      <c r="C116" t="s">
        <v>14</v>
      </c>
      <c r="D116" s="5">
        <v>45078</v>
      </c>
      <c r="E116">
        <v>19.88</v>
      </c>
      <c r="F116">
        <v>7.8</v>
      </c>
      <c r="G116">
        <v>13.84</v>
      </c>
      <c r="H116">
        <v>29.27</v>
      </c>
      <c r="I116">
        <v>2.99</v>
      </c>
      <c r="J116">
        <v>16.13</v>
      </c>
      <c r="K116">
        <v>100.63</v>
      </c>
      <c r="L116">
        <v>0</v>
      </c>
    </row>
    <row r="117" spans="1:12" x14ac:dyDescent="0.3">
      <c r="A117">
        <v>2023</v>
      </c>
      <c r="B117">
        <v>5</v>
      </c>
      <c r="C117" t="s">
        <v>14</v>
      </c>
      <c r="D117" s="5">
        <v>45047</v>
      </c>
      <c r="E117">
        <v>16.32</v>
      </c>
      <c r="F117">
        <v>3.37</v>
      </c>
      <c r="G117">
        <v>9.8450000000000006</v>
      </c>
      <c r="H117">
        <v>29.9</v>
      </c>
      <c r="I117">
        <v>3.29</v>
      </c>
      <c r="J117">
        <v>16.594999999999999</v>
      </c>
      <c r="K117">
        <v>56.22</v>
      </c>
      <c r="L117">
        <v>0.5</v>
      </c>
    </row>
    <row r="118" spans="1:12" x14ac:dyDescent="0.3">
      <c r="A118">
        <v>2023</v>
      </c>
      <c r="B118">
        <v>4</v>
      </c>
      <c r="C118" t="s">
        <v>14</v>
      </c>
      <c r="D118" s="5">
        <v>45017</v>
      </c>
      <c r="E118">
        <v>10.43</v>
      </c>
      <c r="F118">
        <v>-2.13</v>
      </c>
      <c r="G118">
        <v>4.1500000000000004</v>
      </c>
      <c r="H118">
        <v>29.81</v>
      </c>
      <c r="I118">
        <v>3.41</v>
      </c>
      <c r="J118">
        <v>16.61</v>
      </c>
      <c r="K118">
        <v>29.84</v>
      </c>
      <c r="L118">
        <v>1.4</v>
      </c>
    </row>
    <row r="119" spans="1:12" x14ac:dyDescent="0.3">
      <c r="A119">
        <v>2023</v>
      </c>
      <c r="B119">
        <v>3</v>
      </c>
      <c r="C119" t="s">
        <v>14</v>
      </c>
      <c r="D119" s="5">
        <v>44986</v>
      </c>
      <c r="E119">
        <v>3.96</v>
      </c>
      <c r="F119">
        <v>-7.72</v>
      </c>
      <c r="G119">
        <v>-1.88</v>
      </c>
      <c r="H119">
        <v>28.39</v>
      </c>
      <c r="I119">
        <v>2.83</v>
      </c>
      <c r="J119">
        <v>15.61</v>
      </c>
      <c r="K119">
        <v>17.04</v>
      </c>
      <c r="L119">
        <v>3.1</v>
      </c>
    </row>
    <row r="120" spans="1:12" x14ac:dyDescent="0.3">
      <c r="A120">
        <v>2023</v>
      </c>
      <c r="B120">
        <v>2</v>
      </c>
      <c r="C120" t="s">
        <v>14</v>
      </c>
      <c r="D120" s="5">
        <v>44958</v>
      </c>
      <c r="E120">
        <v>-0.55000000000000004</v>
      </c>
      <c r="F120">
        <v>-12.16</v>
      </c>
      <c r="G120">
        <v>-6.3550000000000004</v>
      </c>
      <c r="H120">
        <v>26.83</v>
      </c>
      <c r="I120">
        <v>2.41</v>
      </c>
      <c r="J120">
        <v>14.62</v>
      </c>
      <c r="K120">
        <v>13.49</v>
      </c>
      <c r="L120">
        <v>4.4000000000000004</v>
      </c>
    </row>
    <row r="121" spans="1:12" x14ac:dyDescent="0.3">
      <c r="A121">
        <v>2023</v>
      </c>
      <c r="B121">
        <v>1</v>
      </c>
      <c r="C121" t="s">
        <v>14</v>
      </c>
      <c r="D121" s="5">
        <v>44927</v>
      </c>
      <c r="E121">
        <v>-1.17</v>
      </c>
      <c r="F121">
        <v>-12.96</v>
      </c>
      <c r="G121">
        <v>-7.0650000000000004</v>
      </c>
      <c r="H121">
        <v>28.07</v>
      </c>
      <c r="I121">
        <v>2.35</v>
      </c>
      <c r="J121">
        <v>15.21</v>
      </c>
      <c r="K121">
        <v>10.59</v>
      </c>
      <c r="L121">
        <v>5.4</v>
      </c>
    </row>
    <row r="122" spans="1:12" x14ac:dyDescent="0.3">
      <c r="A122">
        <v>2022</v>
      </c>
      <c r="B122">
        <v>12</v>
      </c>
      <c r="C122" t="s">
        <v>14</v>
      </c>
      <c r="D122" s="5">
        <v>44896</v>
      </c>
      <c r="E122">
        <v>-1.07</v>
      </c>
      <c r="F122">
        <v>-12.5</v>
      </c>
      <c r="G122">
        <v>-6.7850000000000001</v>
      </c>
      <c r="H122">
        <v>27.65</v>
      </c>
      <c r="I122">
        <v>2.2999999999999998</v>
      </c>
      <c r="J122">
        <v>14.975</v>
      </c>
      <c r="K122">
        <v>14.91</v>
      </c>
      <c r="L122">
        <v>5</v>
      </c>
    </row>
    <row r="123" spans="1:12" x14ac:dyDescent="0.3">
      <c r="A123">
        <v>2022</v>
      </c>
      <c r="B123">
        <v>11</v>
      </c>
      <c r="C123" t="s">
        <v>14</v>
      </c>
      <c r="D123" s="5">
        <v>44866</v>
      </c>
      <c r="E123">
        <v>3.87</v>
      </c>
      <c r="F123">
        <v>-7.5</v>
      </c>
      <c r="G123">
        <v>-1.8149999999999999</v>
      </c>
      <c r="H123">
        <v>27.85</v>
      </c>
      <c r="I123">
        <v>2.29</v>
      </c>
      <c r="J123">
        <v>15.07</v>
      </c>
      <c r="K123">
        <v>16.63</v>
      </c>
      <c r="L123">
        <v>2.4</v>
      </c>
    </row>
    <row r="124" spans="1:12" x14ac:dyDescent="0.3">
      <c r="A124">
        <v>2022</v>
      </c>
      <c r="B124">
        <v>10</v>
      </c>
      <c r="C124" t="s">
        <v>14</v>
      </c>
      <c r="D124" s="5">
        <v>44835</v>
      </c>
      <c r="E124">
        <v>11.3</v>
      </c>
      <c r="F124">
        <v>-1.17</v>
      </c>
      <c r="G124">
        <v>5.0650000000000004</v>
      </c>
      <c r="H124">
        <v>28.25</v>
      </c>
      <c r="I124">
        <v>2.67</v>
      </c>
      <c r="J124">
        <v>15.46</v>
      </c>
      <c r="K124">
        <v>19.5</v>
      </c>
      <c r="L124">
        <v>1.2</v>
      </c>
    </row>
    <row r="125" spans="1:12" x14ac:dyDescent="0.3">
      <c r="A125">
        <v>2022</v>
      </c>
      <c r="B125">
        <v>9</v>
      </c>
      <c r="C125" t="s">
        <v>14</v>
      </c>
      <c r="D125" s="5">
        <v>44805</v>
      </c>
      <c r="E125">
        <v>18.27</v>
      </c>
      <c r="F125">
        <v>4.79</v>
      </c>
      <c r="G125">
        <v>11.53</v>
      </c>
      <c r="H125">
        <v>26.73</v>
      </c>
      <c r="I125">
        <v>2.4700000000000002</v>
      </c>
      <c r="J125">
        <v>14.6</v>
      </c>
      <c r="K125">
        <v>36.31</v>
      </c>
      <c r="L125">
        <v>0.5</v>
      </c>
    </row>
    <row r="126" spans="1:12" x14ac:dyDescent="0.3">
      <c r="A126">
        <v>2022</v>
      </c>
      <c r="B126">
        <v>8</v>
      </c>
      <c r="C126" t="s">
        <v>14</v>
      </c>
      <c r="D126" s="5">
        <v>44774</v>
      </c>
      <c r="E126">
        <v>22.98</v>
      </c>
      <c r="F126">
        <v>9.23</v>
      </c>
      <c r="G126">
        <v>16.105</v>
      </c>
      <c r="H126">
        <v>26.52</v>
      </c>
      <c r="I126">
        <v>2</v>
      </c>
      <c r="J126">
        <v>14.26</v>
      </c>
      <c r="K126">
        <v>56.78</v>
      </c>
      <c r="L126">
        <v>0</v>
      </c>
    </row>
    <row r="127" spans="1:12" x14ac:dyDescent="0.3">
      <c r="A127">
        <v>2022</v>
      </c>
      <c r="B127">
        <v>7</v>
      </c>
      <c r="C127" t="s">
        <v>14</v>
      </c>
      <c r="D127" s="5">
        <v>44743</v>
      </c>
      <c r="E127">
        <v>23.55</v>
      </c>
      <c r="F127">
        <v>10.37</v>
      </c>
      <c r="G127">
        <v>16.96</v>
      </c>
      <c r="H127">
        <v>28.3</v>
      </c>
      <c r="I127">
        <v>2.35</v>
      </c>
      <c r="J127">
        <v>15.325000000000001</v>
      </c>
      <c r="K127">
        <v>67.67</v>
      </c>
      <c r="L127">
        <v>0</v>
      </c>
    </row>
    <row r="128" spans="1:12" x14ac:dyDescent="0.3">
      <c r="A128">
        <v>2022</v>
      </c>
      <c r="B128">
        <v>6</v>
      </c>
      <c r="C128" t="s">
        <v>14</v>
      </c>
      <c r="D128" s="5">
        <v>44713</v>
      </c>
      <c r="E128">
        <v>19.899999999999999</v>
      </c>
      <c r="F128">
        <v>7.81</v>
      </c>
      <c r="G128">
        <v>13.854999999999999</v>
      </c>
      <c r="H128">
        <v>29.21</v>
      </c>
      <c r="I128">
        <v>2.94</v>
      </c>
      <c r="J128">
        <v>16.074999999999999</v>
      </c>
      <c r="K128">
        <v>101.94</v>
      </c>
      <c r="L128">
        <v>0</v>
      </c>
    </row>
    <row r="129" spans="1:12" x14ac:dyDescent="0.3">
      <c r="A129">
        <v>2022</v>
      </c>
      <c r="B129">
        <v>5</v>
      </c>
      <c r="C129" t="s">
        <v>14</v>
      </c>
      <c r="D129" s="5">
        <v>44682</v>
      </c>
      <c r="E129">
        <v>16.32</v>
      </c>
      <c r="F129">
        <v>3.36</v>
      </c>
      <c r="G129">
        <v>9.84</v>
      </c>
      <c r="H129">
        <v>30</v>
      </c>
      <c r="I129">
        <v>3.37</v>
      </c>
      <c r="J129">
        <v>16.684999999999999</v>
      </c>
      <c r="K129">
        <v>57.34</v>
      </c>
      <c r="L129">
        <v>0.5</v>
      </c>
    </row>
    <row r="130" spans="1:12" x14ac:dyDescent="0.3">
      <c r="A130">
        <v>2022</v>
      </c>
      <c r="B130">
        <v>4</v>
      </c>
      <c r="C130" t="s">
        <v>14</v>
      </c>
      <c r="D130" s="5">
        <v>44652</v>
      </c>
      <c r="E130">
        <v>10.62</v>
      </c>
      <c r="F130">
        <v>-2.0299999999999998</v>
      </c>
      <c r="G130">
        <v>4.2949999999999999</v>
      </c>
      <c r="H130">
        <v>29.88</v>
      </c>
      <c r="I130">
        <v>3.39</v>
      </c>
      <c r="J130">
        <v>16.634999999999998</v>
      </c>
      <c r="K130">
        <v>29.31</v>
      </c>
      <c r="L130">
        <v>1.3</v>
      </c>
    </row>
    <row r="131" spans="1:12" x14ac:dyDescent="0.3">
      <c r="A131">
        <v>2022</v>
      </c>
      <c r="B131">
        <v>3</v>
      </c>
      <c r="C131" t="s">
        <v>14</v>
      </c>
      <c r="D131" s="5">
        <v>44621</v>
      </c>
      <c r="E131">
        <v>4.0999999999999996</v>
      </c>
      <c r="F131">
        <v>-7.68</v>
      </c>
      <c r="G131">
        <v>-1.79</v>
      </c>
      <c r="H131">
        <v>28.2</v>
      </c>
      <c r="I131">
        <v>2.77</v>
      </c>
      <c r="J131">
        <v>15.484999999999999</v>
      </c>
      <c r="K131">
        <v>16.98</v>
      </c>
      <c r="L131">
        <v>3.1</v>
      </c>
    </row>
    <row r="132" spans="1:12" x14ac:dyDescent="0.3">
      <c r="A132">
        <v>2022</v>
      </c>
      <c r="B132">
        <v>2</v>
      </c>
      <c r="C132" t="s">
        <v>14</v>
      </c>
      <c r="D132" s="5">
        <v>44593</v>
      </c>
      <c r="E132">
        <v>-0.45</v>
      </c>
      <c r="F132">
        <v>-12.14</v>
      </c>
      <c r="G132">
        <v>-6.2949999999999999</v>
      </c>
      <c r="H132">
        <v>26.63</v>
      </c>
      <c r="I132">
        <v>2.38</v>
      </c>
      <c r="J132">
        <v>14.504999999999999</v>
      </c>
      <c r="K132">
        <v>12.8</v>
      </c>
      <c r="L132">
        <v>4.3</v>
      </c>
    </row>
    <row r="133" spans="1:12" x14ac:dyDescent="0.3">
      <c r="A133">
        <v>2022</v>
      </c>
      <c r="B133">
        <v>1</v>
      </c>
      <c r="C133" t="s">
        <v>14</v>
      </c>
      <c r="D133" s="5">
        <v>44562</v>
      </c>
      <c r="E133">
        <v>-1.04</v>
      </c>
      <c r="F133">
        <v>-12.82</v>
      </c>
      <c r="G133">
        <v>-6.93</v>
      </c>
      <c r="H133">
        <v>28.01</v>
      </c>
      <c r="I133">
        <v>2.31</v>
      </c>
      <c r="J133">
        <v>15.16</v>
      </c>
      <c r="K133">
        <v>10.55</v>
      </c>
      <c r="L133">
        <v>5.3</v>
      </c>
    </row>
    <row r="134" spans="1:12" x14ac:dyDescent="0.3">
      <c r="A134">
        <v>2021</v>
      </c>
      <c r="B134">
        <v>12</v>
      </c>
      <c r="C134" t="s">
        <v>14</v>
      </c>
      <c r="D134" s="5">
        <v>44531</v>
      </c>
      <c r="E134">
        <v>-0.67</v>
      </c>
      <c r="F134">
        <v>-12.2</v>
      </c>
      <c r="G134">
        <v>-6.4349999999999996</v>
      </c>
      <c r="H134">
        <v>27.77</v>
      </c>
      <c r="I134">
        <v>2.2799999999999998</v>
      </c>
      <c r="J134">
        <v>15.025</v>
      </c>
      <c r="K134">
        <v>14.21</v>
      </c>
      <c r="L134">
        <v>4.9000000000000004</v>
      </c>
    </row>
    <row r="135" spans="1:12" x14ac:dyDescent="0.3">
      <c r="A135">
        <v>2021</v>
      </c>
      <c r="B135">
        <v>11</v>
      </c>
      <c r="C135" t="s">
        <v>14</v>
      </c>
      <c r="D135" s="5">
        <v>44501</v>
      </c>
      <c r="E135">
        <v>3.7</v>
      </c>
      <c r="F135">
        <v>-7.64</v>
      </c>
      <c r="G135">
        <v>-1.9699999999999998</v>
      </c>
      <c r="H135">
        <v>27.72</v>
      </c>
      <c r="I135">
        <v>2.2400000000000002</v>
      </c>
      <c r="J135">
        <v>14.98</v>
      </c>
      <c r="K135">
        <v>16.82</v>
      </c>
      <c r="L135">
        <v>2.5</v>
      </c>
    </row>
    <row r="136" spans="1:12" x14ac:dyDescent="0.3">
      <c r="A136">
        <v>2021</v>
      </c>
      <c r="B136">
        <v>10</v>
      </c>
      <c r="C136" t="s">
        <v>14</v>
      </c>
      <c r="D136" s="5">
        <v>44470</v>
      </c>
      <c r="E136">
        <v>11.17</v>
      </c>
      <c r="F136">
        <v>-1.29</v>
      </c>
      <c r="G136">
        <v>4.9399999999999995</v>
      </c>
      <c r="H136">
        <v>28.37</v>
      </c>
      <c r="I136">
        <v>2.63</v>
      </c>
      <c r="J136">
        <v>15.5</v>
      </c>
      <c r="K136">
        <v>19.170000000000002</v>
      </c>
      <c r="L136">
        <v>1.2</v>
      </c>
    </row>
    <row r="137" spans="1:12" x14ac:dyDescent="0.3">
      <c r="A137">
        <v>2021</v>
      </c>
      <c r="B137">
        <v>9</v>
      </c>
      <c r="C137" t="s">
        <v>14</v>
      </c>
      <c r="D137" s="5">
        <v>44440</v>
      </c>
      <c r="E137">
        <v>18.23</v>
      </c>
      <c r="F137">
        <v>4.71</v>
      </c>
      <c r="G137">
        <v>11.47</v>
      </c>
      <c r="H137">
        <v>26.6</v>
      </c>
      <c r="I137">
        <v>2.44</v>
      </c>
      <c r="J137">
        <v>14.520000000000001</v>
      </c>
      <c r="K137">
        <v>36.630000000000003</v>
      </c>
      <c r="L137">
        <v>0.5</v>
      </c>
    </row>
    <row r="138" spans="1:12" x14ac:dyDescent="0.3">
      <c r="A138">
        <v>2021</v>
      </c>
      <c r="B138">
        <v>8</v>
      </c>
      <c r="C138" t="s">
        <v>14</v>
      </c>
      <c r="D138" s="5">
        <v>44409</v>
      </c>
      <c r="E138">
        <v>23.03</v>
      </c>
      <c r="F138">
        <v>9.24</v>
      </c>
      <c r="G138">
        <v>16.135000000000002</v>
      </c>
      <c r="H138">
        <v>26.29</v>
      </c>
      <c r="I138">
        <v>1.91</v>
      </c>
      <c r="J138">
        <v>14.1</v>
      </c>
      <c r="K138">
        <v>56.37</v>
      </c>
      <c r="L138">
        <v>0</v>
      </c>
    </row>
    <row r="139" spans="1:12" x14ac:dyDescent="0.3">
      <c r="A139">
        <v>2021</v>
      </c>
      <c r="B139">
        <v>7</v>
      </c>
      <c r="C139" t="s">
        <v>14</v>
      </c>
      <c r="D139" s="5">
        <v>44378</v>
      </c>
      <c r="E139">
        <v>23.45</v>
      </c>
      <c r="F139">
        <v>10.24</v>
      </c>
      <c r="G139">
        <v>16.844999999999999</v>
      </c>
      <c r="H139">
        <v>28.34</v>
      </c>
      <c r="I139">
        <v>2.3199999999999998</v>
      </c>
      <c r="J139">
        <v>15.33</v>
      </c>
      <c r="K139">
        <v>66.599999999999994</v>
      </c>
      <c r="L139">
        <v>0</v>
      </c>
    </row>
    <row r="140" spans="1:12" x14ac:dyDescent="0.3">
      <c r="A140">
        <v>2021</v>
      </c>
      <c r="B140">
        <v>6</v>
      </c>
      <c r="C140" t="s">
        <v>14</v>
      </c>
      <c r="D140" s="5">
        <v>44348</v>
      </c>
      <c r="E140">
        <v>19.7</v>
      </c>
      <c r="F140">
        <v>7.71</v>
      </c>
      <c r="G140">
        <v>13.705</v>
      </c>
      <c r="H140">
        <v>29.24</v>
      </c>
      <c r="I140">
        <v>2.91</v>
      </c>
      <c r="J140">
        <v>16.074999999999999</v>
      </c>
      <c r="K140">
        <v>104.71</v>
      </c>
      <c r="L140">
        <v>0</v>
      </c>
    </row>
    <row r="141" spans="1:12" x14ac:dyDescent="0.3">
      <c r="A141">
        <v>2021</v>
      </c>
      <c r="B141">
        <v>5</v>
      </c>
      <c r="C141" t="s">
        <v>14</v>
      </c>
      <c r="D141" s="5">
        <v>44317</v>
      </c>
      <c r="E141">
        <v>16.309999999999999</v>
      </c>
      <c r="F141">
        <v>3.37</v>
      </c>
      <c r="G141">
        <v>9.84</v>
      </c>
      <c r="H141">
        <v>29.89</v>
      </c>
      <c r="I141">
        <v>3.31</v>
      </c>
      <c r="J141">
        <v>16.600000000000001</v>
      </c>
      <c r="K141">
        <v>59.37</v>
      </c>
      <c r="L141">
        <v>0.5</v>
      </c>
    </row>
    <row r="142" spans="1:12" x14ac:dyDescent="0.3">
      <c r="A142">
        <v>2021</v>
      </c>
      <c r="B142">
        <v>4</v>
      </c>
      <c r="C142" t="s">
        <v>14</v>
      </c>
      <c r="D142" s="5">
        <v>44287</v>
      </c>
      <c r="E142">
        <v>10.65</v>
      </c>
      <c r="F142">
        <v>-2.02</v>
      </c>
      <c r="G142">
        <v>4.3150000000000004</v>
      </c>
      <c r="H142">
        <v>29.94</v>
      </c>
      <c r="I142">
        <v>3.41</v>
      </c>
      <c r="J142">
        <v>16.675000000000001</v>
      </c>
      <c r="K142">
        <v>29.19</v>
      </c>
      <c r="L142">
        <v>1.2</v>
      </c>
    </row>
    <row r="143" spans="1:12" x14ac:dyDescent="0.3">
      <c r="A143">
        <v>2021</v>
      </c>
      <c r="B143">
        <v>3</v>
      </c>
      <c r="C143" t="s">
        <v>14</v>
      </c>
      <c r="D143" s="5">
        <v>44256</v>
      </c>
      <c r="E143">
        <v>3.88</v>
      </c>
      <c r="F143">
        <v>-7.84</v>
      </c>
      <c r="G143">
        <v>-1.98</v>
      </c>
      <c r="H143">
        <v>28.05</v>
      </c>
      <c r="I143">
        <v>2.71</v>
      </c>
      <c r="J143">
        <v>15.38</v>
      </c>
      <c r="K143">
        <v>17.43</v>
      </c>
      <c r="L143">
        <v>3.1</v>
      </c>
    </row>
    <row r="144" spans="1:12" x14ac:dyDescent="0.3">
      <c r="A144">
        <v>2021</v>
      </c>
      <c r="B144">
        <v>2</v>
      </c>
      <c r="C144" t="s">
        <v>14</v>
      </c>
      <c r="D144" s="5">
        <v>44228</v>
      </c>
      <c r="E144">
        <v>0.02</v>
      </c>
      <c r="F144">
        <v>-11.72</v>
      </c>
      <c r="G144">
        <v>-5.8500000000000005</v>
      </c>
      <c r="H144">
        <v>26.75</v>
      </c>
      <c r="I144">
        <v>2.31</v>
      </c>
      <c r="J144">
        <v>14.53</v>
      </c>
      <c r="K144">
        <v>12.37</v>
      </c>
      <c r="L144">
        <v>3.8</v>
      </c>
    </row>
    <row r="145" spans="1:12" x14ac:dyDescent="0.3">
      <c r="A145">
        <v>2021</v>
      </c>
      <c r="B145">
        <v>1</v>
      </c>
      <c r="C145" t="s">
        <v>14</v>
      </c>
      <c r="D145" s="5">
        <v>44197</v>
      </c>
      <c r="E145">
        <v>-1.18</v>
      </c>
      <c r="F145">
        <v>-12.98</v>
      </c>
      <c r="G145">
        <v>-7.08</v>
      </c>
      <c r="H145">
        <v>28.05</v>
      </c>
      <c r="I145">
        <v>2.2799999999999998</v>
      </c>
      <c r="J145">
        <v>15.165000000000001</v>
      </c>
      <c r="K145">
        <v>10.65</v>
      </c>
      <c r="L145">
        <v>5.2</v>
      </c>
    </row>
    <row r="146" spans="1:12" x14ac:dyDescent="0.3">
      <c r="A146">
        <v>2023</v>
      </c>
      <c r="B146">
        <v>12</v>
      </c>
      <c r="C146" t="s">
        <v>13</v>
      </c>
      <c r="D146" s="5">
        <v>45261</v>
      </c>
      <c r="E146">
        <v>-1.62</v>
      </c>
      <c r="F146">
        <v>-9.2100000000000009</v>
      </c>
      <c r="G146">
        <f t="shared" ref="G146:G181" si="0">AVERAGE(E146,F146)</f>
        <v>-5.4150000000000009</v>
      </c>
      <c r="H146">
        <v>25.35</v>
      </c>
      <c r="I146">
        <v>5.03</v>
      </c>
      <c r="J146">
        <f t="shared" ref="J146:J181" si="1">AVERAGE(H146,I146)</f>
        <v>15.190000000000001</v>
      </c>
      <c r="K146">
        <v>64.41</v>
      </c>
      <c r="L146">
        <v>24.7</v>
      </c>
    </row>
    <row r="147" spans="1:12" x14ac:dyDescent="0.3">
      <c r="A147">
        <v>2023</v>
      </c>
      <c r="B147">
        <v>11</v>
      </c>
      <c r="C147" t="s">
        <v>13</v>
      </c>
      <c r="D147" s="5">
        <v>45231</v>
      </c>
      <c r="E147">
        <v>5.75</v>
      </c>
      <c r="F147">
        <v>-2.61</v>
      </c>
      <c r="G147">
        <f t="shared" si="0"/>
        <v>1.57</v>
      </c>
      <c r="H147">
        <v>24.85</v>
      </c>
      <c r="I147">
        <v>4.8899999999999997</v>
      </c>
      <c r="J147">
        <f t="shared" si="1"/>
        <v>14.870000000000001</v>
      </c>
      <c r="K147">
        <v>73.989999999999995</v>
      </c>
      <c r="L147">
        <v>12.9</v>
      </c>
    </row>
    <row r="148" spans="1:12" x14ac:dyDescent="0.3">
      <c r="A148">
        <v>2023</v>
      </c>
      <c r="B148">
        <v>10</v>
      </c>
      <c r="C148" t="s">
        <v>13</v>
      </c>
      <c r="D148" s="5">
        <v>45200</v>
      </c>
      <c r="E148">
        <v>13.4</v>
      </c>
      <c r="F148">
        <v>3.65</v>
      </c>
      <c r="G148">
        <f t="shared" si="0"/>
        <v>8.5250000000000004</v>
      </c>
      <c r="H148">
        <v>23.8</v>
      </c>
      <c r="I148">
        <v>4.67</v>
      </c>
      <c r="J148">
        <f t="shared" si="1"/>
        <v>14.234999999999999</v>
      </c>
      <c r="K148">
        <v>70</v>
      </c>
      <c r="L148">
        <v>1.8</v>
      </c>
    </row>
    <row r="149" spans="1:12" x14ac:dyDescent="0.3">
      <c r="A149">
        <v>2023</v>
      </c>
      <c r="B149">
        <v>9</v>
      </c>
      <c r="C149" t="s">
        <v>13</v>
      </c>
      <c r="D149" s="5">
        <v>45170</v>
      </c>
      <c r="E149">
        <v>21.25</v>
      </c>
      <c r="F149">
        <v>9.7799999999999994</v>
      </c>
      <c r="G149">
        <f t="shared" si="0"/>
        <v>15.515000000000001</v>
      </c>
      <c r="H149">
        <v>21.16</v>
      </c>
      <c r="I149">
        <v>3.61</v>
      </c>
      <c r="J149">
        <f t="shared" si="1"/>
        <v>12.385</v>
      </c>
      <c r="K149">
        <v>88.02</v>
      </c>
      <c r="L149">
        <v>0.1</v>
      </c>
    </row>
    <row r="150" spans="1:12" x14ac:dyDescent="0.3">
      <c r="A150">
        <v>2023</v>
      </c>
      <c r="B150">
        <v>8</v>
      </c>
      <c r="C150" t="s">
        <v>13</v>
      </c>
      <c r="D150" s="5">
        <v>45139</v>
      </c>
      <c r="E150">
        <v>25.88</v>
      </c>
      <c r="F150">
        <v>14.39</v>
      </c>
      <c r="G150">
        <f t="shared" si="0"/>
        <v>20.134999999999998</v>
      </c>
      <c r="H150">
        <v>20.46</v>
      </c>
      <c r="I150">
        <v>3.19</v>
      </c>
      <c r="J150">
        <f t="shared" si="1"/>
        <v>11.825000000000001</v>
      </c>
      <c r="K150">
        <v>86.33</v>
      </c>
      <c r="L150">
        <v>0</v>
      </c>
    </row>
    <row r="151" spans="1:12" x14ac:dyDescent="0.3">
      <c r="A151">
        <v>2023</v>
      </c>
      <c r="B151">
        <v>7</v>
      </c>
      <c r="C151" t="s">
        <v>13</v>
      </c>
      <c r="D151" s="5">
        <v>45108</v>
      </c>
      <c r="E151">
        <v>26.99</v>
      </c>
      <c r="F151">
        <v>15.39</v>
      </c>
      <c r="G151">
        <f t="shared" si="0"/>
        <v>21.189999999999998</v>
      </c>
      <c r="H151">
        <v>21.53</v>
      </c>
      <c r="I151">
        <v>3.22</v>
      </c>
      <c r="J151">
        <f t="shared" si="1"/>
        <v>12.375</v>
      </c>
      <c r="K151">
        <v>84.37</v>
      </c>
      <c r="L151">
        <v>0</v>
      </c>
    </row>
    <row r="152" spans="1:12" x14ac:dyDescent="0.3">
      <c r="A152">
        <v>2023</v>
      </c>
      <c r="B152">
        <v>6</v>
      </c>
      <c r="C152" t="s">
        <v>13</v>
      </c>
      <c r="D152" s="5">
        <v>45078</v>
      </c>
      <c r="E152">
        <v>24.42</v>
      </c>
      <c r="F152">
        <v>12.88</v>
      </c>
      <c r="G152">
        <f t="shared" si="0"/>
        <v>18.650000000000002</v>
      </c>
      <c r="H152">
        <v>22.38</v>
      </c>
      <c r="I152">
        <v>3.67</v>
      </c>
      <c r="J152">
        <f t="shared" si="1"/>
        <v>13.024999999999999</v>
      </c>
      <c r="K152">
        <v>92.83</v>
      </c>
      <c r="L152">
        <v>0</v>
      </c>
    </row>
    <row r="153" spans="1:12" x14ac:dyDescent="0.3">
      <c r="A153">
        <v>2023</v>
      </c>
      <c r="B153">
        <v>5</v>
      </c>
      <c r="C153" t="s">
        <v>13</v>
      </c>
      <c r="D153" s="5">
        <v>45047</v>
      </c>
      <c r="E153">
        <v>19.54</v>
      </c>
      <c r="F153">
        <v>7.48</v>
      </c>
      <c r="G153">
        <f t="shared" si="0"/>
        <v>13.51</v>
      </c>
      <c r="H153">
        <v>24.6</v>
      </c>
      <c r="I153">
        <v>4.37</v>
      </c>
      <c r="J153">
        <f t="shared" si="1"/>
        <v>14.485000000000001</v>
      </c>
      <c r="K153">
        <v>103.48</v>
      </c>
      <c r="L153">
        <v>0</v>
      </c>
    </row>
    <row r="154" spans="1:12" x14ac:dyDescent="0.3">
      <c r="A154">
        <v>2023</v>
      </c>
      <c r="B154">
        <v>4</v>
      </c>
      <c r="C154" t="s">
        <v>13</v>
      </c>
      <c r="D154" s="5">
        <v>45017</v>
      </c>
      <c r="E154">
        <v>11.37</v>
      </c>
      <c r="F154">
        <v>0.42</v>
      </c>
      <c r="G154">
        <f t="shared" si="0"/>
        <v>5.8949999999999996</v>
      </c>
      <c r="H154">
        <v>27.27</v>
      </c>
      <c r="I154">
        <v>5.66</v>
      </c>
      <c r="J154">
        <f t="shared" si="1"/>
        <v>16.465</v>
      </c>
      <c r="K154">
        <v>75.16</v>
      </c>
      <c r="L154">
        <v>0</v>
      </c>
    </row>
    <row r="155" spans="1:12" x14ac:dyDescent="0.3">
      <c r="A155">
        <v>2023</v>
      </c>
      <c r="B155">
        <v>3</v>
      </c>
      <c r="C155" t="s">
        <v>13</v>
      </c>
      <c r="D155" s="5">
        <v>44986</v>
      </c>
      <c r="E155">
        <v>2.65</v>
      </c>
      <c r="F155">
        <v>-6.95</v>
      </c>
      <c r="G155">
        <f t="shared" si="0"/>
        <v>-2.1500000000000004</v>
      </c>
      <c r="H155">
        <v>26.18</v>
      </c>
      <c r="I155">
        <v>5.61</v>
      </c>
      <c r="J155">
        <f t="shared" si="1"/>
        <v>15.895</v>
      </c>
      <c r="K155">
        <v>80.7</v>
      </c>
      <c r="L155">
        <v>1.3</v>
      </c>
    </row>
    <row r="156" spans="1:12" x14ac:dyDescent="0.3">
      <c r="A156">
        <v>2023</v>
      </c>
      <c r="B156">
        <v>2</v>
      </c>
      <c r="C156" t="s">
        <v>13</v>
      </c>
      <c r="D156" s="5">
        <v>44958</v>
      </c>
      <c r="E156">
        <v>-3.56</v>
      </c>
      <c r="F156">
        <v>-13.22</v>
      </c>
      <c r="G156">
        <f t="shared" si="0"/>
        <v>-8.39</v>
      </c>
      <c r="H156">
        <v>26.11</v>
      </c>
      <c r="I156">
        <v>5.05</v>
      </c>
      <c r="J156">
        <f t="shared" si="1"/>
        <v>15.58</v>
      </c>
      <c r="K156">
        <v>62.36</v>
      </c>
      <c r="L156">
        <v>20.3</v>
      </c>
    </row>
    <row r="157" spans="1:12" x14ac:dyDescent="0.3">
      <c r="A157">
        <v>2023</v>
      </c>
      <c r="B157">
        <v>1</v>
      </c>
      <c r="C157" t="s">
        <v>13</v>
      </c>
      <c r="D157" s="5">
        <v>44927</v>
      </c>
      <c r="E157">
        <v>-5.51</v>
      </c>
      <c r="F157">
        <v>-14.46</v>
      </c>
      <c r="G157">
        <f t="shared" si="0"/>
        <v>-9.9849999999999994</v>
      </c>
      <c r="H157">
        <v>26.08</v>
      </c>
      <c r="I157">
        <v>5.07</v>
      </c>
      <c r="J157">
        <f t="shared" si="1"/>
        <v>15.574999999999999</v>
      </c>
      <c r="K157">
        <v>51.62</v>
      </c>
      <c r="L157">
        <v>30.1</v>
      </c>
    </row>
    <row r="158" spans="1:12" x14ac:dyDescent="0.3">
      <c r="A158">
        <v>2022</v>
      </c>
      <c r="B158">
        <v>12</v>
      </c>
      <c r="C158" t="s">
        <v>13</v>
      </c>
      <c r="D158" s="5">
        <v>44896</v>
      </c>
      <c r="E158">
        <v>-1.68</v>
      </c>
      <c r="F158">
        <v>-9.2899999999999991</v>
      </c>
      <c r="G158">
        <f t="shared" si="0"/>
        <v>-5.4849999999999994</v>
      </c>
      <c r="H158">
        <v>25.26</v>
      </c>
      <c r="I158">
        <v>4.95</v>
      </c>
      <c r="J158">
        <f t="shared" si="1"/>
        <v>15.105</v>
      </c>
      <c r="K158">
        <v>65.61</v>
      </c>
      <c r="L158">
        <v>24.4</v>
      </c>
    </row>
    <row r="159" spans="1:12" x14ac:dyDescent="0.3">
      <c r="A159">
        <v>2022</v>
      </c>
      <c r="B159">
        <v>11</v>
      </c>
      <c r="C159" t="s">
        <v>13</v>
      </c>
      <c r="D159" s="5">
        <v>44866</v>
      </c>
      <c r="E159">
        <v>5.65</v>
      </c>
      <c r="F159">
        <v>-2.65</v>
      </c>
      <c r="G159">
        <f t="shared" si="0"/>
        <v>1.5000000000000002</v>
      </c>
      <c r="H159">
        <v>24.68</v>
      </c>
      <c r="I159">
        <v>4.8600000000000003</v>
      </c>
      <c r="J159">
        <f t="shared" si="1"/>
        <v>14.77</v>
      </c>
      <c r="K159">
        <v>72.25</v>
      </c>
      <c r="L159">
        <v>12.5</v>
      </c>
    </row>
    <row r="160" spans="1:12" x14ac:dyDescent="0.3">
      <c r="A160">
        <v>2022</v>
      </c>
      <c r="B160">
        <v>10</v>
      </c>
      <c r="C160" t="s">
        <v>13</v>
      </c>
      <c r="D160" s="5">
        <v>44835</v>
      </c>
      <c r="E160">
        <v>13.24</v>
      </c>
      <c r="F160">
        <v>3.62</v>
      </c>
      <c r="G160">
        <f t="shared" si="0"/>
        <v>8.43</v>
      </c>
      <c r="H160">
        <v>23.74</v>
      </c>
      <c r="I160">
        <v>4.66</v>
      </c>
      <c r="J160">
        <f t="shared" si="1"/>
        <v>14.2</v>
      </c>
      <c r="K160">
        <v>70.989999999999995</v>
      </c>
      <c r="L160">
        <v>1.8</v>
      </c>
    </row>
    <row r="161" spans="1:12" x14ac:dyDescent="0.3">
      <c r="A161">
        <v>2022</v>
      </c>
      <c r="B161">
        <v>9</v>
      </c>
      <c r="C161" t="s">
        <v>13</v>
      </c>
      <c r="D161" s="5">
        <v>44805</v>
      </c>
      <c r="E161">
        <v>21.21</v>
      </c>
      <c r="F161">
        <v>9.75</v>
      </c>
      <c r="G161">
        <f t="shared" si="0"/>
        <v>15.48</v>
      </c>
      <c r="H161">
        <v>21.17</v>
      </c>
      <c r="I161">
        <v>3.59</v>
      </c>
      <c r="J161">
        <f t="shared" si="1"/>
        <v>12.38</v>
      </c>
      <c r="K161">
        <v>88.58</v>
      </c>
      <c r="L161">
        <v>0.1</v>
      </c>
    </row>
    <row r="162" spans="1:12" x14ac:dyDescent="0.3">
      <c r="A162">
        <v>2022</v>
      </c>
      <c r="B162">
        <v>8</v>
      </c>
      <c r="C162" t="s">
        <v>13</v>
      </c>
      <c r="D162" s="5">
        <v>44774</v>
      </c>
      <c r="E162">
        <v>25.78</v>
      </c>
      <c r="F162">
        <v>14.34</v>
      </c>
      <c r="G162">
        <f t="shared" si="0"/>
        <v>20.060000000000002</v>
      </c>
      <c r="H162">
        <v>20.399999999999999</v>
      </c>
      <c r="I162">
        <v>3.17</v>
      </c>
      <c r="J162">
        <f t="shared" si="1"/>
        <v>11.785</v>
      </c>
      <c r="K162">
        <v>86.71</v>
      </c>
      <c r="L162">
        <v>0</v>
      </c>
    </row>
    <row r="163" spans="1:12" x14ac:dyDescent="0.3">
      <c r="A163">
        <v>2022</v>
      </c>
      <c r="B163">
        <v>7</v>
      </c>
      <c r="C163" t="s">
        <v>13</v>
      </c>
      <c r="D163" s="5">
        <v>44743</v>
      </c>
      <c r="E163">
        <v>26.85</v>
      </c>
      <c r="F163">
        <v>15.33</v>
      </c>
      <c r="G163">
        <f t="shared" si="0"/>
        <v>21.09</v>
      </c>
      <c r="H163">
        <v>21.4</v>
      </c>
      <c r="I163">
        <v>3.11</v>
      </c>
      <c r="J163">
        <f t="shared" si="1"/>
        <v>12.254999999999999</v>
      </c>
      <c r="K163">
        <v>81.569999999999993</v>
      </c>
      <c r="L163">
        <v>0</v>
      </c>
    </row>
    <row r="164" spans="1:12" x14ac:dyDescent="0.3">
      <c r="A164">
        <v>2022</v>
      </c>
      <c r="B164">
        <v>6</v>
      </c>
      <c r="C164" t="s">
        <v>13</v>
      </c>
      <c r="D164" s="5">
        <v>44713</v>
      </c>
      <c r="E164">
        <v>24.39</v>
      </c>
      <c r="F164">
        <v>12.86</v>
      </c>
      <c r="G164">
        <f t="shared" si="0"/>
        <v>18.625</v>
      </c>
      <c r="H164">
        <v>22.19</v>
      </c>
      <c r="I164">
        <v>3.57</v>
      </c>
      <c r="J164">
        <f t="shared" si="1"/>
        <v>12.88</v>
      </c>
      <c r="K164">
        <v>96.07</v>
      </c>
      <c r="L164">
        <v>0</v>
      </c>
    </row>
    <row r="165" spans="1:12" x14ac:dyDescent="0.3">
      <c r="A165">
        <v>2022</v>
      </c>
      <c r="B165">
        <v>5</v>
      </c>
      <c r="C165" t="s">
        <v>13</v>
      </c>
      <c r="D165" s="5">
        <v>44682</v>
      </c>
      <c r="E165">
        <v>19.46</v>
      </c>
      <c r="F165">
        <v>7.44</v>
      </c>
      <c r="G165">
        <f t="shared" si="0"/>
        <v>13.450000000000001</v>
      </c>
      <c r="H165">
        <v>24.51</v>
      </c>
      <c r="I165">
        <v>4.3</v>
      </c>
      <c r="J165">
        <f t="shared" si="1"/>
        <v>14.405000000000001</v>
      </c>
      <c r="K165">
        <v>101.96</v>
      </c>
      <c r="L165">
        <v>0</v>
      </c>
    </row>
    <row r="166" spans="1:12" x14ac:dyDescent="0.3">
      <c r="A166">
        <v>2022</v>
      </c>
      <c r="B166">
        <v>4</v>
      </c>
      <c r="C166" t="s">
        <v>13</v>
      </c>
      <c r="D166" s="5">
        <v>44652</v>
      </c>
      <c r="E166">
        <v>11.3</v>
      </c>
      <c r="F166">
        <v>0.43</v>
      </c>
      <c r="G166">
        <f t="shared" si="0"/>
        <v>5.8650000000000002</v>
      </c>
      <c r="H166">
        <v>27.07</v>
      </c>
      <c r="I166">
        <v>5.54</v>
      </c>
      <c r="J166">
        <f t="shared" si="1"/>
        <v>16.305</v>
      </c>
      <c r="K166">
        <v>74.239999999999995</v>
      </c>
      <c r="L166">
        <v>0</v>
      </c>
    </row>
    <row r="167" spans="1:12" x14ac:dyDescent="0.3">
      <c r="A167">
        <v>2022</v>
      </c>
      <c r="B167">
        <v>3</v>
      </c>
      <c r="C167" t="s">
        <v>13</v>
      </c>
      <c r="D167" s="5">
        <v>44621</v>
      </c>
      <c r="E167">
        <v>2.5</v>
      </c>
      <c r="F167">
        <v>-7.09</v>
      </c>
      <c r="G167">
        <f t="shared" si="0"/>
        <v>-2.2949999999999999</v>
      </c>
      <c r="H167">
        <v>25.99</v>
      </c>
      <c r="I167">
        <v>5.56</v>
      </c>
      <c r="J167">
        <f t="shared" si="1"/>
        <v>15.774999999999999</v>
      </c>
      <c r="K167">
        <v>79.63</v>
      </c>
      <c r="L167">
        <v>1.3</v>
      </c>
    </row>
    <row r="168" spans="1:12" x14ac:dyDescent="0.3">
      <c r="A168">
        <v>2022</v>
      </c>
      <c r="B168">
        <v>2</v>
      </c>
      <c r="C168" t="s">
        <v>13</v>
      </c>
      <c r="D168" s="5">
        <v>44593</v>
      </c>
      <c r="E168">
        <v>-3.63</v>
      </c>
      <c r="F168">
        <v>-13.18</v>
      </c>
      <c r="G168">
        <f t="shared" si="0"/>
        <v>-8.4049999999999994</v>
      </c>
      <c r="H168">
        <v>25.99</v>
      </c>
      <c r="I168">
        <v>4.9400000000000004</v>
      </c>
      <c r="J168">
        <f t="shared" si="1"/>
        <v>15.465</v>
      </c>
      <c r="K168">
        <v>63.68</v>
      </c>
      <c r="L168">
        <v>21</v>
      </c>
    </row>
    <row r="169" spans="1:12" x14ac:dyDescent="0.3">
      <c r="A169">
        <v>2022</v>
      </c>
      <c r="B169">
        <v>1</v>
      </c>
      <c r="C169" t="s">
        <v>13</v>
      </c>
      <c r="D169" s="5">
        <v>44562</v>
      </c>
      <c r="E169">
        <v>-5.46</v>
      </c>
      <c r="F169">
        <v>-14.3</v>
      </c>
      <c r="G169">
        <f t="shared" si="0"/>
        <v>-9.8800000000000008</v>
      </c>
      <c r="H169">
        <v>25.9</v>
      </c>
      <c r="I169">
        <v>5.01</v>
      </c>
      <c r="J169">
        <f t="shared" si="1"/>
        <v>15.454999999999998</v>
      </c>
      <c r="K169">
        <v>52.26</v>
      </c>
      <c r="L169">
        <v>30.8</v>
      </c>
    </row>
    <row r="170" spans="1:12" x14ac:dyDescent="0.3">
      <c r="A170">
        <v>2021</v>
      </c>
      <c r="B170">
        <v>12</v>
      </c>
      <c r="C170" t="s">
        <v>13</v>
      </c>
      <c r="D170" s="5">
        <v>44531</v>
      </c>
      <c r="E170">
        <v>-1.79</v>
      </c>
      <c r="F170">
        <v>-9.41</v>
      </c>
      <c r="G170">
        <f t="shared" si="0"/>
        <v>-5.6</v>
      </c>
      <c r="H170">
        <v>25.12</v>
      </c>
      <c r="I170">
        <v>4.87</v>
      </c>
      <c r="J170">
        <f t="shared" si="1"/>
        <v>14.995000000000001</v>
      </c>
      <c r="K170">
        <v>66.69</v>
      </c>
      <c r="L170">
        <v>24.1</v>
      </c>
    </row>
    <row r="171" spans="1:12" x14ac:dyDescent="0.3">
      <c r="A171">
        <v>2021</v>
      </c>
      <c r="B171">
        <v>11</v>
      </c>
      <c r="C171" t="s">
        <v>13</v>
      </c>
      <c r="D171" s="5">
        <v>44501</v>
      </c>
      <c r="E171">
        <v>5.64</v>
      </c>
      <c r="F171">
        <v>-2.61</v>
      </c>
      <c r="G171">
        <f t="shared" si="0"/>
        <v>1.5149999999999999</v>
      </c>
      <c r="H171">
        <v>24.6</v>
      </c>
      <c r="I171">
        <v>4.8600000000000003</v>
      </c>
      <c r="J171">
        <f t="shared" si="1"/>
        <v>14.73</v>
      </c>
      <c r="K171">
        <v>72.89</v>
      </c>
      <c r="L171">
        <v>12.9</v>
      </c>
    </row>
    <row r="172" spans="1:12" x14ac:dyDescent="0.3">
      <c r="A172">
        <v>2021</v>
      </c>
      <c r="B172">
        <v>10</v>
      </c>
      <c r="C172" t="s">
        <v>13</v>
      </c>
      <c r="D172" s="5">
        <v>44470</v>
      </c>
      <c r="E172">
        <v>13.17</v>
      </c>
      <c r="F172">
        <v>3.52</v>
      </c>
      <c r="G172">
        <f t="shared" si="0"/>
        <v>8.3450000000000006</v>
      </c>
      <c r="H172">
        <v>23.72</v>
      </c>
      <c r="I172">
        <v>4.5999999999999996</v>
      </c>
      <c r="J172">
        <f t="shared" si="1"/>
        <v>14.16</v>
      </c>
      <c r="K172">
        <v>70.45</v>
      </c>
      <c r="L172">
        <v>1.8</v>
      </c>
    </row>
    <row r="173" spans="1:12" x14ac:dyDescent="0.3">
      <c r="A173">
        <v>2021</v>
      </c>
      <c r="B173">
        <v>9</v>
      </c>
      <c r="C173" t="s">
        <v>13</v>
      </c>
      <c r="D173" s="5">
        <v>44440</v>
      </c>
      <c r="E173">
        <v>21.11</v>
      </c>
      <c r="F173">
        <v>9.67</v>
      </c>
      <c r="G173">
        <f t="shared" si="0"/>
        <v>15.39</v>
      </c>
      <c r="H173">
        <v>21.15</v>
      </c>
      <c r="I173">
        <v>3.46</v>
      </c>
      <c r="J173">
        <f t="shared" si="1"/>
        <v>12.305</v>
      </c>
      <c r="K173">
        <v>87.01</v>
      </c>
      <c r="L173">
        <v>0.1</v>
      </c>
    </row>
    <row r="174" spans="1:12" x14ac:dyDescent="0.3">
      <c r="A174">
        <v>2021</v>
      </c>
      <c r="B174">
        <v>8</v>
      </c>
      <c r="C174" t="s">
        <v>13</v>
      </c>
      <c r="D174" s="5">
        <v>44409</v>
      </c>
      <c r="E174">
        <v>25.72</v>
      </c>
      <c r="F174">
        <v>14.3</v>
      </c>
      <c r="G174">
        <f t="shared" si="0"/>
        <v>20.009999999999998</v>
      </c>
      <c r="H174">
        <v>20.440000000000001</v>
      </c>
      <c r="I174">
        <v>3.17</v>
      </c>
      <c r="J174">
        <f t="shared" si="1"/>
        <v>11.805</v>
      </c>
      <c r="K174">
        <v>84.79</v>
      </c>
      <c r="L174">
        <v>0</v>
      </c>
    </row>
    <row r="175" spans="1:12" x14ac:dyDescent="0.3">
      <c r="A175">
        <v>2021</v>
      </c>
      <c r="B175">
        <v>7</v>
      </c>
      <c r="C175" t="s">
        <v>13</v>
      </c>
      <c r="D175" s="5">
        <v>44378</v>
      </c>
      <c r="E175">
        <v>26.93</v>
      </c>
      <c r="F175">
        <v>15.38</v>
      </c>
      <c r="G175">
        <f t="shared" si="0"/>
        <v>21.155000000000001</v>
      </c>
      <c r="H175">
        <v>21.38</v>
      </c>
      <c r="I175">
        <v>3.03</v>
      </c>
      <c r="J175">
        <f t="shared" si="1"/>
        <v>12.205</v>
      </c>
      <c r="K175">
        <v>82.06</v>
      </c>
      <c r="L175">
        <v>0</v>
      </c>
    </row>
    <row r="176" spans="1:12" x14ac:dyDescent="0.3">
      <c r="A176">
        <v>2021</v>
      </c>
      <c r="B176">
        <v>6</v>
      </c>
      <c r="C176" t="s">
        <v>13</v>
      </c>
      <c r="D176" s="5">
        <v>44348</v>
      </c>
      <c r="E176">
        <v>24.37</v>
      </c>
      <c r="F176">
        <v>12.84</v>
      </c>
      <c r="G176">
        <f t="shared" si="0"/>
        <v>18.605</v>
      </c>
      <c r="H176">
        <v>22.05</v>
      </c>
      <c r="I176">
        <v>3.54</v>
      </c>
      <c r="J176">
        <f t="shared" si="1"/>
        <v>12.795</v>
      </c>
      <c r="K176">
        <v>94.23</v>
      </c>
      <c r="L176">
        <v>0</v>
      </c>
    </row>
    <row r="177" spans="1:12" x14ac:dyDescent="0.3">
      <c r="A177">
        <v>2021</v>
      </c>
      <c r="B177">
        <v>5</v>
      </c>
      <c r="C177" t="s">
        <v>13</v>
      </c>
      <c r="D177" s="5">
        <v>44317</v>
      </c>
      <c r="E177">
        <v>19.53</v>
      </c>
      <c r="F177">
        <v>7.55</v>
      </c>
      <c r="G177">
        <f t="shared" si="0"/>
        <v>13.540000000000001</v>
      </c>
      <c r="H177">
        <v>24.43</v>
      </c>
      <c r="I177">
        <v>4.25</v>
      </c>
      <c r="J177">
        <f t="shared" si="1"/>
        <v>14.34</v>
      </c>
      <c r="K177">
        <v>99.12</v>
      </c>
      <c r="L177">
        <v>0</v>
      </c>
    </row>
    <row r="178" spans="1:12" x14ac:dyDescent="0.3">
      <c r="A178">
        <v>2021</v>
      </c>
      <c r="B178">
        <v>4</v>
      </c>
      <c r="C178" t="s">
        <v>13</v>
      </c>
      <c r="D178" s="5">
        <v>44287</v>
      </c>
      <c r="E178">
        <v>11.27</v>
      </c>
      <c r="F178">
        <v>0.47</v>
      </c>
      <c r="G178">
        <f t="shared" si="0"/>
        <v>5.87</v>
      </c>
      <c r="H178">
        <v>26.93</v>
      </c>
      <c r="I178">
        <v>5.49</v>
      </c>
      <c r="J178">
        <f t="shared" si="1"/>
        <v>16.21</v>
      </c>
      <c r="K178">
        <v>76.180000000000007</v>
      </c>
      <c r="L178">
        <v>0</v>
      </c>
    </row>
    <row r="179" spans="1:12" x14ac:dyDescent="0.3">
      <c r="A179">
        <v>2021</v>
      </c>
      <c r="B179">
        <v>3</v>
      </c>
      <c r="C179" t="s">
        <v>13</v>
      </c>
      <c r="D179" s="5">
        <v>44256</v>
      </c>
      <c r="E179">
        <v>2.41</v>
      </c>
      <c r="F179">
        <v>-7.03</v>
      </c>
      <c r="G179">
        <f t="shared" si="0"/>
        <v>-2.31</v>
      </c>
      <c r="H179">
        <v>25.76</v>
      </c>
      <c r="I179">
        <v>5.51</v>
      </c>
      <c r="J179">
        <f t="shared" si="1"/>
        <v>15.635000000000002</v>
      </c>
      <c r="K179">
        <v>81.92</v>
      </c>
      <c r="L179">
        <v>1.3</v>
      </c>
    </row>
    <row r="180" spans="1:12" x14ac:dyDescent="0.3">
      <c r="A180">
        <v>2021</v>
      </c>
      <c r="B180">
        <v>2</v>
      </c>
      <c r="C180" t="s">
        <v>13</v>
      </c>
      <c r="D180" s="5">
        <v>44228</v>
      </c>
      <c r="E180">
        <v>-3.55</v>
      </c>
      <c r="F180">
        <v>-13.1</v>
      </c>
      <c r="G180">
        <f t="shared" si="0"/>
        <v>-8.3249999999999993</v>
      </c>
      <c r="H180">
        <v>25.97</v>
      </c>
      <c r="I180">
        <v>4.87</v>
      </c>
      <c r="J180">
        <f t="shared" si="1"/>
        <v>15.42</v>
      </c>
      <c r="K180">
        <v>64.349999999999994</v>
      </c>
      <c r="L180">
        <v>20.5</v>
      </c>
    </row>
    <row r="181" spans="1:12" x14ac:dyDescent="0.3">
      <c r="A181">
        <v>2021</v>
      </c>
      <c r="B181">
        <v>1</v>
      </c>
      <c r="C181" t="s">
        <v>13</v>
      </c>
      <c r="D181" s="5">
        <v>44197</v>
      </c>
      <c r="E181">
        <v>-5.5</v>
      </c>
      <c r="F181">
        <v>-14.48</v>
      </c>
      <c r="G181">
        <f t="shared" si="0"/>
        <v>-9.99</v>
      </c>
      <c r="H181">
        <v>26.01</v>
      </c>
      <c r="I181">
        <v>4.96</v>
      </c>
      <c r="J181">
        <f t="shared" si="1"/>
        <v>15.485000000000001</v>
      </c>
      <c r="K181">
        <v>52.09</v>
      </c>
      <c r="L181">
        <v>30.2</v>
      </c>
    </row>
    <row r="182" spans="1:12" x14ac:dyDescent="0.3">
      <c r="A182">
        <v>2023</v>
      </c>
      <c r="B182">
        <v>12</v>
      </c>
      <c r="C182" t="s">
        <v>11</v>
      </c>
      <c r="D182" s="5">
        <v>45261</v>
      </c>
      <c r="E182">
        <v>14.7</v>
      </c>
      <c r="F182">
        <v>-26.1</v>
      </c>
      <c r="G182">
        <v>-5.7</v>
      </c>
      <c r="H182">
        <v>83</v>
      </c>
      <c r="I182">
        <v>0</v>
      </c>
      <c r="J182">
        <v>41.5</v>
      </c>
      <c r="K182">
        <v>262.2</v>
      </c>
      <c r="L182">
        <v>6</v>
      </c>
    </row>
    <row r="183" spans="1:12" x14ac:dyDescent="0.3">
      <c r="A183">
        <v>2023</v>
      </c>
      <c r="B183">
        <v>11</v>
      </c>
      <c r="C183" t="s">
        <v>11</v>
      </c>
      <c r="D183" s="5">
        <v>45231</v>
      </c>
      <c r="E183">
        <v>17.2</v>
      </c>
      <c r="F183">
        <v>-19.399999999999999</v>
      </c>
      <c r="G183">
        <v>-1.1000000000000001</v>
      </c>
      <c r="H183">
        <v>89</v>
      </c>
      <c r="I183">
        <v>0</v>
      </c>
      <c r="J183">
        <v>44.5</v>
      </c>
      <c r="K183">
        <v>309.60000000000002</v>
      </c>
      <c r="L183">
        <v>4</v>
      </c>
    </row>
    <row r="184" spans="1:12" x14ac:dyDescent="0.3">
      <c r="A184">
        <v>2023</v>
      </c>
      <c r="B184">
        <v>10</v>
      </c>
      <c r="C184" t="s">
        <v>11</v>
      </c>
      <c r="D184" s="5">
        <v>45200</v>
      </c>
      <c r="E184">
        <v>20.7</v>
      </c>
      <c r="F184">
        <v>-11</v>
      </c>
      <c r="G184">
        <v>4.8499999999999996</v>
      </c>
      <c r="H184">
        <v>113</v>
      </c>
      <c r="I184">
        <v>0</v>
      </c>
      <c r="J184">
        <v>56.5</v>
      </c>
      <c r="K184">
        <v>290.3</v>
      </c>
      <c r="L184">
        <v>7</v>
      </c>
    </row>
    <row r="185" spans="1:12" x14ac:dyDescent="0.3">
      <c r="A185">
        <v>2023</v>
      </c>
      <c r="B185">
        <v>9</v>
      </c>
      <c r="C185" t="s">
        <v>11</v>
      </c>
      <c r="D185" s="5">
        <v>45170</v>
      </c>
      <c r="E185">
        <v>25.6</v>
      </c>
      <c r="F185">
        <v>-8.4</v>
      </c>
      <c r="G185">
        <v>8.6</v>
      </c>
      <c r="H185">
        <v>82</v>
      </c>
      <c r="I185">
        <v>0</v>
      </c>
      <c r="J185">
        <v>41</v>
      </c>
      <c r="K185">
        <v>313.60000000000002</v>
      </c>
      <c r="L185">
        <v>13</v>
      </c>
    </row>
    <row r="186" spans="1:12" x14ac:dyDescent="0.3">
      <c r="A186">
        <v>2023</v>
      </c>
      <c r="B186">
        <v>8</v>
      </c>
      <c r="C186" t="s">
        <v>11</v>
      </c>
      <c r="D186" s="5">
        <v>45139</v>
      </c>
      <c r="E186">
        <v>25.2</v>
      </c>
      <c r="F186">
        <v>-3.6</v>
      </c>
      <c r="G186">
        <v>10.8</v>
      </c>
      <c r="H186">
        <v>97</v>
      </c>
      <c r="I186">
        <v>0</v>
      </c>
      <c r="J186">
        <v>48.5</v>
      </c>
      <c r="K186">
        <v>366.9</v>
      </c>
      <c r="L186">
        <v>16</v>
      </c>
    </row>
    <row r="187" spans="1:12" x14ac:dyDescent="0.3">
      <c r="A187">
        <v>2023</v>
      </c>
      <c r="B187">
        <v>7</v>
      </c>
      <c r="C187" t="s">
        <v>11</v>
      </c>
      <c r="D187" s="5">
        <v>45108</v>
      </c>
      <c r="E187">
        <v>23.7</v>
      </c>
      <c r="F187">
        <v>-2.2000000000000002</v>
      </c>
      <c r="G187">
        <v>10.75</v>
      </c>
      <c r="H187">
        <v>60</v>
      </c>
      <c r="I187">
        <v>0</v>
      </c>
      <c r="J187">
        <v>30</v>
      </c>
      <c r="K187">
        <v>311.60000000000002</v>
      </c>
      <c r="L187">
        <v>20</v>
      </c>
    </row>
    <row r="188" spans="1:12" x14ac:dyDescent="0.3">
      <c r="A188">
        <v>2023</v>
      </c>
      <c r="B188">
        <v>6</v>
      </c>
      <c r="C188" t="s">
        <v>11</v>
      </c>
      <c r="D188" s="5">
        <v>45078</v>
      </c>
      <c r="E188">
        <v>22.4</v>
      </c>
      <c r="F188">
        <v>-8.8000000000000007</v>
      </c>
      <c r="G188">
        <v>6.8</v>
      </c>
      <c r="H188">
        <v>87</v>
      </c>
      <c r="I188">
        <v>0</v>
      </c>
      <c r="J188">
        <v>43.5</v>
      </c>
      <c r="K188">
        <v>256</v>
      </c>
      <c r="L188">
        <v>23</v>
      </c>
    </row>
    <row r="189" spans="1:12" x14ac:dyDescent="0.3">
      <c r="A189">
        <v>2023</v>
      </c>
      <c r="B189">
        <v>5</v>
      </c>
      <c r="C189" t="s">
        <v>11</v>
      </c>
      <c r="D189" s="5">
        <v>45047</v>
      </c>
      <c r="E189">
        <v>20</v>
      </c>
      <c r="F189">
        <v>-13.2</v>
      </c>
      <c r="G189">
        <v>3.4</v>
      </c>
      <c r="H189">
        <v>77</v>
      </c>
      <c r="I189">
        <v>0</v>
      </c>
      <c r="J189">
        <v>38.5</v>
      </c>
      <c r="K189">
        <v>341.8</v>
      </c>
      <c r="L189">
        <v>23</v>
      </c>
    </row>
    <row r="190" spans="1:12" x14ac:dyDescent="0.3">
      <c r="A190">
        <v>2023</v>
      </c>
      <c r="B190">
        <v>4</v>
      </c>
      <c r="C190" t="s">
        <v>11</v>
      </c>
      <c r="D190" s="5">
        <v>45017</v>
      </c>
      <c r="E190">
        <v>15.2</v>
      </c>
      <c r="F190">
        <v>-19.399999999999999</v>
      </c>
      <c r="G190">
        <v>-2.1</v>
      </c>
      <c r="H190">
        <v>72</v>
      </c>
      <c r="I190">
        <v>0</v>
      </c>
      <c r="J190">
        <v>36</v>
      </c>
      <c r="K190">
        <v>274.89999999999998</v>
      </c>
      <c r="L190">
        <v>19</v>
      </c>
    </row>
    <row r="191" spans="1:12" x14ac:dyDescent="0.3">
      <c r="A191">
        <v>2023</v>
      </c>
      <c r="B191">
        <v>3</v>
      </c>
      <c r="C191" t="s">
        <v>11</v>
      </c>
      <c r="D191" s="5">
        <v>44986</v>
      </c>
      <c r="E191">
        <v>11.1</v>
      </c>
      <c r="F191">
        <v>-25.6</v>
      </c>
      <c r="G191">
        <v>-7.25</v>
      </c>
      <c r="H191">
        <v>85</v>
      </c>
      <c r="I191">
        <v>0</v>
      </c>
      <c r="J191">
        <v>42.5</v>
      </c>
      <c r="K191">
        <v>210</v>
      </c>
      <c r="L191">
        <v>12</v>
      </c>
    </row>
    <row r="192" spans="1:12" x14ac:dyDescent="0.3">
      <c r="A192">
        <v>2023</v>
      </c>
      <c r="B192">
        <v>2</v>
      </c>
      <c r="C192" t="s">
        <v>11</v>
      </c>
      <c r="D192" s="5">
        <v>44958</v>
      </c>
      <c r="E192">
        <v>10.199999999999999</v>
      </c>
      <c r="F192">
        <v>-29.3</v>
      </c>
      <c r="G192">
        <v>-9.5500000000000007</v>
      </c>
      <c r="H192">
        <v>78</v>
      </c>
      <c r="I192">
        <v>0</v>
      </c>
      <c r="J192">
        <v>39</v>
      </c>
      <c r="K192">
        <v>250.7</v>
      </c>
      <c r="L192">
        <v>6</v>
      </c>
    </row>
    <row r="193" spans="1:12" x14ac:dyDescent="0.3">
      <c r="A193">
        <v>2023</v>
      </c>
      <c r="B193">
        <v>1</v>
      </c>
      <c r="C193" t="s">
        <v>11</v>
      </c>
      <c r="D193" s="5">
        <v>44927</v>
      </c>
      <c r="E193">
        <v>12.6</v>
      </c>
      <c r="F193">
        <v>-30.2</v>
      </c>
      <c r="G193">
        <v>-8.8000000000000007</v>
      </c>
      <c r="H193">
        <v>97</v>
      </c>
      <c r="I193">
        <v>0</v>
      </c>
      <c r="J193">
        <v>48.5</v>
      </c>
      <c r="K193">
        <v>223.6</v>
      </c>
      <c r="L193">
        <v>4</v>
      </c>
    </row>
    <row r="194" spans="1:12" x14ac:dyDescent="0.3">
      <c r="A194">
        <v>2022</v>
      </c>
      <c r="B194">
        <v>12</v>
      </c>
      <c r="C194" t="s">
        <v>11</v>
      </c>
      <c r="D194" s="5">
        <v>44896</v>
      </c>
      <c r="E194">
        <v>14.7</v>
      </c>
      <c r="F194">
        <v>-26.1</v>
      </c>
      <c r="G194">
        <v>-5.7</v>
      </c>
      <c r="H194">
        <v>83</v>
      </c>
      <c r="I194">
        <v>0</v>
      </c>
      <c r="J194">
        <v>41.5</v>
      </c>
      <c r="K194">
        <v>262.2</v>
      </c>
      <c r="L194">
        <v>6</v>
      </c>
    </row>
    <row r="195" spans="1:12" x14ac:dyDescent="0.3">
      <c r="A195">
        <v>2022</v>
      </c>
      <c r="B195">
        <v>11</v>
      </c>
      <c r="C195" t="s">
        <v>11</v>
      </c>
      <c r="D195" s="5">
        <v>44866</v>
      </c>
      <c r="E195">
        <v>17.2</v>
      </c>
      <c r="F195">
        <v>-19.399999999999999</v>
      </c>
      <c r="G195">
        <v>-1.1000000000000001</v>
      </c>
      <c r="H195">
        <v>89</v>
      </c>
      <c r="I195">
        <v>0</v>
      </c>
      <c r="J195">
        <v>44.5</v>
      </c>
      <c r="K195">
        <v>309.60000000000002</v>
      </c>
      <c r="L195">
        <v>4</v>
      </c>
    </row>
    <row r="196" spans="1:12" x14ac:dyDescent="0.3">
      <c r="A196">
        <v>2022</v>
      </c>
      <c r="B196">
        <v>10</v>
      </c>
      <c r="C196" t="s">
        <v>11</v>
      </c>
      <c r="D196" s="5">
        <v>44835</v>
      </c>
      <c r="E196">
        <v>20.7</v>
      </c>
      <c r="F196">
        <v>-11</v>
      </c>
      <c r="G196">
        <v>4.8499999999999996</v>
      </c>
      <c r="H196">
        <v>113</v>
      </c>
      <c r="I196">
        <v>0</v>
      </c>
      <c r="J196">
        <v>56.5</v>
      </c>
      <c r="K196">
        <v>290.3</v>
      </c>
      <c r="L196">
        <v>7</v>
      </c>
    </row>
    <row r="197" spans="1:12" x14ac:dyDescent="0.3">
      <c r="A197">
        <v>2022</v>
      </c>
      <c r="B197">
        <v>9</v>
      </c>
      <c r="C197" t="s">
        <v>11</v>
      </c>
      <c r="D197" s="5">
        <v>44805</v>
      </c>
      <c r="E197">
        <v>25.6</v>
      </c>
      <c r="F197">
        <v>-8.4</v>
      </c>
      <c r="G197">
        <v>8.6</v>
      </c>
      <c r="H197">
        <v>82</v>
      </c>
      <c r="I197">
        <v>0</v>
      </c>
      <c r="J197">
        <v>41</v>
      </c>
      <c r="K197">
        <v>313.60000000000002</v>
      </c>
      <c r="L197">
        <v>13</v>
      </c>
    </row>
    <row r="198" spans="1:12" x14ac:dyDescent="0.3">
      <c r="A198">
        <v>2022</v>
      </c>
      <c r="B198">
        <v>8</v>
      </c>
      <c r="C198" t="s">
        <v>11</v>
      </c>
      <c r="D198" s="5">
        <v>44774</v>
      </c>
      <c r="E198">
        <v>25.2</v>
      </c>
      <c r="F198">
        <v>-3.6</v>
      </c>
      <c r="G198">
        <v>10.8</v>
      </c>
      <c r="H198">
        <v>97</v>
      </c>
      <c r="I198">
        <v>0</v>
      </c>
      <c r="J198">
        <v>48.5</v>
      </c>
      <c r="K198">
        <v>366.9</v>
      </c>
      <c r="L198">
        <v>16</v>
      </c>
    </row>
    <row r="199" spans="1:12" x14ac:dyDescent="0.3">
      <c r="A199">
        <v>2022</v>
      </c>
      <c r="B199">
        <v>7</v>
      </c>
      <c r="C199" t="s">
        <v>11</v>
      </c>
      <c r="D199" s="5">
        <v>44743</v>
      </c>
      <c r="E199">
        <v>23.7</v>
      </c>
      <c r="F199">
        <v>-2.2000000000000002</v>
      </c>
      <c r="G199">
        <v>10.75</v>
      </c>
      <c r="H199">
        <v>60</v>
      </c>
      <c r="I199">
        <v>0</v>
      </c>
      <c r="J199">
        <v>30</v>
      </c>
      <c r="K199">
        <v>311.60000000000002</v>
      </c>
      <c r="L199">
        <v>20</v>
      </c>
    </row>
    <row r="200" spans="1:12" x14ac:dyDescent="0.3">
      <c r="A200">
        <v>2022</v>
      </c>
      <c r="B200">
        <v>6</v>
      </c>
      <c r="C200" t="s">
        <v>11</v>
      </c>
      <c r="D200" s="5">
        <v>44713</v>
      </c>
      <c r="E200">
        <v>22.4</v>
      </c>
      <c r="F200">
        <v>-8.8000000000000007</v>
      </c>
      <c r="G200">
        <v>6.8</v>
      </c>
      <c r="H200">
        <v>87</v>
      </c>
      <c r="I200">
        <v>0</v>
      </c>
      <c r="J200">
        <v>43.5</v>
      </c>
      <c r="K200">
        <v>256</v>
      </c>
      <c r="L200">
        <v>23</v>
      </c>
    </row>
    <row r="201" spans="1:12" x14ac:dyDescent="0.3">
      <c r="A201">
        <v>2022</v>
      </c>
      <c r="B201">
        <v>5</v>
      </c>
      <c r="C201" t="s">
        <v>11</v>
      </c>
      <c r="D201" s="5">
        <v>44682</v>
      </c>
      <c r="E201">
        <v>20</v>
      </c>
      <c r="F201">
        <v>-13.2</v>
      </c>
      <c r="G201">
        <v>3.4</v>
      </c>
      <c r="H201">
        <v>77</v>
      </c>
      <c r="I201">
        <v>0</v>
      </c>
      <c r="J201">
        <v>38.5</v>
      </c>
      <c r="K201">
        <v>341.8</v>
      </c>
      <c r="L201">
        <v>23</v>
      </c>
    </row>
    <row r="202" spans="1:12" x14ac:dyDescent="0.3">
      <c r="A202">
        <v>2022</v>
      </c>
      <c r="B202">
        <v>4</v>
      </c>
      <c r="C202" t="s">
        <v>11</v>
      </c>
      <c r="D202" s="5">
        <v>44652</v>
      </c>
      <c r="E202">
        <v>15.2</v>
      </c>
      <c r="F202">
        <v>-19.399999999999999</v>
      </c>
      <c r="G202">
        <v>-2.1</v>
      </c>
      <c r="H202">
        <v>72</v>
      </c>
      <c r="I202">
        <v>0</v>
      </c>
      <c r="J202">
        <v>36</v>
      </c>
      <c r="K202">
        <v>274.89999999999998</v>
      </c>
      <c r="L202">
        <v>19</v>
      </c>
    </row>
    <row r="203" spans="1:12" x14ac:dyDescent="0.3">
      <c r="A203">
        <v>2022</v>
      </c>
      <c r="B203">
        <v>3</v>
      </c>
      <c r="C203" t="s">
        <v>11</v>
      </c>
      <c r="D203" s="5">
        <v>44621</v>
      </c>
      <c r="E203">
        <v>11.1</v>
      </c>
      <c r="F203">
        <v>-25.6</v>
      </c>
      <c r="G203">
        <v>-7.25</v>
      </c>
      <c r="H203">
        <v>85</v>
      </c>
      <c r="I203">
        <v>0</v>
      </c>
      <c r="J203">
        <v>42.5</v>
      </c>
      <c r="K203">
        <v>210</v>
      </c>
      <c r="L203">
        <v>12</v>
      </c>
    </row>
    <row r="204" spans="1:12" x14ac:dyDescent="0.3">
      <c r="A204">
        <v>2022</v>
      </c>
      <c r="B204">
        <v>2</v>
      </c>
      <c r="C204" t="s">
        <v>11</v>
      </c>
      <c r="D204" s="5">
        <v>44593</v>
      </c>
      <c r="E204">
        <v>10.199999999999999</v>
      </c>
      <c r="F204">
        <v>-28.9</v>
      </c>
      <c r="G204">
        <v>-9.35</v>
      </c>
      <c r="H204">
        <v>78</v>
      </c>
      <c r="I204">
        <v>0</v>
      </c>
      <c r="J204">
        <v>39</v>
      </c>
      <c r="K204">
        <v>250.7</v>
      </c>
      <c r="L204">
        <v>6</v>
      </c>
    </row>
    <row r="205" spans="1:12" x14ac:dyDescent="0.3">
      <c r="A205">
        <v>2022</v>
      </c>
      <c r="B205">
        <v>1</v>
      </c>
      <c r="C205" t="s">
        <v>11</v>
      </c>
      <c r="D205" s="5">
        <v>44562</v>
      </c>
      <c r="E205">
        <v>12.6</v>
      </c>
      <c r="F205">
        <v>-30.2</v>
      </c>
      <c r="G205">
        <v>-8.8000000000000007</v>
      </c>
      <c r="H205">
        <v>97</v>
      </c>
      <c r="I205">
        <v>0</v>
      </c>
      <c r="J205">
        <v>48.5</v>
      </c>
      <c r="K205">
        <v>223.6</v>
      </c>
      <c r="L205">
        <v>4</v>
      </c>
    </row>
    <row r="206" spans="1:12" x14ac:dyDescent="0.3">
      <c r="A206">
        <v>2021</v>
      </c>
      <c r="B206">
        <v>12</v>
      </c>
      <c r="C206" t="s">
        <v>11</v>
      </c>
      <c r="D206" s="5">
        <v>44531</v>
      </c>
      <c r="E206">
        <v>14.7</v>
      </c>
      <c r="F206">
        <v>-26.1</v>
      </c>
      <c r="G206">
        <v>-5.7</v>
      </c>
      <c r="H206">
        <v>83</v>
      </c>
      <c r="I206">
        <v>0</v>
      </c>
      <c r="J206">
        <v>41.5</v>
      </c>
      <c r="K206">
        <v>262.2</v>
      </c>
      <c r="L206">
        <v>6</v>
      </c>
    </row>
    <row r="207" spans="1:12" x14ac:dyDescent="0.3">
      <c r="A207">
        <v>2021</v>
      </c>
      <c r="B207">
        <v>11</v>
      </c>
      <c r="C207" t="s">
        <v>11</v>
      </c>
      <c r="D207" s="5">
        <v>44501</v>
      </c>
      <c r="E207">
        <v>17.2</v>
      </c>
      <c r="F207">
        <v>-19.399999999999999</v>
      </c>
      <c r="G207">
        <v>-1.1000000000000001</v>
      </c>
      <c r="H207">
        <v>89</v>
      </c>
      <c r="I207">
        <v>0</v>
      </c>
      <c r="J207">
        <v>44.5</v>
      </c>
      <c r="K207">
        <v>309.60000000000002</v>
      </c>
      <c r="L207">
        <v>4</v>
      </c>
    </row>
    <row r="208" spans="1:12" x14ac:dyDescent="0.3">
      <c r="A208">
        <v>2021</v>
      </c>
      <c r="B208">
        <v>10</v>
      </c>
      <c r="C208" t="s">
        <v>11</v>
      </c>
      <c r="D208" s="5">
        <v>44470</v>
      </c>
      <c r="E208">
        <v>20.7</v>
      </c>
      <c r="F208">
        <v>-11</v>
      </c>
      <c r="G208">
        <v>4.8499999999999996</v>
      </c>
      <c r="H208">
        <v>113</v>
      </c>
      <c r="I208">
        <v>0</v>
      </c>
      <c r="J208">
        <v>56.5</v>
      </c>
      <c r="K208">
        <v>290.3</v>
      </c>
      <c r="L208">
        <v>7</v>
      </c>
    </row>
    <row r="209" spans="1:12" x14ac:dyDescent="0.3">
      <c r="A209">
        <v>2021</v>
      </c>
      <c r="B209">
        <v>9</v>
      </c>
      <c r="C209" t="s">
        <v>11</v>
      </c>
      <c r="D209" s="5">
        <v>44440</v>
      </c>
      <c r="E209">
        <v>25.6</v>
      </c>
      <c r="F209">
        <v>-8.4</v>
      </c>
      <c r="G209">
        <v>8.6</v>
      </c>
      <c r="H209">
        <v>82</v>
      </c>
      <c r="I209">
        <v>0</v>
      </c>
      <c r="J209">
        <v>41</v>
      </c>
      <c r="K209">
        <v>313.60000000000002</v>
      </c>
      <c r="L209">
        <v>13</v>
      </c>
    </row>
    <row r="210" spans="1:12" x14ac:dyDescent="0.3">
      <c r="A210">
        <v>2021</v>
      </c>
      <c r="B210">
        <v>8</v>
      </c>
      <c r="C210" t="s">
        <v>11</v>
      </c>
      <c r="D210" s="5">
        <v>44409</v>
      </c>
      <c r="E210">
        <v>25.2</v>
      </c>
      <c r="F210">
        <v>-3.6</v>
      </c>
      <c r="G210">
        <v>10.8</v>
      </c>
      <c r="H210">
        <v>97</v>
      </c>
      <c r="I210">
        <v>0</v>
      </c>
      <c r="J210">
        <v>48.5</v>
      </c>
      <c r="K210">
        <v>366.9</v>
      </c>
      <c r="L210">
        <v>16</v>
      </c>
    </row>
    <row r="211" spans="1:12" x14ac:dyDescent="0.3">
      <c r="A211">
        <v>2021</v>
      </c>
      <c r="B211">
        <v>7</v>
      </c>
      <c r="C211" t="s">
        <v>11</v>
      </c>
      <c r="D211" s="5">
        <v>44378</v>
      </c>
      <c r="E211">
        <v>23.7</v>
      </c>
      <c r="F211">
        <v>-2.2000000000000002</v>
      </c>
      <c r="G211">
        <v>10.75</v>
      </c>
      <c r="H211">
        <v>60</v>
      </c>
      <c r="I211">
        <v>0</v>
      </c>
      <c r="J211">
        <v>30</v>
      </c>
      <c r="K211">
        <v>311.60000000000002</v>
      </c>
      <c r="L211">
        <v>20</v>
      </c>
    </row>
    <row r="212" spans="1:12" x14ac:dyDescent="0.3">
      <c r="A212">
        <v>2021</v>
      </c>
      <c r="B212">
        <v>6</v>
      </c>
      <c r="C212" t="s">
        <v>11</v>
      </c>
      <c r="D212" s="5">
        <v>44348</v>
      </c>
      <c r="E212">
        <v>22.4</v>
      </c>
      <c r="F212">
        <v>-8.8000000000000007</v>
      </c>
      <c r="G212">
        <v>6.8</v>
      </c>
      <c r="H212">
        <v>87</v>
      </c>
      <c r="I212">
        <v>0</v>
      </c>
      <c r="J212">
        <v>43.5</v>
      </c>
      <c r="K212">
        <v>256</v>
      </c>
      <c r="L212">
        <v>23</v>
      </c>
    </row>
    <row r="213" spans="1:12" x14ac:dyDescent="0.3">
      <c r="A213">
        <v>2021</v>
      </c>
      <c r="B213">
        <v>5</v>
      </c>
      <c r="C213" t="s">
        <v>11</v>
      </c>
      <c r="D213" s="5">
        <v>44317</v>
      </c>
      <c r="E213">
        <v>20</v>
      </c>
      <c r="F213">
        <v>-13.2</v>
      </c>
      <c r="G213">
        <v>3.4</v>
      </c>
      <c r="H213">
        <v>77</v>
      </c>
      <c r="I213">
        <v>0</v>
      </c>
      <c r="J213">
        <v>38.5</v>
      </c>
      <c r="K213">
        <v>341.8</v>
      </c>
      <c r="L213">
        <v>23</v>
      </c>
    </row>
    <row r="214" spans="1:12" x14ac:dyDescent="0.3">
      <c r="A214">
        <v>2021</v>
      </c>
      <c r="B214">
        <v>4</v>
      </c>
      <c r="C214" t="s">
        <v>11</v>
      </c>
      <c r="D214" s="5">
        <v>44287</v>
      </c>
      <c r="E214">
        <v>15.2</v>
      </c>
      <c r="F214">
        <v>-19.399999999999999</v>
      </c>
      <c r="G214">
        <v>-2.1</v>
      </c>
      <c r="H214">
        <v>72</v>
      </c>
      <c r="I214">
        <v>0</v>
      </c>
      <c r="J214">
        <v>36</v>
      </c>
      <c r="K214">
        <v>274.89999999999998</v>
      </c>
      <c r="L214">
        <v>19</v>
      </c>
    </row>
    <row r="215" spans="1:12" x14ac:dyDescent="0.3">
      <c r="A215">
        <v>2021</v>
      </c>
      <c r="B215">
        <v>3</v>
      </c>
      <c r="C215" t="s">
        <v>11</v>
      </c>
      <c r="D215" s="5">
        <v>44256</v>
      </c>
      <c r="E215">
        <v>11</v>
      </c>
      <c r="F215">
        <v>-25.6</v>
      </c>
      <c r="G215">
        <v>-7.3</v>
      </c>
      <c r="H215">
        <v>85</v>
      </c>
      <c r="I215">
        <v>0</v>
      </c>
      <c r="J215">
        <v>42.5</v>
      </c>
      <c r="K215">
        <v>210</v>
      </c>
      <c r="L215">
        <v>12</v>
      </c>
    </row>
    <row r="216" spans="1:12" x14ac:dyDescent="0.3">
      <c r="A216">
        <v>2021</v>
      </c>
      <c r="B216">
        <v>2</v>
      </c>
      <c r="C216" t="s">
        <v>11</v>
      </c>
      <c r="D216" s="5">
        <v>44228</v>
      </c>
      <c r="E216">
        <v>10.199999999999999</v>
      </c>
      <c r="F216">
        <v>-28.9</v>
      </c>
      <c r="G216">
        <v>-9.35</v>
      </c>
      <c r="H216">
        <v>78</v>
      </c>
      <c r="I216">
        <v>0</v>
      </c>
      <c r="J216">
        <v>39</v>
      </c>
      <c r="K216">
        <v>250.7</v>
      </c>
      <c r="L216">
        <v>6</v>
      </c>
    </row>
    <row r="217" spans="1:12" x14ac:dyDescent="0.3">
      <c r="A217">
        <v>2021</v>
      </c>
      <c r="B217">
        <v>1</v>
      </c>
      <c r="C217" t="s">
        <v>11</v>
      </c>
      <c r="D217" s="5">
        <v>44197</v>
      </c>
      <c r="E217">
        <v>12.6</v>
      </c>
      <c r="F217">
        <v>-30.2</v>
      </c>
      <c r="G217">
        <v>-8.8000000000000007</v>
      </c>
      <c r="H217">
        <v>97</v>
      </c>
      <c r="I217">
        <v>0</v>
      </c>
      <c r="J217">
        <v>48.5</v>
      </c>
      <c r="K217">
        <v>223.6</v>
      </c>
      <c r="L217">
        <v>4</v>
      </c>
    </row>
    <row r="218" spans="1:12" x14ac:dyDescent="0.3">
      <c r="A218">
        <v>2023</v>
      </c>
      <c r="B218">
        <v>12</v>
      </c>
      <c r="C218" t="s">
        <v>12</v>
      </c>
      <c r="D218" s="5">
        <v>45261</v>
      </c>
      <c r="E218">
        <v>4.4000000000000004</v>
      </c>
      <c r="F218">
        <v>-42.7</v>
      </c>
      <c r="G218">
        <v>-19.149999999999999</v>
      </c>
      <c r="H218">
        <v>68</v>
      </c>
      <c r="I218">
        <v>0</v>
      </c>
      <c r="J218">
        <v>34</v>
      </c>
      <c r="K218">
        <v>71.400000000000006</v>
      </c>
      <c r="L218">
        <v>14</v>
      </c>
    </row>
    <row r="219" spans="1:12" x14ac:dyDescent="0.3">
      <c r="A219">
        <v>2023</v>
      </c>
      <c r="B219">
        <v>11</v>
      </c>
      <c r="C219" t="s">
        <v>12</v>
      </c>
      <c r="D219" s="5">
        <v>45231</v>
      </c>
      <c r="E219">
        <v>8.3000000000000007</v>
      </c>
      <c r="F219">
        <v>-40.299999999999997</v>
      </c>
      <c r="G219">
        <v>-16</v>
      </c>
      <c r="H219">
        <v>65</v>
      </c>
      <c r="I219">
        <v>0</v>
      </c>
      <c r="J219">
        <v>32.5</v>
      </c>
      <c r="K219">
        <v>81.5</v>
      </c>
      <c r="L219">
        <v>16</v>
      </c>
    </row>
    <row r="220" spans="1:12" x14ac:dyDescent="0.3">
      <c r="A220">
        <v>2023</v>
      </c>
      <c r="B220">
        <v>10</v>
      </c>
      <c r="C220" t="s">
        <v>12</v>
      </c>
      <c r="D220" s="5">
        <v>45200</v>
      </c>
      <c r="E220">
        <v>11.9</v>
      </c>
      <c r="F220">
        <v>-28.1</v>
      </c>
      <c r="G220">
        <v>-8.1</v>
      </c>
      <c r="H220">
        <v>64</v>
      </c>
      <c r="I220">
        <v>0</v>
      </c>
      <c r="J220">
        <v>32</v>
      </c>
      <c r="K220">
        <v>90.7</v>
      </c>
      <c r="L220">
        <v>23</v>
      </c>
    </row>
    <row r="221" spans="1:12" x14ac:dyDescent="0.3">
      <c r="A221">
        <v>2023</v>
      </c>
      <c r="B221">
        <v>9</v>
      </c>
      <c r="C221" t="s">
        <v>12</v>
      </c>
      <c r="D221" s="5">
        <v>45170</v>
      </c>
      <c r="E221">
        <v>17.2</v>
      </c>
      <c r="F221">
        <v>-18.3</v>
      </c>
      <c r="G221">
        <v>-0.55000000000000004</v>
      </c>
      <c r="H221">
        <v>64</v>
      </c>
      <c r="I221">
        <v>0</v>
      </c>
      <c r="J221">
        <v>32</v>
      </c>
      <c r="K221">
        <v>90.7</v>
      </c>
      <c r="L221">
        <v>29</v>
      </c>
    </row>
    <row r="222" spans="1:12" x14ac:dyDescent="0.3">
      <c r="A222">
        <v>2023</v>
      </c>
      <c r="B222">
        <v>8</v>
      </c>
      <c r="C222" t="s">
        <v>12</v>
      </c>
      <c r="D222" s="5">
        <v>45139</v>
      </c>
      <c r="E222">
        <v>20</v>
      </c>
      <c r="F222">
        <v>-5.3</v>
      </c>
      <c r="G222">
        <v>7.35</v>
      </c>
      <c r="H222">
        <v>68</v>
      </c>
      <c r="I222">
        <v>0</v>
      </c>
      <c r="J222">
        <v>34</v>
      </c>
      <c r="K222">
        <v>112.5</v>
      </c>
      <c r="L222">
        <v>34</v>
      </c>
    </row>
    <row r="223" spans="1:12" x14ac:dyDescent="0.3">
      <c r="A223">
        <v>2023</v>
      </c>
      <c r="B223">
        <v>7</v>
      </c>
      <c r="C223" t="s">
        <v>12</v>
      </c>
      <c r="D223" s="5">
        <v>45108</v>
      </c>
      <c r="E223">
        <v>22.8</v>
      </c>
      <c r="F223">
        <v>-3.8</v>
      </c>
      <c r="G223">
        <v>9.5</v>
      </c>
      <c r="H223">
        <v>69</v>
      </c>
      <c r="I223">
        <v>0</v>
      </c>
      <c r="J223">
        <v>34.5</v>
      </c>
      <c r="K223">
        <v>163.69999999999999</v>
      </c>
      <c r="L223">
        <v>36</v>
      </c>
    </row>
    <row r="224" spans="1:12" x14ac:dyDescent="0.3">
      <c r="A224">
        <v>2023</v>
      </c>
      <c r="B224">
        <v>6</v>
      </c>
      <c r="C224" t="s">
        <v>12</v>
      </c>
      <c r="D224" s="5">
        <v>45078</v>
      </c>
      <c r="E224">
        <v>18.2</v>
      </c>
      <c r="F224">
        <v>-10</v>
      </c>
      <c r="G224">
        <v>4.0999999999999996</v>
      </c>
      <c r="H224">
        <v>65</v>
      </c>
      <c r="I224">
        <v>0</v>
      </c>
      <c r="J224">
        <v>32.5</v>
      </c>
      <c r="K224">
        <v>282.7</v>
      </c>
      <c r="L224">
        <v>37</v>
      </c>
    </row>
    <row r="225" spans="1:12" x14ac:dyDescent="0.3">
      <c r="A225">
        <v>2023</v>
      </c>
      <c r="B225">
        <v>5</v>
      </c>
      <c r="C225" t="s">
        <v>12</v>
      </c>
      <c r="D225" s="5">
        <v>45047</v>
      </c>
      <c r="E225">
        <v>16.399999999999999</v>
      </c>
      <c r="F225">
        <v>-16.7</v>
      </c>
      <c r="G225">
        <v>-0.15</v>
      </c>
      <c r="H225">
        <v>69</v>
      </c>
      <c r="I225">
        <v>0</v>
      </c>
      <c r="J225">
        <v>34.5</v>
      </c>
      <c r="K225">
        <v>216.5</v>
      </c>
      <c r="L225">
        <v>37</v>
      </c>
    </row>
    <row r="226" spans="1:12" x14ac:dyDescent="0.3">
      <c r="A226">
        <v>2023</v>
      </c>
      <c r="B226">
        <v>4</v>
      </c>
      <c r="C226" t="s">
        <v>12</v>
      </c>
      <c r="D226" s="5">
        <v>45017</v>
      </c>
      <c r="E226">
        <v>12.2</v>
      </c>
      <c r="F226">
        <v>-41.7</v>
      </c>
      <c r="G226">
        <v>-14.75</v>
      </c>
      <c r="H226">
        <v>68</v>
      </c>
      <c r="I226">
        <v>0</v>
      </c>
      <c r="J226">
        <v>34</v>
      </c>
      <c r="K226">
        <v>194.9</v>
      </c>
      <c r="L226">
        <v>34</v>
      </c>
    </row>
    <row r="227" spans="1:12" x14ac:dyDescent="0.3">
      <c r="A227">
        <v>2023</v>
      </c>
      <c r="B227">
        <v>3</v>
      </c>
      <c r="C227" t="s">
        <v>12</v>
      </c>
      <c r="D227" s="5">
        <v>44986</v>
      </c>
      <c r="E227">
        <v>7.5</v>
      </c>
      <c r="F227">
        <v>-36.700000000000003</v>
      </c>
      <c r="G227">
        <v>-14.6</v>
      </c>
      <c r="H227">
        <v>72</v>
      </c>
      <c r="I227">
        <v>0</v>
      </c>
      <c r="J227">
        <v>36</v>
      </c>
      <c r="K227">
        <v>88.2</v>
      </c>
      <c r="L227">
        <v>31</v>
      </c>
    </row>
    <row r="228" spans="1:12" x14ac:dyDescent="0.3">
      <c r="A228">
        <v>2023</v>
      </c>
      <c r="B228">
        <v>2</v>
      </c>
      <c r="C228" t="s">
        <v>12</v>
      </c>
      <c r="D228" s="5">
        <v>44958</v>
      </c>
      <c r="E228">
        <v>3.5</v>
      </c>
      <c r="F228">
        <v>-41.5</v>
      </c>
      <c r="G228">
        <v>-19</v>
      </c>
      <c r="H228">
        <v>65</v>
      </c>
      <c r="I228">
        <v>0</v>
      </c>
      <c r="J228">
        <v>32.5</v>
      </c>
      <c r="K228">
        <v>83.2</v>
      </c>
      <c r="L228">
        <v>24</v>
      </c>
    </row>
    <row r="229" spans="1:12" x14ac:dyDescent="0.3">
      <c r="A229">
        <v>2023</v>
      </c>
      <c r="B229">
        <v>1</v>
      </c>
      <c r="C229" t="s">
        <v>12</v>
      </c>
      <c r="D229" s="5">
        <v>44927</v>
      </c>
      <c r="E229">
        <v>3.9</v>
      </c>
      <c r="F229">
        <v>-42.8</v>
      </c>
      <c r="G229">
        <v>-19.45</v>
      </c>
      <c r="H229">
        <v>71</v>
      </c>
      <c r="I229">
        <v>0</v>
      </c>
      <c r="J229">
        <v>35.5</v>
      </c>
      <c r="K229">
        <v>59.2</v>
      </c>
      <c r="L229">
        <v>17</v>
      </c>
    </row>
    <row r="230" spans="1:12" x14ac:dyDescent="0.3">
      <c r="A230">
        <v>2022</v>
      </c>
      <c r="B230">
        <v>12</v>
      </c>
      <c r="C230" t="s">
        <v>12</v>
      </c>
      <c r="D230" s="5">
        <v>44896</v>
      </c>
      <c r="E230">
        <v>4.4000000000000004</v>
      </c>
      <c r="F230">
        <v>-42.7</v>
      </c>
      <c r="G230">
        <v>-19.149999999999999</v>
      </c>
      <c r="H230">
        <v>68</v>
      </c>
      <c r="I230">
        <v>0</v>
      </c>
      <c r="J230">
        <v>34</v>
      </c>
      <c r="K230">
        <v>71.400000000000006</v>
      </c>
      <c r="L230">
        <v>14</v>
      </c>
    </row>
    <row r="231" spans="1:12" x14ac:dyDescent="0.3">
      <c r="A231">
        <v>2022</v>
      </c>
      <c r="B231">
        <v>11</v>
      </c>
      <c r="C231" t="s">
        <v>12</v>
      </c>
      <c r="D231" s="5">
        <v>44866</v>
      </c>
      <c r="E231">
        <v>8.3000000000000007</v>
      </c>
      <c r="F231">
        <v>-40.299999999999997</v>
      </c>
      <c r="G231">
        <v>-16</v>
      </c>
      <c r="H231">
        <v>65</v>
      </c>
      <c r="I231">
        <v>0</v>
      </c>
      <c r="J231">
        <v>32.5</v>
      </c>
      <c r="K231">
        <v>81.5</v>
      </c>
      <c r="L231">
        <v>16</v>
      </c>
    </row>
    <row r="232" spans="1:12" x14ac:dyDescent="0.3">
      <c r="A232">
        <v>2022</v>
      </c>
      <c r="B232">
        <v>10</v>
      </c>
      <c r="C232" t="s">
        <v>12</v>
      </c>
      <c r="D232" s="5">
        <v>44835</v>
      </c>
      <c r="E232">
        <v>11.9</v>
      </c>
      <c r="F232">
        <v>-28.1</v>
      </c>
      <c r="G232">
        <v>-8.1</v>
      </c>
      <c r="H232">
        <v>64</v>
      </c>
      <c r="I232">
        <v>0</v>
      </c>
      <c r="J232">
        <v>32</v>
      </c>
      <c r="K232">
        <v>90.7</v>
      </c>
      <c r="L232">
        <v>23</v>
      </c>
    </row>
    <row r="233" spans="1:12" x14ac:dyDescent="0.3">
      <c r="A233">
        <v>2022</v>
      </c>
      <c r="B233">
        <v>9</v>
      </c>
      <c r="C233" t="s">
        <v>12</v>
      </c>
      <c r="D233" s="5">
        <v>44805</v>
      </c>
      <c r="E233">
        <v>17.2</v>
      </c>
      <c r="F233">
        <v>-18.3</v>
      </c>
      <c r="G233">
        <v>-0.55000000000000004</v>
      </c>
      <c r="H233">
        <v>64</v>
      </c>
      <c r="I233">
        <v>0</v>
      </c>
      <c r="J233">
        <v>32</v>
      </c>
      <c r="K233">
        <v>90.7</v>
      </c>
      <c r="L233">
        <v>29</v>
      </c>
    </row>
    <row r="234" spans="1:12" x14ac:dyDescent="0.3">
      <c r="A234">
        <v>2022</v>
      </c>
      <c r="B234">
        <v>8</v>
      </c>
      <c r="C234" t="s">
        <v>12</v>
      </c>
      <c r="D234" s="5">
        <v>44774</v>
      </c>
      <c r="E234">
        <v>20</v>
      </c>
      <c r="F234">
        <v>-5.3</v>
      </c>
      <c r="G234">
        <v>7.35</v>
      </c>
      <c r="H234">
        <v>68</v>
      </c>
      <c r="I234">
        <v>0</v>
      </c>
      <c r="J234">
        <v>34</v>
      </c>
      <c r="K234">
        <v>112.5</v>
      </c>
      <c r="L234">
        <v>34</v>
      </c>
    </row>
    <row r="235" spans="1:12" x14ac:dyDescent="0.3">
      <c r="A235">
        <v>2022</v>
      </c>
      <c r="B235">
        <v>7</v>
      </c>
      <c r="C235" t="s">
        <v>12</v>
      </c>
      <c r="D235" s="5">
        <v>44743</v>
      </c>
      <c r="E235">
        <v>22.8</v>
      </c>
      <c r="F235">
        <v>-3.8</v>
      </c>
      <c r="G235">
        <v>9.5</v>
      </c>
      <c r="H235">
        <v>69</v>
      </c>
      <c r="I235">
        <v>0</v>
      </c>
      <c r="J235">
        <v>34.5</v>
      </c>
      <c r="K235">
        <v>163.69999999999999</v>
      </c>
      <c r="L235">
        <v>36</v>
      </c>
    </row>
    <row r="236" spans="1:12" x14ac:dyDescent="0.3">
      <c r="A236">
        <v>2022</v>
      </c>
      <c r="B236">
        <v>6</v>
      </c>
      <c r="C236" t="s">
        <v>12</v>
      </c>
      <c r="D236" s="5">
        <v>44713</v>
      </c>
      <c r="E236">
        <v>18.2</v>
      </c>
      <c r="F236">
        <v>-10</v>
      </c>
      <c r="G236">
        <v>4.0999999999999996</v>
      </c>
      <c r="H236">
        <v>65</v>
      </c>
      <c r="I236">
        <v>0</v>
      </c>
      <c r="J236">
        <v>32.5</v>
      </c>
      <c r="K236">
        <v>282.7</v>
      </c>
      <c r="L236">
        <v>37</v>
      </c>
    </row>
    <row r="237" spans="1:12" x14ac:dyDescent="0.3">
      <c r="A237">
        <v>2022</v>
      </c>
      <c r="B237">
        <v>5</v>
      </c>
      <c r="C237" t="s">
        <v>12</v>
      </c>
      <c r="D237" s="5">
        <v>44682</v>
      </c>
      <c r="E237">
        <v>16.399999999999999</v>
      </c>
      <c r="F237">
        <v>-16.7</v>
      </c>
      <c r="G237">
        <v>-0.15</v>
      </c>
      <c r="H237">
        <v>69</v>
      </c>
      <c r="I237">
        <v>0</v>
      </c>
      <c r="J237">
        <v>34.5</v>
      </c>
      <c r="K237">
        <v>216.5</v>
      </c>
      <c r="L237">
        <v>37</v>
      </c>
    </row>
    <row r="238" spans="1:12" x14ac:dyDescent="0.3">
      <c r="A238">
        <v>2022</v>
      </c>
      <c r="B238">
        <v>4</v>
      </c>
      <c r="C238" t="s">
        <v>12</v>
      </c>
      <c r="D238" s="5">
        <v>44652</v>
      </c>
      <c r="E238">
        <v>12.2</v>
      </c>
      <c r="F238">
        <v>-41.7</v>
      </c>
      <c r="G238">
        <v>-14.75</v>
      </c>
      <c r="H238">
        <v>68</v>
      </c>
      <c r="I238">
        <v>0</v>
      </c>
      <c r="J238">
        <v>34</v>
      </c>
      <c r="K238">
        <v>194.9</v>
      </c>
      <c r="L238">
        <v>34</v>
      </c>
    </row>
    <row r="239" spans="1:12" x14ac:dyDescent="0.3">
      <c r="A239">
        <v>2022</v>
      </c>
      <c r="B239">
        <v>3</v>
      </c>
      <c r="C239" t="s">
        <v>12</v>
      </c>
      <c r="D239" s="5">
        <v>44621</v>
      </c>
      <c r="E239">
        <v>7.5</v>
      </c>
      <c r="F239">
        <v>-36.700000000000003</v>
      </c>
      <c r="G239">
        <v>-14.6</v>
      </c>
      <c r="H239">
        <v>72</v>
      </c>
      <c r="I239">
        <v>0</v>
      </c>
      <c r="J239">
        <v>36</v>
      </c>
      <c r="K239">
        <v>88.2</v>
      </c>
      <c r="L239">
        <v>31</v>
      </c>
    </row>
    <row r="240" spans="1:12" x14ac:dyDescent="0.3">
      <c r="A240">
        <v>2022</v>
      </c>
      <c r="B240">
        <v>2</v>
      </c>
      <c r="C240" t="s">
        <v>12</v>
      </c>
      <c r="D240" s="5">
        <v>44593</v>
      </c>
      <c r="E240">
        <v>3.5</v>
      </c>
      <c r="F240">
        <v>-41.5</v>
      </c>
      <c r="G240">
        <v>-19</v>
      </c>
      <c r="H240">
        <v>65</v>
      </c>
      <c r="I240">
        <v>0</v>
      </c>
      <c r="J240">
        <v>32.5</v>
      </c>
      <c r="K240">
        <v>83.2</v>
      </c>
      <c r="L240">
        <v>24</v>
      </c>
    </row>
    <row r="241" spans="1:12" x14ac:dyDescent="0.3">
      <c r="A241">
        <v>2022</v>
      </c>
      <c r="B241">
        <v>1</v>
      </c>
      <c r="C241" t="s">
        <v>12</v>
      </c>
      <c r="D241" s="5">
        <v>44562</v>
      </c>
      <c r="E241">
        <v>3.9</v>
      </c>
      <c r="F241">
        <v>-42.8</v>
      </c>
      <c r="G241">
        <v>-19.45</v>
      </c>
      <c r="H241">
        <v>71</v>
      </c>
      <c r="I241">
        <v>0</v>
      </c>
      <c r="J241">
        <v>35.5</v>
      </c>
      <c r="K241">
        <v>59.2</v>
      </c>
      <c r="L241">
        <v>17</v>
      </c>
    </row>
    <row r="242" spans="1:12" x14ac:dyDescent="0.3">
      <c r="A242">
        <v>2021</v>
      </c>
      <c r="B242">
        <v>12</v>
      </c>
      <c r="C242" t="s">
        <v>12</v>
      </c>
      <c r="D242" s="5">
        <v>44531</v>
      </c>
      <c r="E242">
        <v>4.4000000000000004</v>
      </c>
      <c r="F242">
        <v>-42.7</v>
      </c>
      <c r="G242">
        <v>-19.149999999999999</v>
      </c>
      <c r="H242">
        <v>68</v>
      </c>
      <c r="I242">
        <v>0</v>
      </c>
      <c r="J242">
        <v>34</v>
      </c>
      <c r="K242">
        <v>71.400000000000006</v>
      </c>
      <c r="L242">
        <v>14</v>
      </c>
    </row>
    <row r="243" spans="1:12" x14ac:dyDescent="0.3">
      <c r="A243">
        <v>2021</v>
      </c>
      <c r="B243">
        <v>11</v>
      </c>
      <c r="C243" t="s">
        <v>12</v>
      </c>
      <c r="D243" s="5">
        <v>44501</v>
      </c>
      <c r="E243">
        <v>8.3000000000000007</v>
      </c>
      <c r="F243">
        <v>-40.299999999999997</v>
      </c>
      <c r="G243">
        <v>-16</v>
      </c>
      <c r="H243">
        <v>65</v>
      </c>
      <c r="I243">
        <v>0</v>
      </c>
      <c r="J243">
        <v>32.5</v>
      </c>
      <c r="K243">
        <v>81.5</v>
      </c>
      <c r="L243">
        <v>16</v>
      </c>
    </row>
    <row r="244" spans="1:12" x14ac:dyDescent="0.3">
      <c r="A244">
        <v>2021</v>
      </c>
      <c r="B244">
        <v>10</v>
      </c>
      <c r="C244" t="s">
        <v>12</v>
      </c>
      <c r="D244" s="5">
        <v>44470</v>
      </c>
      <c r="E244">
        <v>11.9</v>
      </c>
      <c r="F244">
        <v>-28.1</v>
      </c>
      <c r="G244">
        <v>-8.1</v>
      </c>
      <c r="H244">
        <v>64</v>
      </c>
      <c r="I244">
        <v>0</v>
      </c>
      <c r="J244">
        <v>32</v>
      </c>
      <c r="K244">
        <v>90.7</v>
      </c>
      <c r="L244">
        <v>23</v>
      </c>
    </row>
    <row r="245" spans="1:12" x14ac:dyDescent="0.3">
      <c r="A245">
        <v>2021</v>
      </c>
      <c r="B245">
        <v>9</v>
      </c>
      <c r="C245" t="s">
        <v>12</v>
      </c>
      <c r="D245" s="5">
        <v>44440</v>
      </c>
      <c r="E245">
        <v>17.2</v>
      </c>
      <c r="F245">
        <v>-18.3</v>
      </c>
      <c r="G245">
        <v>-0.55000000000000004</v>
      </c>
      <c r="H245">
        <v>64</v>
      </c>
      <c r="I245">
        <v>0</v>
      </c>
      <c r="J245">
        <v>32</v>
      </c>
      <c r="K245">
        <v>90.7</v>
      </c>
      <c r="L245">
        <v>29</v>
      </c>
    </row>
    <row r="246" spans="1:12" x14ac:dyDescent="0.3">
      <c r="A246">
        <v>2021</v>
      </c>
      <c r="B246">
        <v>8</v>
      </c>
      <c r="C246" t="s">
        <v>12</v>
      </c>
      <c r="D246" s="5">
        <v>44409</v>
      </c>
      <c r="E246">
        <v>20</v>
      </c>
      <c r="F246">
        <v>-5.3</v>
      </c>
      <c r="G246">
        <v>7.35</v>
      </c>
      <c r="H246">
        <v>68</v>
      </c>
      <c r="I246">
        <v>0</v>
      </c>
      <c r="J246">
        <v>34</v>
      </c>
      <c r="K246">
        <v>112.5</v>
      </c>
      <c r="L246">
        <v>34</v>
      </c>
    </row>
    <row r="247" spans="1:12" x14ac:dyDescent="0.3">
      <c r="A247">
        <v>2021</v>
      </c>
      <c r="B247">
        <v>7</v>
      </c>
      <c r="C247" t="s">
        <v>12</v>
      </c>
      <c r="D247" s="5">
        <v>44378</v>
      </c>
      <c r="E247">
        <v>22.8</v>
      </c>
      <c r="F247">
        <v>-3.8</v>
      </c>
      <c r="G247">
        <v>9.5</v>
      </c>
      <c r="H247">
        <v>69</v>
      </c>
      <c r="I247">
        <v>0</v>
      </c>
      <c r="J247">
        <v>34.5</v>
      </c>
      <c r="K247">
        <v>163.69999999999999</v>
      </c>
      <c r="L247">
        <v>36</v>
      </c>
    </row>
    <row r="248" spans="1:12" x14ac:dyDescent="0.3">
      <c r="A248">
        <v>2021</v>
      </c>
      <c r="B248">
        <v>6</v>
      </c>
      <c r="C248" t="s">
        <v>12</v>
      </c>
      <c r="D248" s="5">
        <v>44348</v>
      </c>
      <c r="E248">
        <v>18.2</v>
      </c>
      <c r="F248">
        <v>-10</v>
      </c>
      <c r="G248">
        <v>4.0999999999999996</v>
      </c>
      <c r="H248">
        <v>65</v>
      </c>
      <c r="I248">
        <v>0</v>
      </c>
      <c r="J248">
        <v>32.5</v>
      </c>
      <c r="K248">
        <v>282.7</v>
      </c>
      <c r="L248">
        <v>37</v>
      </c>
    </row>
    <row r="249" spans="1:12" x14ac:dyDescent="0.3">
      <c r="A249">
        <v>2021</v>
      </c>
      <c r="B249">
        <v>5</v>
      </c>
      <c r="C249" t="s">
        <v>12</v>
      </c>
      <c r="D249" s="5">
        <v>44317</v>
      </c>
      <c r="E249">
        <v>16.399999999999999</v>
      </c>
      <c r="F249">
        <v>-16.7</v>
      </c>
      <c r="G249">
        <v>-0.15</v>
      </c>
      <c r="H249">
        <v>69</v>
      </c>
      <c r="I249">
        <v>0</v>
      </c>
      <c r="J249">
        <v>34.5</v>
      </c>
      <c r="K249">
        <v>216.5</v>
      </c>
      <c r="L249">
        <v>37</v>
      </c>
    </row>
    <row r="250" spans="1:12" x14ac:dyDescent="0.3">
      <c r="A250">
        <v>2021</v>
      </c>
      <c r="B250">
        <v>4</v>
      </c>
      <c r="C250" t="s">
        <v>12</v>
      </c>
      <c r="D250" s="5">
        <v>44287</v>
      </c>
      <c r="E250">
        <v>12.2</v>
      </c>
      <c r="F250">
        <v>-41.7</v>
      </c>
      <c r="G250">
        <v>-14.75</v>
      </c>
      <c r="H250">
        <v>68</v>
      </c>
      <c r="I250">
        <v>0</v>
      </c>
      <c r="J250">
        <v>34</v>
      </c>
      <c r="K250">
        <v>194.9</v>
      </c>
      <c r="L250">
        <v>34</v>
      </c>
    </row>
    <row r="251" spans="1:12" x14ac:dyDescent="0.3">
      <c r="A251">
        <v>2021</v>
      </c>
      <c r="B251">
        <v>3</v>
      </c>
      <c r="C251" t="s">
        <v>12</v>
      </c>
      <c r="D251" s="5">
        <v>44256</v>
      </c>
      <c r="E251">
        <v>7.5</v>
      </c>
      <c r="F251">
        <v>-36.700000000000003</v>
      </c>
      <c r="G251">
        <v>-14.6</v>
      </c>
      <c r="H251">
        <v>72</v>
      </c>
      <c r="I251">
        <v>0</v>
      </c>
      <c r="J251">
        <v>36</v>
      </c>
      <c r="K251">
        <v>88.2</v>
      </c>
      <c r="L251">
        <v>31</v>
      </c>
    </row>
    <row r="252" spans="1:12" x14ac:dyDescent="0.3">
      <c r="A252">
        <v>2021</v>
      </c>
      <c r="B252">
        <v>2</v>
      </c>
      <c r="C252" t="s">
        <v>12</v>
      </c>
      <c r="D252" s="5">
        <v>44228</v>
      </c>
      <c r="E252">
        <v>3.5</v>
      </c>
      <c r="F252">
        <v>-41.5</v>
      </c>
      <c r="G252">
        <v>-19</v>
      </c>
      <c r="H252">
        <v>65</v>
      </c>
      <c r="I252">
        <v>0</v>
      </c>
      <c r="J252">
        <v>32.5</v>
      </c>
      <c r="K252">
        <v>83.2</v>
      </c>
      <c r="L252">
        <v>24</v>
      </c>
    </row>
    <row r="253" spans="1:12" x14ac:dyDescent="0.3">
      <c r="A253">
        <v>2021</v>
      </c>
      <c r="B253">
        <v>1</v>
      </c>
      <c r="C253" t="s">
        <v>12</v>
      </c>
      <c r="D253" s="5">
        <v>44197</v>
      </c>
      <c r="E253">
        <v>3.9</v>
      </c>
      <c r="F253">
        <v>-42.8</v>
      </c>
      <c r="G253">
        <v>-19.45</v>
      </c>
      <c r="H253">
        <v>71</v>
      </c>
      <c r="I253">
        <v>0</v>
      </c>
      <c r="J253">
        <v>35.5</v>
      </c>
      <c r="K253">
        <v>59.2</v>
      </c>
      <c r="L253">
        <v>17</v>
      </c>
    </row>
    <row r="254" spans="1:12" x14ac:dyDescent="0.3">
      <c r="A254">
        <v>2023</v>
      </c>
      <c r="B254">
        <v>12</v>
      </c>
      <c r="C254" t="s">
        <v>8</v>
      </c>
      <c r="D254" s="5">
        <v>45261</v>
      </c>
      <c r="E254">
        <v>11.7</v>
      </c>
      <c r="F254">
        <v>-37.9</v>
      </c>
      <c r="G254">
        <v>-13.1</v>
      </c>
      <c r="H254">
        <v>27.22</v>
      </c>
      <c r="I254">
        <v>21.67</v>
      </c>
      <c r="J254">
        <v>24.44</v>
      </c>
      <c r="K254">
        <v>52.2</v>
      </c>
      <c r="L254">
        <v>81</v>
      </c>
    </row>
    <row r="255" spans="1:12" x14ac:dyDescent="0.3">
      <c r="A255">
        <v>2023</v>
      </c>
      <c r="B255">
        <v>11</v>
      </c>
      <c r="C255" t="s">
        <v>8</v>
      </c>
      <c r="D255" s="5">
        <v>45231</v>
      </c>
      <c r="E255">
        <v>23.9</v>
      </c>
      <c r="F255">
        <v>-34</v>
      </c>
      <c r="G255">
        <v>-5.05</v>
      </c>
      <c r="H255">
        <v>34.44</v>
      </c>
      <c r="I255">
        <v>24.17</v>
      </c>
      <c r="J255">
        <v>29.31</v>
      </c>
      <c r="K255">
        <v>90.4</v>
      </c>
      <c r="L255">
        <v>55</v>
      </c>
    </row>
    <row r="256" spans="1:12" x14ac:dyDescent="0.3">
      <c r="A256">
        <v>2023</v>
      </c>
      <c r="B256">
        <v>10</v>
      </c>
      <c r="C256" t="s">
        <v>8</v>
      </c>
      <c r="D256" s="5">
        <v>45200</v>
      </c>
      <c r="E256">
        <v>31.1</v>
      </c>
      <c r="F256">
        <v>-17.2</v>
      </c>
      <c r="G256">
        <v>6.95</v>
      </c>
      <c r="H256">
        <v>33.06</v>
      </c>
      <c r="I256">
        <v>21.39</v>
      </c>
      <c r="J256">
        <v>27.22</v>
      </c>
      <c r="K256">
        <v>144.1</v>
      </c>
      <c r="L256">
        <v>18</v>
      </c>
    </row>
    <row r="257" spans="1:12" x14ac:dyDescent="0.3">
      <c r="A257">
        <v>2023</v>
      </c>
      <c r="B257">
        <v>9</v>
      </c>
      <c r="C257" t="s">
        <v>8</v>
      </c>
      <c r="D257" s="5">
        <v>45170</v>
      </c>
      <c r="E257">
        <v>38.799999999999997</v>
      </c>
      <c r="F257">
        <v>-7.3</v>
      </c>
      <c r="G257">
        <v>15.75</v>
      </c>
      <c r="H257">
        <v>27.22</v>
      </c>
      <c r="I257">
        <v>19.72</v>
      </c>
      <c r="J257">
        <v>23.47</v>
      </c>
      <c r="K257">
        <v>153.1</v>
      </c>
      <c r="L257">
        <v>2</v>
      </c>
    </row>
    <row r="258" spans="1:12" x14ac:dyDescent="0.3">
      <c r="A258">
        <v>2023</v>
      </c>
      <c r="B258">
        <v>8</v>
      </c>
      <c r="C258" t="s">
        <v>8</v>
      </c>
      <c r="D258" s="5">
        <v>45139</v>
      </c>
      <c r="E258">
        <v>40.6</v>
      </c>
      <c r="F258">
        <v>0</v>
      </c>
      <c r="G258">
        <v>20.3</v>
      </c>
      <c r="H258">
        <v>33.89</v>
      </c>
      <c r="I258">
        <v>20.56</v>
      </c>
      <c r="J258">
        <v>27.22</v>
      </c>
      <c r="K258">
        <v>218</v>
      </c>
      <c r="L258">
        <v>3</v>
      </c>
    </row>
    <row r="259" spans="1:12" x14ac:dyDescent="0.3">
      <c r="A259">
        <v>2023</v>
      </c>
      <c r="B259">
        <v>7</v>
      </c>
      <c r="C259" t="s">
        <v>8</v>
      </c>
      <c r="D259" s="5">
        <v>45108</v>
      </c>
      <c r="E259">
        <v>37.799999999999997</v>
      </c>
      <c r="F259">
        <v>1.1000000000000001</v>
      </c>
      <c r="G259">
        <v>19.45</v>
      </c>
      <c r="H259">
        <v>35.28</v>
      </c>
      <c r="I259">
        <v>24.72</v>
      </c>
      <c r="J259">
        <v>30</v>
      </c>
      <c r="K259">
        <v>197.3</v>
      </c>
      <c r="L259">
        <v>0</v>
      </c>
    </row>
    <row r="260" spans="1:12" x14ac:dyDescent="0.3">
      <c r="A260">
        <v>2023</v>
      </c>
      <c r="B260">
        <v>6</v>
      </c>
      <c r="C260" t="s">
        <v>8</v>
      </c>
      <c r="D260" s="5">
        <v>45078</v>
      </c>
      <c r="E260">
        <v>37.799999999999997</v>
      </c>
      <c r="F260">
        <v>-4.5</v>
      </c>
      <c r="G260">
        <v>16.649999999999999</v>
      </c>
      <c r="H260">
        <v>35.28</v>
      </c>
      <c r="I260">
        <v>22.22</v>
      </c>
      <c r="J260">
        <v>28.75</v>
      </c>
      <c r="K260">
        <v>227.9</v>
      </c>
      <c r="L260">
        <v>0</v>
      </c>
    </row>
    <row r="261" spans="1:12" x14ac:dyDescent="0.3">
      <c r="A261">
        <v>2023</v>
      </c>
      <c r="B261">
        <v>5</v>
      </c>
      <c r="C261" t="s">
        <v>8</v>
      </c>
      <c r="D261" s="5">
        <v>45047</v>
      </c>
      <c r="E261">
        <v>37</v>
      </c>
      <c r="F261">
        <v>-11.1</v>
      </c>
      <c r="G261">
        <v>12.95</v>
      </c>
      <c r="H261">
        <v>30.28</v>
      </c>
      <c r="I261">
        <v>20</v>
      </c>
      <c r="J261">
        <v>25.14</v>
      </c>
      <c r="K261">
        <v>177.7</v>
      </c>
      <c r="L261">
        <v>18</v>
      </c>
    </row>
    <row r="262" spans="1:12" x14ac:dyDescent="0.3">
      <c r="A262">
        <v>2023</v>
      </c>
      <c r="B262">
        <v>4</v>
      </c>
      <c r="C262" t="s">
        <v>8</v>
      </c>
      <c r="D262" s="5">
        <v>45017</v>
      </c>
      <c r="E262">
        <v>34.299999999999997</v>
      </c>
      <c r="F262">
        <v>-26.3</v>
      </c>
      <c r="G262">
        <v>4</v>
      </c>
      <c r="H262">
        <v>29.44</v>
      </c>
      <c r="I262">
        <v>22.22</v>
      </c>
      <c r="J262">
        <v>25.83</v>
      </c>
      <c r="K262">
        <v>118.2</v>
      </c>
      <c r="L262">
        <v>61</v>
      </c>
    </row>
    <row r="263" spans="1:12" x14ac:dyDescent="0.3">
      <c r="A263">
        <v>2023</v>
      </c>
      <c r="B263">
        <v>3</v>
      </c>
      <c r="C263" t="s">
        <v>8</v>
      </c>
      <c r="D263" s="5">
        <v>44986</v>
      </c>
      <c r="E263">
        <v>23.6</v>
      </c>
      <c r="F263">
        <v>-37.799999999999997</v>
      </c>
      <c r="G263">
        <v>-7.1</v>
      </c>
      <c r="H263">
        <v>31.39</v>
      </c>
      <c r="I263">
        <v>22.5</v>
      </c>
      <c r="J263">
        <v>26.94</v>
      </c>
      <c r="K263">
        <v>167.6</v>
      </c>
      <c r="L263">
        <v>85</v>
      </c>
    </row>
    <row r="264" spans="1:12" x14ac:dyDescent="0.3">
      <c r="A264">
        <v>2023</v>
      </c>
      <c r="B264">
        <v>2</v>
      </c>
      <c r="C264" t="s">
        <v>8</v>
      </c>
      <c r="D264" s="5">
        <v>44958</v>
      </c>
      <c r="E264">
        <v>11.7</v>
      </c>
      <c r="F264">
        <v>-45</v>
      </c>
      <c r="G264">
        <v>-16.649999999999999</v>
      </c>
      <c r="H264">
        <v>35.83</v>
      </c>
      <c r="I264">
        <v>22.22</v>
      </c>
      <c r="J264">
        <v>29.03</v>
      </c>
      <c r="K264">
        <v>41.8</v>
      </c>
      <c r="L264">
        <v>89</v>
      </c>
    </row>
    <row r="265" spans="1:12" x14ac:dyDescent="0.3">
      <c r="A265">
        <v>2023</v>
      </c>
      <c r="B265">
        <v>1</v>
      </c>
      <c r="C265" t="s">
        <v>8</v>
      </c>
      <c r="D265" s="5">
        <v>44927</v>
      </c>
      <c r="E265">
        <v>7.8</v>
      </c>
      <c r="F265">
        <v>-42.2</v>
      </c>
      <c r="G265">
        <v>-17.2</v>
      </c>
      <c r="H265">
        <v>29.44</v>
      </c>
      <c r="I265">
        <v>20.56</v>
      </c>
      <c r="J265">
        <v>25</v>
      </c>
      <c r="K265">
        <v>52.2</v>
      </c>
      <c r="L265">
        <v>91</v>
      </c>
    </row>
    <row r="266" spans="1:12" x14ac:dyDescent="0.3">
      <c r="A266">
        <v>2022</v>
      </c>
      <c r="B266">
        <v>12</v>
      </c>
      <c r="C266" t="s">
        <v>8</v>
      </c>
      <c r="D266" s="5">
        <v>44896</v>
      </c>
      <c r="E266">
        <v>11.7</v>
      </c>
      <c r="F266">
        <v>-37.9</v>
      </c>
      <c r="G266">
        <v>-13.1</v>
      </c>
      <c r="H266">
        <v>27.22</v>
      </c>
      <c r="I266">
        <v>21.67</v>
      </c>
      <c r="J266">
        <v>24.44</v>
      </c>
      <c r="K266">
        <v>52.2</v>
      </c>
      <c r="L266">
        <v>81</v>
      </c>
    </row>
    <row r="267" spans="1:12" x14ac:dyDescent="0.3">
      <c r="A267">
        <v>2022</v>
      </c>
      <c r="B267">
        <v>11</v>
      </c>
      <c r="C267" t="s">
        <v>8</v>
      </c>
      <c r="D267" s="5">
        <v>44866</v>
      </c>
      <c r="E267">
        <v>23.9</v>
      </c>
      <c r="F267">
        <v>-34</v>
      </c>
      <c r="G267">
        <v>-5.05</v>
      </c>
      <c r="H267">
        <v>34.44</v>
      </c>
      <c r="I267">
        <v>24.17</v>
      </c>
      <c r="J267">
        <v>29.31</v>
      </c>
      <c r="K267">
        <v>90.4</v>
      </c>
      <c r="L267">
        <v>55</v>
      </c>
    </row>
    <row r="268" spans="1:12" x14ac:dyDescent="0.3">
      <c r="A268">
        <v>2022</v>
      </c>
      <c r="B268">
        <v>10</v>
      </c>
      <c r="C268" t="s">
        <v>8</v>
      </c>
      <c r="D268" s="5">
        <v>44835</v>
      </c>
      <c r="E268">
        <v>31.1</v>
      </c>
      <c r="F268">
        <v>-17.2</v>
      </c>
      <c r="G268">
        <v>6.95</v>
      </c>
      <c r="H268">
        <v>33.06</v>
      </c>
      <c r="I268">
        <v>21.39</v>
      </c>
      <c r="J268">
        <v>27.22</v>
      </c>
      <c r="K268">
        <v>144.1</v>
      </c>
      <c r="L268">
        <v>18</v>
      </c>
    </row>
    <row r="269" spans="1:12" x14ac:dyDescent="0.3">
      <c r="A269">
        <v>2022</v>
      </c>
      <c r="B269">
        <v>9</v>
      </c>
      <c r="C269" t="s">
        <v>8</v>
      </c>
      <c r="D269" s="5">
        <v>44805</v>
      </c>
      <c r="E269">
        <v>38.799999999999997</v>
      </c>
      <c r="F269">
        <v>-7.3</v>
      </c>
      <c r="G269">
        <v>15.75</v>
      </c>
      <c r="H269">
        <v>27.22</v>
      </c>
      <c r="I269">
        <v>19.72</v>
      </c>
      <c r="J269">
        <v>23.47</v>
      </c>
      <c r="K269">
        <v>153.1</v>
      </c>
      <c r="L269">
        <v>2</v>
      </c>
    </row>
    <row r="270" spans="1:12" x14ac:dyDescent="0.3">
      <c r="A270">
        <v>2022</v>
      </c>
      <c r="B270">
        <v>8</v>
      </c>
      <c r="C270" t="s">
        <v>8</v>
      </c>
      <c r="D270" s="5">
        <v>44774</v>
      </c>
      <c r="E270">
        <v>40.6</v>
      </c>
      <c r="F270">
        <v>0</v>
      </c>
      <c r="G270">
        <v>20.3</v>
      </c>
      <c r="H270">
        <v>33.89</v>
      </c>
      <c r="I270">
        <v>20.56</v>
      </c>
      <c r="J270">
        <v>27.22</v>
      </c>
      <c r="K270">
        <v>218</v>
      </c>
      <c r="L270">
        <v>3</v>
      </c>
    </row>
    <row r="271" spans="1:12" x14ac:dyDescent="0.3">
      <c r="A271">
        <v>2022</v>
      </c>
      <c r="B271">
        <v>7</v>
      </c>
      <c r="C271" t="s">
        <v>8</v>
      </c>
      <c r="D271" s="5">
        <v>44743</v>
      </c>
      <c r="E271">
        <v>37.799999999999997</v>
      </c>
      <c r="F271">
        <v>1.1000000000000001</v>
      </c>
      <c r="G271">
        <v>19.45</v>
      </c>
      <c r="H271">
        <v>35.28</v>
      </c>
      <c r="I271">
        <v>24.72</v>
      </c>
      <c r="J271">
        <v>30</v>
      </c>
      <c r="K271">
        <v>197.3</v>
      </c>
      <c r="L271">
        <v>0</v>
      </c>
    </row>
    <row r="272" spans="1:12" x14ac:dyDescent="0.3">
      <c r="A272">
        <v>2022</v>
      </c>
      <c r="B272">
        <v>6</v>
      </c>
      <c r="C272" t="s">
        <v>8</v>
      </c>
      <c r="D272" s="5">
        <v>44713</v>
      </c>
      <c r="E272">
        <v>37.799999999999997</v>
      </c>
      <c r="F272">
        <v>-4.5</v>
      </c>
      <c r="G272">
        <v>16.649999999999999</v>
      </c>
      <c r="H272">
        <v>35.28</v>
      </c>
      <c r="I272">
        <v>22.22</v>
      </c>
      <c r="J272">
        <v>28.75</v>
      </c>
      <c r="K272">
        <v>227.9</v>
      </c>
      <c r="L272">
        <v>0</v>
      </c>
    </row>
    <row r="273" spans="1:12" x14ac:dyDescent="0.3">
      <c r="A273">
        <v>2022</v>
      </c>
      <c r="B273">
        <v>5</v>
      </c>
      <c r="C273" t="s">
        <v>8</v>
      </c>
      <c r="D273" s="5">
        <v>44682</v>
      </c>
      <c r="E273">
        <v>37</v>
      </c>
      <c r="F273">
        <v>-11.1</v>
      </c>
      <c r="G273">
        <v>12.95</v>
      </c>
      <c r="H273">
        <v>30.28</v>
      </c>
      <c r="I273">
        <v>20</v>
      </c>
      <c r="J273">
        <v>25.14</v>
      </c>
      <c r="K273">
        <v>177.7</v>
      </c>
      <c r="L273">
        <v>18</v>
      </c>
    </row>
    <row r="274" spans="1:12" x14ac:dyDescent="0.3">
      <c r="A274">
        <v>2022</v>
      </c>
      <c r="B274">
        <v>4</v>
      </c>
      <c r="C274" t="s">
        <v>8</v>
      </c>
      <c r="D274" s="5">
        <v>44652</v>
      </c>
      <c r="E274">
        <v>34.299999999999997</v>
      </c>
      <c r="F274">
        <v>-26.3</v>
      </c>
      <c r="G274">
        <v>4</v>
      </c>
      <c r="H274">
        <v>29.44</v>
      </c>
      <c r="I274">
        <v>22.22</v>
      </c>
      <c r="J274">
        <v>25.83</v>
      </c>
      <c r="K274">
        <v>118.2</v>
      </c>
      <c r="L274">
        <v>61</v>
      </c>
    </row>
    <row r="275" spans="1:12" x14ac:dyDescent="0.3">
      <c r="A275">
        <v>2022</v>
      </c>
      <c r="B275">
        <v>3</v>
      </c>
      <c r="C275" t="s">
        <v>8</v>
      </c>
      <c r="D275" s="5">
        <v>44621</v>
      </c>
      <c r="E275">
        <v>23.6</v>
      </c>
      <c r="F275">
        <v>-37.799999999999997</v>
      </c>
      <c r="G275">
        <v>-7.1</v>
      </c>
      <c r="H275">
        <v>31.39</v>
      </c>
      <c r="I275">
        <v>22.5</v>
      </c>
      <c r="J275">
        <v>26.94</v>
      </c>
      <c r="K275">
        <v>167.6</v>
      </c>
      <c r="L275">
        <v>85</v>
      </c>
    </row>
    <row r="276" spans="1:12" x14ac:dyDescent="0.3">
      <c r="A276">
        <v>2022</v>
      </c>
      <c r="B276">
        <v>2</v>
      </c>
      <c r="C276" t="s">
        <v>8</v>
      </c>
      <c r="D276" s="5">
        <v>44593</v>
      </c>
      <c r="E276">
        <v>11.7</v>
      </c>
      <c r="F276">
        <v>-45</v>
      </c>
      <c r="G276">
        <v>-16.649999999999999</v>
      </c>
      <c r="H276">
        <v>35.83</v>
      </c>
      <c r="I276">
        <v>22.22</v>
      </c>
      <c r="J276">
        <v>29.03</v>
      </c>
      <c r="K276">
        <v>41.8</v>
      </c>
      <c r="L276">
        <v>89</v>
      </c>
    </row>
    <row r="277" spans="1:12" x14ac:dyDescent="0.3">
      <c r="A277">
        <v>2022</v>
      </c>
      <c r="B277">
        <v>1</v>
      </c>
      <c r="C277" t="s">
        <v>8</v>
      </c>
      <c r="D277" s="5">
        <v>44562</v>
      </c>
      <c r="E277">
        <v>7.8</v>
      </c>
      <c r="F277">
        <v>-42.2</v>
      </c>
      <c r="G277">
        <v>-17.2</v>
      </c>
      <c r="H277">
        <v>29.44</v>
      </c>
      <c r="I277">
        <v>20.56</v>
      </c>
      <c r="J277">
        <v>25</v>
      </c>
      <c r="K277">
        <v>52.2</v>
      </c>
      <c r="L277">
        <v>91</v>
      </c>
    </row>
    <row r="278" spans="1:12" x14ac:dyDescent="0.3">
      <c r="A278">
        <v>2021</v>
      </c>
      <c r="B278">
        <v>12</v>
      </c>
      <c r="C278" t="s">
        <v>8</v>
      </c>
      <c r="D278" s="5">
        <v>44531</v>
      </c>
      <c r="E278">
        <v>11.7</v>
      </c>
      <c r="F278">
        <v>-37.9</v>
      </c>
      <c r="G278">
        <v>-13.1</v>
      </c>
      <c r="H278">
        <v>27.22</v>
      </c>
      <c r="I278">
        <v>21.67</v>
      </c>
      <c r="J278">
        <v>24.44</v>
      </c>
      <c r="K278">
        <v>52.2</v>
      </c>
      <c r="L278">
        <v>81</v>
      </c>
    </row>
    <row r="279" spans="1:12" x14ac:dyDescent="0.3">
      <c r="A279">
        <v>2021</v>
      </c>
      <c r="B279">
        <v>11</v>
      </c>
      <c r="C279" t="s">
        <v>8</v>
      </c>
      <c r="D279" s="5">
        <v>44501</v>
      </c>
      <c r="E279">
        <v>23.9</v>
      </c>
      <c r="F279">
        <v>-34</v>
      </c>
      <c r="G279">
        <v>-5.05</v>
      </c>
      <c r="H279">
        <v>34.44</v>
      </c>
      <c r="I279">
        <v>24.17</v>
      </c>
      <c r="J279">
        <v>29.31</v>
      </c>
      <c r="K279">
        <v>90.4</v>
      </c>
      <c r="L279">
        <v>55</v>
      </c>
    </row>
    <row r="280" spans="1:12" x14ac:dyDescent="0.3">
      <c r="A280">
        <v>2021</v>
      </c>
      <c r="B280">
        <v>10</v>
      </c>
      <c r="C280" t="s">
        <v>8</v>
      </c>
      <c r="D280" s="5">
        <v>44470</v>
      </c>
      <c r="E280">
        <v>31.1</v>
      </c>
      <c r="F280">
        <v>-17.2</v>
      </c>
      <c r="G280">
        <v>6.95</v>
      </c>
      <c r="H280">
        <v>33.06</v>
      </c>
      <c r="I280">
        <v>21.39</v>
      </c>
      <c r="J280">
        <v>27.22</v>
      </c>
      <c r="K280">
        <v>144.1</v>
      </c>
      <c r="L280">
        <v>18</v>
      </c>
    </row>
    <row r="281" spans="1:12" x14ac:dyDescent="0.3">
      <c r="A281">
        <v>2021</v>
      </c>
      <c r="B281">
        <v>9</v>
      </c>
      <c r="C281" t="s">
        <v>8</v>
      </c>
      <c r="D281" s="5">
        <v>44440</v>
      </c>
      <c r="E281">
        <v>38.799999999999997</v>
      </c>
      <c r="F281">
        <v>-7.3</v>
      </c>
      <c r="G281">
        <v>15.75</v>
      </c>
      <c r="H281">
        <v>27.22</v>
      </c>
      <c r="I281">
        <v>19.72</v>
      </c>
      <c r="J281">
        <v>23.47</v>
      </c>
      <c r="K281">
        <v>153.1</v>
      </c>
      <c r="L281">
        <v>2</v>
      </c>
    </row>
    <row r="282" spans="1:12" x14ac:dyDescent="0.3">
      <c r="A282">
        <v>2021</v>
      </c>
      <c r="B282">
        <v>8</v>
      </c>
      <c r="C282" t="s">
        <v>8</v>
      </c>
      <c r="D282" s="5">
        <v>44409</v>
      </c>
      <c r="E282">
        <v>40.6</v>
      </c>
      <c r="F282">
        <v>0</v>
      </c>
      <c r="G282">
        <v>20.3</v>
      </c>
      <c r="H282">
        <v>33.89</v>
      </c>
      <c r="I282">
        <v>20.56</v>
      </c>
      <c r="J282">
        <v>27.22</v>
      </c>
      <c r="K282">
        <v>218</v>
      </c>
      <c r="L282">
        <v>3</v>
      </c>
    </row>
    <row r="283" spans="1:12" x14ac:dyDescent="0.3">
      <c r="A283">
        <v>2021</v>
      </c>
      <c r="B283">
        <v>7</v>
      </c>
      <c r="C283" t="s">
        <v>8</v>
      </c>
      <c r="D283" s="5">
        <v>44378</v>
      </c>
      <c r="E283">
        <v>37.799999999999997</v>
      </c>
      <c r="F283">
        <v>1.1000000000000001</v>
      </c>
      <c r="G283">
        <v>19.45</v>
      </c>
      <c r="H283">
        <v>35.28</v>
      </c>
      <c r="I283">
        <v>24.72</v>
      </c>
      <c r="J283">
        <v>30</v>
      </c>
      <c r="K283">
        <v>197.3</v>
      </c>
      <c r="L283">
        <v>0</v>
      </c>
    </row>
    <row r="284" spans="1:12" x14ac:dyDescent="0.3">
      <c r="A284">
        <v>2021</v>
      </c>
      <c r="B284">
        <v>6</v>
      </c>
      <c r="C284" t="s">
        <v>8</v>
      </c>
      <c r="D284" s="5">
        <v>44348</v>
      </c>
      <c r="E284">
        <v>37.799999999999997</v>
      </c>
      <c r="F284">
        <v>-4.5</v>
      </c>
      <c r="G284">
        <v>16.649999999999999</v>
      </c>
      <c r="H284">
        <v>35.28</v>
      </c>
      <c r="I284">
        <v>22.22</v>
      </c>
      <c r="J284">
        <v>28.75</v>
      </c>
      <c r="K284">
        <v>227.9</v>
      </c>
      <c r="L284">
        <v>0</v>
      </c>
    </row>
    <row r="285" spans="1:12" x14ac:dyDescent="0.3">
      <c r="A285">
        <v>2021</v>
      </c>
      <c r="B285">
        <v>5</v>
      </c>
      <c r="C285" t="s">
        <v>8</v>
      </c>
      <c r="D285" s="5">
        <v>44317</v>
      </c>
      <c r="E285">
        <v>37</v>
      </c>
      <c r="F285">
        <v>-11.1</v>
      </c>
      <c r="G285">
        <v>12.95</v>
      </c>
      <c r="H285">
        <v>30.28</v>
      </c>
      <c r="I285">
        <v>20</v>
      </c>
      <c r="J285">
        <v>25.14</v>
      </c>
      <c r="K285">
        <v>177.7</v>
      </c>
      <c r="L285">
        <v>18</v>
      </c>
    </row>
    <row r="286" spans="1:12" x14ac:dyDescent="0.3">
      <c r="A286">
        <v>2021</v>
      </c>
      <c r="B286">
        <v>4</v>
      </c>
      <c r="C286" t="s">
        <v>8</v>
      </c>
      <c r="D286" s="5">
        <v>44287</v>
      </c>
      <c r="E286">
        <v>34.299999999999997</v>
      </c>
      <c r="F286">
        <v>-26.3</v>
      </c>
      <c r="G286">
        <v>4</v>
      </c>
      <c r="H286">
        <v>29.44</v>
      </c>
      <c r="I286">
        <v>22.22</v>
      </c>
      <c r="J286">
        <v>25.83</v>
      </c>
      <c r="K286">
        <v>98.3</v>
      </c>
      <c r="L286">
        <v>61</v>
      </c>
    </row>
    <row r="287" spans="1:12" x14ac:dyDescent="0.3">
      <c r="A287">
        <v>2021</v>
      </c>
      <c r="B287">
        <v>3</v>
      </c>
      <c r="C287" t="s">
        <v>8</v>
      </c>
      <c r="D287" s="5">
        <v>44256</v>
      </c>
      <c r="E287">
        <v>23.6</v>
      </c>
      <c r="F287">
        <v>-37.799999999999997</v>
      </c>
      <c r="G287">
        <v>-7.1</v>
      </c>
      <c r="H287">
        <v>31.39</v>
      </c>
      <c r="I287">
        <v>22.5</v>
      </c>
      <c r="J287">
        <v>26.94</v>
      </c>
      <c r="K287">
        <v>167.6</v>
      </c>
      <c r="L287">
        <v>85</v>
      </c>
    </row>
    <row r="288" spans="1:12" x14ac:dyDescent="0.3">
      <c r="A288">
        <v>2021</v>
      </c>
      <c r="B288">
        <v>2</v>
      </c>
      <c r="C288" t="s">
        <v>8</v>
      </c>
      <c r="D288" s="5">
        <v>44228</v>
      </c>
      <c r="E288">
        <v>11.7</v>
      </c>
      <c r="F288">
        <v>-45</v>
      </c>
      <c r="G288">
        <v>-16.649999999999999</v>
      </c>
      <c r="H288">
        <v>35.83</v>
      </c>
      <c r="I288">
        <v>22.22</v>
      </c>
      <c r="J288">
        <v>29.03</v>
      </c>
      <c r="K288">
        <v>41.8</v>
      </c>
      <c r="L288">
        <v>89</v>
      </c>
    </row>
    <row r="289" spans="1:12" x14ac:dyDescent="0.3">
      <c r="A289">
        <v>2021</v>
      </c>
      <c r="B289">
        <v>1</v>
      </c>
      <c r="C289" t="s">
        <v>8</v>
      </c>
      <c r="D289" s="5">
        <v>44197</v>
      </c>
      <c r="E289">
        <v>7.8</v>
      </c>
      <c r="F289">
        <v>-42.2</v>
      </c>
      <c r="G289">
        <v>-17.2</v>
      </c>
      <c r="H289">
        <v>29.44</v>
      </c>
      <c r="I289">
        <v>20.56</v>
      </c>
      <c r="J289">
        <v>25</v>
      </c>
      <c r="K289">
        <v>52.2</v>
      </c>
      <c r="L289">
        <v>91</v>
      </c>
    </row>
    <row r="290" spans="1:12" x14ac:dyDescent="0.3">
      <c r="A290">
        <v>2023</v>
      </c>
      <c r="B290">
        <v>12</v>
      </c>
      <c r="C290" t="s">
        <v>10</v>
      </c>
      <c r="D290" s="5">
        <v>45261</v>
      </c>
      <c r="E290">
        <v>15.1</v>
      </c>
      <c r="F290">
        <v>-17.8</v>
      </c>
      <c r="G290">
        <v>-1.35</v>
      </c>
      <c r="H290">
        <v>82</v>
      </c>
      <c r="I290">
        <v>31.33</v>
      </c>
      <c r="J290">
        <v>56.7</v>
      </c>
      <c r="K290">
        <v>300.2</v>
      </c>
      <c r="L290">
        <v>48</v>
      </c>
    </row>
    <row r="291" spans="1:12" x14ac:dyDescent="0.3">
      <c r="A291">
        <v>2023</v>
      </c>
      <c r="B291">
        <v>11</v>
      </c>
      <c r="C291" t="s">
        <v>10</v>
      </c>
      <c r="D291" s="5">
        <v>45231</v>
      </c>
      <c r="E291">
        <v>19.399999999999999</v>
      </c>
      <c r="F291">
        <v>-14.3</v>
      </c>
      <c r="G291">
        <v>2.5499999999999998</v>
      </c>
      <c r="H291">
        <v>89</v>
      </c>
      <c r="I291">
        <v>41.45</v>
      </c>
      <c r="J291">
        <v>65.2</v>
      </c>
      <c r="K291">
        <v>350.8</v>
      </c>
      <c r="L291">
        <v>23</v>
      </c>
    </row>
    <row r="292" spans="1:12" x14ac:dyDescent="0.3">
      <c r="A292">
        <v>2023</v>
      </c>
      <c r="B292">
        <v>10</v>
      </c>
      <c r="C292" t="s">
        <v>10</v>
      </c>
      <c r="D292" s="5">
        <v>45200</v>
      </c>
      <c r="E292">
        <v>23.7</v>
      </c>
      <c r="F292">
        <v>-5.9</v>
      </c>
      <c r="G292">
        <v>8.9</v>
      </c>
      <c r="H292">
        <v>82</v>
      </c>
      <c r="I292">
        <v>41.66</v>
      </c>
      <c r="J292">
        <v>61.8</v>
      </c>
      <c r="K292">
        <v>287.60000000000002</v>
      </c>
      <c r="L292">
        <v>1</v>
      </c>
    </row>
    <row r="293" spans="1:12" x14ac:dyDescent="0.3">
      <c r="A293">
        <v>2023</v>
      </c>
      <c r="B293">
        <v>9</v>
      </c>
      <c r="C293" t="s">
        <v>10</v>
      </c>
      <c r="D293" s="5">
        <v>45170</v>
      </c>
      <c r="E293">
        <v>29.3</v>
      </c>
      <c r="F293">
        <v>0</v>
      </c>
      <c r="G293">
        <v>14.65</v>
      </c>
      <c r="H293">
        <v>65</v>
      </c>
      <c r="I293">
        <v>42.1</v>
      </c>
      <c r="J293">
        <v>53.6</v>
      </c>
      <c r="K293">
        <v>169.4</v>
      </c>
      <c r="L293">
        <v>0</v>
      </c>
    </row>
    <row r="294" spans="1:12" x14ac:dyDescent="0.3">
      <c r="A294">
        <v>2023</v>
      </c>
      <c r="B294">
        <v>8</v>
      </c>
      <c r="C294" t="s">
        <v>10</v>
      </c>
      <c r="D294" s="5">
        <v>45139</v>
      </c>
      <c r="E294">
        <v>33.299999999999997</v>
      </c>
      <c r="F294">
        <v>6.1</v>
      </c>
      <c r="G294">
        <v>19.7</v>
      </c>
      <c r="H294">
        <v>55</v>
      </c>
      <c r="I294">
        <v>32.94</v>
      </c>
      <c r="J294">
        <v>44</v>
      </c>
      <c r="K294">
        <v>170</v>
      </c>
      <c r="L294">
        <v>0</v>
      </c>
    </row>
    <row r="295" spans="1:12" x14ac:dyDescent="0.3">
      <c r="A295">
        <v>2023</v>
      </c>
      <c r="B295">
        <v>7</v>
      </c>
      <c r="C295" t="s">
        <v>10</v>
      </c>
      <c r="D295" s="5">
        <v>45108</v>
      </c>
      <c r="E295">
        <v>34.4</v>
      </c>
      <c r="F295">
        <v>6.7</v>
      </c>
      <c r="G295">
        <v>20.55</v>
      </c>
      <c r="H295">
        <v>54</v>
      </c>
      <c r="I295">
        <v>31.88</v>
      </c>
      <c r="J295">
        <v>42.9</v>
      </c>
      <c r="K295">
        <v>89.6</v>
      </c>
      <c r="L295">
        <v>0</v>
      </c>
    </row>
    <row r="296" spans="1:12" x14ac:dyDescent="0.3">
      <c r="A296">
        <v>2023</v>
      </c>
      <c r="B296">
        <v>6</v>
      </c>
      <c r="C296" t="s">
        <v>10</v>
      </c>
      <c r="D296" s="5">
        <v>45078</v>
      </c>
      <c r="E296">
        <v>32.4</v>
      </c>
      <c r="F296">
        <v>3.9</v>
      </c>
      <c r="G296">
        <v>18.149999999999999</v>
      </c>
      <c r="H296">
        <v>54</v>
      </c>
      <c r="I296">
        <v>42.03</v>
      </c>
      <c r="J296">
        <v>48</v>
      </c>
      <c r="K296">
        <v>135.80000000000001</v>
      </c>
      <c r="L296">
        <v>0</v>
      </c>
    </row>
    <row r="297" spans="1:12" x14ac:dyDescent="0.3">
      <c r="A297">
        <v>2023</v>
      </c>
      <c r="B297">
        <v>5</v>
      </c>
      <c r="C297" t="s">
        <v>10</v>
      </c>
      <c r="D297" s="5">
        <v>45047</v>
      </c>
      <c r="E297">
        <v>30.4</v>
      </c>
      <c r="F297">
        <v>0.6</v>
      </c>
      <c r="G297">
        <v>15.5</v>
      </c>
      <c r="H297">
        <v>68</v>
      </c>
      <c r="I297">
        <v>41.6</v>
      </c>
      <c r="J297">
        <v>54.8</v>
      </c>
      <c r="K297">
        <v>144</v>
      </c>
      <c r="L297">
        <v>0</v>
      </c>
    </row>
    <row r="298" spans="1:12" x14ac:dyDescent="0.3">
      <c r="A298">
        <v>2023</v>
      </c>
      <c r="B298">
        <v>4</v>
      </c>
      <c r="C298" t="s">
        <v>10</v>
      </c>
      <c r="D298" s="5">
        <v>45017</v>
      </c>
      <c r="E298">
        <v>25</v>
      </c>
      <c r="F298">
        <v>-3.3</v>
      </c>
      <c r="G298">
        <v>10.85</v>
      </c>
      <c r="H298">
        <v>78</v>
      </c>
      <c r="I298">
        <v>37.090000000000003</v>
      </c>
      <c r="J298">
        <v>57.5</v>
      </c>
      <c r="K298">
        <v>172.3</v>
      </c>
      <c r="L298">
        <v>3</v>
      </c>
    </row>
    <row r="299" spans="1:12" x14ac:dyDescent="0.3">
      <c r="A299">
        <v>2023</v>
      </c>
      <c r="B299">
        <v>3</v>
      </c>
      <c r="C299" t="s">
        <v>10</v>
      </c>
      <c r="D299" s="5">
        <v>44986</v>
      </c>
      <c r="E299">
        <v>19.399999999999999</v>
      </c>
      <c r="F299">
        <v>-9.4</v>
      </c>
      <c r="G299">
        <v>5</v>
      </c>
      <c r="H299">
        <v>77</v>
      </c>
      <c r="I299">
        <v>35.869999999999997</v>
      </c>
      <c r="J299">
        <v>56.4</v>
      </c>
      <c r="K299">
        <v>240</v>
      </c>
      <c r="L299">
        <v>33</v>
      </c>
    </row>
    <row r="300" spans="1:12" x14ac:dyDescent="0.3">
      <c r="A300">
        <v>2023</v>
      </c>
      <c r="B300">
        <v>2</v>
      </c>
      <c r="C300" t="s">
        <v>10</v>
      </c>
      <c r="D300" s="5">
        <v>44958</v>
      </c>
      <c r="E300">
        <v>18.399999999999999</v>
      </c>
      <c r="F300">
        <v>-16.100000000000001</v>
      </c>
      <c r="G300">
        <v>1.1499999999999999</v>
      </c>
      <c r="H300">
        <v>89</v>
      </c>
      <c r="I300">
        <v>31.42</v>
      </c>
      <c r="J300">
        <v>60.2</v>
      </c>
      <c r="K300">
        <v>277.2</v>
      </c>
      <c r="L300">
        <v>32</v>
      </c>
    </row>
    <row r="301" spans="1:12" x14ac:dyDescent="0.3">
      <c r="A301">
        <v>2023</v>
      </c>
      <c r="B301">
        <v>1</v>
      </c>
      <c r="C301" t="s">
        <v>10</v>
      </c>
      <c r="D301" s="5">
        <v>44927</v>
      </c>
      <c r="E301">
        <v>15.3</v>
      </c>
      <c r="F301">
        <v>-17.8</v>
      </c>
      <c r="G301">
        <v>-1.25</v>
      </c>
      <c r="H301">
        <v>78</v>
      </c>
      <c r="I301">
        <v>33.130000000000003</v>
      </c>
      <c r="J301">
        <v>55.6</v>
      </c>
      <c r="K301">
        <v>283.60000000000002</v>
      </c>
      <c r="L301">
        <v>61</v>
      </c>
    </row>
    <row r="302" spans="1:12" x14ac:dyDescent="0.3">
      <c r="A302">
        <v>2022</v>
      </c>
      <c r="B302">
        <v>12</v>
      </c>
      <c r="C302" t="s">
        <v>10</v>
      </c>
      <c r="D302" s="5">
        <v>44896</v>
      </c>
      <c r="E302">
        <v>15.1</v>
      </c>
      <c r="F302">
        <v>-17.8</v>
      </c>
      <c r="G302">
        <v>-1.35</v>
      </c>
      <c r="H302">
        <v>82</v>
      </c>
      <c r="I302">
        <v>42.57</v>
      </c>
      <c r="J302">
        <v>62.3</v>
      </c>
      <c r="K302">
        <v>300.2</v>
      </c>
      <c r="L302">
        <v>48</v>
      </c>
    </row>
    <row r="303" spans="1:12" x14ac:dyDescent="0.3">
      <c r="A303">
        <v>2022</v>
      </c>
      <c r="B303">
        <v>11</v>
      </c>
      <c r="C303" t="s">
        <v>10</v>
      </c>
      <c r="D303" s="5">
        <v>44866</v>
      </c>
      <c r="E303">
        <v>19.399999999999999</v>
      </c>
      <c r="F303">
        <v>-14.3</v>
      </c>
      <c r="G303">
        <v>2.5499999999999998</v>
      </c>
      <c r="H303">
        <v>89</v>
      </c>
      <c r="I303">
        <v>35.090000000000003</v>
      </c>
      <c r="J303">
        <v>62</v>
      </c>
      <c r="K303">
        <v>350.8</v>
      </c>
      <c r="L303">
        <v>23</v>
      </c>
    </row>
    <row r="304" spans="1:12" x14ac:dyDescent="0.3">
      <c r="A304">
        <v>2022</v>
      </c>
      <c r="B304">
        <v>10</v>
      </c>
      <c r="C304" t="s">
        <v>10</v>
      </c>
      <c r="D304" s="5">
        <v>44835</v>
      </c>
      <c r="E304">
        <v>23.7</v>
      </c>
      <c r="F304">
        <v>-5.9</v>
      </c>
      <c r="G304">
        <v>8.9</v>
      </c>
      <c r="H304">
        <v>82</v>
      </c>
      <c r="I304">
        <v>36.08</v>
      </c>
      <c r="J304">
        <v>59</v>
      </c>
      <c r="K304">
        <v>287.60000000000002</v>
      </c>
      <c r="L304">
        <v>1</v>
      </c>
    </row>
    <row r="305" spans="1:12" x14ac:dyDescent="0.3">
      <c r="A305">
        <v>2022</v>
      </c>
      <c r="B305">
        <v>9</v>
      </c>
      <c r="C305" t="s">
        <v>10</v>
      </c>
      <c r="D305" s="5">
        <v>44805</v>
      </c>
      <c r="E305">
        <v>29.3</v>
      </c>
      <c r="F305">
        <v>0</v>
      </c>
      <c r="G305">
        <v>14.65</v>
      </c>
      <c r="H305">
        <v>65</v>
      </c>
      <c r="I305">
        <v>42.71</v>
      </c>
      <c r="J305">
        <v>53.9</v>
      </c>
      <c r="K305">
        <v>169.4</v>
      </c>
      <c r="L305">
        <v>0</v>
      </c>
    </row>
    <row r="306" spans="1:12" x14ac:dyDescent="0.3">
      <c r="A306">
        <v>2022</v>
      </c>
      <c r="B306">
        <v>8</v>
      </c>
      <c r="C306" t="s">
        <v>10</v>
      </c>
      <c r="D306" s="5">
        <v>44774</v>
      </c>
      <c r="E306">
        <v>33.299999999999997</v>
      </c>
      <c r="F306">
        <v>6.1</v>
      </c>
      <c r="G306">
        <v>19.7</v>
      </c>
      <c r="H306">
        <v>55</v>
      </c>
      <c r="I306">
        <v>40.22</v>
      </c>
      <c r="J306">
        <v>47.6</v>
      </c>
      <c r="K306">
        <v>170</v>
      </c>
      <c r="L306">
        <v>0</v>
      </c>
    </row>
    <row r="307" spans="1:12" x14ac:dyDescent="0.3">
      <c r="A307">
        <v>2022</v>
      </c>
      <c r="B307">
        <v>7</v>
      </c>
      <c r="C307" t="s">
        <v>10</v>
      </c>
      <c r="D307" s="5">
        <v>44743</v>
      </c>
      <c r="E307">
        <v>34.4</v>
      </c>
      <c r="F307">
        <v>6.7</v>
      </c>
      <c r="G307">
        <v>20.55</v>
      </c>
      <c r="H307">
        <v>54</v>
      </c>
      <c r="I307">
        <v>38.340000000000003</v>
      </c>
      <c r="J307">
        <v>46.2</v>
      </c>
      <c r="K307">
        <v>89.6</v>
      </c>
      <c r="L307">
        <v>0</v>
      </c>
    </row>
    <row r="308" spans="1:12" x14ac:dyDescent="0.3">
      <c r="A308">
        <v>2022</v>
      </c>
      <c r="B308">
        <v>6</v>
      </c>
      <c r="C308" t="s">
        <v>10</v>
      </c>
      <c r="D308" s="5">
        <v>44713</v>
      </c>
      <c r="E308">
        <v>32.4</v>
      </c>
      <c r="F308">
        <v>3.9</v>
      </c>
      <c r="G308">
        <v>18.149999999999999</v>
      </c>
      <c r="H308">
        <v>54</v>
      </c>
      <c r="I308">
        <v>42.01</v>
      </c>
      <c r="J308">
        <v>48</v>
      </c>
      <c r="K308">
        <v>135.80000000000001</v>
      </c>
      <c r="L308">
        <v>0</v>
      </c>
    </row>
    <row r="309" spans="1:12" x14ac:dyDescent="0.3">
      <c r="A309">
        <v>2022</v>
      </c>
      <c r="B309">
        <v>5</v>
      </c>
      <c r="C309" t="s">
        <v>10</v>
      </c>
      <c r="D309" s="5">
        <v>44682</v>
      </c>
      <c r="E309">
        <v>30.4</v>
      </c>
      <c r="F309">
        <v>0.6</v>
      </c>
      <c r="G309">
        <v>15.5</v>
      </c>
      <c r="H309">
        <v>68</v>
      </c>
      <c r="I309">
        <v>38.18</v>
      </c>
      <c r="J309">
        <v>53.1</v>
      </c>
      <c r="K309">
        <v>144</v>
      </c>
      <c r="L309">
        <v>0</v>
      </c>
    </row>
    <row r="310" spans="1:12" x14ac:dyDescent="0.3">
      <c r="A310">
        <v>2022</v>
      </c>
      <c r="B310">
        <v>4</v>
      </c>
      <c r="C310" t="s">
        <v>10</v>
      </c>
      <c r="D310" s="5">
        <v>44652</v>
      </c>
      <c r="E310">
        <v>25</v>
      </c>
      <c r="F310">
        <v>-3.3</v>
      </c>
      <c r="G310">
        <v>10.85</v>
      </c>
      <c r="H310">
        <v>78</v>
      </c>
      <c r="I310">
        <v>38.82</v>
      </c>
      <c r="J310">
        <v>58.4</v>
      </c>
      <c r="K310">
        <v>172.3</v>
      </c>
      <c r="L310">
        <v>3</v>
      </c>
    </row>
    <row r="311" spans="1:12" x14ac:dyDescent="0.3">
      <c r="A311">
        <v>2022</v>
      </c>
      <c r="B311">
        <v>3</v>
      </c>
      <c r="C311" t="s">
        <v>10</v>
      </c>
      <c r="D311" s="5">
        <v>44621</v>
      </c>
      <c r="E311">
        <v>19.399999999999999</v>
      </c>
      <c r="F311">
        <v>-9.4</v>
      </c>
      <c r="G311">
        <v>5</v>
      </c>
      <c r="H311">
        <v>77</v>
      </c>
      <c r="I311">
        <v>38.54</v>
      </c>
      <c r="J311">
        <v>57.8</v>
      </c>
      <c r="K311">
        <v>240</v>
      </c>
      <c r="L311">
        <v>33</v>
      </c>
    </row>
    <row r="312" spans="1:12" x14ac:dyDescent="0.3">
      <c r="A312">
        <v>2022</v>
      </c>
      <c r="B312">
        <v>2</v>
      </c>
      <c r="C312" t="s">
        <v>10</v>
      </c>
      <c r="D312" s="5">
        <v>44593</v>
      </c>
      <c r="E312">
        <v>18.399999999999999</v>
      </c>
      <c r="F312">
        <v>-16.100000000000001</v>
      </c>
      <c r="G312">
        <v>1.1499999999999999</v>
      </c>
      <c r="H312">
        <v>89</v>
      </c>
      <c r="I312">
        <v>38.14</v>
      </c>
      <c r="J312">
        <v>63.6</v>
      </c>
      <c r="K312">
        <v>277.2</v>
      </c>
      <c r="L312">
        <v>32</v>
      </c>
    </row>
    <row r="313" spans="1:12" x14ac:dyDescent="0.3">
      <c r="A313">
        <v>2022</v>
      </c>
      <c r="B313">
        <v>1</v>
      </c>
      <c r="C313" t="s">
        <v>10</v>
      </c>
      <c r="D313" s="5">
        <v>44562</v>
      </c>
      <c r="E313">
        <v>15.3</v>
      </c>
      <c r="F313">
        <v>-17.8</v>
      </c>
      <c r="G313">
        <v>-1.25</v>
      </c>
      <c r="H313">
        <v>78</v>
      </c>
      <c r="I313">
        <v>35.299999999999997</v>
      </c>
      <c r="J313">
        <v>56.6</v>
      </c>
      <c r="K313">
        <v>283.60000000000002</v>
      </c>
      <c r="L313">
        <v>61</v>
      </c>
    </row>
    <row r="314" spans="1:12" x14ac:dyDescent="0.3">
      <c r="A314">
        <v>2021</v>
      </c>
      <c r="B314">
        <v>12</v>
      </c>
      <c r="C314" t="s">
        <v>10</v>
      </c>
      <c r="D314" s="5">
        <v>44531</v>
      </c>
      <c r="E314">
        <v>15.1</v>
      </c>
      <c r="F314">
        <v>-17.8</v>
      </c>
      <c r="G314">
        <v>-1.35</v>
      </c>
      <c r="H314">
        <v>82</v>
      </c>
      <c r="I314">
        <v>31.81</v>
      </c>
      <c r="J314">
        <v>56.9</v>
      </c>
      <c r="K314">
        <v>300.2</v>
      </c>
      <c r="L314">
        <v>48</v>
      </c>
    </row>
    <row r="315" spans="1:12" x14ac:dyDescent="0.3">
      <c r="A315">
        <v>2021</v>
      </c>
      <c r="B315">
        <v>11</v>
      </c>
      <c r="C315" t="s">
        <v>10</v>
      </c>
      <c r="D315" s="5">
        <v>44501</v>
      </c>
      <c r="E315">
        <v>19.399999999999999</v>
      </c>
      <c r="F315">
        <v>-14.3</v>
      </c>
      <c r="G315">
        <v>2.5499999999999998</v>
      </c>
      <c r="H315">
        <v>89</v>
      </c>
      <c r="I315">
        <v>34.880000000000003</v>
      </c>
      <c r="J315">
        <v>61.9</v>
      </c>
      <c r="K315">
        <v>350.8</v>
      </c>
      <c r="L315">
        <v>23</v>
      </c>
    </row>
    <row r="316" spans="1:12" x14ac:dyDescent="0.3">
      <c r="A316">
        <v>2021</v>
      </c>
      <c r="B316">
        <v>10</v>
      </c>
      <c r="C316" t="s">
        <v>10</v>
      </c>
      <c r="D316" s="5">
        <v>44470</v>
      </c>
      <c r="E316">
        <v>23.7</v>
      </c>
      <c r="F316">
        <v>-5.9</v>
      </c>
      <c r="G316">
        <v>8.9</v>
      </c>
      <c r="H316">
        <v>82</v>
      </c>
      <c r="I316">
        <v>39.99</v>
      </c>
      <c r="J316">
        <v>61</v>
      </c>
      <c r="K316">
        <v>287.60000000000002</v>
      </c>
      <c r="L316">
        <v>1</v>
      </c>
    </row>
    <row r="317" spans="1:12" x14ac:dyDescent="0.3">
      <c r="A317">
        <v>2021</v>
      </c>
      <c r="B317">
        <v>9</v>
      </c>
      <c r="C317" t="s">
        <v>10</v>
      </c>
      <c r="D317" s="5">
        <v>44440</v>
      </c>
      <c r="E317">
        <v>29.3</v>
      </c>
      <c r="F317">
        <v>0</v>
      </c>
      <c r="G317">
        <v>14.65</v>
      </c>
      <c r="H317">
        <v>65</v>
      </c>
      <c r="I317">
        <v>39.67</v>
      </c>
      <c r="J317">
        <v>52.3</v>
      </c>
      <c r="K317">
        <v>169.4</v>
      </c>
      <c r="L317">
        <v>0</v>
      </c>
    </row>
    <row r="318" spans="1:12" x14ac:dyDescent="0.3">
      <c r="A318">
        <v>2021</v>
      </c>
      <c r="B318">
        <v>8</v>
      </c>
      <c r="C318" t="s">
        <v>10</v>
      </c>
      <c r="D318" s="5">
        <v>44409</v>
      </c>
      <c r="E318">
        <v>33.299999999999997</v>
      </c>
      <c r="F318">
        <v>6.1</v>
      </c>
      <c r="G318">
        <v>19.7</v>
      </c>
      <c r="H318">
        <v>55</v>
      </c>
      <c r="I318">
        <v>37.1</v>
      </c>
      <c r="J318">
        <v>46</v>
      </c>
      <c r="K318">
        <v>170</v>
      </c>
      <c r="L318">
        <v>0</v>
      </c>
    </row>
    <row r="319" spans="1:12" x14ac:dyDescent="0.3">
      <c r="A319">
        <v>2021</v>
      </c>
      <c r="B319">
        <v>7</v>
      </c>
      <c r="C319" t="s">
        <v>10</v>
      </c>
      <c r="D319" s="5">
        <v>44378</v>
      </c>
      <c r="E319">
        <v>34.4</v>
      </c>
      <c r="F319">
        <v>6.7</v>
      </c>
      <c r="G319">
        <v>20.55</v>
      </c>
      <c r="H319">
        <v>54</v>
      </c>
      <c r="I319">
        <v>33.85</v>
      </c>
      <c r="J319">
        <v>43.9</v>
      </c>
      <c r="K319">
        <v>89.6</v>
      </c>
      <c r="L319">
        <v>0</v>
      </c>
    </row>
    <row r="320" spans="1:12" x14ac:dyDescent="0.3">
      <c r="A320">
        <v>2021</v>
      </c>
      <c r="B320">
        <v>6</v>
      </c>
      <c r="C320" t="s">
        <v>10</v>
      </c>
      <c r="D320" s="5">
        <v>44348</v>
      </c>
      <c r="E320">
        <v>32.4</v>
      </c>
      <c r="F320">
        <v>3.9</v>
      </c>
      <c r="G320">
        <v>18.149999999999999</v>
      </c>
      <c r="H320">
        <v>54</v>
      </c>
      <c r="I320">
        <v>39.25</v>
      </c>
      <c r="J320">
        <v>46.6</v>
      </c>
      <c r="K320">
        <v>135.80000000000001</v>
      </c>
      <c r="L320">
        <v>0</v>
      </c>
    </row>
    <row r="321" spans="1:12" x14ac:dyDescent="0.3">
      <c r="A321">
        <v>2021</v>
      </c>
      <c r="B321">
        <v>5</v>
      </c>
      <c r="C321" t="s">
        <v>10</v>
      </c>
      <c r="D321" s="5">
        <v>44317</v>
      </c>
      <c r="E321">
        <v>30.4</v>
      </c>
      <c r="F321">
        <v>0.6</v>
      </c>
      <c r="G321">
        <v>15.5</v>
      </c>
      <c r="H321">
        <v>68</v>
      </c>
      <c r="I321">
        <v>32.68</v>
      </c>
      <c r="J321">
        <v>50.3</v>
      </c>
      <c r="K321">
        <v>144</v>
      </c>
      <c r="L321">
        <v>0</v>
      </c>
    </row>
    <row r="322" spans="1:12" x14ac:dyDescent="0.3">
      <c r="A322">
        <v>2021</v>
      </c>
      <c r="B322">
        <v>4</v>
      </c>
      <c r="C322" t="s">
        <v>10</v>
      </c>
      <c r="D322" s="5">
        <v>44287</v>
      </c>
      <c r="E322">
        <v>25</v>
      </c>
      <c r="F322">
        <v>-3.3</v>
      </c>
      <c r="G322">
        <v>10.85</v>
      </c>
      <c r="H322">
        <v>78</v>
      </c>
      <c r="I322">
        <v>42.77</v>
      </c>
      <c r="J322">
        <v>60.4</v>
      </c>
      <c r="K322">
        <v>172.3</v>
      </c>
      <c r="L322">
        <v>3</v>
      </c>
    </row>
    <row r="323" spans="1:12" x14ac:dyDescent="0.3">
      <c r="A323">
        <v>2021</v>
      </c>
      <c r="B323">
        <v>3</v>
      </c>
      <c r="C323" t="s">
        <v>10</v>
      </c>
      <c r="D323" s="5">
        <v>44256</v>
      </c>
      <c r="E323">
        <v>19.399999999999999</v>
      </c>
      <c r="F323">
        <v>-9.4</v>
      </c>
      <c r="G323">
        <v>5</v>
      </c>
      <c r="H323">
        <v>77</v>
      </c>
      <c r="I323">
        <v>40.700000000000003</v>
      </c>
      <c r="J323">
        <v>58.9</v>
      </c>
      <c r="K323">
        <v>240</v>
      </c>
      <c r="L323">
        <v>33</v>
      </c>
    </row>
    <row r="324" spans="1:12" x14ac:dyDescent="0.3">
      <c r="A324">
        <v>2021</v>
      </c>
      <c r="B324">
        <v>2</v>
      </c>
      <c r="C324" t="s">
        <v>10</v>
      </c>
      <c r="D324" s="5">
        <v>44228</v>
      </c>
      <c r="E324">
        <v>18.399999999999999</v>
      </c>
      <c r="F324">
        <v>-16.100000000000001</v>
      </c>
      <c r="G324">
        <v>1.1499999999999999</v>
      </c>
      <c r="H324">
        <v>89</v>
      </c>
      <c r="I324">
        <v>39.04</v>
      </c>
      <c r="J324">
        <v>64</v>
      </c>
      <c r="K324">
        <v>277.2</v>
      </c>
      <c r="L324">
        <v>32</v>
      </c>
    </row>
    <row r="325" spans="1:12" x14ac:dyDescent="0.3">
      <c r="A325">
        <v>2021</v>
      </c>
      <c r="B325">
        <v>1</v>
      </c>
      <c r="C325" t="s">
        <v>10</v>
      </c>
      <c r="D325" s="5">
        <v>44197</v>
      </c>
      <c r="E325">
        <v>15.3</v>
      </c>
      <c r="F325">
        <v>-17.8</v>
      </c>
      <c r="G325">
        <v>-1.25</v>
      </c>
      <c r="H325">
        <v>78</v>
      </c>
      <c r="I325">
        <v>34.979999999999997</v>
      </c>
      <c r="J325">
        <v>56.5</v>
      </c>
      <c r="K325">
        <v>283.60000000000002</v>
      </c>
      <c r="L325">
        <v>61</v>
      </c>
    </row>
    <row r="326" spans="1:12" x14ac:dyDescent="0.3">
      <c r="A326">
        <v>2023</v>
      </c>
      <c r="B326">
        <v>12</v>
      </c>
      <c r="C326" t="s">
        <v>23</v>
      </c>
      <c r="D326" s="5">
        <v>45261</v>
      </c>
      <c r="E326">
        <v>18.7</v>
      </c>
      <c r="F326">
        <v>-28.2</v>
      </c>
      <c r="G326">
        <v>-4.75</v>
      </c>
      <c r="H326">
        <v>63</v>
      </c>
      <c r="I326">
        <v>33.25</v>
      </c>
      <c r="J326">
        <v>48.1</v>
      </c>
      <c r="K326">
        <v>129.19999999999999</v>
      </c>
      <c r="L326">
        <v>50</v>
      </c>
    </row>
    <row r="327" spans="1:12" x14ac:dyDescent="0.3">
      <c r="A327">
        <v>2023</v>
      </c>
      <c r="B327">
        <v>11</v>
      </c>
      <c r="C327" t="s">
        <v>23</v>
      </c>
      <c r="D327" s="5">
        <v>45231</v>
      </c>
      <c r="E327">
        <v>23.9</v>
      </c>
      <c r="F327">
        <v>-16.5</v>
      </c>
      <c r="G327">
        <v>3.7</v>
      </c>
      <c r="H327">
        <v>66</v>
      </c>
      <c r="I327">
        <v>36.380000000000003</v>
      </c>
      <c r="J327">
        <v>51.2</v>
      </c>
      <c r="K327">
        <v>162</v>
      </c>
      <c r="L327">
        <v>19</v>
      </c>
    </row>
    <row r="328" spans="1:12" x14ac:dyDescent="0.3">
      <c r="A328">
        <v>2023</v>
      </c>
      <c r="B328">
        <v>10</v>
      </c>
      <c r="C328" t="s">
        <v>23</v>
      </c>
      <c r="D328" s="5">
        <v>45200</v>
      </c>
      <c r="E328">
        <v>30.3</v>
      </c>
      <c r="F328">
        <v>-8.6999999999999993</v>
      </c>
      <c r="G328">
        <v>10.8</v>
      </c>
      <c r="H328">
        <v>63</v>
      </c>
      <c r="I328">
        <v>37.46</v>
      </c>
      <c r="J328">
        <v>50.2</v>
      </c>
      <c r="K328">
        <v>140</v>
      </c>
      <c r="L328">
        <v>2</v>
      </c>
    </row>
    <row r="329" spans="1:12" x14ac:dyDescent="0.3">
      <c r="A329">
        <v>2023</v>
      </c>
      <c r="B329">
        <v>9</v>
      </c>
      <c r="C329" t="s">
        <v>23</v>
      </c>
      <c r="D329" s="5">
        <v>45170</v>
      </c>
      <c r="E329">
        <v>34.5</v>
      </c>
      <c r="F329">
        <v>-3.7</v>
      </c>
      <c r="G329">
        <v>15.4</v>
      </c>
      <c r="H329">
        <v>63</v>
      </c>
      <c r="I329">
        <v>34.71</v>
      </c>
      <c r="J329">
        <v>48.9</v>
      </c>
      <c r="K329">
        <v>216.6</v>
      </c>
      <c r="L329">
        <v>0</v>
      </c>
    </row>
    <row r="330" spans="1:12" x14ac:dyDescent="0.3">
      <c r="A330">
        <v>2023</v>
      </c>
      <c r="B330">
        <v>8</v>
      </c>
      <c r="C330" t="s">
        <v>23</v>
      </c>
      <c r="D330" s="5">
        <v>45139</v>
      </c>
      <c r="E330">
        <v>36.5</v>
      </c>
      <c r="F330">
        <v>1.1000000000000001</v>
      </c>
      <c r="G330">
        <v>18.8</v>
      </c>
      <c r="H330">
        <v>46</v>
      </c>
      <c r="I330">
        <v>39.380000000000003</v>
      </c>
      <c r="J330">
        <v>42.7</v>
      </c>
      <c r="K330">
        <v>175.3</v>
      </c>
      <c r="L330">
        <v>0</v>
      </c>
    </row>
    <row r="331" spans="1:12" x14ac:dyDescent="0.3">
      <c r="A331">
        <v>2023</v>
      </c>
      <c r="B331">
        <v>7</v>
      </c>
      <c r="C331" t="s">
        <v>23</v>
      </c>
      <c r="D331" s="5">
        <v>45108</v>
      </c>
      <c r="E331">
        <v>36</v>
      </c>
      <c r="F331">
        <v>4.2</v>
      </c>
      <c r="G331">
        <v>20.100000000000001</v>
      </c>
      <c r="H331">
        <v>61</v>
      </c>
      <c r="I331">
        <v>42.58</v>
      </c>
      <c r="J331">
        <v>51.8</v>
      </c>
      <c r="K331">
        <v>223.2</v>
      </c>
      <c r="L331">
        <v>0</v>
      </c>
    </row>
    <row r="332" spans="1:12" x14ac:dyDescent="0.3">
      <c r="A332">
        <v>2023</v>
      </c>
      <c r="B332">
        <v>6</v>
      </c>
      <c r="C332" t="s">
        <v>23</v>
      </c>
      <c r="D332" s="5">
        <v>45078</v>
      </c>
      <c r="E332">
        <v>36.1</v>
      </c>
      <c r="F332">
        <v>-0.6</v>
      </c>
      <c r="G332">
        <v>17.75</v>
      </c>
      <c r="H332">
        <v>54</v>
      </c>
      <c r="I332">
        <v>40.99</v>
      </c>
      <c r="J332">
        <v>47.5</v>
      </c>
      <c r="K332">
        <v>150</v>
      </c>
      <c r="L332">
        <v>0</v>
      </c>
    </row>
    <row r="333" spans="1:12" x14ac:dyDescent="0.3">
      <c r="A333">
        <v>2023</v>
      </c>
      <c r="B333">
        <v>5</v>
      </c>
      <c r="C333" t="s">
        <v>23</v>
      </c>
      <c r="D333" s="5">
        <v>45047</v>
      </c>
      <c r="E333">
        <v>33.1</v>
      </c>
      <c r="F333">
        <v>-4.4000000000000004</v>
      </c>
      <c r="G333">
        <v>14.35</v>
      </c>
      <c r="H333">
        <v>71</v>
      </c>
      <c r="I333">
        <v>42.48</v>
      </c>
      <c r="J333">
        <v>56.7</v>
      </c>
      <c r="K333">
        <v>160</v>
      </c>
      <c r="L333">
        <v>1</v>
      </c>
    </row>
    <row r="334" spans="1:12" x14ac:dyDescent="0.3">
      <c r="A334">
        <v>2023</v>
      </c>
      <c r="B334">
        <v>4</v>
      </c>
      <c r="C334" t="s">
        <v>23</v>
      </c>
      <c r="D334" s="5">
        <v>45017</v>
      </c>
      <c r="E334">
        <v>29.2</v>
      </c>
      <c r="F334">
        <v>-16.100000000000001</v>
      </c>
      <c r="G334">
        <v>6.55</v>
      </c>
      <c r="H334">
        <v>72</v>
      </c>
      <c r="I334">
        <v>38.96</v>
      </c>
      <c r="J334">
        <v>55.5</v>
      </c>
      <c r="K334">
        <v>145.30000000000001</v>
      </c>
      <c r="L334">
        <v>18</v>
      </c>
    </row>
    <row r="335" spans="1:12" x14ac:dyDescent="0.3">
      <c r="A335">
        <v>2023</v>
      </c>
      <c r="B335">
        <v>3</v>
      </c>
      <c r="C335" t="s">
        <v>23</v>
      </c>
      <c r="D335" s="5">
        <v>44986</v>
      </c>
      <c r="E335">
        <v>26.5</v>
      </c>
      <c r="F335">
        <v>-27.8</v>
      </c>
      <c r="G335">
        <v>-0.65</v>
      </c>
      <c r="H335">
        <v>74</v>
      </c>
      <c r="I335">
        <v>32.97</v>
      </c>
      <c r="J335">
        <v>53.5</v>
      </c>
      <c r="K335">
        <v>148.1</v>
      </c>
      <c r="L335">
        <v>77</v>
      </c>
    </row>
    <row r="336" spans="1:12" x14ac:dyDescent="0.3">
      <c r="A336">
        <v>2023</v>
      </c>
      <c r="B336">
        <v>2</v>
      </c>
      <c r="C336" t="s">
        <v>23</v>
      </c>
      <c r="D336" s="5">
        <v>44958</v>
      </c>
      <c r="E336">
        <v>16.8</v>
      </c>
      <c r="F336">
        <v>-34.1</v>
      </c>
      <c r="G336">
        <v>-8.65</v>
      </c>
      <c r="H336">
        <v>67</v>
      </c>
      <c r="I336">
        <v>34.270000000000003</v>
      </c>
      <c r="J336">
        <v>50.6</v>
      </c>
      <c r="K336">
        <v>112.8</v>
      </c>
      <c r="L336">
        <v>74</v>
      </c>
    </row>
    <row r="337" spans="1:12" x14ac:dyDescent="0.3">
      <c r="A337">
        <v>2023</v>
      </c>
      <c r="B337">
        <v>1</v>
      </c>
      <c r="C337" t="s">
        <v>23</v>
      </c>
      <c r="D337" s="5">
        <v>44927</v>
      </c>
      <c r="E337">
        <v>14.9</v>
      </c>
      <c r="F337">
        <v>-31.9</v>
      </c>
      <c r="G337">
        <v>-8.5</v>
      </c>
      <c r="H337">
        <v>70</v>
      </c>
      <c r="I337">
        <v>39.200000000000003</v>
      </c>
      <c r="J337">
        <v>54.6</v>
      </c>
      <c r="K337">
        <v>117.6</v>
      </c>
      <c r="L337">
        <v>58</v>
      </c>
    </row>
    <row r="338" spans="1:12" x14ac:dyDescent="0.3">
      <c r="A338">
        <v>2022</v>
      </c>
      <c r="B338">
        <v>12</v>
      </c>
      <c r="C338" t="s">
        <v>23</v>
      </c>
      <c r="D338" s="5">
        <v>44896</v>
      </c>
      <c r="E338">
        <v>18.7</v>
      </c>
      <c r="F338">
        <v>-28.2</v>
      </c>
      <c r="G338">
        <v>-4.75</v>
      </c>
      <c r="H338">
        <v>63</v>
      </c>
      <c r="I338">
        <v>40.200000000000003</v>
      </c>
      <c r="J338">
        <v>51.6</v>
      </c>
      <c r="K338">
        <v>129.19999999999999</v>
      </c>
      <c r="L338">
        <v>50</v>
      </c>
    </row>
    <row r="339" spans="1:12" x14ac:dyDescent="0.3">
      <c r="A339">
        <v>2022</v>
      </c>
      <c r="B339">
        <v>11</v>
      </c>
      <c r="C339" t="s">
        <v>23</v>
      </c>
      <c r="D339" s="5">
        <v>44866</v>
      </c>
      <c r="E339">
        <v>23.9</v>
      </c>
      <c r="F339">
        <v>-16.5</v>
      </c>
      <c r="G339">
        <v>3.7</v>
      </c>
      <c r="H339">
        <v>66</v>
      </c>
      <c r="I339">
        <v>41.29</v>
      </c>
      <c r="J339">
        <v>53.6</v>
      </c>
      <c r="K339">
        <v>162</v>
      </c>
      <c r="L339">
        <v>19</v>
      </c>
    </row>
    <row r="340" spans="1:12" x14ac:dyDescent="0.3">
      <c r="A340">
        <v>2022</v>
      </c>
      <c r="B340">
        <v>10</v>
      </c>
      <c r="C340" t="s">
        <v>23</v>
      </c>
      <c r="D340" s="5">
        <v>44835</v>
      </c>
      <c r="E340">
        <v>30.3</v>
      </c>
      <c r="F340">
        <v>-8.6999999999999993</v>
      </c>
      <c r="G340">
        <v>10.8</v>
      </c>
      <c r="H340">
        <v>63</v>
      </c>
      <c r="I340">
        <v>36.729999999999997</v>
      </c>
      <c r="J340">
        <v>49.9</v>
      </c>
      <c r="K340">
        <v>140</v>
      </c>
      <c r="L340">
        <v>2</v>
      </c>
    </row>
    <row r="341" spans="1:12" x14ac:dyDescent="0.3">
      <c r="A341">
        <v>2022</v>
      </c>
      <c r="B341">
        <v>9</v>
      </c>
      <c r="C341" t="s">
        <v>23</v>
      </c>
      <c r="D341" s="5">
        <v>44805</v>
      </c>
      <c r="E341">
        <v>34.5</v>
      </c>
      <c r="F341">
        <v>-3.7</v>
      </c>
      <c r="G341">
        <v>15.4</v>
      </c>
      <c r="H341">
        <v>63</v>
      </c>
      <c r="I341">
        <v>36.18</v>
      </c>
      <c r="J341">
        <v>49.6</v>
      </c>
      <c r="K341">
        <v>216.6</v>
      </c>
      <c r="L341">
        <v>0</v>
      </c>
    </row>
    <row r="342" spans="1:12" x14ac:dyDescent="0.3">
      <c r="A342">
        <v>2022</v>
      </c>
      <c r="B342">
        <v>8</v>
      </c>
      <c r="C342" t="s">
        <v>23</v>
      </c>
      <c r="D342" s="5">
        <v>44774</v>
      </c>
      <c r="E342">
        <v>36.5</v>
      </c>
      <c r="F342">
        <v>1.1000000000000001</v>
      </c>
      <c r="G342">
        <v>18.8</v>
      </c>
      <c r="H342">
        <v>46</v>
      </c>
      <c r="I342">
        <v>32.07</v>
      </c>
      <c r="J342">
        <v>39</v>
      </c>
      <c r="K342">
        <v>175.3</v>
      </c>
      <c r="L342">
        <v>0</v>
      </c>
    </row>
    <row r="343" spans="1:12" x14ac:dyDescent="0.3">
      <c r="A343">
        <v>2022</v>
      </c>
      <c r="B343">
        <v>7</v>
      </c>
      <c r="C343" t="s">
        <v>23</v>
      </c>
      <c r="D343" s="5">
        <v>44743</v>
      </c>
      <c r="E343">
        <v>36</v>
      </c>
      <c r="F343">
        <v>4.2</v>
      </c>
      <c r="G343">
        <v>20.100000000000001</v>
      </c>
      <c r="H343">
        <v>61</v>
      </c>
      <c r="I343">
        <v>32.119999999999997</v>
      </c>
      <c r="J343">
        <v>46.6</v>
      </c>
      <c r="K343">
        <v>223.2</v>
      </c>
      <c r="L343">
        <v>0</v>
      </c>
    </row>
    <row r="344" spans="1:12" x14ac:dyDescent="0.3">
      <c r="A344">
        <v>2022</v>
      </c>
      <c r="B344">
        <v>6</v>
      </c>
      <c r="C344" t="s">
        <v>23</v>
      </c>
      <c r="D344" s="5">
        <v>44713</v>
      </c>
      <c r="E344">
        <v>36.1</v>
      </c>
      <c r="F344">
        <v>-0.6</v>
      </c>
      <c r="G344">
        <v>17.75</v>
      </c>
      <c r="H344">
        <v>54</v>
      </c>
      <c r="I344">
        <v>36.090000000000003</v>
      </c>
      <c r="J344">
        <v>45</v>
      </c>
      <c r="K344">
        <v>150</v>
      </c>
      <c r="L344">
        <v>0</v>
      </c>
    </row>
    <row r="345" spans="1:12" x14ac:dyDescent="0.3">
      <c r="A345">
        <v>2022</v>
      </c>
      <c r="B345">
        <v>5</v>
      </c>
      <c r="C345" t="s">
        <v>23</v>
      </c>
      <c r="D345" s="5">
        <v>44682</v>
      </c>
      <c r="E345">
        <v>33.1</v>
      </c>
      <c r="F345">
        <v>-4.4000000000000004</v>
      </c>
      <c r="G345">
        <v>14.35</v>
      </c>
      <c r="H345">
        <v>71</v>
      </c>
      <c r="I345">
        <v>40.049999999999997</v>
      </c>
      <c r="J345">
        <v>55.5</v>
      </c>
      <c r="K345">
        <v>160</v>
      </c>
      <c r="L345">
        <v>1</v>
      </c>
    </row>
    <row r="346" spans="1:12" x14ac:dyDescent="0.3">
      <c r="A346">
        <v>2022</v>
      </c>
      <c r="B346">
        <v>4</v>
      </c>
      <c r="C346" t="s">
        <v>23</v>
      </c>
      <c r="D346" s="5">
        <v>44652</v>
      </c>
      <c r="E346">
        <v>29.2</v>
      </c>
      <c r="F346">
        <v>-16.100000000000001</v>
      </c>
      <c r="G346">
        <v>6.55</v>
      </c>
      <c r="H346">
        <v>72</v>
      </c>
      <c r="I346">
        <v>42.17</v>
      </c>
      <c r="J346">
        <v>57.1</v>
      </c>
      <c r="K346">
        <v>145.30000000000001</v>
      </c>
      <c r="L346">
        <v>18</v>
      </c>
    </row>
    <row r="347" spans="1:12" x14ac:dyDescent="0.3">
      <c r="A347">
        <v>2022</v>
      </c>
      <c r="B347">
        <v>3</v>
      </c>
      <c r="C347" t="s">
        <v>23</v>
      </c>
      <c r="D347" s="5">
        <v>44621</v>
      </c>
      <c r="E347">
        <v>26.5</v>
      </c>
      <c r="F347">
        <v>-27.8</v>
      </c>
      <c r="G347">
        <v>-0.65</v>
      </c>
      <c r="H347">
        <v>74</v>
      </c>
      <c r="I347">
        <v>36.299999999999997</v>
      </c>
      <c r="J347">
        <v>55.1</v>
      </c>
      <c r="K347">
        <v>148.1</v>
      </c>
      <c r="L347">
        <v>77</v>
      </c>
    </row>
    <row r="348" spans="1:12" x14ac:dyDescent="0.3">
      <c r="A348">
        <v>2022</v>
      </c>
      <c r="B348">
        <v>2</v>
      </c>
      <c r="C348" t="s">
        <v>23</v>
      </c>
      <c r="D348" s="5">
        <v>44593</v>
      </c>
      <c r="E348">
        <v>16.8</v>
      </c>
      <c r="F348">
        <v>-34.1</v>
      </c>
      <c r="G348">
        <v>-8.65</v>
      </c>
      <c r="H348">
        <v>67</v>
      </c>
      <c r="I348">
        <v>33.6</v>
      </c>
      <c r="J348">
        <v>50.3</v>
      </c>
      <c r="K348">
        <v>112.8</v>
      </c>
      <c r="L348">
        <v>74</v>
      </c>
    </row>
    <row r="349" spans="1:12" x14ac:dyDescent="0.3">
      <c r="A349">
        <v>2022</v>
      </c>
      <c r="B349">
        <v>1</v>
      </c>
      <c r="C349" t="s">
        <v>23</v>
      </c>
      <c r="D349" s="5">
        <v>44562</v>
      </c>
      <c r="E349">
        <v>14.9</v>
      </c>
      <c r="F349">
        <v>-31.9</v>
      </c>
      <c r="G349">
        <v>-8.5</v>
      </c>
      <c r="H349">
        <v>70</v>
      </c>
      <c r="I349">
        <v>36.14</v>
      </c>
      <c r="J349">
        <v>53.1</v>
      </c>
      <c r="K349">
        <v>117.6</v>
      </c>
      <c r="L349">
        <v>58</v>
      </c>
    </row>
    <row r="350" spans="1:12" x14ac:dyDescent="0.3">
      <c r="A350">
        <v>2021</v>
      </c>
      <c r="B350">
        <v>12</v>
      </c>
      <c r="C350" t="s">
        <v>23</v>
      </c>
      <c r="D350" s="5">
        <v>44531</v>
      </c>
      <c r="E350">
        <v>18.7</v>
      </c>
      <c r="F350">
        <v>-28.2</v>
      </c>
      <c r="G350">
        <v>-4.75</v>
      </c>
      <c r="H350">
        <v>63</v>
      </c>
      <c r="I350">
        <v>41.43</v>
      </c>
      <c r="J350">
        <v>52.2</v>
      </c>
      <c r="K350">
        <v>129.19999999999999</v>
      </c>
      <c r="L350">
        <v>50</v>
      </c>
    </row>
    <row r="351" spans="1:12" x14ac:dyDescent="0.3">
      <c r="A351">
        <v>2021</v>
      </c>
      <c r="B351">
        <v>11</v>
      </c>
      <c r="C351" t="s">
        <v>23</v>
      </c>
      <c r="D351" s="5">
        <v>44501</v>
      </c>
      <c r="E351">
        <v>23.1</v>
      </c>
      <c r="F351">
        <v>-16.5</v>
      </c>
      <c r="G351">
        <v>3.3</v>
      </c>
      <c r="H351">
        <v>66</v>
      </c>
      <c r="I351">
        <v>40.29</v>
      </c>
      <c r="J351">
        <v>53.1</v>
      </c>
      <c r="K351">
        <v>162</v>
      </c>
      <c r="L351">
        <v>19</v>
      </c>
    </row>
    <row r="352" spans="1:12" x14ac:dyDescent="0.3">
      <c r="A352">
        <v>2021</v>
      </c>
      <c r="B352">
        <v>10</v>
      </c>
      <c r="C352" t="s">
        <v>23</v>
      </c>
      <c r="D352" s="5">
        <v>44470</v>
      </c>
      <c r="E352">
        <v>30.3</v>
      </c>
      <c r="F352">
        <v>-8.6999999999999993</v>
      </c>
      <c r="G352">
        <v>10.8</v>
      </c>
      <c r="H352">
        <v>63</v>
      </c>
      <c r="I352">
        <v>33.04</v>
      </c>
      <c r="J352">
        <v>48</v>
      </c>
      <c r="K352">
        <v>140</v>
      </c>
      <c r="L352">
        <v>2</v>
      </c>
    </row>
    <row r="353" spans="1:12" x14ac:dyDescent="0.3">
      <c r="A353">
        <v>2021</v>
      </c>
      <c r="B353">
        <v>9</v>
      </c>
      <c r="C353" t="s">
        <v>23</v>
      </c>
      <c r="D353" s="5">
        <v>44440</v>
      </c>
      <c r="E353">
        <v>34.5</v>
      </c>
      <c r="F353">
        <v>-3.7</v>
      </c>
      <c r="G353">
        <v>15.4</v>
      </c>
      <c r="H353">
        <v>63</v>
      </c>
      <c r="I353">
        <v>38.08</v>
      </c>
      <c r="J353">
        <v>50.5</v>
      </c>
      <c r="K353">
        <v>216.6</v>
      </c>
      <c r="L353">
        <v>0</v>
      </c>
    </row>
    <row r="354" spans="1:12" x14ac:dyDescent="0.3">
      <c r="A354">
        <v>2021</v>
      </c>
      <c r="B354">
        <v>8</v>
      </c>
      <c r="C354" t="s">
        <v>23</v>
      </c>
      <c r="D354" s="5">
        <v>44409</v>
      </c>
      <c r="E354">
        <v>36.5</v>
      </c>
      <c r="F354">
        <v>1.1000000000000001</v>
      </c>
      <c r="G354">
        <v>18.8</v>
      </c>
      <c r="H354">
        <v>46</v>
      </c>
      <c r="I354">
        <v>42.27</v>
      </c>
      <c r="J354">
        <v>44.1</v>
      </c>
      <c r="K354">
        <v>175.3</v>
      </c>
      <c r="L354">
        <v>0</v>
      </c>
    </row>
    <row r="355" spans="1:12" x14ac:dyDescent="0.3">
      <c r="A355">
        <v>2021</v>
      </c>
      <c r="B355">
        <v>7</v>
      </c>
      <c r="C355" t="s">
        <v>23</v>
      </c>
      <c r="D355" s="5">
        <v>44378</v>
      </c>
      <c r="E355">
        <v>36</v>
      </c>
      <c r="F355">
        <v>4.2</v>
      </c>
      <c r="G355">
        <v>20.100000000000001</v>
      </c>
      <c r="H355">
        <v>61</v>
      </c>
      <c r="I355">
        <v>37.65</v>
      </c>
      <c r="J355">
        <v>49.3</v>
      </c>
      <c r="K355">
        <v>223.2</v>
      </c>
      <c r="L355">
        <v>0</v>
      </c>
    </row>
    <row r="356" spans="1:12" x14ac:dyDescent="0.3">
      <c r="A356">
        <v>2021</v>
      </c>
      <c r="B356">
        <v>6</v>
      </c>
      <c r="C356" t="s">
        <v>23</v>
      </c>
      <c r="D356" s="5">
        <v>44348</v>
      </c>
      <c r="E356">
        <v>36.1</v>
      </c>
      <c r="F356">
        <v>-0.6</v>
      </c>
      <c r="G356">
        <v>17.75</v>
      </c>
      <c r="H356">
        <v>54</v>
      </c>
      <c r="I356">
        <v>40.340000000000003</v>
      </c>
      <c r="J356">
        <v>47.2</v>
      </c>
      <c r="K356">
        <v>150</v>
      </c>
      <c r="L356">
        <v>0</v>
      </c>
    </row>
    <row r="357" spans="1:12" x14ac:dyDescent="0.3">
      <c r="A357">
        <v>2021</v>
      </c>
      <c r="B357">
        <v>5</v>
      </c>
      <c r="C357" t="s">
        <v>23</v>
      </c>
      <c r="D357" s="5">
        <v>44317</v>
      </c>
      <c r="E357">
        <v>33.1</v>
      </c>
      <c r="F357">
        <v>-4.4000000000000004</v>
      </c>
      <c r="G357">
        <v>14.35</v>
      </c>
      <c r="H357">
        <v>71</v>
      </c>
      <c r="I357">
        <v>34.65</v>
      </c>
      <c r="J357">
        <v>52.8</v>
      </c>
      <c r="K357">
        <v>160</v>
      </c>
      <c r="L357">
        <v>1</v>
      </c>
    </row>
    <row r="358" spans="1:12" x14ac:dyDescent="0.3">
      <c r="A358">
        <v>2021</v>
      </c>
      <c r="B358">
        <v>4</v>
      </c>
      <c r="C358" t="s">
        <v>23</v>
      </c>
      <c r="D358" s="5">
        <v>44287</v>
      </c>
      <c r="E358">
        <v>29.2</v>
      </c>
      <c r="F358">
        <v>-16.100000000000001</v>
      </c>
      <c r="G358">
        <v>6.55</v>
      </c>
      <c r="H358">
        <v>72</v>
      </c>
      <c r="I358">
        <v>33.5</v>
      </c>
      <c r="J358">
        <v>52.8</v>
      </c>
      <c r="K358">
        <v>145.30000000000001</v>
      </c>
      <c r="L358">
        <v>18</v>
      </c>
    </row>
    <row r="359" spans="1:12" x14ac:dyDescent="0.3">
      <c r="A359">
        <v>2021</v>
      </c>
      <c r="B359">
        <v>3</v>
      </c>
      <c r="C359" t="s">
        <v>23</v>
      </c>
      <c r="D359" s="5">
        <v>44256</v>
      </c>
      <c r="E359">
        <v>26.5</v>
      </c>
      <c r="F359">
        <v>-27.8</v>
      </c>
      <c r="G359">
        <v>-0.65</v>
      </c>
      <c r="H359">
        <v>74</v>
      </c>
      <c r="I359">
        <v>41.03</v>
      </c>
      <c r="J359">
        <v>57.5</v>
      </c>
      <c r="K359">
        <v>148.1</v>
      </c>
      <c r="L359">
        <v>77</v>
      </c>
    </row>
    <row r="360" spans="1:12" x14ac:dyDescent="0.3">
      <c r="A360">
        <v>2021</v>
      </c>
      <c r="B360">
        <v>2</v>
      </c>
      <c r="C360" t="s">
        <v>23</v>
      </c>
      <c r="D360" s="5">
        <v>44228</v>
      </c>
      <c r="E360">
        <v>16.8</v>
      </c>
      <c r="F360">
        <v>-34.1</v>
      </c>
      <c r="G360">
        <v>-8.65</v>
      </c>
      <c r="H360">
        <v>67</v>
      </c>
      <c r="I360">
        <v>41.54</v>
      </c>
      <c r="J360">
        <v>54.3</v>
      </c>
      <c r="K360">
        <v>112.8</v>
      </c>
      <c r="L360">
        <v>74</v>
      </c>
    </row>
    <row r="361" spans="1:12" x14ac:dyDescent="0.3">
      <c r="A361">
        <v>2021</v>
      </c>
      <c r="B361">
        <v>1</v>
      </c>
      <c r="C361" t="s">
        <v>23</v>
      </c>
      <c r="D361" s="5">
        <v>44197</v>
      </c>
      <c r="E361">
        <v>14.9</v>
      </c>
      <c r="F361">
        <v>-31.9</v>
      </c>
      <c r="G361">
        <v>-8.5</v>
      </c>
      <c r="H361">
        <v>70</v>
      </c>
      <c r="I361">
        <v>34.630000000000003</v>
      </c>
      <c r="J361">
        <v>52.3</v>
      </c>
      <c r="K361">
        <v>117.6</v>
      </c>
      <c r="L361">
        <v>58</v>
      </c>
    </row>
  </sheetData>
  <autoFilter ref="A1:L361" xr:uid="{F9D8DBB9-F0AC-4F86-97BF-959F755A214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815F-487E-48A7-98F9-E51D6EEE8E9D}">
  <dimension ref="A1:J361"/>
  <sheetViews>
    <sheetView workbookViewId="0">
      <selection activeCell="F20" sqref="F20"/>
    </sheetView>
  </sheetViews>
  <sheetFormatPr defaultColWidth="8.88671875" defaultRowHeight="14.4" x14ac:dyDescent="0.3"/>
  <cols>
    <col min="1" max="1" width="7.6640625" style="8" customWidth="1"/>
    <col min="2" max="2" width="8.44140625" style="8" customWidth="1"/>
    <col min="3" max="3" width="6.5546875" style="8" bestFit="1" customWidth="1"/>
    <col min="4" max="4" width="14.33203125" style="8" bestFit="1" customWidth="1"/>
    <col min="5" max="5" width="12.5546875" style="8" bestFit="1" customWidth="1"/>
    <col min="6" max="6" width="20.109375" style="8" bestFit="1" customWidth="1"/>
    <col min="7" max="7" width="24.88671875" style="8" bestFit="1" customWidth="1"/>
    <col min="8" max="8" width="30.33203125" style="8" customWidth="1"/>
    <col min="9" max="9" width="8.88671875" style="8"/>
    <col min="10" max="10" width="11.5546875" style="8" bestFit="1" customWidth="1"/>
    <col min="11" max="16384" width="8.88671875" style="8"/>
  </cols>
  <sheetData>
    <row r="1" spans="1:8" s="14" customFormat="1" ht="50.7" customHeight="1" x14ac:dyDescent="0.3">
      <c r="A1" s="15" t="s">
        <v>40</v>
      </c>
      <c r="B1" s="15" t="s">
        <v>6</v>
      </c>
      <c r="C1" s="15" t="s">
        <v>21</v>
      </c>
      <c r="D1" s="15" t="s">
        <v>39</v>
      </c>
      <c r="E1" s="15" t="s">
        <v>38</v>
      </c>
      <c r="F1" s="15" t="s">
        <v>37</v>
      </c>
      <c r="G1" s="15" t="s">
        <v>36</v>
      </c>
      <c r="H1" s="15" t="s">
        <v>35</v>
      </c>
    </row>
    <row r="2" spans="1:8" x14ac:dyDescent="0.3">
      <c r="A2" s="11">
        <v>1</v>
      </c>
      <c r="B2" s="11">
        <v>2020</v>
      </c>
      <c r="C2" s="11">
        <v>1</v>
      </c>
      <c r="D2" s="10">
        <v>16957</v>
      </c>
      <c r="E2" s="10">
        <v>6246</v>
      </c>
      <c r="F2" s="10">
        <v>4647</v>
      </c>
      <c r="G2" s="9">
        <v>262.59583333333336</v>
      </c>
      <c r="H2" s="9">
        <v>81.772499999999994</v>
      </c>
    </row>
    <row r="3" spans="1:8" x14ac:dyDescent="0.3">
      <c r="A3" s="11">
        <v>1</v>
      </c>
      <c r="B3" s="11">
        <v>2020</v>
      </c>
      <c r="C3" s="11">
        <v>2</v>
      </c>
      <c r="D3" s="10">
        <v>17002</v>
      </c>
      <c r="E3" s="10">
        <v>6229</v>
      </c>
      <c r="F3" s="10">
        <v>4645</v>
      </c>
      <c r="G3" s="9">
        <v>263.32659722222223</v>
      </c>
      <c r="H3" s="9">
        <v>81.719861111111101</v>
      </c>
    </row>
    <row r="4" spans="1:8" x14ac:dyDescent="0.3">
      <c r="A4" s="11">
        <v>1</v>
      </c>
      <c r="B4" s="11">
        <v>2020</v>
      </c>
      <c r="C4" s="11">
        <v>3</v>
      </c>
      <c r="D4" s="10">
        <v>17047</v>
      </c>
      <c r="E4" s="10">
        <v>6213</v>
      </c>
      <c r="F4" s="10">
        <v>4643</v>
      </c>
      <c r="G4" s="9">
        <v>264.05736111111111</v>
      </c>
      <c r="H4" s="9">
        <v>81.667222222222208</v>
      </c>
    </row>
    <row r="5" spans="1:8" x14ac:dyDescent="0.3">
      <c r="A5" s="11">
        <v>1</v>
      </c>
      <c r="B5" s="11">
        <v>2020</v>
      </c>
      <c r="C5" s="11">
        <v>4</v>
      </c>
      <c r="D5" s="10">
        <v>17092</v>
      </c>
      <c r="E5" s="10">
        <v>6196</v>
      </c>
      <c r="F5" s="10">
        <v>4640</v>
      </c>
      <c r="G5" s="9">
        <v>264.78812499999998</v>
      </c>
      <c r="H5" s="9">
        <v>81.614583333333314</v>
      </c>
    </row>
    <row r="6" spans="1:8" x14ac:dyDescent="0.3">
      <c r="A6" s="11">
        <v>1</v>
      </c>
      <c r="B6" s="11">
        <v>2020</v>
      </c>
      <c r="C6" s="11">
        <v>5</v>
      </c>
      <c r="D6" s="10">
        <v>17137</v>
      </c>
      <c r="E6" s="10">
        <v>6179</v>
      </c>
      <c r="F6" s="10">
        <v>4638</v>
      </c>
      <c r="G6" s="9">
        <v>265.51888888888885</v>
      </c>
      <c r="H6" s="9">
        <v>81.561944444444421</v>
      </c>
    </row>
    <row r="7" spans="1:8" x14ac:dyDescent="0.3">
      <c r="A7" s="11">
        <v>1</v>
      </c>
      <c r="B7" s="11">
        <v>2020</v>
      </c>
      <c r="C7" s="11">
        <v>6</v>
      </c>
      <c r="D7" s="10">
        <v>17182</v>
      </c>
      <c r="E7" s="10">
        <v>6162</v>
      </c>
      <c r="F7" s="10">
        <v>4636</v>
      </c>
      <c r="G7" s="9">
        <v>266.24965277777773</v>
      </c>
      <c r="H7" s="9">
        <v>81.509305555555528</v>
      </c>
    </row>
    <row r="8" spans="1:8" x14ac:dyDescent="0.3">
      <c r="A8" s="11">
        <v>1</v>
      </c>
      <c r="B8" s="11">
        <v>2020</v>
      </c>
      <c r="C8" s="11">
        <v>7</v>
      </c>
      <c r="D8" s="10">
        <v>17227</v>
      </c>
      <c r="E8" s="10">
        <v>6145</v>
      </c>
      <c r="F8" s="10">
        <v>4633</v>
      </c>
      <c r="G8" s="9">
        <v>266.9804166666666</v>
      </c>
      <c r="H8" s="9">
        <v>81.456666666666635</v>
      </c>
    </row>
    <row r="9" spans="1:8" x14ac:dyDescent="0.3">
      <c r="A9" s="11">
        <v>1</v>
      </c>
      <c r="B9" s="11">
        <v>2020</v>
      </c>
      <c r="C9" s="11">
        <v>8</v>
      </c>
      <c r="D9" s="10">
        <v>17272</v>
      </c>
      <c r="E9" s="10">
        <v>6128</v>
      </c>
      <c r="F9" s="10">
        <v>4631</v>
      </c>
      <c r="G9" s="9">
        <v>267.71118055555547</v>
      </c>
      <c r="H9" s="9">
        <v>81.404027777777742</v>
      </c>
    </row>
    <row r="10" spans="1:8" x14ac:dyDescent="0.3">
      <c r="A10" s="11">
        <v>1</v>
      </c>
      <c r="B10" s="11">
        <v>2020</v>
      </c>
      <c r="C10" s="11">
        <v>9</v>
      </c>
      <c r="D10" s="10">
        <v>17317</v>
      </c>
      <c r="E10" s="10">
        <v>6111</v>
      </c>
      <c r="F10" s="10">
        <v>4629</v>
      </c>
      <c r="G10" s="9">
        <v>268.44194444444435</v>
      </c>
      <c r="H10" s="9">
        <v>81.351388888888849</v>
      </c>
    </row>
    <row r="11" spans="1:8" x14ac:dyDescent="0.3">
      <c r="A11" s="11">
        <v>1</v>
      </c>
      <c r="B11" s="11">
        <v>2020</v>
      </c>
      <c r="C11" s="11">
        <v>10</v>
      </c>
      <c r="D11" s="10">
        <v>17363</v>
      </c>
      <c r="E11" s="10">
        <v>6094</v>
      </c>
      <c r="F11" s="10">
        <v>4626</v>
      </c>
      <c r="G11" s="9">
        <v>269.17270833333322</v>
      </c>
      <c r="H11" s="9">
        <v>81.298749999999956</v>
      </c>
    </row>
    <row r="12" spans="1:8" x14ac:dyDescent="0.3">
      <c r="A12" s="11">
        <v>1</v>
      </c>
      <c r="B12" s="11">
        <v>2020</v>
      </c>
      <c r="C12" s="11">
        <v>11</v>
      </c>
      <c r="D12" s="10">
        <v>17408</v>
      </c>
      <c r="E12" s="10">
        <v>6078</v>
      </c>
      <c r="F12" s="10">
        <v>4624</v>
      </c>
      <c r="G12" s="9">
        <v>269.90347222222209</v>
      </c>
      <c r="H12" s="9">
        <v>81.246111111111063</v>
      </c>
    </row>
    <row r="13" spans="1:8" x14ac:dyDescent="0.3">
      <c r="A13" s="11">
        <v>1</v>
      </c>
      <c r="B13" s="11">
        <v>2020</v>
      </c>
      <c r="C13" s="11">
        <v>12</v>
      </c>
      <c r="D13" s="10">
        <v>17453</v>
      </c>
      <c r="E13" s="10">
        <v>6061</v>
      </c>
      <c r="F13" s="10">
        <v>4622</v>
      </c>
      <c r="G13" s="9">
        <v>270.63423611111097</v>
      </c>
      <c r="H13" s="9">
        <v>81.193472222222169</v>
      </c>
    </row>
    <row r="14" spans="1:8" x14ac:dyDescent="0.3">
      <c r="A14" s="11">
        <v>1</v>
      </c>
      <c r="B14" s="11">
        <v>2021</v>
      </c>
      <c r="C14" s="11">
        <v>1</v>
      </c>
      <c r="D14" s="10">
        <v>17994</v>
      </c>
      <c r="E14" s="10">
        <v>5858</v>
      </c>
      <c r="F14" s="10">
        <v>4594</v>
      </c>
      <c r="G14" s="9">
        <v>279.40340277777761</v>
      </c>
      <c r="H14" s="9">
        <v>80.561805555555509</v>
      </c>
    </row>
    <row r="15" spans="1:8" x14ac:dyDescent="0.3">
      <c r="A15" s="11">
        <v>1</v>
      </c>
      <c r="B15" s="11">
        <v>2021</v>
      </c>
      <c r="C15" s="11">
        <v>2</v>
      </c>
      <c r="D15" s="10">
        <v>18535</v>
      </c>
      <c r="E15" s="10">
        <v>5656</v>
      </c>
      <c r="F15" s="10">
        <v>4566</v>
      </c>
      <c r="G15" s="9">
        <v>288.17256944444426</v>
      </c>
      <c r="H15" s="9">
        <v>79.930138888888848</v>
      </c>
    </row>
    <row r="16" spans="1:8" x14ac:dyDescent="0.3">
      <c r="A16" s="11">
        <v>1</v>
      </c>
      <c r="B16" s="11">
        <v>2021</v>
      </c>
      <c r="C16" s="11">
        <v>3</v>
      </c>
      <c r="D16" s="10">
        <v>19076</v>
      </c>
      <c r="E16" s="10">
        <v>5453</v>
      </c>
      <c r="F16" s="10">
        <v>4537</v>
      </c>
      <c r="G16" s="9">
        <v>296.94173611111091</v>
      </c>
      <c r="H16" s="9">
        <v>79.298472222222188</v>
      </c>
    </row>
    <row r="17" spans="1:8" x14ac:dyDescent="0.3">
      <c r="A17" s="11">
        <v>1</v>
      </c>
      <c r="B17" s="11">
        <v>2021</v>
      </c>
      <c r="C17" s="11">
        <v>4</v>
      </c>
      <c r="D17" s="10">
        <v>19617</v>
      </c>
      <c r="E17" s="10">
        <v>5251</v>
      </c>
      <c r="F17" s="10">
        <v>4509</v>
      </c>
      <c r="G17" s="9">
        <v>305.71090277777756</v>
      </c>
      <c r="H17" s="9">
        <v>78.666805555555527</v>
      </c>
    </row>
    <row r="18" spans="1:8" x14ac:dyDescent="0.3">
      <c r="A18" s="11">
        <v>1</v>
      </c>
      <c r="B18" s="11">
        <v>2021</v>
      </c>
      <c r="C18" s="11">
        <v>5</v>
      </c>
      <c r="D18" s="10">
        <v>20158</v>
      </c>
      <c r="E18" s="10">
        <v>5048</v>
      </c>
      <c r="F18" s="10">
        <v>4481</v>
      </c>
      <c r="G18" s="9">
        <v>314.48006944444421</v>
      </c>
      <c r="H18" s="9">
        <v>78.035138888888866</v>
      </c>
    </row>
    <row r="19" spans="1:8" x14ac:dyDescent="0.3">
      <c r="A19" s="11">
        <v>1</v>
      </c>
      <c r="B19" s="11">
        <v>2021</v>
      </c>
      <c r="C19" s="11">
        <v>6</v>
      </c>
      <c r="D19" s="10">
        <v>20699</v>
      </c>
      <c r="E19" s="10">
        <v>4846</v>
      </c>
      <c r="F19" s="10">
        <v>4453</v>
      </c>
      <c r="G19" s="9">
        <v>323.24923611111086</v>
      </c>
      <c r="H19" s="9">
        <v>77.403472222222206</v>
      </c>
    </row>
    <row r="20" spans="1:8" x14ac:dyDescent="0.3">
      <c r="A20" s="11">
        <v>1</v>
      </c>
      <c r="B20" s="11">
        <v>2021</v>
      </c>
      <c r="C20" s="11">
        <v>7</v>
      </c>
      <c r="D20" s="10">
        <v>21240</v>
      </c>
      <c r="E20" s="10">
        <v>4643</v>
      </c>
      <c r="F20" s="10">
        <v>4425</v>
      </c>
      <c r="G20" s="9">
        <v>332.01840277777751</v>
      </c>
      <c r="H20" s="9">
        <v>76.771805555555545</v>
      </c>
    </row>
    <row r="21" spans="1:8" x14ac:dyDescent="0.3">
      <c r="A21" s="11">
        <v>1</v>
      </c>
      <c r="B21" s="11">
        <v>2021</v>
      </c>
      <c r="C21" s="11">
        <v>8</v>
      </c>
      <c r="D21" s="10">
        <v>21781</v>
      </c>
      <c r="E21" s="10">
        <v>4441</v>
      </c>
      <c r="F21" s="10">
        <v>4397</v>
      </c>
      <c r="G21" s="9">
        <v>340.78756944444416</v>
      </c>
      <c r="H21" s="9">
        <v>76.140138888888885</v>
      </c>
    </row>
    <row r="22" spans="1:8" x14ac:dyDescent="0.3">
      <c r="A22" s="11">
        <v>1</v>
      </c>
      <c r="B22" s="11">
        <v>2021</v>
      </c>
      <c r="C22" s="11">
        <v>9</v>
      </c>
      <c r="D22" s="10">
        <v>22322</v>
      </c>
      <c r="E22" s="10">
        <v>4238</v>
      </c>
      <c r="F22" s="10">
        <v>4369</v>
      </c>
      <c r="G22" s="9">
        <v>349.55673611111081</v>
      </c>
      <c r="H22" s="9">
        <v>75.508472222222224</v>
      </c>
    </row>
    <row r="23" spans="1:8" x14ac:dyDescent="0.3">
      <c r="A23" s="11">
        <v>1</v>
      </c>
      <c r="B23" s="11">
        <v>2021</v>
      </c>
      <c r="C23" s="11">
        <v>10</v>
      </c>
      <c r="D23" s="10">
        <v>22864</v>
      </c>
      <c r="E23" s="10">
        <v>4036</v>
      </c>
      <c r="F23" s="10">
        <v>4341</v>
      </c>
      <c r="G23" s="9">
        <v>358.32590277777746</v>
      </c>
      <c r="H23" s="9">
        <v>74.876805555555563</v>
      </c>
    </row>
    <row r="24" spans="1:8" x14ac:dyDescent="0.3">
      <c r="A24" s="11">
        <v>1</v>
      </c>
      <c r="B24" s="11">
        <v>2021</v>
      </c>
      <c r="C24" s="11">
        <v>11</v>
      </c>
      <c r="D24" s="10">
        <v>23405</v>
      </c>
      <c r="E24" s="10">
        <v>3833</v>
      </c>
      <c r="F24" s="10">
        <v>4313</v>
      </c>
      <c r="G24" s="9">
        <v>367.09506944444411</v>
      </c>
      <c r="H24" s="9">
        <v>74.245138888888903</v>
      </c>
    </row>
    <row r="25" spans="1:8" x14ac:dyDescent="0.3">
      <c r="A25" s="11">
        <v>1</v>
      </c>
      <c r="B25" s="11">
        <v>2021</v>
      </c>
      <c r="C25" s="11">
        <v>12</v>
      </c>
      <c r="D25" s="10">
        <v>23946</v>
      </c>
      <c r="E25" s="10">
        <v>3631</v>
      </c>
      <c r="F25" s="10">
        <v>4285</v>
      </c>
      <c r="G25" s="9">
        <v>375.86423611111076</v>
      </c>
      <c r="H25" s="9">
        <v>73.613472222222242</v>
      </c>
    </row>
    <row r="26" spans="1:8" x14ac:dyDescent="0.3">
      <c r="A26" s="11">
        <v>1</v>
      </c>
      <c r="B26" s="11">
        <v>2022</v>
      </c>
      <c r="C26" s="11">
        <v>1</v>
      </c>
      <c r="D26" s="10">
        <v>27086</v>
      </c>
      <c r="E26" s="10">
        <v>4309</v>
      </c>
      <c r="F26" s="10">
        <v>4510</v>
      </c>
      <c r="G26" s="9">
        <v>417.42256944444409</v>
      </c>
      <c r="H26" s="9">
        <v>75.410138888888909</v>
      </c>
    </row>
    <row r="27" spans="1:8" x14ac:dyDescent="0.3">
      <c r="A27" s="11">
        <v>1</v>
      </c>
      <c r="B27" s="11">
        <v>2022</v>
      </c>
      <c r="C27" s="11">
        <v>2</v>
      </c>
      <c r="D27" s="10">
        <v>30226</v>
      </c>
      <c r="E27" s="10">
        <v>4988</v>
      </c>
      <c r="F27" s="10">
        <v>4735</v>
      </c>
      <c r="G27" s="9">
        <v>458.98090277777743</v>
      </c>
      <c r="H27" s="9">
        <v>77.206805555555576</v>
      </c>
    </row>
    <row r="28" spans="1:8" x14ac:dyDescent="0.3">
      <c r="A28" s="11">
        <v>1</v>
      </c>
      <c r="B28" s="11">
        <v>2022</v>
      </c>
      <c r="C28" s="11">
        <v>3</v>
      </c>
      <c r="D28" s="10">
        <v>33367</v>
      </c>
      <c r="E28" s="10">
        <v>5666</v>
      </c>
      <c r="F28" s="10">
        <v>4959</v>
      </c>
      <c r="G28" s="9">
        <v>500.53923611111077</v>
      </c>
      <c r="H28" s="9">
        <v>79.003472222222243</v>
      </c>
    </row>
    <row r="29" spans="1:8" x14ac:dyDescent="0.3">
      <c r="A29" s="11">
        <v>1</v>
      </c>
      <c r="B29" s="11">
        <v>2022</v>
      </c>
      <c r="C29" s="11">
        <v>4</v>
      </c>
      <c r="D29" s="10">
        <v>36507</v>
      </c>
      <c r="E29" s="10">
        <v>6344</v>
      </c>
      <c r="F29" s="10">
        <v>5184</v>
      </c>
      <c r="G29" s="9">
        <v>542.09756944444405</v>
      </c>
      <c r="H29" s="9">
        <v>80.80013888888891</v>
      </c>
    </row>
    <row r="30" spans="1:8" x14ac:dyDescent="0.3">
      <c r="A30" s="11">
        <v>1</v>
      </c>
      <c r="B30" s="11">
        <v>2022</v>
      </c>
      <c r="C30" s="11">
        <v>5</v>
      </c>
      <c r="D30" s="10">
        <v>39647</v>
      </c>
      <c r="E30" s="10">
        <v>7023</v>
      </c>
      <c r="F30" s="10">
        <v>5409</v>
      </c>
      <c r="G30" s="9">
        <v>583.65590277777733</v>
      </c>
      <c r="H30" s="9">
        <v>82.596805555555576</v>
      </c>
    </row>
    <row r="31" spans="1:8" x14ac:dyDescent="0.3">
      <c r="A31" s="11">
        <v>1</v>
      </c>
      <c r="B31" s="11">
        <v>2022</v>
      </c>
      <c r="C31" s="11">
        <v>6</v>
      </c>
      <c r="D31" s="10">
        <v>42788</v>
      </c>
      <c r="E31" s="10">
        <v>7701</v>
      </c>
      <c r="F31" s="10">
        <v>5634</v>
      </c>
      <c r="G31" s="9">
        <v>625.21423611111061</v>
      </c>
      <c r="H31" s="9">
        <v>84.393472222222243</v>
      </c>
    </row>
    <row r="32" spans="1:8" x14ac:dyDescent="0.3">
      <c r="A32" s="11">
        <v>1</v>
      </c>
      <c r="B32" s="11">
        <v>2022</v>
      </c>
      <c r="C32" s="11">
        <v>7</v>
      </c>
      <c r="D32" s="10">
        <v>45928</v>
      </c>
      <c r="E32" s="10">
        <v>8380</v>
      </c>
      <c r="F32" s="10">
        <v>5859</v>
      </c>
      <c r="G32" s="9">
        <v>666.77256944444389</v>
      </c>
      <c r="H32" s="9">
        <v>86.19013888888891</v>
      </c>
    </row>
    <row r="33" spans="1:8" x14ac:dyDescent="0.3">
      <c r="A33" s="11">
        <v>1</v>
      </c>
      <c r="B33" s="11">
        <v>2022</v>
      </c>
      <c r="C33" s="11">
        <v>8</v>
      </c>
      <c r="D33" s="10">
        <v>49068</v>
      </c>
      <c r="E33" s="10">
        <v>9058</v>
      </c>
      <c r="F33" s="10">
        <v>6084</v>
      </c>
      <c r="G33" s="9">
        <v>708.33090277777717</v>
      </c>
      <c r="H33" s="9">
        <v>87.986805555555577</v>
      </c>
    </row>
    <row r="34" spans="1:8" x14ac:dyDescent="0.3">
      <c r="A34" s="11">
        <v>1</v>
      </c>
      <c r="B34" s="11">
        <v>2022</v>
      </c>
      <c r="C34" s="11">
        <v>9</v>
      </c>
      <c r="D34" s="10">
        <v>52209</v>
      </c>
      <c r="E34" s="10">
        <v>9736</v>
      </c>
      <c r="F34" s="10">
        <v>6309</v>
      </c>
      <c r="G34" s="9">
        <v>749.88923611111045</v>
      </c>
      <c r="H34" s="9">
        <v>89.783472222222244</v>
      </c>
    </row>
    <row r="35" spans="1:8" x14ac:dyDescent="0.3">
      <c r="A35" s="11">
        <v>1</v>
      </c>
      <c r="B35" s="11">
        <v>2022</v>
      </c>
      <c r="C35" s="11">
        <v>10</v>
      </c>
      <c r="D35" s="10">
        <v>55349</v>
      </c>
      <c r="E35" s="10">
        <v>10415</v>
      </c>
      <c r="F35" s="10">
        <v>6534</v>
      </c>
      <c r="G35" s="9">
        <v>791.44756944444373</v>
      </c>
      <c r="H35" s="9">
        <v>91.580138888888911</v>
      </c>
    </row>
    <row r="36" spans="1:8" x14ac:dyDescent="0.3">
      <c r="A36" s="11">
        <v>1</v>
      </c>
      <c r="B36" s="11">
        <v>2022</v>
      </c>
      <c r="C36" s="11">
        <v>11</v>
      </c>
      <c r="D36" s="10">
        <v>58489</v>
      </c>
      <c r="E36" s="10">
        <v>11093</v>
      </c>
      <c r="F36" s="10">
        <v>6759</v>
      </c>
      <c r="G36" s="9">
        <v>833.00590277777701</v>
      </c>
      <c r="H36" s="9">
        <v>93.376805555555578</v>
      </c>
    </row>
    <row r="37" spans="1:8" x14ac:dyDescent="0.3">
      <c r="A37" s="11">
        <v>1</v>
      </c>
      <c r="B37" s="11">
        <v>2022</v>
      </c>
      <c r="C37" s="11">
        <v>12</v>
      </c>
      <c r="D37" s="10">
        <v>61630</v>
      </c>
      <c r="E37" s="10">
        <v>11772</v>
      </c>
      <c r="F37" s="10">
        <v>6984</v>
      </c>
      <c r="G37" s="9">
        <v>874.56423611111029</v>
      </c>
      <c r="H37" s="9">
        <v>95.173472222222244</v>
      </c>
    </row>
    <row r="38" spans="1:8" x14ac:dyDescent="0.3">
      <c r="A38" s="13">
        <v>2</v>
      </c>
      <c r="B38" s="11">
        <v>2020</v>
      </c>
      <c r="C38" s="11">
        <v>1</v>
      </c>
      <c r="D38" s="10">
        <v>12781</v>
      </c>
      <c r="E38" s="10">
        <v>5560</v>
      </c>
      <c r="F38" s="10">
        <v>4025</v>
      </c>
      <c r="G38" s="9">
        <v>293.80666666666662</v>
      </c>
      <c r="H38" s="9">
        <v>106.46749999999999</v>
      </c>
    </row>
    <row r="39" spans="1:8" x14ac:dyDescent="0.3">
      <c r="A39" s="11">
        <v>2</v>
      </c>
      <c r="B39" s="11">
        <v>2020</v>
      </c>
      <c r="C39" s="11">
        <v>2</v>
      </c>
      <c r="D39" s="10">
        <v>12836</v>
      </c>
      <c r="E39" s="10">
        <v>5544</v>
      </c>
      <c r="F39" s="10">
        <v>4021</v>
      </c>
      <c r="G39" s="9">
        <v>295.22277777777771</v>
      </c>
      <c r="H39" s="9">
        <v>106.37256944444444</v>
      </c>
    </row>
    <row r="40" spans="1:8" x14ac:dyDescent="0.3">
      <c r="A40" s="11">
        <v>2</v>
      </c>
      <c r="B40" s="11">
        <v>2020</v>
      </c>
      <c r="C40" s="11">
        <v>3</v>
      </c>
      <c r="D40" s="10">
        <v>12890</v>
      </c>
      <c r="E40" s="10">
        <v>5529</v>
      </c>
      <c r="F40" s="10">
        <v>4016</v>
      </c>
      <c r="G40" s="9">
        <v>296.6388888888888</v>
      </c>
      <c r="H40" s="9">
        <v>106.27763888888889</v>
      </c>
    </row>
    <row r="41" spans="1:8" x14ac:dyDescent="0.3">
      <c r="A41" s="11">
        <v>2</v>
      </c>
      <c r="B41" s="11">
        <v>2020</v>
      </c>
      <c r="C41" s="11">
        <v>4</v>
      </c>
      <c r="D41" s="10">
        <v>12945</v>
      </c>
      <c r="E41" s="10">
        <v>5513</v>
      </c>
      <c r="F41" s="10">
        <v>4011</v>
      </c>
      <c r="G41" s="9">
        <v>298.05499999999989</v>
      </c>
      <c r="H41" s="9">
        <v>106.18270833333334</v>
      </c>
    </row>
    <row r="42" spans="1:8" x14ac:dyDescent="0.3">
      <c r="A42" s="11">
        <v>2</v>
      </c>
      <c r="B42" s="11">
        <v>2020</v>
      </c>
      <c r="C42" s="11">
        <v>5</v>
      </c>
      <c r="D42" s="10">
        <v>12999</v>
      </c>
      <c r="E42" s="10">
        <v>5497</v>
      </c>
      <c r="F42" s="10">
        <v>4007</v>
      </c>
      <c r="G42" s="9">
        <v>299.47111111111099</v>
      </c>
      <c r="H42" s="9">
        <v>106.08777777777779</v>
      </c>
    </row>
    <row r="43" spans="1:8" x14ac:dyDescent="0.3">
      <c r="A43" s="11">
        <v>2</v>
      </c>
      <c r="B43" s="11">
        <v>2020</v>
      </c>
      <c r="C43" s="11">
        <v>6</v>
      </c>
      <c r="D43" s="10">
        <v>13054</v>
      </c>
      <c r="E43" s="10">
        <v>5481</v>
      </c>
      <c r="F43" s="10">
        <v>4002</v>
      </c>
      <c r="G43" s="9">
        <v>300.88722222222208</v>
      </c>
      <c r="H43" s="9">
        <v>105.99284722222224</v>
      </c>
    </row>
    <row r="44" spans="1:8" x14ac:dyDescent="0.3">
      <c r="A44" s="11">
        <v>2</v>
      </c>
      <c r="B44" s="11">
        <v>2020</v>
      </c>
      <c r="C44" s="11">
        <v>7</v>
      </c>
      <c r="D44" s="10">
        <v>13109</v>
      </c>
      <c r="E44" s="10">
        <v>5465</v>
      </c>
      <c r="F44" s="10">
        <v>3997</v>
      </c>
      <c r="G44" s="9">
        <v>302.30333333333317</v>
      </c>
      <c r="H44" s="9">
        <v>105.89791666666669</v>
      </c>
    </row>
    <row r="45" spans="1:8" x14ac:dyDescent="0.3">
      <c r="A45" s="11">
        <v>2</v>
      </c>
      <c r="B45" s="11">
        <v>2020</v>
      </c>
      <c r="C45" s="11">
        <v>8</v>
      </c>
      <c r="D45" s="10">
        <v>13163</v>
      </c>
      <c r="E45" s="10">
        <v>5450</v>
      </c>
      <c r="F45" s="10">
        <v>3993</v>
      </c>
      <c r="G45" s="9">
        <v>303.71944444444426</v>
      </c>
      <c r="H45" s="9">
        <v>105.80298611111114</v>
      </c>
    </row>
    <row r="46" spans="1:8" x14ac:dyDescent="0.3">
      <c r="A46" s="11">
        <v>2</v>
      </c>
      <c r="B46" s="11">
        <v>2020</v>
      </c>
      <c r="C46" s="11">
        <v>9</v>
      </c>
      <c r="D46" s="10">
        <v>13218</v>
      </c>
      <c r="E46" s="10">
        <v>5434</v>
      </c>
      <c r="F46" s="10">
        <v>3988</v>
      </c>
      <c r="G46" s="9">
        <v>305.13555555555536</v>
      </c>
      <c r="H46" s="9">
        <v>105.70805555555559</v>
      </c>
    </row>
    <row r="47" spans="1:8" x14ac:dyDescent="0.3">
      <c r="A47" s="11">
        <v>2</v>
      </c>
      <c r="B47" s="11">
        <v>2020</v>
      </c>
      <c r="C47" s="11">
        <v>10</v>
      </c>
      <c r="D47" s="10">
        <v>13273</v>
      </c>
      <c r="E47" s="10">
        <v>5418</v>
      </c>
      <c r="F47" s="10">
        <v>3984</v>
      </c>
      <c r="G47" s="9">
        <v>306.55166666666645</v>
      </c>
      <c r="H47" s="9">
        <v>105.61312500000004</v>
      </c>
    </row>
    <row r="48" spans="1:8" x14ac:dyDescent="0.3">
      <c r="A48" s="11">
        <v>2</v>
      </c>
      <c r="B48" s="11">
        <v>2020</v>
      </c>
      <c r="C48" s="11">
        <v>11</v>
      </c>
      <c r="D48" s="10">
        <v>13327</v>
      </c>
      <c r="E48" s="10">
        <v>5402</v>
      </c>
      <c r="F48" s="10">
        <v>3979</v>
      </c>
      <c r="G48" s="9">
        <v>307.96777777777754</v>
      </c>
      <c r="H48" s="9">
        <v>105.51819444444449</v>
      </c>
    </row>
    <row r="49" spans="1:8" x14ac:dyDescent="0.3">
      <c r="A49" s="11">
        <v>2</v>
      </c>
      <c r="B49" s="11">
        <v>2020</v>
      </c>
      <c r="C49" s="11">
        <v>12</v>
      </c>
      <c r="D49" s="10">
        <v>13382</v>
      </c>
      <c r="E49" s="10">
        <v>5386</v>
      </c>
      <c r="F49" s="10">
        <v>3974</v>
      </c>
      <c r="G49" s="9">
        <v>309.38388888888863</v>
      </c>
      <c r="H49" s="9">
        <v>105.42326388888894</v>
      </c>
    </row>
    <row r="50" spans="1:8" x14ac:dyDescent="0.3">
      <c r="A50" s="11">
        <v>2</v>
      </c>
      <c r="B50" s="11">
        <v>2021</v>
      </c>
      <c r="C50" s="11">
        <v>1</v>
      </c>
      <c r="D50" s="10">
        <v>14037</v>
      </c>
      <c r="E50" s="10">
        <v>5196</v>
      </c>
      <c r="F50" s="10">
        <v>3918</v>
      </c>
      <c r="G50" s="9">
        <v>326.37722222222197</v>
      </c>
      <c r="H50" s="9">
        <v>104.28409722222229</v>
      </c>
    </row>
    <row r="51" spans="1:8" x14ac:dyDescent="0.3">
      <c r="A51" s="11">
        <v>2</v>
      </c>
      <c r="B51" s="11">
        <v>2021</v>
      </c>
      <c r="C51" s="11">
        <v>2</v>
      </c>
      <c r="D51" s="10">
        <v>14693</v>
      </c>
      <c r="E51" s="10">
        <v>5007</v>
      </c>
      <c r="F51" s="10">
        <v>3863</v>
      </c>
      <c r="G51" s="9">
        <v>343.37055555555531</v>
      </c>
      <c r="H51" s="9">
        <v>103.14493055555563</v>
      </c>
    </row>
    <row r="52" spans="1:8" x14ac:dyDescent="0.3">
      <c r="A52" s="11">
        <v>2</v>
      </c>
      <c r="B52" s="11">
        <v>2021</v>
      </c>
      <c r="C52" s="11">
        <v>3</v>
      </c>
      <c r="D52" s="10">
        <v>15348</v>
      </c>
      <c r="E52" s="10">
        <v>4817</v>
      </c>
      <c r="F52" s="10">
        <v>3807</v>
      </c>
      <c r="G52" s="9">
        <v>360.36388888888865</v>
      </c>
      <c r="H52" s="9">
        <v>102.00576388888898</v>
      </c>
    </row>
    <row r="53" spans="1:8" x14ac:dyDescent="0.3">
      <c r="A53" s="11">
        <v>2</v>
      </c>
      <c r="B53" s="11">
        <v>2021</v>
      </c>
      <c r="C53" s="11">
        <v>4</v>
      </c>
      <c r="D53" s="10">
        <v>16004</v>
      </c>
      <c r="E53" s="10">
        <v>4627</v>
      </c>
      <c r="F53" s="10">
        <v>3751</v>
      </c>
      <c r="G53" s="9">
        <v>377.35722222222199</v>
      </c>
      <c r="H53" s="9">
        <v>100.86659722222232</v>
      </c>
    </row>
    <row r="54" spans="1:8" x14ac:dyDescent="0.3">
      <c r="A54" s="11">
        <v>2</v>
      </c>
      <c r="B54" s="11">
        <v>2021</v>
      </c>
      <c r="C54" s="11">
        <v>5</v>
      </c>
      <c r="D54" s="10">
        <v>16659</v>
      </c>
      <c r="E54" s="10">
        <v>4437</v>
      </c>
      <c r="F54" s="10">
        <v>3695</v>
      </c>
      <c r="G54" s="9">
        <v>394.35055555555533</v>
      </c>
      <c r="H54" s="9">
        <v>99.727430555555671</v>
      </c>
    </row>
    <row r="55" spans="1:8" x14ac:dyDescent="0.3">
      <c r="A55" s="11">
        <v>2</v>
      </c>
      <c r="B55" s="11">
        <v>2021</v>
      </c>
      <c r="C55" s="11">
        <v>6</v>
      </c>
      <c r="D55" s="10">
        <v>17315</v>
      </c>
      <c r="E55" s="10">
        <v>4247</v>
      </c>
      <c r="F55" s="10">
        <v>3640</v>
      </c>
      <c r="G55" s="9">
        <v>411.34388888888867</v>
      </c>
      <c r="H55" s="9">
        <v>98.588263888889017</v>
      </c>
    </row>
    <row r="56" spans="1:8" x14ac:dyDescent="0.3">
      <c r="A56" s="11">
        <v>2</v>
      </c>
      <c r="B56" s="11">
        <v>2021</v>
      </c>
      <c r="C56" s="11">
        <v>7</v>
      </c>
      <c r="D56" s="10">
        <v>17970</v>
      </c>
      <c r="E56" s="10">
        <v>4057</v>
      </c>
      <c r="F56" s="10">
        <v>3584</v>
      </c>
      <c r="G56" s="9">
        <v>428.33722222222201</v>
      </c>
      <c r="H56" s="9">
        <v>97.449097222222363</v>
      </c>
    </row>
    <row r="57" spans="1:8" x14ac:dyDescent="0.3">
      <c r="A57" s="11">
        <v>2</v>
      </c>
      <c r="B57" s="11">
        <v>2021</v>
      </c>
      <c r="C57" s="11">
        <v>8</v>
      </c>
      <c r="D57" s="10">
        <v>18626</v>
      </c>
      <c r="E57" s="10">
        <v>3868</v>
      </c>
      <c r="F57" s="10">
        <v>3528</v>
      </c>
      <c r="G57" s="9">
        <v>445.33055555555535</v>
      </c>
      <c r="H57" s="9">
        <v>96.309930555555709</v>
      </c>
    </row>
    <row r="58" spans="1:8" x14ac:dyDescent="0.3">
      <c r="A58" s="11">
        <v>2</v>
      </c>
      <c r="B58" s="11">
        <v>2021</v>
      </c>
      <c r="C58" s="11">
        <v>9</v>
      </c>
      <c r="D58" s="10">
        <v>19281</v>
      </c>
      <c r="E58" s="10">
        <v>3678</v>
      </c>
      <c r="F58" s="10">
        <v>3472</v>
      </c>
      <c r="G58" s="9">
        <v>462.32388888888869</v>
      </c>
      <c r="H58" s="9">
        <v>95.170763888889056</v>
      </c>
    </row>
    <row r="59" spans="1:8" x14ac:dyDescent="0.3">
      <c r="A59" s="11">
        <v>2</v>
      </c>
      <c r="B59" s="11">
        <v>2021</v>
      </c>
      <c r="C59" s="11">
        <v>10</v>
      </c>
      <c r="D59" s="10">
        <v>19937</v>
      </c>
      <c r="E59" s="10">
        <v>3488</v>
      </c>
      <c r="F59" s="10">
        <v>3417</v>
      </c>
      <c r="G59" s="9">
        <v>479.31722222222203</v>
      </c>
      <c r="H59" s="9">
        <v>94.031597222222402</v>
      </c>
    </row>
    <row r="60" spans="1:8" x14ac:dyDescent="0.3">
      <c r="A60" s="11">
        <v>2</v>
      </c>
      <c r="B60" s="11">
        <v>2021</v>
      </c>
      <c r="C60" s="11">
        <v>11</v>
      </c>
      <c r="D60" s="10">
        <v>20592</v>
      </c>
      <c r="E60" s="10">
        <v>3298</v>
      </c>
      <c r="F60" s="10">
        <v>3361</v>
      </c>
      <c r="G60" s="9">
        <v>496.31055555555537</v>
      </c>
      <c r="H60" s="9">
        <v>92.892430555555748</v>
      </c>
    </row>
    <row r="61" spans="1:8" x14ac:dyDescent="0.3">
      <c r="A61" s="11">
        <v>2</v>
      </c>
      <c r="B61" s="11">
        <v>2021</v>
      </c>
      <c r="C61" s="11">
        <v>12</v>
      </c>
      <c r="D61" s="10">
        <v>21248</v>
      </c>
      <c r="E61" s="10">
        <v>3108</v>
      </c>
      <c r="F61" s="10">
        <v>3305</v>
      </c>
      <c r="G61" s="9">
        <v>513.30388888888865</v>
      </c>
      <c r="H61" s="9">
        <v>91.753263888889094</v>
      </c>
    </row>
    <row r="62" spans="1:8" x14ac:dyDescent="0.3">
      <c r="A62" s="11">
        <v>2</v>
      </c>
      <c r="B62" s="11">
        <v>2022</v>
      </c>
      <c r="C62" s="11">
        <v>1</v>
      </c>
      <c r="D62" s="10">
        <v>22765</v>
      </c>
      <c r="E62" s="10">
        <v>3419</v>
      </c>
      <c r="F62" s="10">
        <v>3669</v>
      </c>
      <c r="G62" s="9">
        <v>545.45888888888862</v>
      </c>
      <c r="H62" s="9">
        <v>100.08493055555576</v>
      </c>
    </row>
    <row r="63" spans="1:8" x14ac:dyDescent="0.3">
      <c r="A63" s="11">
        <v>2</v>
      </c>
      <c r="B63" s="11">
        <v>2022</v>
      </c>
      <c r="C63" s="11">
        <v>2</v>
      </c>
      <c r="D63" s="10">
        <v>24281</v>
      </c>
      <c r="E63" s="10">
        <v>3729</v>
      </c>
      <c r="F63" s="10">
        <v>4032</v>
      </c>
      <c r="G63" s="9">
        <v>577.6138888888886</v>
      </c>
      <c r="H63" s="9">
        <v>108.41659722222242</v>
      </c>
    </row>
    <row r="64" spans="1:8" x14ac:dyDescent="0.3">
      <c r="A64" s="11">
        <v>2</v>
      </c>
      <c r="B64" s="11">
        <v>2022</v>
      </c>
      <c r="C64" s="11">
        <v>3</v>
      </c>
      <c r="D64" s="10">
        <v>25798</v>
      </c>
      <c r="E64" s="10">
        <v>4040</v>
      </c>
      <c r="F64" s="10">
        <v>4395</v>
      </c>
      <c r="G64" s="9">
        <v>609.76888888888857</v>
      </c>
      <c r="H64" s="9">
        <v>116.74826388888908</v>
      </c>
    </row>
    <row r="65" spans="1:8" x14ac:dyDescent="0.3">
      <c r="A65" s="11">
        <v>2</v>
      </c>
      <c r="B65" s="11">
        <v>2022</v>
      </c>
      <c r="C65" s="11">
        <v>4</v>
      </c>
      <c r="D65" s="10">
        <v>27315</v>
      </c>
      <c r="E65" s="10">
        <v>4350</v>
      </c>
      <c r="F65" s="10">
        <v>4759</v>
      </c>
      <c r="G65" s="9">
        <v>641.92388888888854</v>
      </c>
      <c r="H65" s="9">
        <v>125.07993055555575</v>
      </c>
    </row>
    <row r="66" spans="1:8" x14ac:dyDescent="0.3">
      <c r="A66" s="11">
        <v>2</v>
      </c>
      <c r="B66" s="11">
        <v>2022</v>
      </c>
      <c r="C66" s="11">
        <v>5</v>
      </c>
      <c r="D66" s="10">
        <v>28832</v>
      </c>
      <c r="E66" s="10">
        <v>4661</v>
      </c>
      <c r="F66" s="10">
        <v>5122</v>
      </c>
      <c r="G66" s="9">
        <v>674.07888888888851</v>
      </c>
      <c r="H66" s="9">
        <v>133.41159722222241</v>
      </c>
    </row>
    <row r="67" spans="1:8" x14ac:dyDescent="0.3">
      <c r="A67" s="11">
        <v>2</v>
      </c>
      <c r="B67" s="11">
        <v>2022</v>
      </c>
      <c r="C67" s="11">
        <v>6</v>
      </c>
      <c r="D67" s="10">
        <v>30348</v>
      </c>
      <c r="E67" s="10">
        <v>4971</v>
      </c>
      <c r="F67" s="10">
        <v>5485</v>
      </c>
      <c r="G67" s="9">
        <v>706.23388888888849</v>
      </c>
      <c r="H67" s="9">
        <v>141.74326388888909</v>
      </c>
    </row>
    <row r="68" spans="1:8" x14ac:dyDescent="0.3">
      <c r="A68" s="11">
        <v>2</v>
      </c>
      <c r="B68" s="11">
        <v>2022</v>
      </c>
      <c r="C68" s="11">
        <v>7</v>
      </c>
      <c r="D68" s="10">
        <v>31865</v>
      </c>
      <c r="E68" s="10">
        <v>5282</v>
      </c>
      <c r="F68" s="10">
        <v>5849</v>
      </c>
      <c r="G68" s="9">
        <v>738.38888888888846</v>
      </c>
      <c r="H68" s="9">
        <v>150.07493055555577</v>
      </c>
    </row>
    <row r="69" spans="1:8" x14ac:dyDescent="0.3">
      <c r="A69" s="11">
        <v>2</v>
      </c>
      <c r="B69" s="11">
        <v>2022</v>
      </c>
      <c r="C69" s="11">
        <v>8</v>
      </c>
      <c r="D69" s="10">
        <v>33382</v>
      </c>
      <c r="E69" s="10">
        <v>5592</v>
      </c>
      <c r="F69" s="10">
        <v>6212</v>
      </c>
      <c r="G69" s="9">
        <v>770.54388888888843</v>
      </c>
      <c r="H69" s="9">
        <v>158.40659722222244</v>
      </c>
    </row>
    <row r="70" spans="1:8" x14ac:dyDescent="0.3">
      <c r="A70" s="11">
        <v>2</v>
      </c>
      <c r="B70" s="11">
        <v>2022</v>
      </c>
      <c r="C70" s="11">
        <v>9</v>
      </c>
      <c r="D70" s="10">
        <v>34899</v>
      </c>
      <c r="E70" s="10">
        <v>5903</v>
      </c>
      <c r="F70" s="10">
        <v>6575</v>
      </c>
      <c r="G70" s="9">
        <v>802.6988888888884</v>
      </c>
      <c r="H70" s="9">
        <v>166.73826388888912</v>
      </c>
    </row>
    <row r="71" spans="1:8" x14ac:dyDescent="0.3">
      <c r="A71" s="11">
        <v>2</v>
      </c>
      <c r="B71" s="11">
        <v>2022</v>
      </c>
      <c r="C71" s="11">
        <v>10</v>
      </c>
      <c r="D71" s="10">
        <v>36415</v>
      </c>
      <c r="E71" s="10">
        <v>6213</v>
      </c>
      <c r="F71" s="10">
        <v>6939</v>
      </c>
      <c r="G71" s="9">
        <v>834.85388888888838</v>
      </c>
      <c r="H71" s="9">
        <v>175.0699305555558</v>
      </c>
    </row>
    <row r="72" spans="1:8" x14ac:dyDescent="0.3">
      <c r="A72" s="11">
        <v>2</v>
      </c>
      <c r="B72" s="11">
        <v>2022</v>
      </c>
      <c r="C72" s="11">
        <v>11</v>
      </c>
      <c r="D72" s="10">
        <v>37932</v>
      </c>
      <c r="E72" s="10">
        <v>6524</v>
      </c>
      <c r="F72" s="10">
        <v>7302</v>
      </c>
      <c r="G72" s="9">
        <v>867.00888888888835</v>
      </c>
      <c r="H72" s="9">
        <v>183.40159722222248</v>
      </c>
    </row>
    <row r="73" spans="1:8" x14ac:dyDescent="0.3">
      <c r="A73" s="11">
        <v>2</v>
      </c>
      <c r="B73" s="11">
        <v>2022</v>
      </c>
      <c r="C73" s="11">
        <v>12</v>
      </c>
      <c r="D73" s="10">
        <v>39449</v>
      </c>
      <c r="E73" s="10">
        <v>6834</v>
      </c>
      <c r="F73" s="10">
        <v>7665</v>
      </c>
      <c r="G73" s="9">
        <v>899.16388888888832</v>
      </c>
      <c r="H73" s="9">
        <v>191.73326388888916</v>
      </c>
    </row>
    <row r="74" spans="1:8" x14ac:dyDescent="0.3">
      <c r="A74" s="11">
        <v>3</v>
      </c>
      <c r="B74" s="11">
        <v>2020</v>
      </c>
      <c r="C74" s="11">
        <v>1</v>
      </c>
      <c r="D74" s="10">
        <v>7483</v>
      </c>
      <c r="E74" s="10">
        <v>2457</v>
      </c>
      <c r="F74" s="10">
        <v>1927</v>
      </c>
      <c r="G74" s="9">
        <v>484.34833333333336</v>
      </c>
      <c r="H74" s="9">
        <v>146.02083333333334</v>
      </c>
    </row>
    <row r="75" spans="1:8" x14ac:dyDescent="0.3">
      <c r="A75" s="11">
        <v>3</v>
      </c>
      <c r="B75" s="11">
        <v>2020</v>
      </c>
      <c r="C75" s="11">
        <v>2</v>
      </c>
      <c r="D75" s="10">
        <v>7466</v>
      </c>
      <c r="E75" s="10">
        <v>2471</v>
      </c>
      <c r="F75" s="10">
        <v>1935</v>
      </c>
      <c r="G75" s="9">
        <v>482.90659722222222</v>
      </c>
      <c r="H75" s="9">
        <v>146.47833333333335</v>
      </c>
    </row>
    <row r="76" spans="1:8" x14ac:dyDescent="0.3">
      <c r="A76" s="11">
        <v>3</v>
      </c>
      <c r="B76" s="11">
        <v>2020</v>
      </c>
      <c r="C76" s="11">
        <v>3</v>
      </c>
      <c r="D76" s="10">
        <v>7450</v>
      </c>
      <c r="E76" s="10">
        <v>2485</v>
      </c>
      <c r="F76" s="10">
        <v>1943</v>
      </c>
      <c r="G76" s="9">
        <v>481.46486111111108</v>
      </c>
      <c r="H76" s="9">
        <v>146.93583333333336</v>
      </c>
    </row>
    <row r="77" spans="1:8" x14ac:dyDescent="0.3">
      <c r="A77" s="11">
        <v>3</v>
      </c>
      <c r="B77" s="11">
        <v>2020</v>
      </c>
      <c r="C77" s="11">
        <v>4</v>
      </c>
      <c r="D77" s="10">
        <v>7433</v>
      </c>
      <c r="E77" s="10">
        <v>2499</v>
      </c>
      <c r="F77" s="10">
        <v>1952</v>
      </c>
      <c r="G77" s="9">
        <v>480.02312499999994</v>
      </c>
      <c r="H77" s="9">
        <v>147.39333333333337</v>
      </c>
    </row>
    <row r="78" spans="1:8" x14ac:dyDescent="0.3">
      <c r="A78" s="11">
        <v>3</v>
      </c>
      <c r="B78" s="11">
        <v>2020</v>
      </c>
      <c r="C78" s="11">
        <v>5</v>
      </c>
      <c r="D78" s="10">
        <v>7416</v>
      </c>
      <c r="E78" s="10">
        <v>2512</v>
      </c>
      <c r="F78" s="10">
        <v>1960</v>
      </c>
      <c r="G78" s="9">
        <v>478.5813888888888</v>
      </c>
      <c r="H78" s="9">
        <v>147.85083333333338</v>
      </c>
    </row>
    <row r="79" spans="1:8" x14ac:dyDescent="0.3">
      <c r="A79" s="11">
        <v>3</v>
      </c>
      <c r="B79" s="11">
        <v>2020</v>
      </c>
      <c r="C79" s="11">
        <v>6</v>
      </c>
      <c r="D79" s="10">
        <v>7400</v>
      </c>
      <c r="E79" s="10">
        <v>2526</v>
      </c>
      <c r="F79" s="10">
        <v>1968</v>
      </c>
      <c r="G79" s="9">
        <v>477.13965277777766</v>
      </c>
      <c r="H79" s="9">
        <v>148.30833333333339</v>
      </c>
    </row>
    <row r="80" spans="1:8" x14ac:dyDescent="0.3">
      <c r="A80" s="11">
        <v>3</v>
      </c>
      <c r="B80" s="11">
        <v>2020</v>
      </c>
      <c r="C80" s="11">
        <v>7</v>
      </c>
      <c r="D80" s="10">
        <v>7383</v>
      </c>
      <c r="E80" s="10">
        <v>2540</v>
      </c>
      <c r="F80" s="10">
        <v>1976</v>
      </c>
      <c r="G80" s="9">
        <v>475.69791666666652</v>
      </c>
      <c r="H80" s="9">
        <v>148.7658333333334</v>
      </c>
    </row>
    <row r="81" spans="1:8" x14ac:dyDescent="0.3">
      <c r="A81" s="11">
        <v>3</v>
      </c>
      <c r="B81" s="11">
        <v>2020</v>
      </c>
      <c r="C81" s="11">
        <v>8</v>
      </c>
      <c r="D81" s="10">
        <v>7367</v>
      </c>
      <c r="E81" s="10">
        <v>2554</v>
      </c>
      <c r="F81" s="10">
        <v>1984</v>
      </c>
      <c r="G81" s="9">
        <v>474.25618055555537</v>
      </c>
      <c r="H81" s="9">
        <v>149.22333333333341</v>
      </c>
    </row>
    <row r="82" spans="1:8" x14ac:dyDescent="0.3">
      <c r="A82" s="11">
        <v>3</v>
      </c>
      <c r="B82" s="11">
        <v>2020</v>
      </c>
      <c r="C82" s="11">
        <v>9</v>
      </c>
      <c r="D82" s="10">
        <v>7350</v>
      </c>
      <c r="E82" s="10">
        <v>2567</v>
      </c>
      <c r="F82" s="10">
        <v>1992</v>
      </c>
      <c r="G82" s="9">
        <v>472.81444444444423</v>
      </c>
      <c r="H82" s="9">
        <v>149.68083333333342</v>
      </c>
    </row>
    <row r="83" spans="1:8" x14ac:dyDescent="0.3">
      <c r="A83" s="11">
        <v>3</v>
      </c>
      <c r="B83" s="11">
        <v>2020</v>
      </c>
      <c r="C83" s="11">
        <v>10</v>
      </c>
      <c r="D83" s="10">
        <v>7334</v>
      </c>
      <c r="E83" s="10">
        <v>2581</v>
      </c>
      <c r="F83" s="10">
        <v>2001</v>
      </c>
      <c r="G83" s="9">
        <v>471.37270833333309</v>
      </c>
      <c r="H83" s="9">
        <v>150.13833333333343</v>
      </c>
    </row>
    <row r="84" spans="1:8" x14ac:dyDescent="0.3">
      <c r="A84" s="11">
        <v>3</v>
      </c>
      <c r="B84" s="11">
        <v>2020</v>
      </c>
      <c r="C84" s="11">
        <v>11</v>
      </c>
      <c r="D84" s="10">
        <v>7317</v>
      </c>
      <c r="E84" s="10">
        <v>2595</v>
      </c>
      <c r="F84" s="10">
        <v>2009</v>
      </c>
      <c r="G84" s="9">
        <v>469.93097222222195</v>
      </c>
      <c r="H84" s="9">
        <v>150.59583333333345</v>
      </c>
    </row>
    <row r="85" spans="1:8" x14ac:dyDescent="0.3">
      <c r="A85" s="11">
        <v>3</v>
      </c>
      <c r="B85" s="11">
        <v>2020</v>
      </c>
      <c r="C85" s="11">
        <v>12</v>
      </c>
      <c r="D85" s="10">
        <v>7300</v>
      </c>
      <c r="E85" s="10">
        <v>2609</v>
      </c>
      <c r="F85" s="10">
        <v>2017</v>
      </c>
      <c r="G85" s="9">
        <v>468.48923611111081</v>
      </c>
      <c r="H85" s="9">
        <v>151.05333333333346</v>
      </c>
    </row>
    <row r="86" spans="1:8" x14ac:dyDescent="0.3">
      <c r="A86" s="11">
        <v>3</v>
      </c>
      <c r="B86" s="11">
        <v>2021</v>
      </c>
      <c r="C86" s="11">
        <v>1</v>
      </c>
      <c r="D86" s="10">
        <v>7101</v>
      </c>
      <c r="E86" s="10">
        <v>2774</v>
      </c>
      <c r="F86" s="10">
        <v>2115</v>
      </c>
      <c r="G86" s="9">
        <v>451.18840277777741</v>
      </c>
      <c r="H86" s="9">
        <v>156.54333333333346</v>
      </c>
    </row>
    <row r="87" spans="1:8" x14ac:dyDescent="0.3">
      <c r="A87" s="11">
        <v>3</v>
      </c>
      <c r="B87" s="11">
        <v>2021</v>
      </c>
      <c r="C87" s="11">
        <v>2</v>
      </c>
      <c r="D87" s="10">
        <v>6902</v>
      </c>
      <c r="E87" s="10">
        <v>2939</v>
      </c>
      <c r="F87" s="10">
        <v>2213</v>
      </c>
      <c r="G87" s="9">
        <v>433.88756944444401</v>
      </c>
      <c r="H87" s="9">
        <v>162.03333333333347</v>
      </c>
    </row>
    <row r="88" spans="1:8" x14ac:dyDescent="0.3">
      <c r="A88" s="11">
        <v>3</v>
      </c>
      <c r="B88" s="11">
        <v>2021</v>
      </c>
      <c r="C88" s="11">
        <v>3</v>
      </c>
      <c r="D88" s="10">
        <v>6703</v>
      </c>
      <c r="E88" s="10">
        <v>3104</v>
      </c>
      <c r="F88" s="10">
        <v>2311</v>
      </c>
      <c r="G88" s="9">
        <v>416.58673611111061</v>
      </c>
      <c r="H88" s="9">
        <v>167.52333333333348</v>
      </c>
    </row>
    <row r="89" spans="1:8" x14ac:dyDescent="0.3">
      <c r="A89" s="11">
        <v>3</v>
      </c>
      <c r="B89" s="11">
        <v>2021</v>
      </c>
      <c r="C89" s="11">
        <v>4</v>
      </c>
      <c r="D89" s="10">
        <v>6504</v>
      </c>
      <c r="E89" s="10">
        <v>3269</v>
      </c>
      <c r="F89" s="10">
        <v>2409</v>
      </c>
      <c r="G89" s="9">
        <v>399.28590277777721</v>
      </c>
      <c r="H89" s="9">
        <v>173.01333333333349</v>
      </c>
    </row>
    <row r="90" spans="1:8" x14ac:dyDescent="0.3">
      <c r="A90" s="11">
        <v>3</v>
      </c>
      <c r="B90" s="11">
        <v>2021</v>
      </c>
      <c r="C90" s="11">
        <v>5</v>
      </c>
      <c r="D90" s="10">
        <v>6305</v>
      </c>
      <c r="E90" s="10">
        <v>3434</v>
      </c>
      <c r="F90" s="10">
        <v>2507</v>
      </c>
      <c r="G90" s="9">
        <v>381.98506944444381</v>
      </c>
      <c r="H90" s="9">
        <v>178.5033333333335</v>
      </c>
    </row>
    <row r="91" spans="1:8" x14ac:dyDescent="0.3">
      <c r="A91" s="11">
        <v>3</v>
      </c>
      <c r="B91" s="11">
        <v>2021</v>
      </c>
      <c r="C91" s="11">
        <v>6</v>
      </c>
      <c r="D91" s="10">
        <v>6106</v>
      </c>
      <c r="E91" s="10">
        <v>3600</v>
      </c>
      <c r="F91" s="10">
        <v>2605</v>
      </c>
      <c r="G91" s="9">
        <v>364.68423611111041</v>
      </c>
      <c r="H91" s="9">
        <v>183.99333333333351</v>
      </c>
    </row>
    <row r="92" spans="1:8" x14ac:dyDescent="0.3">
      <c r="A92" s="11">
        <v>3</v>
      </c>
      <c r="B92" s="11">
        <v>2021</v>
      </c>
      <c r="C92" s="11">
        <v>7</v>
      </c>
      <c r="D92" s="10">
        <v>5907</v>
      </c>
      <c r="E92" s="10">
        <v>3765</v>
      </c>
      <c r="F92" s="10">
        <v>2703</v>
      </c>
      <c r="G92" s="9">
        <v>347.38340277777701</v>
      </c>
      <c r="H92" s="9">
        <v>189.48333333333352</v>
      </c>
    </row>
    <row r="93" spans="1:8" x14ac:dyDescent="0.3">
      <c r="A93" s="11">
        <v>3</v>
      </c>
      <c r="B93" s="11">
        <v>2021</v>
      </c>
      <c r="C93" s="11">
        <v>8</v>
      </c>
      <c r="D93" s="10">
        <v>5708</v>
      </c>
      <c r="E93" s="10">
        <v>3930</v>
      </c>
      <c r="F93" s="10">
        <v>2801</v>
      </c>
      <c r="G93" s="9">
        <v>330.08256944444361</v>
      </c>
      <c r="H93" s="9">
        <v>194.97333333333353</v>
      </c>
    </row>
    <row r="94" spans="1:8" x14ac:dyDescent="0.3">
      <c r="A94" s="11">
        <v>3</v>
      </c>
      <c r="B94" s="11">
        <v>2021</v>
      </c>
      <c r="C94" s="11">
        <v>9</v>
      </c>
      <c r="D94" s="10">
        <v>5509</v>
      </c>
      <c r="E94" s="10">
        <v>4095</v>
      </c>
      <c r="F94" s="10">
        <v>2899</v>
      </c>
      <c r="G94" s="9">
        <v>312.78173611111021</v>
      </c>
      <c r="H94" s="9">
        <v>200.46333333333354</v>
      </c>
    </row>
    <row r="95" spans="1:8" x14ac:dyDescent="0.3">
      <c r="A95" s="11">
        <v>3</v>
      </c>
      <c r="B95" s="11">
        <v>2021</v>
      </c>
      <c r="C95" s="11">
        <v>10</v>
      </c>
      <c r="D95" s="10">
        <v>5310</v>
      </c>
      <c r="E95" s="10">
        <v>4260</v>
      </c>
      <c r="F95" s="10">
        <v>2997</v>
      </c>
      <c r="G95" s="9">
        <v>295.48090277777681</v>
      </c>
      <c r="H95" s="9">
        <v>205.95333333333355</v>
      </c>
    </row>
    <row r="96" spans="1:8" x14ac:dyDescent="0.3">
      <c r="A96" s="11">
        <v>3</v>
      </c>
      <c r="B96" s="11">
        <v>2021</v>
      </c>
      <c r="C96" s="11">
        <v>11</v>
      </c>
      <c r="D96" s="10">
        <v>5111</v>
      </c>
      <c r="E96" s="10">
        <v>4425</v>
      </c>
      <c r="F96" s="10">
        <v>3095</v>
      </c>
      <c r="G96" s="9">
        <v>278.1800694444434</v>
      </c>
      <c r="H96" s="9">
        <v>211.44333333333356</v>
      </c>
    </row>
    <row r="97" spans="1:10" x14ac:dyDescent="0.3">
      <c r="A97" s="11">
        <v>3</v>
      </c>
      <c r="B97" s="11">
        <v>2021</v>
      </c>
      <c r="C97" s="11">
        <v>12</v>
      </c>
      <c r="D97" s="10">
        <v>4912</v>
      </c>
      <c r="E97" s="10">
        <v>4591</v>
      </c>
      <c r="F97" s="10">
        <v>3193</v>
      </c>
      <c r="G97" s="9">
        <v>260.87923611111</v>
      </c>
      <c r="H97" s="9">
        <v>216.93333333333356</v>
      </c>
    </row>
    <row r="98" spans="1:10" x14ac:dyDescent="0.3">
      <c r="A98" s="11">
        <v>3</v>
      </c>
      <c r="B98" s="11">
        <v>2022</v>
      </c>
      <c r="C98" s="11">
        <v>1</v>
      </c>
      <c r="D98" s="10">
        <v>5507</v>
      </c>
      <c r="E98" s="10">
        <v>4755</v>
      </c>
      <c r="F98" s="10">
        <v>3318</v>
      </c>
      <c r="G98" s="9">
        <v>283.5625694444434</v>
      </c>
      <c r="H98" s="9">
        <v>221.01916666666691</v>
      </c>
    </row>
    <row r="99" spans="1:10" x14ac:dyDescent="0.3">
      <c r="A99" s="11">
        <v>3</v>
      </c>
      <c r="B99" s="11">
        <v>2022</v>
      </c>
      <c r="C99" s="11">
        <v>2</v>
      </c>
      <c r="D99" s="10">
        <v>6102</v>
      </c>
      <c r="E99" s="10">
        <v>4919</v>
      </c>
      <c r="F99" s="10">
        <v>3443</v>
      </c>
      <c r="G99" s="9">
        <v>306.24590277777679</v>
      </c>
      <c r="H99" s="9">
        <v>225.10500000000025</v>
      </c>
    </row>
    <row r="100" spans="1:10" x14ac:dyDescent="0.3">
      <c r="A100" s="11">
        <v>3</v>
      </c>
      <c r="B100" s="11">
        <v>2022</v>
      </c>
      <c r="C100" s="11">
        <v>3</v>
      </c>
      <c r="D100" s="10">
        <v>6696</v>
      </c>
      <c r="E100" s="10">
        <v>5083</v>
      </c>
      <c r="F100" s="10">
        <v>3567</v>
      </c>
      <c r="G100" s="9">
        <v>328.92923611111019</v>
      </c>
      <c r="H100" s="9">
        <v>229.19083333333359</v>
      </c>
    </row>
    <row r="101" spans="1:10" x14ac:dyDescent="0.3">
      <c r="A101" s="11">
        <v>3</v>
      </c>
      <c r="B101" s="11">
        <v>2022</v>
      </c>
      <c r="C101" s="11">
        <v>4</v>
      </c>
      <c r="D101" s="10">
        <v>7291</v>
      </c>
      <c r="E101" s="10">
        <v>5248</v>
      </c>
      <c r="F101" s="10">
        <v>3692</v>
      </c>
      <c r="G101" s="9">
        <v>351.61256944444358</v>
      </c>
      <c r="H101" s="9">
        <v>233.27666666666693</v>
      </c>
    </row>
    <row r="102" spans="1:10" x14ac:dyDescent="0.3">
      <c r="A102" s="11">
        <v>3</v>
      </c>
      <c r="B102" s="11">
        <v>2022</v>
      </c>
      <c r="C102" s="11">
        <v>5</v>
      </c>
      <c r="D102" s="10">
        <v>7886</v>
      </c>
      <c r="E102" s="10">
        <v>5412</v>
      </c>
      <c r="F102" s="10">
        <v>3817</v>
      </c>
      <c r="G102" s="9">
        <v>374.29590277777697</v>
      </c>
      <c r="H102" s="9">
        <v>237.36250000000027</v>
      </c>
    </row>
    <row r="103" spans="1:10" x14ac:dyDescent="0.3">
      <c r="A103" s="11">
        <v>3</v>
      </c>
      <c r="B103" s="11">
        <v>2022</v>
      </c>
      <c r="C103" s="11">
        <v>6</v>
      </c>
      <c r="D103" s="10">
        <v>8480</v>
      </c>
      <c r="E103" s="10">
        <v>5576</v>
      </c>
      <c r="F103" s="10">
        <v>3942</v>
      </c>
      <c r="G103" s="9">
        <v>396.97923611111037</v>
      </c>
      <c r="H103" s="9">
        <v>241.44833333333361</v>
      </c>
    </row>
    <row r="104" spans="1:10" x14ac:dyDescent="0.3">
      <c r="A104" s="11">
        <v>3</v>
      </c>
      <c r="B104" s="11">
        <v>2022</v>
      </c>
      <c r="C104" s="11">
        <v>7</v>
      </c>
      <c r="D104" s="10">
        <v>9075</v>
      </c>
      <c r="E104" s="10">
        <v>5740</v>
      </c>
      <c r="F104" s="10">
        <v>4067</v>
      </c>
      <c r="G104" s="9">
        <v>419.66256944444376</v>
      </c>
      <c r="H104" s="9">
        <v>245.53416666666695</v>
      </c>
    </row>
    <row r="105" spans="1:10" x14ac:dyDescent="0.3">
      <c r="A105" s="11">
        <v>3</v>
      </c>
      <c r="B105" s="11">
        <v>2022</v>
      </c>
      <c r="C105" s="11">
        <v>8</v>
      </c>
      <c r="D105" s="10">
        <v>9670</v>
      </c>
      <c r="E105" s="10">
        <v>5905</v>
      </c>
      <c r="F105" s="10">
        <v>4192</v>
      </c>
      <c r="G105" s="9">
        <v>442.34590277777716</v>
      </c>
      <c r="H105" s="9">
        <v>249.62000000000029</v>
      </c>
    </row>
    <row r="106" spans="1:10" x14ac:dyDescent="0.3">
      <c r="A106" s="11">
        <v>3</v>
      </c>
      <c r="B106" s="11">
        <v>2022</v>
      </c>
      <c r="C106" s="11">
        <v>9</v>
      </c>
      <c r="D106" s="10">
        <v>10264</v>
      </c>
      <c r="E106" s="10">
        <v>6069</v>
      </c>
      <c r="F106" s="10">
        <v>4316</v>
      </c>
      <c r="G106" s="9">
        <v>465.02923611111055</v>
      </c>
      <c r="H106" s="9">
        <v>253.70583333333363</v>
      </c>
    </row>
    <row r="107" spans="1:10" x14ac:dyDescent="0.3">
      <c r="A107" s="11">
        <v>3</v>
      </c>
      <c r="B107" s="11">
        <v>2022</v>
      </c>
      <c r="C107" s="11">
        <v>10</v>
      </c>
      <c r="D107" s="10">
        <v>10859</v>
      </c>
      <c r="E107" s="10">
        <v>6233</v>
      </c>
      <c r="F107" s="10">
        <v>4441</v>
      </c>
      <c r="G107" s="9">
        <v>487.71256944444394</v>
      </c>
      <c r="H107" s="9">
        <v>257.79166666666697</v>
      </c>
    </row>
    <row r="108" spans="1:10" x14ac:dyDescent="0.3">
      <c r="A108" s="11">
        <v>3</v>
      </c>
      <c r="B108" s="11">
        <v>2022</v>
      </c>
      <c r="C108" s="11">
        <v>11</v>
      </c>
      <c r="D108" s="10">
        <v>11454</v>
      </c>
      <c r="E108" s="10">
        <v>6397</v>
      </c>
      <c r="F108" s="10">
        <v>4566</v>
      </c>
      <c r="G108" s="9">
        <v>510.39590277777734</v>
      </c>
      <c r="H108" s="9">
        <v>261.87750000000028</v>
      </c>
    </row>
    <row r="109" spans="1:10" x14ac:dyDescent="0.3">
      <c r="A109" s="11">
        <v>3</v>
      </c>
      <c r="B109" s="11">
        <v>2022</v>
      </c>
      <c r="C109" s="11">
        <v>12</v>
      </c>
      <c r="D109" s="10">
        <v>12048</v>
      </c>
      <c r="E109" s="10">
        <v>6562</v>
      </c>
      <c r="F109" s="10">
        <v>4691</v>
      </c>
      <c r="G109" s="9">
        <v>533.07923611111073</v>
      </c>
      <c r="H109" s="9">
        <v>265.96333333333359</v>
      </c>
    </row>
    <row r="110" spans="1:10" x14ac:dyDescent="0.3">
      <c r="A110" s="11">
        <v>4</v>
      </c>
      <c r="B110" s="11">
        <v>2020</v>
      </c>
      <c r="C110" s="11">
        <v>1</v>
      </c>
      <c r="D110" s="10">
        <v>3215</v>
      </c>
      <c r="E110" s="10">
        <v>1226</v>
      </c>
      <c r="F110" s="10">
        <v>860</v>
      </c>
      <c r="G110" s="9">
        <v>289.99</v>
      </c>
      <c r="H110" s="9">
        <v>84.090833333333336</v>
      </c>
      <c r="J110" s="12"/>
    </row>
    <row r="111" spans="1:10" x14ac:dyDescent="0.3">
      <c r="A111" s="11">
        <v>4</v>
      </c>
      <c r="B111" s="11">
        <v>2020</v>
      </c>
      <c r="C111" s="11">
        <v>2</v>
      </c>
      <c r="D111" s="10">
        <v>3232</v>
      </c>
      <c r="E111" s="10">
        <v>1227</v>
      </c>
      <c r="F111" s="10">
        <v>865</v>
      </c>
      <c r="G111" s="9">
        <v>291.34145833333332</v>
      </c>
      <c r="H111" s="9">
        <v>85.430486111111108</v>
      </c>
      <c r="J111" s="12"/>
    </row>
    <row r="112" spans="1:10" x14ac:dyDescent="0.3">
      <c r="A112" s="11">
        <v>4</v>
      </c>
      <c r="B112" s="11">
        <v>2020</v>
      </c>
      <c r="C112" s="11">
        <v>3</v>
      </c>
      <c r="D112" s="10">
        <v>3250</v>
      </c>
      <c r="E112" s="10">
        <v>1227</v>
      </c>
      <c r="F112" s="10">
        <v>869</v>
      </c>
      <c r="G112" s="9">
        <v>292.69291666666663</v>
      </c>
      <c r="H112" s="9">
        <v>86.77013888888888</v>
      </c>
      <c r="J112" s="12"/>
    </row>
    <row r="113" spans="1:10" x14ac:dyDescent="0.3">
      <c r="A113" s="11">
        <v>4</v>
      </c>
      <c r="B113" s="11">
        <v>2020</v>
      </c>
      <c r="C113" s="11">
        <v>4</v>
      </c>
      <c r="D113" s="10">
        <v>3267</v>
      </c>
      <c r="E113" s="10">
        <v>1228</v>
      </c>
      <c r="F113" s="10">
        <v>874</v>
      </c>
      <c r="G113" s="9">
        <v>294.04437499999995</v>
      </c>
      <c r="H113" s="9">
        <v>88.109791666666652</v>
      </c>
      <c r="J113" s="12"/>
    </row>
    <row r="114" spans="1:10" x14ac:dyDescent="0.3">
      <c r="A114" s="11">
        <v>4</v>
      </c>
      <c r="B114" s="11">
        <v>2020</v>
      </c>
      <c r="C114" s="11">
        <v>5</v>
      </c>
      <c r="D114" s="10">
        <v>3285</v>
      </c>
      <c r="E114" s="10">
        <v>1229</v>
      </c>
      <c r="F114" s="10">
        <v>878</v>
      </c>
      <c r="G114" s="9">
        <v>295.39583333333326</v>
      </c>
      <c r="H114" s="9">
        <v>89.449444444444424</v>
      </c>
      <c r="J114" s="12"/>
    </row>
    <row r="115" spans="1:10" x14ac:dyDescent="0.3">
      <c r="A115" s="11">
        <v>4</v>
      </c>
      <c r="B115" s="11">
        <v>2020</v>
      </c>
      <c r="C115" s="11">
        <v>6</v>
      </c>
      <c r="D115" s="10">
        <v>3302</v>
      </c>
      <c r="E115" s="10">
        <v>1229</v>
      </c>
      <c r="F115" s="10">
        <v>883</v>
      </c>
      <c r="G115" s="9">
        <v>296.74729166666657</v>
      </c>
      <c r="H115" s="9">
        <v>90.789097222222196</v>
      </c>
      <c r="J115" s="12"/>
    </row>
    <row r="116" spans="1:10" x14ac:dyDescent="0.3">
      <c r="A116" s="11">
        <v>4</v>
      </c>
      <c r="B116" s="11">
        <v>2020</v>
      </c>
      <c r="C116" s="11">
        <v>7</v>
      </c>
      <c r="D116" s="10">
        <v>3320</v>
      </c>
      <c r="E116" s="10">
        <v>1230</v>
      </c>
      <c r="F116" s="10">
        <v>888</v>
      </c>
      <c r="G116" s="9">
        <v>298.09874999999988</v>
      </c>
      <c r="H116" s="9">
        <v>92.128749999999968</v>
      </c>
      <c r="J116" s="12"/>
    </row>
    <row r="117" spans="1:10" x14ac:dyDescent="0.3">
      <c r="A117" s="11">
        <v>4</v>
      </c>
      <c r="B117" s="11">
        <v>2020</v>
      </c>
      <c r="C117" s="11">
        <v>8</v>
      </c>
      <c r="D117" s="10">
        <v>3337</v>
      </c>
      <c r="E117" s="10">
        <v>1230</v>
      </c>
      <c r="F117" s="10">
        <v>892</v>
      </c>
      <c r="G117" s="9">
        <v>299.45020833333319</v>
      </c>
      <c r="H117" s="9">
        <v>93.46840277777774</v>
      </c>
      <c r="J117" s="12"/>
    </row>
    <row r="118" spans="1:10" x14ac:dyDescent="0.3">
      <c r="A118" s="11">
        <v>4</v>
      </c>
      <c r="B118" s="11">
        <v>2020</v>
      </c>
      <c r="C118" s="11">
        <v>9</v>
      </c>
      <c r="D118" s="10">
        <v>3354</v>
      </c>
      <c r="E118" s="10">
        <v>1231</v>
      </c>
      <c r="F118" s="10">
        <v>897</v>
      </c>
      <c r="G118" s="9">
        <v>300.80166666666651</v>
      </c>
      <c r="H118" s="9">
        <v>94.808055555555512</v>
      </c>
      <c r="J118" s="12"/>
    </row>
    <row r="119" spans="1:10" x14ac:dyDescent="0.3">
      <c r="A119" s="11">
        <v>4</v>
      </c>
      <c r="B119" s="11">
        <v>2020</v>
      </c>
      <c r="C119" s="11">
        <v>10</v>
      </c>
      <c r="D119" s="10">
        <v>3372</v>
      </c>
      <c r="E119" s="10">
        <v>1232</v>
      </c>
      <c r="F119" s="10">
        <v>901</v>
      </c>
      <c r="G119" s="9">
        <v>302.15312499999982</v>
      </c>
      <c r="H119" s="9">
        <v>96.147708333333284</v>
      </c>
      <c r="J119" s="12"/>
    </row>
    <row r="120" spans="1:10" x14ac:dyDescent="0.3">
      <c r="A120" s="11">
        <v>4</v>
      </c>
      <c r="B120" s="11">
        <v>2020</v>
      </c>
      <c r="C120" s="11">
        <v>11</v>
      </c>
      <c r="D120" s="10">
        <v>3389</v>
      </c>
      <c r="E120" s="10">
        <v>1232</v>
      </c>
      <c r="F120" s="10">
        <v>906</v>
      </c>
      <c r="G120" s="9">
        <v>303.50458333333313</v>
      </c>
      <c r="H120" s="9">
        <v>97.487361111111056</v>
      </c>
      <c r="J120" s="12"/>
    </row>
    <row r="121" spans="1:10" x14ac:dyDescent="0.3">
      <c r="A121" s="11">
        <v>4</v>
      </c>
      <c r="B121" s="11">
        <v>2020</v>
      </c>
      <c r="C121" s="11">
        <v>12</v>
      </c>
      <c r="D121" s="10">
        <v>3407</v>
      </c>
      <c r="E121" s="10">
        <v>1233</v>
      </c>
      <c r="F121" s="10">
        <v>911</v>
      </c>
      <c r="G121" s="9">
        <v>304.85604166666644</v>
      </c>
      <c r="H121" s="9">
        <v>98.827013888888828</v>
      </c>
      <c r="J121" s="12"/>
    </row>
    <row r="122" spans="1:10" x14ac:dyDescent="0.3">
      <c r="A122" s="11">
        <v>4</v>
      </c>
      <c r="B122" s="11">
        <v>2021</v>
      </c>
      <c r="C122" s="11">
        <v>1</v>
      </c>
      <c r="D122" s="10">
        <v>3616</v>
      </c>
      <c r="E122" s="10">
        <v>1240</v>
      </c>
      <c r="F122" s="10">
        <v>966</v>
      </c>
      <c r="G122" s="9">
        <v>321.07354166666642</v>
      </c>
      <c r="H122" s="9">
        <v>114.90284722222216</v>
      </c>
      <c r="J122" s="12"/>
    </row>
    <row r="123" spans="1:10" x14ac:dyDescent="0.3">
      <c r="A123" s="11">
        <v>4</v>
      </c>
      <c r="B123" s="11">
        <v>2021</v>
      </c>
      <c r="C123" s="11">
        <v>2</v>
      </c>
      <c r="D123" s="10">
        <v>3825</v>
      </c>
      <c r="E123" s="10">
        <v>1247</v>
      </c>
      <c r="F123" s="10">
        <v>1021</v>
      </c>
      <c r="G123" s="9">
        <v>337.29104166666639</v>
      </c>
      <c r="H123" s="9">
        <v>130.97868055555548</v>
      </c>
      <c r="J123" s="12"/>
    </row>
    <row r="124" spans="1:10" x14ac:dyDescent="0.3">
      <c r="A124" s="11">
        <v>4</v>
      </c>
      <c r="B124" s="11">
        <v>2021</v>
      </c>
      <c r="C124" s="11">
        <v>3</v>
      </c>
      <c r="D124" s="10">
        <v>4034</v>
      </c>
      <c r="E124" s="10">
        <v>1254</v>
      </c>
      <c r="F124" s="10">
        <v>1076</v>
      </c>
      <c r="G124" s="9">
        <v>353.50854166666636</v>
      </c>
      <c r="H124" s="9">
        <v>147.05451388888881</v>
      </c>
      <c r="J124" s="12"/>
    </row>
    <row r="125" spans="1:10" x14ac:dyDescent="0.3">
      <c r="A125" s="11">
        <v>4</v>
      </c>
      <c r="B125" s="11">
        <v>2021</v>
      </c>
      <c r="C125" s="11">
        <v>4</v>
      </c>
      <c r="D125" s="10">
        <v>4244</v>
      </c>
      <c r="E125" s="10">
        <v>1262</v>
      </c>
      <c r="F125" s="10">
        <v>1131</v>
      </c>
      <c r="G125" s="9">
        <v>369.72604166666633</v>
      </c>
      <c r="H125" s="9">
        <v>163.13034722222213</v>
      </c>
      <c r="J125" s="12"/>
    </row>
    <row r="126" spans="1:10" x14ac:dyDescent="0.3">
      <c r="A126" s="11">
        <v>4</v>
      </c>
      <c r="B126" s="11">
        <v>2021</v>
      </c>
      <c r="C126" s="11">
        <v>5</v>
      </c>
      <c r="D126" s="10">
        <v>4453</v>
      </c>
      <c r="E126" s="10">
        <v>1269</v>
      </c>
      <c r="F126" s="10">
        <v>1186</v>
      </c>
      <c r="G126" s="9">
        <v>385.94354166666631</v>
      </c>
      <c r="H126" s="9">
        <v>179.20618055555545</v>
      </c>
      <c r="J126" s="12"/>
    </row>
    <row r="127" spans="1:10" x14ac:dyDescent="0.3">
      <c r="A127" s="11">
        <v>4</v>
      </c>
      <c r="B127" s="11">
        <v>2021</v>
      </c>
      <c r="C127" s="11">
        <v>6</v>
      </c>
      <c r="D127" s="10">
        <v>4662</v>
      </c>
      <c r="E127" s="10">
        <v>1276</v>
      </c>
      <c r="F127" s="10">
        <v>1241</v>
      </c>
      <c r="G127" s="9">
        <v>402.16104166666628</v>
      </c>
      <c r="H127" s="9">
        <v>195.28201388888877</v>
      </c>
      <c r="J127" s="12"/>
    </row>
    <row r="128" spans="1:10" x14ac:dyDescent="0.3">
      <c r="A128" s="11">
        <v>4</v>
      </c>
      <c r="B128" s="11">
        <v>2021</v>
      </c>
      <c r="C128" s="11">
        <v>7</v>
      </c>
      <c r="D128" s="10">
        <v>4871</v>
      </c>
      <c r="E128" s="10">
        <v>1283</v>
      </c>
      <c r="F128" s="10">
        <v>1296</v>
      </c>
      <c r="G128" s="9">
        <v>418.37854166666625</v>
      </c>
      <c r="H128" s="9">
        <v>211.35784722222209</v>
      </c>
      <c r="J128" s="12"/>
    </row>
    <row r="129" spans="1:10" x14ac:dyDescent="0.3">
      <c r="A129" s="11">
        <v>4</v>
      </c>
      <c r="B129" s="11">
        <v>2021</v>
      </c>
      <c r="C129" s="11">
        <v>8</v>
      </c>
      <c r="D129" s="10">
        <v>5081</v>
      </c>
      <c r="E129" s="10">
        <v>1291</v>
      </c>
      <c r="F129" s="10">
        <v>1351</v>
      </c>
      <c r="G129" s="9">
        <v>434.59604166666622</v>
      </c>
      <c r="H129" s="9">
        <v>227.43368055555541</v>
      </c>
      <c r="J129" s="12"/>
    </row>
    <row r="130" spans="1:10" x14ac:dyDescent="0.3">
      <c r="A130" s="11">
        <v>4</v>
      </c>
      <c r="B130" s="11">
        <v>2021</v>
      </c>
      <c r="C130" s="11">
        <v>9</v>
      </c>
      <c r="D130" s="10">
        <v>5290</v>
      </c>
      <c r="E130" s="10">
        <v>1298</v>
      </c>
      <c r="F130" s="10">
        <v>1406</v>
      </c>
      <c r="G130" s="9">
        <v>450.8135416666662</v>
      </c>
      <c r="H130" s="9">
        <v>243.50951388888873</v>
      </c>
      <c r="J130" s="12"/>
    </row>
    <row r="131" spans="1:10" x14ac:dyDescent="0.3">
      <c r="A131" s="11">
        <v>4</v>
      </c>
      <c r="B131" s="11">
        <v>2021</v>
      </c>
      <c r="C131" s="11">
        <v>10</v>
      </c>
      <c r="D131" s="10">
        <v>5499</v>
      </c>
      <c r="E131" s="10">
        <v>1305</v>
      </c>
      <c r="F131" s="10">
        <v>1461</v>
      </c>
      <c r="G131" s="9">
        <v>467.03104166666617</v>
      </c>
      <c r="H131" s="9">
        <v>259.58534722222208</v>
      </c>
      <c r="J131" s="12"/>
    </row>
    <row r="132" spans="1:10" x14ac:dyDescent="0.3">
      <c r="A132" s="11">
        <v>4</v>
      </c>
      <c r="B132" s="11">
        <v>2021</v>
      </c>
      <c r="C132" s="11">
        <v>11</v>
      </c>
      <c r="D132" s="10">
        <v>5708</v>
      </c>
      <c r="E132" s="10">
        <v>1312</v>
      </c>
      <c r="F132" s="10">
        <v>1516</v>
      </c>
      <c r="G132" s="9">
        <v>483.24854166666614</v>
      </c>
      <c r="H132" s="9">
        <v>275.6611805555554</v>
      </c>
      <c r="J132" s="12"/>
    </row>
    <row r="133" spans="1:10" x14ac:dyDescent="0.3">
      <c r="A133" s="11">
        <v>4</v>
      </c>
      <c r="B133" s="11">
        <v>2021</v>
      </c>
      <c r="C133" s="11">
        <v>12</v>
      </c>
      <c r="D133" s="10">
        <v>5918</v>
      </c>
      <c r="E133" s="10">
        <v>1320</v>
      </c>
      <c r="F133" s="10">
        <v>1572</v>
      </c>
      <c r="G133" s="9">
        <v>499.46604166666611</v>
      </c>
      <c r="H133" s="9">
        <v>291.73701388888873</v>
      </c>
      <c r="J133" s="12"/>
    </row>
    <row r="134" spans="1:10" x14ac:dyDescent="0.3">
      <c r="A134" s="11">
        <v>4</v>
      </c>
      <c r="B134" s="11">
        <v>2022</v>
      </c>
      <c r="C134" s="11">
        <v>1</v>
      </c>
      <c r="D134" s="10">
        <v>6459</v>
      </c>
      <c r="E134" s="10">
        <v>1358</v>
      </c>
      <c r="F134" s="10">
        <v>1593</v>
      </c>
      <c r="G134" s="9">
        <v>541.39770833333284</v>
      </c>
      <c r="H134" s="9">
        <v>319.23701388888873</v>
      </c>
      <c r="J134" s="12"/>
    </row>
    <row r="135" spans="1:10" x14ac:dyDescent="0.3">
      <c r="A135" s="11">
        <v>4</v>
      </c>
      <c r="B135" s="11">
        <v>2022</v>
      </c>
      <c r="C135" s="11">
        <v>2</v>
      </c>
      <c r="D135" s="10">
        <v>7000</v>
      </c>
      <c r="E135" s="10">
        <v>1397</v>
      </c>
      <c r="F135" s="10">
        <v>1614</v>
      </c>
      <c r="G135" s="9">
        <v>583.32937499999957</v>
      </c>
      <c r="H135" s="9">
        <v>346.73701388888873</v>
      </c>
      <c r="J135" s="12"/>
    </row>
    <row r="136" spans="1:10" x14ac:dyDescent="0.3">
      <c r="A136" s="11">
        <v>4</v>
      </c>
      <c r="B136" s="11">
        <v>2022</v>
      </c>
      <c r="C136" s="11">
        <v>3</v>
      </c>
      <c r="D136" s="10">
        <v>7542</v>
      </c>
      <c r="E136" s="10">
        <v>1435</v>
      </c>
      <c r="F136" s="10">
        <v>1635</v>
      </c>
      <c r="G136" s="9">
        <v>625.2610416666663</v>
      </c>
      <c r="H136" s="9">
        <v>374.23701388888873</v>
      </c>
      <c r="J136" s="12"/>
    </row>
    <row r="137" spans="1:10" x14ac:dyDescent="0.3">
      <c r="A137" s="11">
        <v>4</v>
      </c>
      <c r="B137" s="11">
        <v>2022</v>
      </c>
      <c r="C137" s="11">
        <v>4</v>
      </c>
      <c r="D137" s="10">
        <v>8083</v>
      </c>
      <c r="E137" s="10">
        <v>1473</v>
      </c>
      <c r="F137" s="10">
        <v>1656</v>
      </c>
      <c r="G137" s="9">
        <v>667.19270833333303</v>
      </c>
      <c r="H137" s="9">
        <v>401.73701388888873</v>
      </c>
      <c r="J137" s="12"/>
    </row>
    <row r="138" spans="1:10" x14ac:dyDescent="0.3">
      <c r="A138" s="11">
        <v>4</v>
      </c>
      <c r="B138" s="11">
        <v>2022</v>
      </c>
      <c r="C138" s="11">
        <v>5</v>
      </c>
      <c r="D138" s="10">
        <v>8624</v>
      </c>
      <c r="E138" s="10">
        <v>1512</v>
      </c>
      <c r="F138" s="10">
        <v>1677</v>
      </c>
      <c r="G138" s="9">
        <v>709.12437499999976</v>
      </c>
      <c r="H138" s="9">
        <v>429.23701388888873</v>
      </c>
      <c r="J138" s="12"/>
    </row>
    <row r="139" spans="1:10" x14ac:dyDescent="0.3">
      <c r="A139" s="11">
        <v>4</v>
      </c>
      <c r="B139" s="11">
        <v>2022</v>
      </c>
      <c r="C139" s="11">
        <v>6</v>
      </c>
      <c r="D139" s="10">
        <v>9166</v>
      </c>
      <c r="E139" s="10">
        <v>1550</v>
      </c>
      <c r="F139" s="10">
        <v>1698</v>
      </c>
      <c r="G139" s="9">
        <v>751.05604166666649</v>
      </c>
      <c r="H139" s="9">
        <v>456.73701388888873</v>
      </c>
      <c r="J139" s="12"/>
    </row>
    <row r="140" spans="1:10" x14ac:dyDescent="0.3">
      <c r="A140" s="11">
        <v>4</v>
      </c>
      <c r="B140" s="11">
        <v>2022</v>
      </c>
      <c r="C140" s="11">
        <v>7</v>
      </c>
      <c r="D140" s="10">
        <v>9707</v>
      </c>
      <c r="E140" s="10">
        <v>1589</v>
      </c>
      <c r="F140" s="10">
        <v>1719</v>
      </c>
      <c r="G140" s="9">
        <v>792.98770833333322</v>
      </c>
      <c r="H140" s="9">
        <v>484.23701388888873</v>
      </c>
      <c r="J140" s="12"/>
    </row>
    <row r="141" spans="1:10" x14ac:dyDescent="0.3">
      <c r="A141" s="11">
        <v>4</v>
      </c>
      <c r="B141" s="11">
        <v>2022</v>
      </c>
      <c r="C141" s="11">
        <v>8</v>
      </c>
      <c r="D141" s="10">
        <v>10248</v>
      </c>
      <c r="E141" s="10">
        <v>1627</v>
      </c>
      <c r="F141" s="10">
        <v>1740</v>
      </c>
      <c r="G141" s="9">
        <v>834.91937499999995</v>
      </c>
      <c r="H141" s="9">
        <v>511.73701388888873</v>
      </c>
      <c r="J141" s="12"/>
    </row>
    <row r="142" spans="1:10" x14ac:dyDescent="0.3">
      <c r="A142" s="11">
        <v>4</v>
      </c>
      <c r="B142" s="11">
        <v>2022</v>
      </c>
      <c r="C142" s="11">
        <v>9</v>
      </c>
      <c r="D142" s="10">
        <v>10790</v>
      </c>
      <c r="E142" s="10">
        <v>1665</v>
      </c>
      <c r="F142" s="10">
        <v>1761</v>
      </c>
      <c r="G142" s="9">
        <v>876.85104166666667</v>
      </c>
      <c r="H142" s="9">
        <v>539.23701388888867</v>
      </c>
      <c r="J142" s="12"/>
    </row>
    <row r="143" spans="1:10" x14ac:dyDescent="0.3">
      <c r="A143" s="11">
        <v>4</v>
      </c>
      <c r="B143" s="11">
        <v>2022</v>
      </c>
      <c r="C143" s="11">
        <v>10</v>
      </c>
      <c r="D143" s="10">
        <v>11331</v>
      </c>
      <c r="E143" s="10">
        <v>1704</v>
      </c>
      <c r="F143" s="10">
        <v>1782</v>
      </c>
      <c r="G143" s="9">
        <v>918.7827083333334</v>
      </c>
      <c r="H143" s="9">
        <v>566.73701388888867</v>
      </c>
      <c r="J143" s="12"/>
    </row>
    <row r="144" spans="1:10" x14ac:dyDescent="0.3">
      <c r="A144" s="11">
        <v>4</v>
      </c>
      <c r="B144" s="11">
        <v>2022</v>
      </c>
      <c r="C144" s="11">
        <v>11</v>
      </c>
      <c r="D144" s="10">
        <v>11872</v>
      </c>
      <c r="E144" s="10">
        <v>1742</v>
      </c>
      <c r="F144" s="10">
        <v>1803</v>
      </c>
      <c r="G144" s="9">
        <v>960.71437500000013</v>
      </c>
      <c r="H144" s="9">
        <v>594.23701388888867</v>
      </c>
      <c r="J144" s="12"/>
    </row>
    <row r="145" spans="1:10" x14ac:dyDescent="0.3">
      <c r="A145" s="11">
        <v>4</v>
      </c>
      <c r="B145" s="11">
        <v>2022</v>
      </c>
      <c r="C145" s="11">
        <v>12</v>
      </c>
      <c r="D145" s="10">
        <v>12414</v>
      </c>
      <c r="E145" s="10">
        <v>1781</v>
      </c>
      <c r="F145" s="10">
        <v>1824</v>
      </c>
      <c r="G145" s="9">
        <v>1002.6460416666669</v>
      </c>
      <c r="H145" s="9">
        <v>621.73701388888867</v>
      </c>
      <c r="J145" s="12"/>
    </row>
    <row r="146" spans="1:10" x14ac:dyDescent="0.3">
      <c r="A146" s="11">
        <v>5</v>
      </c>
      <c r="B146" s="11">
        <v>2020</v>
      </c>
      <c r="C146" s="11">
        <v>1</v>
      </c>
      <c r="D146" s="10">
        <v>9970</v>
      </c>
      <c r="E146" s="10">
        <v>3982</v>
      </c>
      <c r="F146" s="10">
        <v>3222</v>
      </c>
      <c r="G146" s="9">
        <v>677.36</v>
      </c>
      <c r="H146" s="9">
        <v>256.23583333333329</v>
      </c>
    </row>
    <row r="147" spans="1:10" x14ac:dyDescent="0.3">
      <c r="A147" s="11">
        <v>5</v>
      </c>
      <c r="B147" s="11">
        <v>2020</v>
      </c>
      <c r="C147" s="11">
        <v>2</v>
      </c>
      <c r="D147" s="10">
        <v>9932</v>
      </c>
      <c r="E147" s="10">
        <v>3983</v>
      </c>
      <c r="F147" s="10">
        <v>3215</v>
      </c>
      <c r="G147" s="9">
        <v>674.32236111111115</v>
      </c>
      <c r="H147" s="9">
        <v>255.41326388888885</v>
      </c>
    </row>
    <row r="148" spans="1:10" x14ac:dyDescent="0.3">
      <c r="A148" s="11">
        <v>5</v>
      </c>
      <c r="B148" s="11">
        <v>2020</v>
      </c>
      <c r="C148" s="11">
        <v>3</v>
      </c>
      <c r="D148" s="10">
        <v>9894</v>
      </c>
      <c r="E148" s="10">
        <v>3983</v>
      </c>
      <c r="F148" s="10">
        <v>3207</v>
      </c>
      <c r="G148" s="9">
        <v>671.28472222222229</v>
      </c>
      <c r="H148" s="9">
        <v>254.59069444444441</v>
      </c>
    </row>
    <row r="149" spans="1:10" x14ac:dyDescent="0.3">
      <c r="A149" s="11">
        <v>5</v>
      </c>
      <c r="B149" s="11">
        <v>2020</v>
      </c>
      <c r="C149" s="11">
        <v>4</v>
      </c>
      <c r="D149" s="10">
        <v>9856</v>
      </c>
      <c r="E149" s="10">
        <v>3984</v>
      </c>
      <c r="F149" s="10">
        <v>3199</v>
      </c>
      <c r="G149" s="9">
        <v>668.24708333333342</v>
      </c>
      <c r="H149" s="9">
        <v>253.76812499999997</v>
      </c>
    </row>
    <row r="150" spans="1:10" x14ac:dyDescent="0.3">
      <c r="A150" s="11">
        <v>5</v>
      </c>
      <c r="B150" s="11">
        <v>2020</v>
      </c>
      <c r="C150" s="11">
        <v>5</v>
      </c>
      <c r="D150" s="10">
        <v>9818</v>
      </c>
      <c r="E150" s="10">
        <v>3984</v>
      </c>
      <c r="F150" s="10">
        <v>3192</v>
      </c>
      <c r="G150" s="9">
        <v>665.20944444444456</v>
      </c>
      <c r="H150" s="9">
        <v>252.94555555555553</v>
      </c>
    </row>
    <row r="151" spans="1:10" x14ac:dyDescent="0.3">
      <c r="A151" s="11">
        <v>5</v>
      </c>
      <c r="B151" s="11">
        <v>2020</v>
      </c>
      <c r="C151" s="11">
        <v>6</v>
      </c>
      <c r="D151" s="10">
        <v>9780</v>
      </c>
      <c r="E151" s="10">
        <v>3985</v>
      </c>
      <c r="F151" s="10">
        <v>3184</v>
      </c>
      <c r="G151" s="9">
        <v>662.17180555555569</v>
      </c>
      <c r="H151" s="9">
        <v>252.12298611111109</v>
      </c>
    </row>
    <row r="152" spans="1:10" x14ac:dyDescent="0.3">
      <c r="A152" s="11">
        <v>5</v>
      </c>
      <c r="B152" s="11">
        <v>2020</v>
      </c>
      <c r="C152" s="11">
        <v>7</v>
      </c>
      <c r="D152" s="10">
        <v>9742</v>
      </c>
      <c r="E152" s="10">
        <v>3985</v>
      </c>
      <c r="F152" s="10">
        <v>3177</v>
      </c>
      <c r="G152" s="9">
        <v>659.13416666666683</v>
      </c>
      <c r="H152" s="9">
        <v>251.30041666666665</v>
      </c>
    </row>
    <row r="153" spans="1:10" x14ac:dyDescent="0.3">
      <c r="A153" s="11">
        <v>5</v>
      </c>
      <c r="B153" s="11">
        <v>2020</v>
      </c>
      <c r="C153" s="11">
        <v>8</v>
      </c>
      <c r="D153" s="10">
        <v>9704</v>
      </c>
      <c r="E153" s="10">
        <v>3986</v>
      </c>
      <c r="F153" s="10">
        <v>3169</v>
      </c>
      <c r="G153" s="9">
        <v>656.09652777777796</v>
      </c>
      <c r="H153" s="9">
        <v>250.47784722222221</v>
      </c>
    </row>
    <row r="154" spans="1:10" x14ac:dyDescent="0.3">
      <c r="A154" s="11">
        <v>5</v>
      </c>
      <c r="B154" s="11">
        <v>2020</v>
      </c>
      <c r="C154" s="11">
        <v>9</v>
      </c>
      <c r="D154" s="10">
        <v>9666</v>
      </c>
      <c r="E154" s="10">
        <v>3987</v>
      </c>
      <c r="F154" s="10">
        <v>3162</v>
      </c>
      <c r="G154" s="9">
        <v>653.0588888888891</v>
      </c>
      <c r="H154" s="9">
        <v>249.65527777777777</v>
      </c>
    </row>
    <row r="155" spans="1:10" x14ac:dyDescent="0.3">
      <c r="A155" s="11">
        <v>5</v>
      </c>
      <c r="B155" s="11">
        <v>2020</v>
      </c>
      <c r="C155" s="11">
        <v>10</v>
      </c>
      <c r="D155" s="10">
        <v>9628</v>
      </c>
      <c r="E155" s="10">
        <v>3987</v>
      </c>
      <c r="F155" s="10">
        <v>3154</v>
      </c>
      <c r="G155" s="9">
        <v>650.02125000000024</v>
      </c>
      <c r="H155" s="9">
        <v>248.83270833333333</v>
      </c>
    </row>
    <row r="156" spans="1:10" x14ac:dyDescent="0.3">
      <c r="A156" s="11">
        <v>5</v>
      </c>
      <c r="B156" s="11">
        <v>2020</v>
      </c>
      <c r="C156" s="11">
        <v>11</v>
      </c>
      <c r="D156" s="10">
        <v>9590</v>
      </c>
      <c r="E156" s="10">
        <v>3988</v>
      </c>
      <c r="F156" s="10">
        <v>3147</v>
      </c>
      <c r="G156" s="9">
        <v>646.98361111111137</v>
      </c>
      <c r="H156" s="9">
        <v>248.01013888888889</v>
      </c>
    </row>
    <row r="157" spans="1:10" x14ac:dyDescent="0.3">
      <c r="A157" s="11">
        <v>5</v>
      </c>
      <c r="B157" s="11">
        <v>2020</v>
      </c>
      <c r="C157" s="11">
        <v>12</v>
      </c>
      <c r="D157" s="10">
        <v>9552</v>
      </c>
      <c r="E157" s="10">
        <v>3988</v>
      </c>
      <c r="F157" s="10">
        <v>3139</v>
      </c>
      <c r="G157" s="9">
        <v>643.94597222222251</v>
      </c>
      <c r="H157" s="9">
        <v>247.18756944444445</v>
      </c>
    </row>
    <row r="158" spans="1:10" x14ac:dyDescent="0.3">
      <c r="A158" s="11">
        <v>5</v>
      </c>
      <c r="B158" s="11">
        <v>2021</v>
      </c>
      <c r="C158" s="11">
        <v>1</v>
      </c>
      <c r="D158" s="10">
        <v>9096</v>
      </c>
      <c r="E158" s="10">
        <v>3995</v>
      </c>
      <c r="F158" s="10">
        <v>3048</v>
      </c>
      <c r="G158" s="9">
        <v>607.4943055555558</v>
      </c>
      <c r="H158" s="9">
        <v>237.31673611111114</v>
      </c>
    </row>
    <row r="159" spans="1:10" x14ac:dyDescent="0.3">
      <c r="A159" s="11">
        <v>5</v>
      </c>
      <c r="B159" s="11">
        <v>2021</v>
      </c>
      <c r="C159" s="11">
        <v>2</v>
      </c>
      <c r="D159" s="10">
        <v>8640</v>
      </c>
      <c r="E159" s="10">
        <v>4002</v>
      </c>
      <c r="F159" s="10">
        <v>2957</v>
      </c>
      <c r="G159" s="9">
        <v>571.04263888888909</v>
      </c>
      <c r="H159" s="9">
        <v>227.44590277777783</v>
      </c>
    </row>
    <row r="160" spans="1:10" x14ac:dyDescent="0.3">
      <c r="A160" s="11">
        <v>5</v>
      </c>
      <c r="B160" s="11">
        <v>2021</v>
      </c>
      <c r="C160" s="11">
        <v>3</v>
      </c>
      <c r="D160" s="10">
        <v>8184</v>
      </c>
      <c r="E160" s="10">
        <v>4008</v>
      </c>
      <c r="F160" s="10">
        <v>2867</v>
      </c>
      <c r="G160" s="9">
        <v>534.59097222222238</v>
      </c>
      <c r="H160" s="9">
        <v>217.57506944444452</v>
      </c>
    </row>
    <row r="161" spans="1:8" x14ac:dyDescent="0.3">
      <c r="A161" s="11">
        <v>5</v>
      </c>
      <c r="B161" s="11">
        <v>2021</v>
      </c>
      <c r="C161" s="11">
        <v>4</v>
      </c>
      <c r="D161" s="10">
        <v>7728</v>
      </c>
      <c r="E161" s="10">
        <v>4015</v>
      </c>
      <c r="F161" s="10">
        <v>2776</v>
      </c>
      <c r="G161" s="9">
        <v>498.13930555555572</v>
      </c>
      <c r="H161" s="9">
        <v>207.70423611111121</v>
      </c>
    </row>
    <row r="162" spans="1:8" x14ac:dyDescent="0.3">
      <c r="A162" s="11">
        <v>5</v>
      </c>
      <c r="B162" s="11">
        <v>2021</v>
      </c>
      <c r="C162" s="11">
        <v>5</v>
      </c>
      <c r="D162" s="10">
        <v>7272</v>
      </c>
      <c r="E162" s="10">
        <v>4022</v>
      </c>
      <c r="F162" s="10">
        <v>2685</v>
      </c>
      <c r="G162" s="9">
        <v>461.68763888888907</v>
      </c>
      <c r="H162" s="9">
        <v>197.83340277777791</v>
      </c>
    </row>
    <row r="163" spans="1:8" x14ac:dyDescent="0.3">
      <c r="A163" s="11">
        <v>5</v>
      </c>
      <c r="B163" s="11">
        <v>2021</v>
      </c>
      <c r="C163" s="11">
        <v>6</v>
      </c>
      <c r="D163" s="10">
        <v>6816</v>
      </c>
      <c r="E163" s="10">
        <v>4029</v>
      </c>
      <c r="F163" s="10">
        <v>2594</v>
      </c>
      <c r="G163" s="9">
        <v>425.23597222222241</v>
      </c>
      <c r="H163" s="9">
        <v>187.9625694444446</v>
      </c>
    </row>
    <row r="164" spans="1:8" x14ac:dyDescent="0.3">
      <c r="A164" s="11">
        <v>5</v>
      </c>
      <c r="B164" s="11">
        <v>2021</v>
      </c>
      <c r="C164" s="11">
        <v>7</v>
      </c>
      <c r="D164" s="10">
        <v>6360</v>
      </c>
      <c r="E164" s="10">
        <v>4035</v>
      </c>
      <c r="F164" s="10">
        <v>2504</v>
      </c>
      <c r="G164" s="9">
        <v>388.78430555555576</v>
      </c>
      <c r="H164" s="9">
        <v>178.09173611111129</v>
      </c>
    </row>
    <row r="165" spans="1:8" x14ac:dyDescent="0.3">
      <c r="A165" s="11">
        <v>5</v>
      </c>
      <c r="B165" s="11">
        <v>2021</v>
      </c>
      <c r="C165" s="11">
        <v>8</v>
      </c>
      <c r="D165" s="10">
        <v>5903</v>
      </c>
      <c r="E165" s="10">
        <v>4042</v>
      </c>
      <c r="F165" s="10">
        <v>2413</v>
      </c>
      <c r="G165" s="9">
        <v>352.33263888888911</v>
      </c>
      <c r="H165" s="9">
        <v>168.22090277777798</v>
      </c>
    </row>
    <row r="166" spans="1:8" x14ac:dyDescent="0.3">
      <c r="A166" s="11">
        <v>5</v>
      </c>
      <c r="B166" s="11">
        <v>2021</v>
      </c>
      <c r="C166" s="11">
        <v>9</v>
      </c>
      <c r="D166" s="10">
        <v>5447</v>
      </c>
      <c r="E166" s="10">
        <v>4049</v>
      </c>
      <c r="F166" s="10">
        <v>2322</v>
      </c>
      <c r="G166" s="9">
        <v>315.88097222222245</v>
      </c>
      <c r="H166" s="9">
        <v>158.35006944444467</v>
      </c>
    </row>
    <row r="167" spans="1:8" x14ac:dyDescent="0.3">
      <c r="A167" s="11">
        <v>5</v>
      </c>
      <c r="B167" s="11">
        <v>2021</v>
      </c>
      <c r="C167" s="11">
        <v>10</v>
      </c>
      <c r="D167" s="10">
        <v>4991</v>
      </c>
      <c r="E167" s="10">
        <v>4056</v>
      </c>
      <c r="F167" s="10">
        <v>2231</v>
      </c>
      <c r="G167" s="9">
        <v>279.4293055555558</v>
      </c>
      <c r="H167" s="9">
        <v>148.47923611111136</v>
      </c>
    </row>
    <row r="168" spans="1:8" x14ac:dyDescent="0.3">
      <c r="A168" s="11">
        <v>5</v>
      </c>
      <c r="B168" s="11">
        <v>2021</v>
      </c>
      <c r="C168" s="11">
        <v>11</v>
      </c>
      <c r="D168" s="10">
        <v>4535</v>
      </c>
      <c r="E168" s="10">
        <v>4062</v>
      </c>
      <c r="F168" s="10">
        <v>2141</v>
      </c>
      <c r="G168" s="9">
        <v>242.97763888888912</v>
      </c>
      <c r="H168" s="9">
        <v>138.60840277777805</v>
      </c>
    </row>
    <row r="169" spans="1:8" x14ac:dyDescent="0.3">
      <c r="A169" s="11">
        <v>5</v>
      </c>
      <c r="B169" s="11">
        <v>2021</v>
      </c>
      <c r="C169" s="11">
        <v>12</v>
      </c>
      <c r="D169" s="10">
        <v>4079</v>
      </c>
      <c r="E169" s="10">
        <v>4069</v>
      </c>
      <c r="F169" s="10">
        <v>2050</v>
      </c>
      <c r="G169" s="9">
        <v>206.52597222222244</v>
      </c>
      <c r="H169" s="9">
        <v>128.73756944444474</v>
      </c>
    </row>
    <row r="170" spans="1:8" x14ac:dyDescent="0.3">
      <c r="A170" s="11">
        <v>5</v>
      </c>
      <c r="B170" s="11">
        <v>2022</v>
      </c>
      <c r="C170" s="11">
        <v>1</v>
      </c>
      <c r="D170" s="10">
        <v>4992</v>
      </c>
      <c r="E170" s="10">
        <v>4153</v>
      </c>
      <c r="F170" s="10">
        <v>2001</v>
      </c>
      <c r="G170" s="9">
        <v>251.02847222222249</v>
      </c>
      <c r="H170" s="9">
        <v>118.49090277777808</v>
      </c>
    </row>
    <row r="171" spans="1:8" x14ac:dyDescent="0.3">
      <c r="A171" s="11">
        <v>5</v>
      </c>
      <c r="B171" s="11">
        <v>2022</v>
      </c>
      <c r="C171" s="11">
        <v>2</v>
      </c>
      <c r="D171" s="10">
        <v>5906</v>
      </c>
      <c r="E171" s="10">
        <v>4237</v>
      </c>
      <c r="F171" s="10">
        <v>1952</v>
      </c>
      <c r="G171" s="9">
        <v>295.53097222222254</v>
      </c>
      <c r="H171" s="9">
        <v>108.24423611111141</v>
      </c>
    </row>
    <row r="172" spans="1:8" x14ac:dyDescent="0.3">
      <c r="A172" s="11">
        <v>5</v>
      </c>
      <c r="B172" s="11">
        <v>2022</v>
      </c>
      <c r="C172" s="11">
        <v>3</v>
      </c>
      <c r="D172" s="10">
        <v>6819</v>
      </c>
      <c r="E172" s="10">
        <v>4321</v>
      </c>
      <c r="F172" s="10">
        <v>1903</v>
      </c>
      <c r="G172" s="9">
        <v>340.0334722222226</v>
      </c>
      <c r="H172" s="9">
        <v>97.997569444444736</v>
      </c>
    </row>
    <row r="173" spans="1:8" x14ac:dyDescent="0.3">
      <c r="A173" s="11">
        <v>5</v>
      </c>
      <c r="B173" s="11">
        <v>2022</v>
      </c>
      <c r="C173" s="11">
        <v>4</v>
      </c>
      <c r="D173" s="10">
        <v>7732</v>
      </c>
      <c r="E173" s="10">
        <v>4405</v>
      </c>
      <c r="F173" s="10">
        <v>1854</v>
      </c>
      <c r="G173" s="9">
        <v>384.53597222222265</v>
      </c>
      <c r="H173" s="9">
        <v>87.750902777778066</v>
      </c>
    </row>
    <row r="174" spans="1:8" x14ac:dyDescent="0.3">
      <c r="A174" s="11">
        <v>5</v>
      </c>
      <c r="B174" s="11">
        <v>2022</v>
      </c>
      <c r="C174" s="11">
        <v>5</v>
      </c>
      <c r="D174" s="10">
        <v>8646</v>
      </c>
      <c r="E174" s="10">
        <v>4489</v>
      </c>
      <c r="F174" s="10">
        <v>1805</v>
      </c>
      <c r="G174" s="9">
        <v>429.03847222222271</v>
      </c>
      <c r="H174" s="9">
        <v>77.504236111111396</v>
      </c>
    </row>
    <row r="175" spans="1:8" x14ac:dyDescent="0.3">
      <c r="A175" s="11">
        <v>5</v>
      </c>
      <c r="B175" s="11">
        <v>2022</v>
      </c>
      <c r="C175" s="11">
        <v>6</v>
      </c>
      <c r="D175" s="10">
        <v>9559</v>
      </c>
      <c r="E175" s="10">
        <v>4573</v>
      </c>
      <c r="F175" s="10">
        <v>1756</v>
      </c>
      <c r="G175" s="9">
        <v>473.54097222222276</v>
      </c>
      <c r="H175" s="9">
        <v>67.257569444444727</v>
      </c>
    </row>
    <row r="176" spans="1:8" x14ac:dyDescent="0.3">
      <c r="A176" s="11">
        <v>5</v>
      </c>
      <c r="B176" s="11">
        <v>2022</v>
      </c>
      <c r="C176" s="11">
        <v>7</v>
      </c>
      <c r="D176" s="10">
        <v>10472</v>
      </c>
      <c r="E176" s="10">
        <v>4657</v>
      </c>
      <c r="F176" s="10">
        <v>1708</v>
      </c>
      <c r="G176" s="9">
        <v>518.04347222222282</v>
      </c>
      <c r="H176" s="9">
        <v>57.010902777778057</v>
      </c>
    </row>
    <row r="177" spans="1:8" x14ac:dyDescent="0.3">
      <c r="A177" s="11">
        <v>5</v>
      </c>
      <c r="B177" s="11">
        <v>2022</v>
      </c>
      <c r="C177" s="11">
        <v>8</v>
      </c>
      <c r="D177" s="10">
        <v>11386</v>
      </c>
      <c r="E177" s="10">
        <v>4741</v>
      </c>
      <c r="F177" s="10">
        <v>1659</v>
      </c>
      <c r="G177" s="9">
        <v>562.54597222222287</v>
      </c>
      <c r="H177" s="9">
        <v>46.764236111111387</v>
      </c>
    </row>
    <row r="178" spans="1:8" x14ac:dyDescent="0.3">
      <c r="A178" s="11">
        <v>5</v>
      </c>
      <c r="B178" s="11">
        <v>2022</v>
      </c>
      <c r="C178" s="11">
        <v>9</v>
      </c>
      <c r="D178" s="10">
        <v>12299</v>
      </c>
      <c r="E178" s="10">
        <v>4824</v>
      </c>
      <c r="F178" s="10">
        <v>1610</v>
      </c>
      <c r="G178" s="9">
        <v>607.04847222222293</v>
      </c>
      <c r="H178" s="9">
        <v>36.517569444444717</v>
      </c>
    </row>
    <row r="179" spans="1:8" x14ac:dyDescent="0.3">
      <c r="A179" s="11">
        <v>5</v>
      </c>
      <c r="B179" s="11">
        <v>2022</v>
      </c>
      <c r="C179" s="11">
        <v>10</v>
      </c>
      <c r="D179" s="10">
        <v>13212</v>
      </c>
      <c r="E179" s="10">
        <v>4908</v>
      </c>
      <c r="F179" s="10">
        <v>1561</v>
      </c>
      <c r="G179" s="9">
        <v>651.55097222222298</v>
      </c>
      <c r="H179" s="9">
        <v>26.270902777778048</v>
      </c>
    </row>
    <row r="180" spans="1:8" x14ac:dyDescent="0.3">
      <c r="A180" s="11">
        <v>5</v>
      </c>
      <c r="B180" s="11">
        <v>2022</v>
      </c>
      <c r="C180" s="11">
        <v>11</v>
      </c>
      <c r="D180" s="10">
        <v>14126</v>
      </c>
      <c r="E180" s="10">
        <v>4992</v>
      </c>
      <c r="F180" s="10">
        <v>1512</v>
      </c>
      <c r="G180" s="9">
        <v>696.05347222222304</v>
      </c>
      <c r="H180" s="9">
        <v>16.024236111111378</v>
      </c>
    </row>
    <row r="181" spans="1:8" x14ac:dyDescent="0.3">
      <c r="A181" s="11">
        <v>5</v>
      </c>
      <c r="B181" s="11">
        <v>2022</v>
      </c>
      <c r="C181" s="11">
        <v>12</v>
      </c>
      <c r="D181" s="10">
        <v>15039</v>
      </c>
      <c r="E181" s="10">
        <v>5076</v>
      </c>
      <c r="F181" s="10">
        <v>1463</v>
      </c>
      <c r="G181" s="9">
        <v>740.55597222222309</v>
      </c>
      <c r="H181" s="9">
        <v>5.7775694444447083</v>
      </c>
    </row>
    <row r="182" spans="1:8" x14ac:dyDescent="0.3">
      <c r="A182" s="11">
        <v>6</v>
      </c>
      <c r="B182" s="11">
        <v>2020</v>
      </c>
      <c r="C182" s="11">
        <v>1</v>
      </c>
      <c r="D182" s="9">
        <v>1893</v>
      </c>
      <c r="E182" s="9">
        <v>668</v>
      </c>
      <c r="F182" s="9">
        <v>482</v>
      </c>
      <c r="G182" s="9">
        <v>419.81499999999994</v>
      </c>
      <c r="H182" s="9">
        <v>120.84583333333333</v>
      </c>
    </row>
    <row r="183" spans="1:8" x14ac:dyDescent="0.3">
      <c r="A183" s="11">
        <v>6</v>
      </c>
      <c r="B183" s="11">
        <v>2020</v>
      </c>
      <c r="C183" s="11">
        <v>2</v>
      </c>
      <c r="D183" s="9">
        <v>1902</v>
      </c>
      <c r="E183" s="9">
        <v>668</v>
      </c>
      <c r="F183" s="9">
        <v>483</v>
      </c>
      <c r="G183" s="9">
        <v>421.0343749999999</v>
      </c>
      <c r="H183" s="9">
        <v>121.35173611111109</v>
      </c>
    </row>
    <row r="184" spans="1:8" x14ac:dyDescent="0.3">
      <c r="A184" s="11">
        <v>6</v>
      </c>
      <c r="B184" s="11">
        <v>2020</v>
      </c>
      <c r="C184" s="11">
        <v>3</v>
      </c>
      <c r="D184" s="9">
        <v>1910</v>
      </c>
      <c r="E184" s="9">
        <v>668</v>
      </c>
      <c r="F184" s="9">
        <v>484</v>
      </c>
      <c r="G184" s="9">
        <v>422.25374999999985</v>
      </c>
      <c r="H184" s="9">
        <v>121.85763888888886</v>
      </c>
    </row>
    <row r="185" spans="1:8" x14ac:dyDescent="0.3">
      <c r="A185" s="11">
        <v>6</v>
      </c>
      <c r="B185" s="11">
        <v>2020</v>
      </c>
      <c r="C185" s="11">
        <v>4</v>
      </c>
      <c r="D185" s="9">
        <v>1919</v>
      </c>
      <c r="E185" s="9">
        <v>668</v>
      </c>
      <c r="F185" s="9">
        <v>485</v>
      </c>
      <c r="G185" s="9">
        <v>423.47312499999981</v>
      </c>
      <c r="H185" s="9">
        <v>122.36354166666662</v>
      </c>
    </row>
    <row r="186" spans="1:8" x14ac:dyDescent="0.3">
      <c r="A186" s="11">
        <v>6</v>
      </c>
      <c r="B186" s="11">
        <v>2020</v>
      </c>
      <c r="C186" s="11">
        <v>5</v>
      </c>
      <c r="D186" s="9">
        <v>1928</v>
      </c>
      <c r="E186" s="9">
        <v>668</v>
      </c>
      <c r="F186" s="9">
        <v>486</v>
      </c>
      <c r="G186" s="9">
        <v>424.69249999999977</v>
      </c>
      <c r="H186" s="9">
        <v>122.86944444444438</v>
      </c>
    </row>
    <row r="187" spans="1:8" x14ac:dyDescent="0.3">
      <c r="A187" s="11">
        <v>6</v>
      </c>
      <c r="B187" s="11">
        <v>2020</v>
      </c>
      <c r="C187" s="11">
        <v>6</v>
      </c>
      <c r="D187" s="9">
        <v>1937</v>
      </c>
      <c r="E187" s="9">
        <v>669</v>
      </c>
      <c r="F187" s="9">
        <v>488</v>
      </c>
      <c r="G187" s="9">
        <v>425.91187499999972</v>
      </c>
      <c r="H187" s="9">
        <v>123.37534722222215</v>
      </c>
    </row>
    <row r="188" spans="1:8" x14ac:dyDescent="0.3">
      <c r="A188" s="11">
        <v>6</v>
      </c>
      <c r="B188" s="11">
        <v>2020</v>
      </c>
      <c r="C188" s="11">
        <v>7</v>
      </c>
      <c r="D188" s="9">
        <v>1945</v>
      </c>
      <c r="E188" s="9">
        <v>669</v>
      </c>
      <c r="F188" s="9">
        <v>489</v>
      </c>
      <c r="G188" s="9">
        <v>427.13124999999968</v>
      </c>
      <c r="H188" s="9">
        <v>123.88124999999991</v>
      </c>
    </row>
    <row r="189" spans="1:8" x14ac:dyDescent="0.3">
      <c r="A189" s="11">
        <v>6</v>
      </c>
      <c r="B189" s="11">
        <v>2020</v>
      </c>
      <c r="C189" s="11">
        <v>8</v>
      </c>
      <c r="D189" s="9">
        <v>1954</v>
      </c>
      <c r="E189" s="9">
        <v>669</v>
      </c>
      <c r="F189" s="9">
        <v>490</v>
      </c>
      <c r="G189" s="9">
        <v>428.35062499999964</v>
      </c>
      <c r="H189" s="9">
        <v>124.38715277777767</v>
      </c>
    </row>
    <row r="190" spans="1:8" x14ac:dyDescent="0.3">
      <c r="A190" s="11">
        <v>6</v>
      </c>
      <c r="B190" s="11">
        <v>2020</v>
      </c>
      <c r="C190" s="11">
        <v>9</v>
      </c>
      <c r="D190" s="9">
        <v>1963</v>
      </c>
      <c r="E190" s="9">
        <v>669</v>
      </c>
      <c r="F190" s="9">
        <v>491</v>
      </c>
      <c r="G190" s="9">
        <v>429.5699999999996</v>
      </c>
      <c r="H190" s="9">
        <v>124.89305555555543</v>
      </c>
    </row>
    <row r="191" spans="1:8" x14ac:dyDescent="0.3">
      <c r="A191" s="11">
        <v>6</v>
      </c>
      <c r="B191" s="11">
        <v>2020</v>
      </c>
      <c r="C191" s="11">
        <v>10</v>
      </c>
      <c r="D191" s="9">
        <v>1972</v>
      </c>
      <c r="E191" s="9">
        <v>669</v>
      </c>
      <c r="F191" s="9">
        <v>492</v>
      </c>
      <c r="G191" s="9">
        <v>430.78937499999955</v>
      </c>
      <c r="H191" s="9">
        <v>125.3989583333332</v>
      </c>
    </row>
    <row r="192" spans="1:8" x14ac:dyDescent="0.3">
      <c r="A192" s="11">
        <v>6</v>
      </c>
      <c r="B192" s="11">
        <v>2020</v>
      </c>
      <c r="C192" s="11">
        <v>11</v>
      </c>
      <c r="D192" s="9">
        <v>1980</v>
      </c>
      <c r="E192" s="9">
        <v>669</v>
      </c>
      <c r="F192" s="9">
        <v>493</v>
      </c>
      <c r="G192" s="9">
        <v>432.00874999999951</v>
      </c>
      <c r="H192" s="9">
        <v>125.90486111111096</v>
      </c>
    </row>
    <row r="193" spans="1:8" x14ac:dyDescent="0.3">
      <c r="A193" s="11">
        <v>6</v>
      </c>
      <c r="B193" s="11">
        <v>2020</v>
      </c>
      <c r="C193" s="11">
        <v>12</v>
      </c>
      <c r="D193" s="9">
        <v>1989</v>
      </c>
      <c r="E193" s="9">
        <v>669</v>
      </c>
      <c r="F193" s="9">
        <v>494</v>
      </c>
      <c r="G193" s="9">
        <v>433.22812499999947</v>
      </c>
      <c r="H193" s="9">
        <v>126.41076388888872</v>
      </c>
    </row>
    <row r="194" spans="1:8" x14ac:dyDescent="0.3">
      <c r="A194" s="11">
        <v>6</v>
      </c>
      <c r="B194" s="11">
        <v>2021</v>
      </c>
      <c r="C194" s="11">
        <v>1</v>
      </c>
      <c r="D194" s="9">
        <v>2094</v>
      </c>
      <c r="E194" s="9">
        <v>670</v>
      </c>
      <c r="F194" s="9">
        <v>508</v>
      </c>
      <c r="G194" s="9">
        <v>447.86062499999946</v>
      </c>
      <c r="H194" s="9">
        <v>132.48159722222204</v>
      </c>
    </row>
    <row r="195" spans="1:8" x14ac:dyDescent="0.3">
      <c r="A195" s="11">
        <v>6</v>
      </c>
      <c r="B195" s="11">
        <v>2021</v>
      </c>
      <c r="C195" s="11">
        <v>2</v>
      </c>
      <c r="D195" s="9">
        <v>2199</v>
      </c>
      <c r="E195" s="9">
        <v>671</v>
      </c>
      <c r="F195" s="9">
        <v>522</v>
      </c>
      <c r="G195" s="9">
        <v>462.49312499999945</v>
      </c>
      <c r="H195" s="9">
        <v>138.55243055555536</v>
      </c>
    </row>
    <row r="196" spans="1:8" x14ac:dyDescent="0.3">
      <c r="A196" s="11">
        <v>6</v>
      </c>
      <c r="B196" s="11">
        <v>2021</v>
      </c>
      <c r="C196" s="11">
        <v>3</v>
      </c>
      <c r="D196" s="9">
        <v>2304</v>
      </c>
      <c r="E196" s="9">
        <v>672</v>
      </c>
      <c r="F196" s="9">
        <v>535</v>
      </c>
      <c r="G196" s="9">
        <v>477.12562499999945</v>
      </c>
      <c r="H196" s="9">
        <v>144.62326388888869</v>
      </c>
    </row>
    <row r="197" spans="1:8" x14ac:dyDescent="0.3">
      <c r="A197" s="11">
        <v>6</v>
      </c>
      <c r="B197" s="11">
        <v>2021</v>
      </c>
      <c r="C197" s="11">
        <v>4</v>
      </c>
      <c r="D197" s="9">
        <v>2408</v>
      </c>
      <c r="E197" s="9">
        <v>673</v>
      </c>
      <c r="F197" s="9">
        <v>549</v>
      </c>
      <c r="G197" s="9">
        <v>491.75812499999944</v>
      </c>
      <c r="H197" s="9">
        <v>150.69409722222201</v>
      </c>
    </row>
    <row r="198" spans="1:8" x14ac:dyDescent="0.3">
      <c r="A198" s="11">
        <v>6</v>
      </c>
      <c r="B198" s="11">
        <v>2021</v>
      </c>
      <c r="C198" s="11">
        <v>5</v>
      </c>
      <c r="D198" s="9">
        <v>2513</v>
      </c>
      <c r="E198" s="9">
        <v>674</v>
      </c>
      <c r="F198" s="9">
        <v>563</v>
      </c>
      <c r="G198" s="9">
        <v>506.39062499999943</v>
      </c>
      <c r="H198" s="9">
        <v>156.76493055555534</v>
      </c>
    </row>
    <row r="199" spans="1:8" x14ac:dyDescent="0.3">
      <c r="A199" s="11">
        <v>6</v>
      </c>
      <c r="B199" s="11">
        <v>2021</v>
      </c>
      <c r="C199" s="11">
        <v>6</v>
      </c>
      <c r="D199" s="9">
        <v>2618</v>
      </c>
      <c r="E199" s="9">
        <v>676</v>
      </c>
      <c r="F199" s="9">
        <v>576</v>
      </c>
      <c r="G199" s="9">
        <v>521.02312499999948</v>
      </c>
      <c r="H199" s="9">
        <v>162.83576388888866</v>
      </c>
    </row>
    <row r="200" spans="1:8" x14ac:dyDescent="0.3">
      <c r="A200" s="11">
        <v>6</v>
      </c>
      <c r="B200" s="11">
        <v>2021</v>
      </c>
      <c r="C200" s="11">
        <v>7</v>
      </c>
      <c r="D200" s="9">
        <v>2723</v>
      </c>
      <c r="E200" s="9">
        <v>677</v>
      </c>
      <c r="F200" s="9">
        <v>590</v>
      </c>
      <c r="G200" s="9">
        <v>535.65562499999953</v>
      </c>
      <c r="H200" s="9">
        <v>168.90659722222199</v>
      </c>
    </row>
    <row r="201" spans="1:8" x14ac:dyDescent="0.3">
      <c r="A201" s="11">
        <v>6</v>
      </c>
      <c r="B201" s="11">
        <v>2021</v>
      </c>
      <c r="C201" s="11">
        <v>8</v>
      </c>
      <c r="D201" s="9">
        <v>2828</v>
      </c>
      <c r="E201" s="9">
        <v>678</v>
      </c>
      <c r="F201" s="9">
        <v>604</v>
      </c>
      <c r="G201" s="9">
        <v>550.28812499999958</v>
      </c>
      <c r="H201" s="9">
        <v>174.97743055555532</v>
      </c>
    </row>
    <row r="202" spans="1:8" x14ac:dyDescent="0.3">
      <c r="A202" s="11">
        <v>6</v>
      </c>
      <c r="B202" s="11">
        <v>2021</v>
      </c>
      <c r="C202" s="11">
        <v>9</v>
      </c>
      <c r="D202" s="9">
        <v>2933</v>
      </c>
      <c r="E202" s="9">
        <v>679</v>
      </c>
      <c r="F202" s="9">
        <v>617</v>
      </c>
      <c r="G202" s="9">
        <v>564.92062499999963</v>
      </c>
      <c r="H202" s="9">
        <v>181.04826388888864</v>
      </c>
    </row>
    <row r="203" spans="1:8" x14ac:dyDescent="0.3">
      <c r="A203" s="11">
        <v>6</v>
      </c>
      <c r="B203" s="11">
        <v>2021</v>
      </c>
      <c r="C203" s="11">
        <v>10</v>
      </c>
      <c r="D203" s="9">
        <v>3037</v>
      </c>
      <c r="E203" s="9">
        <v>680</v>
      </c>
      <c r="F203" s="9">
        <v>631</v>
      </c>
      <c r="G203" s="9">
        <v>579.55312499999968</v>
      </c>
      <c r="H203" s="9">
        <v>187.11909722222197</v>
      </c>
    </row>
    <row r="204" spans="1:8" x14ac:dyDescent="0.3">
      <c r="A204" s="11">
        <v>6</v>
      </c>
      <c r="B204" s="11">
        <v>2021</v>
      </c>
      <c r="C204" s="11">
        <v>11</v>
      </c>
      <c r="D204" s="9">
        <v>3142</v>
      </c>
      <c r="E204" s="9">
        <v>681</v>
      </c>
      <c r="F204" s="9">
        <v>645</v>
      </c>
      <c r="G204" s="9">
        <v>594.18562499999973</v>
      </c>
      <c r="H204" s="9">
        <v>193.18993055555529</v>
      </c>
    </row>
    <row r="205" spans="1:8" x14ac:dyDescent="0.3">
      <c r="A205" s="11">
        <v>6</v>
      </c>
      <c r="B205" s="11">
        <v>2021</v>
      </c>
      <c r="C205" s="11">
        <v>12</v>
      </c>
      <c r="D205" s="9">
        <v>3247</v>
      </c>
      <c r="E205" s="9">
        <v>682</v>
      </c>
      <c r="F205" s="9">
        <v>658</v>
      </c>
      <c r="G205" s="9">
        <v>608.81812499999978</v>
      </c>
      <c r="H205" s="9">
        <v>199.26076388888862</v>
      </c>
    </row>
    <row r="206" spans="1:8" x14ac:dyDescent="0.3">
      <c r="A206" s="11">
        <v>6</v>
      </c>
      <c r="B206" s="11">
        <v>2022</v>
      </c>
      <c r="C206" s="11">
        <v>1</v>
      </c>
      <c r="D206" s="9">
        <v>3626</v>
      </c>
      <c r="E206" s="9">
        <v>691</v>
      </c>
      <c r="F206" s="9">
        <v>733</v>
      </c>
      <c r="G206" s="9">
        <v>669.03979166666647</v>
      </c>
      <c r="H206" s="9">
        <v>227.92743055555528</v>
      </c>
    </row>
    <row r="207" spans="1:8" x14ac:dyDescent="0.3">
      <c r="A207" s="11">
        <v>6</v>
      </c>
      <c r="B207" s="11">
        <v>2022</v>
      </c>
      <c r="C207" s="11">
        <v>2</v>
      </c>
      <c r="D207" s="9">
        <v>4006</v>
      </c>
      <c r="E207" s="9">
        <v>701</v>
      </c>
      <c r="F207" s="9">
        <v>808</v>
      </c>
      <c r="G207" s="9">
        <v>729.26145833333317</v>
      </c>
      <c r="H207" s="9">
        <v>256.59409722222193</v>
      </c>
    </row>
    <row r="208" spans="1:8" x14ac:dyDescent="0.3">
      <c r="A208" s="11">
        <v>6</v>
      </c>
      <c r="B208" s="11">
        <v>2022</v>
      </c>
      <c r="C208" s="11">
        <v>3</v>
      </c>
      <c r="D208" s="9">
        <v>4385</v>
      </c>
      <c r="E208" s="9">
        <v>710</v>
      </c>
      <c r="F208" s="9">
        <v>883</v>
      </c>
      <c r="G208" s="9">
        <v>789.48312499999986</v>
      </c>
      <c r="H208" s="9">
        <v>285.26076388888862</v>
      </c>
    </row>
    <row r="209" spans="1:8" x14ac:dyDescent="0.3">
      <c r="A209" s="11">
        <v>6</v>
      </c>
      <c r="B209" s="11">
        <v>2022</v>
      </c>
      <c r="C209" s="11">
        <v>4</v>
      </c>
      <c r="D209" s="9">
        <v>4764</v>
      </c>
      <c r="E209" s="9">
        <v>719</v>
      </c>
      <c r="F209" s="9">
        <v>958</v>
      </c>
      <c r="G209" s="9">
        <v>849.70479166666655</v>
      </c>
      <c r="H209" s="9">
        <v>313.9274305555553</v>
      </c>
    </row>
    <row r="210" spans="1:8" x14ac:dyDescent="0.3">
      <c r="A210" s="11">
        <v>6</v>
      </c>
      <c r="B210" s="11">
        <v>2022</v>
      </c>
      <c r="C210" s="11">
        <v>5</v>
      </c>
      <c r="D210" s="9">
        <v>5143</v>
      </c>
      <c r="E210" s="9">
        <v>729</v>
      </c>
      <c r="F210" s="9">
        <v>1033</v>
      </c>
      <c r="G210" s="9">
        <v>909.92645833333324</v>
      </c>
      <c r="H210" s="9">
        <v>342.59409722222199</v>
      </c>
    </row>
    <row r="211" spans="1:8" x14ac:dyDescent="0.3">
      <c r="A211" s="11">
        <v>6</v>
      </c>
      <c r="B211" s="11">
        <v>2022</v>
      </c>
      <c r="C211" s="11">
        <v>6</v>
      </c>
      <c r="D211" s="9">
        <v>5523</v>
      </c>
      <c r="E211" s="9">
        <v>738</v>
      </c>
      <c r="F211" s="9">
        <v>1108</v>
      </c>
      <c r="G211" s="9">
        <v>970.14812499999994</v>
      </c>
      <c r="H211" s="9">
        <v>371.26076388888868</v>
      </c>
    </row>
    <row r="212" spans="1:8" x14ac:dyDescent="0.3">
      <c r="A212" s="11">
        <v>6</v>
      </c>
      <c r="B212" s="11">
        <v>2022</v>
      </c>
      <c r="C212" s="11">
        <v>7</v>
      </c>
      <c r="D212" s="9">
        <v>5902</v>
      </c>
      <c r="E212" s="9">
        <v>747</v>
      </c>
      <c r="F212" s="9">
        <v>1183</v>
      </c>
      <c r="G212" s="9">
        <v>1030.3697916666665</v>
      </c>
      <c r="H212" s="9">
        <v>399.92743055555536</v>
      </c>
    </row>
    <row r="213" spans="1:8" x14ac:dyDescent="0.3">
      <c r="A213" s="11">
        <v>6</v>
      </c>
      <c r="B213" s="11">
        <v>2022</v>
      </c>
      <c r="C213" s="11">
        <v>8</v>
      </c>
      <c r="D213" s="9">
        <v>6281</v>
      </c>
      <c r="E213" s="9">
        <v>757</v>
      </c>
      <c r="F213" s="9">
        <v>1258</v>
      </c>
      <c r="G213" s="9">
        <v>1090.5914583333331</v>
      </c>
      <c r="H213" s="9">
        <v>428.59409722222205</v>
      </c>
    </row>
    <row r="214" spans="1:8" x14ac:dyDescent="0.3">
      <c r="A214" s="11">
        <v>6</v>
      </c>
      <c r="B214" s="11">
        <v>2022</v>
      </c>
      <c r="C214" s="11">
        <v>9</v>
      </c>
      <c r="D214" s="9">
        <v>6660</v>
      </c>
      <c r="E214" s="9">
        <v>766</v>
      </c>
      <c r="F214" s="9">
        <v>1333</v>
      </c>
      <c r="G214" s="9">
        <v>1150.8131249999997</v>
      </c>
      <c r="H214" s="9">
        <v>457.26076388888873</v>
      </c>
    </row>
    <row r="215" spans="1:8" x14ac:dyDescent="0.3">
      <c r="A215" s="11">
        <v>6</v>
      </c>
      <c r="B215" s="11">
        <v>2022</v>
      </c>
      <c r="C215" s="11">
        <v>10</v>
      </c>
      <c r="D215" s="9">
        <v>7040</v>
      </c>
      <c r="E215" s="9">
        <v>775</v>
      </c>
      <c r="F215" s="9">
        <v>1408</v>
      </c>
      <c r="G215" s="9">
        <v>1211.0347916666663</v>
      </c>
      <c r="H215" s="9">
        <v>485.92743055555542</v>
      </c>
    </row>
    <row r="216" spans="1:8" x14ac:dyDescent="0.3">
      <c r="A216" s="11">
        <v>6</v>
      </c>
      <c r="B216" s="11">
        <v>2022</v>
      </c>
      <c r="C216" s="11">
        <v>11</v>
      </c>
      <c r="D216" s="9">
        <v>7419</v>
      </c>
      <c r="E216" s="9">
        <v>785</v>
      </c>
      <c r="F216" s="9">
        <v>1482</v>
      </c>
      <c r="G216" s="9">
        <v>1271.2564583333328</v>
      </c>
      <c r="H216" s="9">
        <v>514.5940972222221</v>
      </c>
    </row>
    <row r="217" spans="1:8" x14ac:dyDescent="0.3">
      <c r="A217" s="11">
        <v>6</v>
      </c>
      <c r="B217" s="11">
        <v>2022</v>
      </c>
      <c r="C217" s="11">
        <v>12</v>
      </c>
      <c r="D217" s="9">
        <v>7798</v>
      </c>
      <c r="E217" s="9">
        <v>794</v>
      </c>
      <c r="F217" s="9">
        <v>1557</v>
      </c>
      <c r="G217" s="9">
        <v>1331.4781249999994</v>
      </c>
      <c r="H217" s="9">
        <v>543.26076388888873</v>
      </c>
    </row>
    <row r="218" spans="1:8" x14ac:dyDescent="0.3">
      <c r="A218" s="11">
        <v>7</v>
      </c>
      <c r="B218" s="11">
        <v>2020</v>
      </c>
      <c r="C218" s="11">
        <v>1</v>
      </c>
      <c r="D218" s="10">
        <v>16434</v>
      </c>
      <c r="E218" s="10">
        <v>3805</v>
      </c>
      <c r="F218" s="10">
        <v>2013</v>
      </c>
      <c r="G218" s="9">
        <v>626.03416666666669</v>
      </c>
      <c r="H218" s="9">
        <v>78.831666666666678</v>
      </c>
    </row>
    <row r="219" spans="1:8" x14ac:dyDescent="0.3">
      <c r="A219" s="11">
        <v>7</v>
      </c>
      <c r="B219" s="11">
        <v>2020</v>
      </c>
      <c r="C219" s="11">
        <v>2</v>
      </c>
      <c r="D219" s="10">
        <v>16452</v>
      </c>
      <c r="E219" s="10">
        <v>3808</v>
      </c>
      <c r="F219" s="10">
        <v>2022</v>
      </c>
      <c r="G219" s="9">
        <v>633.91423611111111</v>
      </c>
      <c r="H219" s="9">
        <v>79.137638888888901</v>
      </c>
    </row>
    <row r="220" spans="1:8" x14ac:dyDescent="0.3">
      <c r="A220" s="11">
        <v>7</v>
      </c>
      <c r="B220" s="11">
        <v>2020</v>
      </c>
      <c r="C220" s="11">
        <v>3</v>
      </c>
      <c r="D220" s="10">
        <v>16470</v>
      </c>
      <c r="E220" s="10">
        <v>3811</v>
      </c>
      <c r="F220" s="10">
        <v>2032</v>
      </c>
      <c r="G220" s="9">
        <v>641.79430555555552</v>
      </c>
      <c r="H220" s="9">
        <v>79.443611111111125</v>
      </c>
    </row>
    <row r="221" spans="1:8" x14ac:dyDescent="0.3">
      <c r="A221" s="11">
        <v>7</v>
      </c>
      <c r="B221" s="11">
        <v>2020</v>
      </c>
      <c r="C221" s="11">
        <v>4</v>
      </c>
      <c r="D221" s="10">
        <v>16489</v>
      </c>
      <c r="E221" s="10">
        <v>3814</v>
      </c>
      <c r="F221" s="10">
        <v>2041</v>
      </c>
      <c r="G221" s="9">
        <v>649.67437499999994</v>
      </c>
      <c r="H221" s="9">
        <v>79.749583333333348</v>
      </c>
    </row>
    <row r="222" spans="1:8" x14ac:dyDescent="0.3">
      <c r="A222" s="11">
        <v>7</v>
      </c>
      <c r="B222" s="11">
        <v>2020</v>
      </c>
      <c r="C222" s="11">
        <v>5</v>
      </c>
      <c r="D222" s="10">
        <v>16507</v>
      </c>
      <c r="E222" s="10">
        <v>3817</v>
      </c>
      <c r="F222" s="10">
        <v>2051</v>
      </c>
      <c r="G222" s="9">
        <v>657.55444444444436</v>
      </c>
      <c r="H222" s="9">
        <v>80.055555555555571</v>
      </c>
    </row>
    <row r="223" spans="1:8" x14ac:dyDescent="0.3">
      <c r="A223" s="11">
        <v>7</v>
      </c>
      <c r="B223" s="11">
        <v>2020</v>
      </c>
      <c r="C223" s="11">
        <v>6</v>
      </c>
      <c r="D223" s="10">
        <v>16525</v>
      </c>
      <c r="E223" s="10">
        <v>3820</v>
      </c>
      <c r="F223" s="10">
        <v>2060</v>
      </c>
      <c r="G223" s="9">
        <v>665.43451388888877</v>
      </c>
      <c r="H223" s="9">
        <v>80.361527777777795</v>
      </c>
    </row>
    <row r="224" spans="1:8" x14ac:dyDescent="0.3">
      <c r="A224" s="11">
        <v>7</v>
      </c>
      <c r="B224" s="11">
        <v>2020</v>
      </c>
      <c r="C224" s="11">
        <v>7</v>
      </c>
      <c r="D224" s="10">
        <v>16544</v>
      </c>
      <c r="E224" s="10">
        <v>3823</v>
      </c>
      <c r="F224" s="10">
        <v>2069</v>
      </c>
      <c r="G224" s="9">
        <v>673.31458333333319</v>
      </c>
      <c r="H224" s="9">
        <v>80.667500000000018</v>
      </c>
    </row>
    <row r="225" spans="1:8" x14ac:dyDescent="0.3">
      <c r="A225" s="11">
        <v>7</v>
      </c>
      <c r="B225" s="11">
        <v>2020</v>
      </c>
      <c r="C225" s="11">
        <v>8</v>
      </c>
      <c r="D225" s="10">
        <v>16562</v>
      </c>
      <c r="E225" s="10">
        <v>3826</v>
      </c>
      <c r="F225" s="10">
        <v>2079</v>
      </c>
      <c r="G225" s="9">
        <v>681.19465277777761</v>
      </c>
      <c r="H225" s="9">
        <v>80.973472222222242</v>
      </c>
    </row>
    <row r="226" spans="1:8" x14ac:dyDescent="0.3">
      <c r="A226" s="11">
        <v>7</v>
      </c>
      <c r="B226" s="11">
        <v>2020</v>
      </c>
      <c r="C226" s="11">
        <v>9</v>
      </c>
      <c r="D226" s="10">
        <v>16580</v>
      </c>
      <c r="E226" s="10">
        <v>3829</v>
      </c>
      <c r="F226" s="10">
        <v>2088</v>
      </c>
      <c r="G226" s="9">
        <v>689.07472222222202</v>
      </c>
      <c r="H226" s="9">
        <v>81.279444444444465</v>
      </c>
    </row>
    <row r="227" spans="1:8" x14ac:dyDescent="0.3">
      <c r="A227" s="11">
        <v>7</v>
      </c>
      <c r="B227" s="11">
        <v>2020</v>
      </c>
      <c r="C227" s="11">
        <v>10</v>
      </c>
      <c r="D227" s="10">
        <v>16599</v>
      </c>
      <c r="E227" s="10">
        <v>3832</v>
      </c>
      <c r="F227" s="10">
        <v>2097</v>
      </c>
      <c r="G227" s="9">
        <v>696.95479166666644</v>
      </c>
      <c r="H227" s="9">
        <v>81.585416666666688</v>
      </c>
    </row>
    <row r="228" spans="1:8" x14ac:dyDescent="0.3">
      <c r="A228" s="11">
        <v>7</v>
      </c>
      <c r="B228" s="11">
        <v>2020</v>
      </c>
      <c r="C228" s="11">
        <v>11</v>
      </c>
      <c r="D228" s="10">
        <v>16617</v>
      </c>
      <c r="E228" s="10">
        <v>3835</v>
      </c>
      <c r="F228" s="10">
        <v>2107</v>
      </c>
      <c r="G228" s="9">
        <v>704.83486111111085</v>
      </c>
      <c r="H228" s="9">
        <v>81.891388888888912</v>
      </c>
    </row>
    <row r="229" spans="1:8" x14ac:dyDescent="0.3">
      <c r="A229" s="11">
        <v>7</v>
      </c>
      <c r="B229" s="11">
        <v>2020</v>
      </c>
      <c r="C229" s="11">
        <v>12</v>
      </c>
      <c r="D229" s="10">
        <v>16635</v>
      </c>
      <c r="E229" s="10">
        <v>3838</v>
      </c>
      <c r="F229" s="10">
        <v>2116</v>
      </c>
      <c r="G229" s="9">
        <v>712.71493055555527</v>
      </c>
      <c r="H229" s="9">
        <v>82.197361111111135</v>
      </c>
    </row>
    <row r="230" spans="1:8" x14ac:dyDescent="0.3">
      <c r="A230" s="11">
        <v>7</v>
      </c>
      <c r="B230" s="11">
        <v>2021</v>
      </c>
      <c r="C230" s="11">
        <v>1</v>
      </c>
      <c r="D230" s="10">
        <v>16855</v>
      </c>
      <c r="E230" s="10">
        <v>3875</v>
      </c>
      <c r="F230" s="10">
        <v>2229</v>
      </c>
      <c r="G230" s="9">
        <v>807.2757638888886</v>
      </c>
      <c r="H230" s="9">
        <v>85.869027777777802</v>
      </c>
    </row>
    <row r="231" spans="1:8" x14ac:dyDescent="0.3">
      <c r="A231" s="11">
        <v>7</v>
      </c>
      <c r="B231" s="11">
        <v>2021</v>
      </c>
      <c r="C231" s="11">
        <v>2</v>
      </c>
      <c r="D231" s="10">
        <v>17075</v>
      </c>
      <c r="E231" s="10">
        <v>3911</v>
      </c>
      <c r="F231" s="10">
        <v>2341</v>
      </c>
      <c r="G231" s="9">
        <v>901.83659722222194</v>
      </c>
      <c r="H231" s="9">
        <v>89.540694444444469</v>
      </c>
    </row>
    <row r="232" spans="1:8" x14ac:dyDescent="0.3">
      <c r="A232" s="11">
        <v>7</v>
      </c>
      <c r="B232" s="11">
        <v>2021</v>
      </c>
      <c r="C232" s="11">
        <v>3</v>
      </c>
      <c r="D232" s="10">
        <v>17295</v>
      </c>
      <c r="E232" s="10">
        <v>3948</v>
      </c>
      <c r="F232" s="10">
        <v>2454</v>
      </c>
      <c r="G232" s="9">
        <v>996.39743055555527</v>
      </c>
      <c r="H232" s="9">
        <v>93.212361111111136</v>
      </c>
    </row>
    <row r="233" spans="1:8" x14ac:dyDescent="0.3">
      <c r="A233" s="11">
        <v>7</v>
      </c>
      <c r="B233" s="11">
        <v>2021</v>
      </c>
      <c r="C233" s="11">
        <v>4</v>
      </c>
      <c r="D233" s="10">
        <v>17515</v>
      </c>
      <c r="E233" s="10">
        <v>3984</v>
      </c>
      <c r="F233" s="10">
        <v>2567</v>
      </c>
      <c r="G233" s="9">
        <v>1090.9582638888885</v>
      </c>
      <c r="H233" s="9">
        <v>96.884027777777803</v>
      </c>
    </row>
    <row r="234" spans="1:8" x14ac:dyDescent="0.3">
      <c r="A234" s="11">
        <v>7</v>
      </c>
      <c r="B234" s="11">
        <v>2021</v>
      </c>
      <c r="C234" s="11">
        <v>5</v>
      </c>
      <c r="D234" s="10">
        <v>17735</v>
      </c>
      <c r="E234" s="10">
        <v>4020</v>
      </c>
      <c r="F234" s="10">
        <v>2679</v>
      </c>
      <c r="G234" s="9">
        <v>1185.5190972222217</v>
      </c>
      <c r="H234" s="9">
        <v>100.55569444444447</v>
      </c>
    </row>
    <row r="235" spans="1:8" x14ac:dyDescent="0.3">
      <c r="A235" s="11">
        <v>7</v>
      </c>
      <c r="B235" s="11">
        <v>2021</v>
      </c>
      <c r="C235" s="11">
        <v>6</v>
      </c>
      <c r="D235" s="10">
        <v>17955</v>
      </c>
      <c r="E235" s="10">
        <v>4057</v>
      </c>
      <c r="F235" s="10">
        <v>2792</v>
      </c>
      <c r="G235" s="9">
        <v>1280.0799305555549</v>
      </c>
      <c r="H235" s="9">
        <v>104.22736111111114</v>
      </c>
    </row>
    <row r="236" spans="1:8" x14ac:dyDescent="0.3">
      <c r="A236" s="11">
        <v>7</v>
      </c>
      <c r="B236" s="11">
        <v>2021</v>
      </c>
      <c r="C236" s="11">
        <v>7</v>
      </c>
      <c r="D236" s="10">
        <v>18175</v>
      </c>
      <c r="E236" s="10">
        <v>4093</v>
      </c>
      <c r="F236" s="10">
        <v>2904</v>
      </c>
      <c r="G236" s="9">
        <v>1374.6407638888882</v>
      </c>
      <c r="H236" s="9">
        <v>107.8990277777778</v>
      </c>
    </row>
    <row r="237" spans="1:8" x14ac:dyDescent="0.3">
      <c r="A237" s="11">
        <v>7</v>
      </c>
      <c r="B237" s="11">
        <v>2021</v>
      </c>
      <c r="C237" s="11">
        <v>8</v>
      </c>
      <c r="D237" s="10">
        <v>18395</v>
      </c>
      <c r="E237" s="10">
        <v>4130</v>
      </c>
      <c r="F237" s="10">
        <v>3017</v>
      </c>
      <c r="G237" s="9">
        <v>1469.2015972222214</v>
      </c>
      <c r="H237" s="9">
        <v>111.57069444444447</v>
      </c>
    </row>
    <row r="238" spans="1:8" x14ac:dyDescent="0.3">
      <c r="A238" s="11">
        <v>7</v>
      </c>
      <c r="B238" s="11">
        <v>2021</v>
      </c>
      <c r="C238" s="11">
        <v>9</v>
      </c>
      <c r="D238" s="10">
        <v>18615</v>
      </c>
      <c r="E238" s="10">
        <v>4166</v>
      </c>
      <c r="F238" s="10">
        <v>3129</v>
      </c>
      <c r="G238" s="9">
        <v>1563.7624305555546</v>
      </c>
      <c r="H238" s="9">
        <v>115.24236111111114</v>
      </c>
    </row>
    <row r="239" spans="1:8" x14ac:dyDescent="0.3">
      <c r="A239" s="11">
        <v>7</v>
      </c>
      <c r="B239" s="11">
        <v>2021</v>
      </c>
      <c r="C239" s="11">
        <v>10</v>
      </c>
      <c r="D239" s="10">
        <v>18835</v>
      </c>
      <c r="E239" s="10">
        <v>4202</v>
      </c>
      <c r="F239" s="10">
        <v>3242</v>
      </c>
      <c r="G239" s="9">
        <v>1658.3232638888878</v>
      </c>
      <c r="H239" s="9">
        <v>118.9140277777778</v>
      </c>
    </row>
    <row r="240" spans="1:8" x14ac:dyDescent="0.3">
      <c r="A240" s="11">
        <v>7</v>
      </c>
      <c r="B240" s="11">
        <v>2021</v>
      </c>
      <c r="C240" s="11">
        <v>11</v>
      </c>
      <c r="D240" s="10">
        <v>19055</v>
      </c>
      <c r="E240" s="10">
        <v>4239</v>
      </c>
      <c r="F240" s="10">
        <v>3355</v>
      </c>
      <c r="G240" s="9">
        <v>1752.884097222221</v>
      </c>
      <c r="H240" s="9">
        <v>122.58569444444447</v>
      </c>
    </row>
    <row r="241" spans="1:8" x14ac:dyDescent="0.3">
      <c r="A241" s="11">
        <v>7</v>
      </c>
      <c r="B241" s="11">
        <v>2021</v>
      </c>
      <c r="C241" s="11">
        <v>12</v>
      </c>
      <c r="D241" s="10">
        <v>19274</v>
      </c>
      <c r="E241" s="10">
        <v>4275</v>
      </c>
      <c r="F241" s="10">
        <v>3467</v>
      </c>
      <c r="G241" s="9">
        <v>1847.4449305555543</v>
      </c>
      <c r="H241" s="9">
        <v>126.25736111111114</v>
      </c>
    </row>
    <row r="242" spans="1:8" x14ac:dyDescent="0.3">
      <c r="A242" s="11">
        <v>7</v>
      </c>
      <c r="B242" s="11">
        <v>2022</v>
      </c>
      <c r="C242" s="11">
        <v>1</v>
      </c>
      <c r="D242" s="10">
        <v>19282</v>
      </c>
      <c r="E242" s="10">
        <v>4366</v>
      </c>
      <c r="F242" s="10">
        <v>3818</v>
      </c>
      <c r="G242" s="9">
        <v>1925.861597222221</v>
      </c>
      <c r="H242" s="9">
        <v>128.83736111111114</v>
      </c>
    </row>
    <row r="243" spans="1:8" x14ac:dyDescent="0.3">
      <c r="A243" s="11">
        <v>7</v>
      </c>
      <c r="B243" s="11">
        <v>2022</v>
      </c>
      <c r="C243" s="11">
        <v>2</v>
      </c>
      <c r="D243" s="10">
        <v>19289</v>
      </c>
      <c r="E243" s="10">
        <v>4457</v>
      </c>
      <c r="F243" s="10">
        <v>4168</v>
      </c>
      <c r="G243" s="9">
        <v>2004.2782638888877</v>
      </c>
      <c r="H243" s="9">
        <v>131.41736111111115</v>
      </c>
    </row>
    <row r="244" spans="1:8" x14ac:dyDescent="0.3">
      <c r="A244" s="11">
        <v>7</v>
      </c>
      <c r="B244" s="11">
        <v>2022</v>
      </c>
      <c r="C244" s="11">
        <v>3</v>
      </c>
      <c r="D244" s="10">
        <v>19296</v>
      </c>
      <c r="E244" s="10">
        <v>4548</v>
      </c>
      <c r="F244" s="10">
        <v>4519</v>
      </c>
      <c r="G244" s="9">
        <v>2082.6949305555545</v>
      </c>
      <c r="H244" s="9">
        <v>133.99736111111116</v>
      </c>
    </row>
    <row r="245" spans="1:8" x14ac:dyDescent="0.3">
      <c r="A245" s="11">
        <v>7</v>
      </c>
      <c r="B245" s="11">
        <v>2022</v>
      </c>
      <c r="C245" s="11">
        <v>4</v>
      </c>
      <c r="D245" s="10">
        <v>19303</v>
      </c>
      <c r="E245" s="10">
        <v>4638</v>
      </c>
      <c r="F245" s="10">
        <v>4870</v>
      </c>
      <c r="G245" s="9">
        <v>2161.111597222221</v>
      </c>
      <c r="H245" s="9">
        <v>136.57736111111117</v>
      </c>
    </row>
    <row r="246" spans="1:8" x14ac:dyDescent="0.3">
      <c r="A246" s="11">
        <v>7</v>
      </c>
      <c r="B246" s="11">
        <v>2022</v>
      </c>
      <c r="C246" s="11">
        <v>5</v>
      </c>
      <c r="D246" s="10">
        <v>19310</v>
      </c>
      <c r="E246" s="10">
        <v>4729</v>
      </c>
      <c r="F246" s="10">
        <v>5220</v>
      </c>
      <c r="G246" s="9">
        <v>2239.5282638888875</v>
      </c>
      <c r="H246" s="9">
        <v>139.15736111111119</v>
      </c>
    </row>
    <row r="247" spans="1:8" x14ac:dyDescent="0.3">
      <c r="A247" s="11">
        <v>7</v>
      </c>
      <c r="B247" s="11">
        <v>2022</v>
      </c>
      <c r="C247" s="11">
        <v>6</v>
      </c>
      <c r="D247" s="10">
        <v>19317</v>
      </c>
      <c r="E247" s="10">
        <v>4820</v>
      </c>
      <c r="F247" s="10">
        <v>5571</v>
      </c>
      <c r="G247" s="9">
        <v>2317.944930555554</v>
      </c>
      <c r="H247" s="9">
        <v>141.7373611111112</v>
      </c>
    </row>
    <row r="248" spans="1:8" x14ac:dyDescent="0.3">
      <c r="A248" s="11">
        <v>7</v>
      </c>
      <c r="B248" s="11">
        <v>2022</v>
      </c>
      <c r="C248" s="11">
        <v>7</v>
      </c>
      <c r="D248" s="10">
        <v>19325</v>
      </c>
      <c r="E248" s="10">
        <v>4911</v>
      </c>
      <c r="F248" s="10">
        <v>5921</v>
      </c>
      <c r="G248" s="9">
        <v>2396.3615972222206</v>
      </c>
      <c r="H248" s="9">
        <v>144.31736111111121</v>
      </c>
    </row>
    <row r="249" spans="1:8" x14ac:dyDescent="0.3">
      <c r="A249" s="11">
        <v>7</v>
      </c>
      <c r="B249" s="11">
        <v>2022</v>
      </c>
      <c r="C249" s="11">
        <v>8</v>
      </c>
      <c r="D249" s="10">
        <v>19332</v>
      </c>
      <c r="E249" s="10">
        <v>5001</v>
      </c>
      <c r="F249" s="10">
        <v>6272</v>
      </c>
      <c r="G249" s="9">
        <v>2474.7782638888871</v>
      </c>
      <c r="H249" s="9">
        <v>146.89736111111122</v>
      </c>
    </row>
    <row r="250" spans="1:8" x14ac:dyDescent="0.3">
      <c r="A250" s="11">
        <v>7</v>
      </c>
      <c r="B250" s="11">
        <v>2022</v>
      </c>
      <c r="C250" s="11">
        <v>9</v>
      </c>
      <c r="D250" s="10">
        <v>19339</v>
      </c>
      <c r="E250" s="10">
        <v>5092</v>
      </c>
      <c r="F250" s="10">
        <v>6622</v>
      </c>
      <c r="G250" s="9">
        <v>2553.1949305555536</v>
      </c>
      <c r="H250" s="9">
        <v>149.47736111111124</v>
      </c>
    </row>
    <row r="251" spans="1:8" x14ac:dyDescent="0.3">
      <c r="A251" s="11">
        <v>7</v>
      </c>
      <c r="B251" s="11">
        <v>2022</v>
      </c>
      <c r="C251" s="11">
        <v>10</v>
      </c>
      <c r="D251" s="10">
        <v>19346</v>
      </c>
      <c r="E251" s="10">
        <v>5183</v>
      </c>
      <c r="F251" s="10">
        <v>6973</v>
      </c>
      <c r="G251" s="9">
        <v>2631.6115972222201</v>
      </c>
      <c r="H251" s="9">
        <v>152.05736111111125</v>
      </c>
    </row>
    <row r="252" spans="1:8" x14ac:dyDescent="0.3">
      <c r="A252" s="11">
        <v>7</v>
      </c>
      <c r="B252" s="11">
        <v>2022</v>
      </c>
      <c r="C252" s="11">
        <v>11</v>
      </c>
      <c r="D252" s="10">
        <v>19353</v>
      </c>
      <c r="E252" s="10">
        <v>5274</v>
      </c>
      <c r="F252" s="10">
        <v>7324</v>
      </c>
      <c r="G252" s="9">
        <v>2710.0282638888866</v>
      </c>
      <c r="H252" s="9">
        <v>154.63736111111126</v>
      </c>
    </row>
    <row r="253" spans="1:8" x14ac:dyDescent="0.3">
      <c r="A253" s="11">
        <v>7</v>
      </c>
      <c r="B253" s="11">
        <v>2022</v>
      </c>
      <c r="C253" s="11">
        <v>12</v>
      </c>
      <c r="D253" s="10">
        <v>19360</v>
      </c>
      <c r="E253" s="10">
        <v>5364</v>
      </c>
      <c r="F253" s="10">
        <v>7674</v>
      </c>
      <c r="G253" s="9">
        <v>2788.4449305555531</v>
      </c>
      <c r="H253" s="9">
        <v>157.21736111111127</v>
      </c>
    </row>
    <row r="254" spans="1:8" x14ac:dyDescent="0.3">
      <c r="A254" s="11">
        <v>8</v>
      </c>
      <c r="B254" s="11">
        <v>2020</v>
      </c>
      <c r="C254" s="11">
        <v>1</v>
      </c>
      <c r="D254" s="10">
        <v>2782</v>
      </c>
      <c r="E254" s="10">
        <v>950</v>
      </c>
      <c r="F254" s="10">
        <v>587</v>
      </c>
      <c r="G254" s="9">
        <v>459.99333333333334</v>
      </c>
      <c r="H254" s="9">
        <v>111.75999999999999</v>
      </c>
    </row>
    <row r="255" spans="1:8" x14ac:dyDescent="0.3">
      <c r="A255" s="11">
        <v>8</v>
      </c>
      <c r="B255" s="11">
        <v>2020</v>
      </c>
      <c r="C255" s="11">
        <v>2</v>
      </c>
      <c r="D255" s="10">
        <v>2797</v>
      </c>
      <c r="E255" s="10">
        <v>948</v>
      </c>
      <c r="F255" s="10">
        <v>592</v>
      </c>
      <c r="G255" s="9">
        <v>462.04145833333337</v>
      </c>
      <c r="H255" s="9">
        <v>112.58138888888887</v>
      </c>
    </row>
    <row r="256" spans="1:8" x14ac:dyDescent="0.3">
      <c r="A256" s="11">
        <v>8</v>
      </c>
      <c r="B256" s="11">
        <v>2020</v>
      </c>
      <c r="C256" s="11">
        <v>3</v>
      </c>
      <c r="D256" s="10">
        <v>2812</v>
      </c>
      <c r="E256" s="10">
        <v>946</v>
      </c>
      <c r="F256" s="10">
        <v>597</v>
      </c>
      <c r="G256" s="9">
        <v>464.08958333333339</v>
      </c>
      <c r="H256" s="9">
        <v>113.40277777777774</v>
      </c>
    </row>
    <row r="257" spans="1:8" x14ac:dyDescent="0.3">
      <c r="A257" s="11">
        <v>8</v>
      </c>
      <c r="B257" s="11">
        <v>2020</v>
      </c>
      <c r="C257" s="11">
        <v>4</v>
      </c>
      <c r="D257" s="10">
        <v>2827</v>
      </c>
      <c r="E257" s="10">
        <v>945</v>
      </c>
      <c r="F257" s="10">
        <v>602</v>
      </c>
      <c r="G257" s="9">
        <v>466.13770833333342</v>
      </c>
      <c r="H257" s="9">
        <v>114.22416666666662</v>
      </c>
    </row>
    <row r="258" spans="1:8" x14ac:dyDescent="0.3">
      <c r="A258" s="11">
        <v>8</v>
      </c>
      <c r="B258" s="11">
        <v>2020</v>
      </c>
      <c r="C258" s="11">
        <v>5</v>
      </c>
      <c r="D258" s="10">
        <v>2842</v>
      </c>
      <c r="E258" s="10">
        <v>943</v>
      </c>
      <c r="F258" s="10">
        <v>607</v>
      </c>
      <c r="G258" s="9">
        <v>468.18583333333345</v>
      </c>
      <c r="H258" s="9">
        <v>115.0455555555555</v>
      </c>
    </row>
    <row r="259" spans="1:8" x14ac:dyDescent="0.3">
      <c r="A259" s="11">
        <v>8</v>
      </c>
      <c r="B259" s="11">
        <v>2020</v>
      </c>
      <c r="C259" s="11">
        <v>6</v>
      </c>
      <c r="D259" s="10">
        <v>2857</v>
      </c>
      <c r="E259" s="10">
        <v>941</v>
      </c>
      <c r="F259" s="10">
        <v>612</v>
      </c>
      <c r="G259" s="9">
        <v>470.23395833333348</v>
      </c>
      <c r="H259" s="9">
        <v>115.86694444444437</v>
      </c>
    </row>
    <row r="260" spans="1:8" x14ac:dyDescent="0.3">
      <c r="A260" s="11">
        <v>8</v>
      </c>
      <c r="B260" s="11">
        <v>2020</v>
      </c>
      <c r="C260" s="11">
        <v>7</v>
      </c>
      <c r="D260" s="10">
        <v>2872</v>
      </c>
      <c r="E260" s="10">
        <v>939</v>
      </c>
      <c r="F260" s="10">
        <v>617</v>
      </c>
      <c r="G260" s="9">
        <v>472.2820833333335</v>
      </c>
      <c r="H260" s="9">
        <v>116.68833333333325</v>
      </c>
    </row>
    <row r="261" spans="1:8" x14ac:dyDescent="0.3">
      <c r="A261" s="11">
        <v>8</v>
      </c>
      <c r="B261" s="11">
        <v>2020</v>
      </c>
      <c r="C261" s="11">
        <v>8</v>
      </c>
      <c r="D261" s="10">
        <v>2887</v>
      </c>
      <c r="E261" s="10">
        <v>937</v>
      </c>
      <c r="F261" s="10">
        <v>622</v>
      </c>
      <c r="G261" s="9">
        <v>474.33020833333353</v>
      </c>
      <c r="H261" s="9">
        <v>117.50972222222212</v>
      </c>
    </row>
    <row r="262" spans="1:8" x14ac:dyDescent="0.3">
      <c r="A262" s="11">
        <v>8</v>
      </c>
      <c r="B262" s="11">
        <v>2020</v>
      </c>
      <c r="C262" s="11">
        <v>9</v>
      </c>
      <c r="D262" s="10">
        <v>2902</v>
      </c>
      <c r="E262" s="10">
        <v>935</v>
      </c>
      <c r="F262" s="10">
        <v>627</v>
      </c>
      <c r="G262" s="9">
        <v>476.37833333333356</v>
      </c>
      <c r="H262" s="9">
        <v>118.331111111111</v>
      </c>
    </row>
    <row r="263" spans="1:8" x14ac:dyDescent="0.3">
      <c r="A263" s="11">
        <v>8</v>
      </c>
      <c r="B263" s="11">
        <v>2020</v>
      </c>
      <c r="C263" s="11">
        <v>10</v>
      </c>
      <c r="D263" s="10">
        <v>2917</v>
      </c>
      <c r="E263" s="10">
        <v>934</v>
      </c>
      <c r="F263" s="10">
        <v>632</v>
      </c>
      <c r="G263" s="9">
        <v>478.42645833333358</v>
      </c>
      <c r="H263" s="9">
        <v>119.15249999999988</v>
      </c>
    </row>
    <row r="264" spans="1:8" x14ac:dyDescent="0.3">
      <c r="A264" s="11">
        <v>8</v>
      </c>
      <c r="B264" s="11">
        <v>2020</v>
      </c>
      <c r="C264" s="11">
        <v>11</v>
      </c>
      <c r="D264" s="10">
        <v>2932</v>
      </c>
      <c r="E264" s="10">
        <v>932</v>
      </c>
      <c r="F264" s="10">
        <v>637</v>
      </c>
      <c r="G264" s="9">
        <v>480.47458333333361</v>
      </c>
      <c r="H264" s="9">
        <v>119.97388888888875</v>
      </c>
    </row>
    <row r="265" spans="1:8" x14ac:dyDescent="0.3">
      <c r="A265" s="11">
        <v>8</v>
      </c>
      <c r="B265" s="11">
        <v>2020</v>
      </c>
      <c r="C265" s="11">
        <v>12</v>
      </c>
      <c r="D265" s="10">
        <v>2947</v>
      </c>
      <c r="E265" s="10">
        <v>930</v>
      </c>
      <c r="F265" s="10">
        <v>641</v>
      </c>
      <c r="G265" s="9">
        <v>482.52270833333364</v>
      </c>
      <c r="H265" s="9">
        <v>120.79527777777763</v>
      </c>
    </row>
    <row r="266" spans="1:8" x14ac:dyDescent="0.3">
      <c r="A266" s="11">
        <v>8</v>
      </c>
      <c r="B266" s="11">
        <v>2021</v>
      </c>
      <c r="C266" s="11">
        <v>1</v>
      </c>
      <c r="D266" s="10">
        <v>3127</v>
      </c>
      <c r="E266" s="10">
        <v>908</v>
      </c>
      <c r="F266" s="10">
        <v>701</v>
      </c>
      <c r="G266" s="9">
        <v>507.10020833333368</v>
      </c>
      <c r="H266" s="9">
        <v>130.65194444444433</v>
      </c>
    </row>
    <row r="267" spans="1:8" x14ac:dyDescent="0.3">
      <c r="A267" s="11">
        <v>8</v>
      </c>
      <c r="B267" s="11">
        <v>2021</v>
      </c>
      <c r="C267" s="11">
        <v>2</v>
      </c>
      <c r="D267" s="10">
        <v>3307</v>
      </c>
      <c r="E267" s="10">
        <v>886</v>
      </c>
      <c r="F267" s="10">
        <v>760</v>
      </c>
      <c r="G267" s="9">
        <v>531.67770833333373</v>
      </c>
      <c r="H267" s="9">
        <v>140.50861111111101</v>
      </c>
    </row>
    <row r="268" spans="1:8" x14ac:dyDescent="0.3">
      <c r="A268" s="11">
        <v>8</v>
      </c>
      <c r="B268" s="11">
        <v>2021</v>
      </c>
      <c r="C268" s="11">
        <v>3</v>
      </c>
      <c r="D268" s="10">
        <v>3487</v>
      </c>
      <c r="E268" s="10">
        <v>864</v>
      </c>
      <c r="F268" s="10">
        <v>820</v>
      </c>
      <c r="G268" s="9">
        <v>556.25520833333371</v>
      </c>
      <c r="H268" s="9">
        <v>150.36527777777769</v>
      </c>
    </row>
    <row r="269" spans="1:8" x14ac:dyDescent="0.3">
      <c r="A269" s="11">
        <v>8</v>
      </c>
      <c r="B269" s="11">
        <v>2021</v>
      </c>
      <c r="C269" s="11">
        <v>4</v>
      </c>
      <c r="D269" s="10">
        <v>3667</v>
      </c>
      <c r="E269" s="10">
        <v>842</v>
      </c>
      <c r="F269" s="10">
        <v>879</v>
      </c>
      <c r="G269" s="9">
        <v>580.8327083333337</v>
      </c>
      <c r="H269" s="9">
        <v>160.22194444444438</v>
      </c>
    </row>
    <row r="270" spans="1:8" x14ac:dyDescent="0.3">
      <c r="A270" s="11">
        <v>8</v>
      </c>
      <c r="B270" s="11">
        <v>2021</v>
      </c>
      <c r="C270" s="11">
        <v>5</v>
      </c>
      <c r="D270" s="10">
        <v>3847</v>
      </c>
      <c r="E270" s="10">
        <v>819</v>
      </c>
      <c r="F270" s="10">
        <v>939</v>
      </c>
      <c r="G270" s="9">
        <v>605.41020833333369</v>
      </c>
      <c r="H270" s="9">
        <v>170.07861111111106</v>
      </c>
    </row>
    <row r="271" spans="1:8" x14ac:dyDescent="0.3">
      <c r="A271" s="11">
        <v>8</v>
      </c>
      <c r="B271" s="11">
        <v>2021</v>
      </c>
      <c r="C271" s="11">
        <v>6</v>
      </c>
      <c r="D271" s="10">
        <v>4027</v>
      </c>
      <c r="E271" s="10">
        <v>797</v>
      </c>
      <c r="F271" s="10">
        <v>998</v>
      </c>
      <c r="G271" s="9">
        <v>629.98770833333367</v>
      </c>
      <c r="H271" s="9">
        <v>179.93527777777774</v>
      </c>
    </row>
    <row r="272" spans="1:8" x14ac:dyDescent="0.3">
      <c r="A272" s="11">
        <v>8</v>
      </c>
      <c r="B272" s="11">
        <v>2021</v>
      </c>
      <c r="C272" s="11">
        <v>7</v>
      </c>
      <c r="D272" s="10">
        <v>4207</v>
      </c>
      <c r="E272" s="10">
        <v>775</v>
      </c>
      <c r="F272" s="10">
        <v>1057</v>
      </c>
      <c r="G272" s="9">
        <v>654.56520833333366</v>
      </c>
      <c r="H272" s="9">
        <v>189.79194444444443</v>
      </c>
    </row>
    <row r="273" spans="1:8" x14ac:dyDescent="0.3">
      <c r="A273" s="11">
        <v>8</v>
      </c>
      <c r="B273" s="11">
        <v>2021</v>
      </c>
      <c r="C273" s="11">
        <v>8</v>
      </c>
      <c r="D273" s="10">
        <v>4387</v>
      </c>
      <c r="E273" s="10">
        <v>753</v>
      </c>
      <c r="F273" s="10">
        <v>1117</v>
      </c>
      <c r="G273" s="9">
        <v>679.14270833333364</v>
      </c>
      <c r="H273" s="9">
        <v>199.64861111111111</v>
      </c>
    </row>
    <row r="274" spans="1:8" x14ac:dyDescent="0.3">
      <c r="A274" s="11">
        <v>8</v>
      </c>
      <c r="B274" s="11">
        <v>2021</v>
      </c>
      <c r="C274" s="11">
        <v>9</v>
      </c>
      <c r="D274" s="10">
        <v>4567</v>
      </c>
      <c r="E274" s="10">
        <v>731</v>
      </c>
      <c r="F274" s="10">
        <v>1176</v>
      </c>
      <c r="G274" s="9">
        <v>703.72020833333363</v>
      </c>
      <c r="H274" s="9">
        <v>209.50527777777779</v>
      </c>
    </row>
    <row r="275" spans="1:8" x14ac:dyDescent="0.3">
      <c r="A275" s="11">
        <v>8</v>
      </c>
      <c r="B275" s="11">
        <v>2021</v>
      </c>
      <c r="C275" s="11">
        <v>10</v>
      </c>
      <c r="D275" s="10">
        <v>4747</v>
      </c>
      <c r="E275" s="10">
        <v>709</v>
      </c>
      <c r="F275" s="10">
        <v>1236</v>
      </c>
      <c r="G275" s="9">
        <v>728.29770833333362</v>
      </c>
      <c r="H275" s="9">
        <v>219.36194444444448</v>
      </c>
    </row>
    <row r="276" spans="1:8" x14ac:dyDescent="0.3">
      <c r="A276" s="11">
        <v>8</v>
      </c>
      <c r="B276" s="11">
        <v>2021</v>
      </c>
      <c r="C276" s="11">
        <v>11</v>
      </c>
      <c r="D276" s="10">
        <v>4927</v>
      </c>
      <c r="E276" s="10">
        <v>687</v>
      </c>
      <c r="F276" s="10">
        <v>1295</v>
      </c>
      <c r="G276" s="9">
        <v>752.8752083333336</v>
      </c>
      <c r="H276" s="9">
        <v>229.21861111111116</v>
      </c>
    </row>
    <row r="277" spans="1:8" x14ac:dyDescent="0.3">
      <c r="A277" s="11">
        <v>8</v>
      </c>
      <c r="B277" s="11">
        <v>2021</v>
      </c>
      <c r="C277" s="11">
        <v>12</v>
      </c>
      <c r="D277" s="10">
        <v>5108</v>
      </c>
      <c r="E277" s="10">
        <v>665</v>
      </c>
      <c r="F277" s="10">
        <v>1354</v>
      </c>
      <c r="G277" s="9">
        <v>777.45270833333359</v>
      </c>
      <c r="H277" s="9">
        <v>239.07527777777784</v>
      </c>
    </row>
    <row r="278" spans="1:8" x14ac:dyDescent="0.3">
      <c r="A278" s="11">
        <v>8</v>
      </c>
      <c r="B278" s="11">
        <v>2022</v>
      </c>
      <c r="C278" s="11">
        <v>1</v>
      </c>
      <c r="D278" s="10">
        <v>5142</v>
      </c>
      <c r="E278" s="10">
        <v>670</v>
      </c>
      <c r="F278" s="10">
        <v>1339</v>
      </c>
      <c r="G278" s="9">
        <v>765.53937500000029</v>
      </c>
      <c r="H278" s="9">
        <v>231.52527777777783</v>
      </c>
    </row>
    <row r="279" spans="1:8" x14ac:dyDescent="0.3">
      <c r="A279" s="11">
        <v>8</v>
      </c>
      <c r="B279" s="11">
        <v>2022</v>
      </c>
      <c r="C279" s="11">
        <v>2</v>
      </c>
      <c r="D279" s="10">
        <v>5176</v>
      </c>
      <c r="E279" s="10">
        <v>676</v>
      </c>
      <c r="F279" s="10">
        <v>1323</v>
      </c>
      <c r="G279" s="9">
        <v>753.62604166666699</v>
      </c>
      <c r="H279" s="9">
        <v>223.97527777777782</v>
      </c>
    </row>
    <row r="280" spans="1:8" x14ac:dyDescent="0.3">
      <c r="A280" s="11">
        <v>8</v>
      </c>
      <c r="B280" s="11">
        <v>2022</v>
      </c>
      <c r="C280" s="11">
        <v>3</v>
      </c>
      <c r="D280" s="10">
        <v>5210</v>
      </c>
      <c r="E280" s="10">
        <v>681</v>
      </c>
      <c r="F280" s="10">
        <v>1308</v>
      </c>
      <c r="G280" s="9">
        <v>741.71270833333369</v>
      </c>
      <c r="H280" s="9">
        <v>216.42527777777781</v>
      </c>
    </row>
    <row r="281" spans="1:8" x14ac:dyDescent="0.3">
      <c r="A281" s="11">
        <v>8</v>
      </c>
      <c r="B281" s="11">
        <v>2022</v>
      </c>
      <c r="C281" s="11">
        <v>4</v>
      </c>
      <c r="D281" s="10">
        <v>5245</v>
      </c>
      <c r="E281" s="10">
        <v>687</v>
      </c>
      <c r="F281" s="10">
        <v>1292</v>
      </c>
      <c r="G281" s="9">
        <v>729.7993750000004</v>
      </c>
      <c r="H281" s="9">
        <v>208.8752777777778</v>
      </c>
    </row>
    <row r="282" spans="1:8" x14ac:dyDescent="0.3">
      <c r="A282" s="11">
        <v>8</v>
      </c>
      <c r="B282" s="11">
        <v>2022</v>
      </c>
      <c r="C282" s="11">
        <v>5</v>
      </c>
      <c r="D282" s="10">
        <v>5279</v>
      </c>
      <c r="E282" s="10">
        <v>692</v>
      </c>
      <c r="F282" s="10">
        <v>1277</v>
      </c>
      <c r="G282" s="9">
        <v>717.8860416666671</v>
      </c>
      <c r="H282" s="9">
        <v>201.32527777777779</v>
      </c>
    </row>
    <row r="283" spans="1:8" x14ac:dyDescent="0.3">
      <c r="A283" s="11">
        <v>8</v>
      </c>
      <c r="B283" s="11">
        <v>2022</v>
      </c>
      <c r="C283" s="11">
        <v>6</v>
      </c>
      <c r="D283" s="10">
        <v>5313</v>
      </c>
      <c r="E283" s="10">
        <v>697</v>
      </c>
      <c r="F283" s="10">
        <v>1261</v>
      </c>
      <c r="G283" s="9">
        <v>705.9727083333338</v>
      </c>
      <c r="H283" s="9">
        <v>193.77527777777777</v>
      </c>
    </row>
    <row r="284" spans="1:8" x14ac:dyDescent="0.3">
      <c r="A284" s="11">
        <v>8</v>
      </c>
      <c r="B284" s="11">
        <v>2022</v>
      </c>
      <c r="C284" s="11">
        <v>7</v>
      </c>
      <c r="D284" s="10">
        <v>5347</v>
      </c>
      <c r="E284" s="10">
        <v>703</v>
      </c>
      <c r="F284" s="10">
        <v>1246</v>
      </c>
      <c r="G284" s="9">
        <v>694.0593750000005</v>
      </c>
      <c r="H284" s="9">
        <v>186.22527777777776</v>
      </c>
    </row>
    <row r="285" spans="1:8" x14ac:dyDescent="0.3">
      <c r="A285" s="11">
        <v>8</v>
      </c>
      <c r="B285" s="11">
        <v>2022</v>
      </c>
      <c r="C285" s="11">
        <v>8</v>
      </c>
      <c r="D285" s="10">
        <v>5382</v>
      </c>
      <c r="E285" s="10">
        <v>708</v>
      </c>
      <c r="F285" s="10">
        <v>1230</v>
      </c>
      <c r="G285" s="9">
        <v>682.1460416666672</v>
      </c>
      <c r="H285" s="9">
        <v>178.67527777777775</v>
      </c>
    </row>
    <row r="286" spans="1:8" x14ac:dyDescent="0.3">
      <c r="A286" s="11">
        <v>8</v>
      </c>
      <c r="B286" s="11">
        <v>2022</v>
      </c>
      <c r="C286" s="11">
        <v>9</v>
      </c>
      <c r="D286" s="10">
        <v>5416</v>
      </c>
      <c r="E286" s="10">
        <v>714</v>
      </c>
      <c r="F286" s="10">
        <v>1215</v>
      </c>
      <c r="G286" s="9">
        <v>670.2327083333339</v>
      </c>
      <c r="H286" s="9">
        <v>171.12527777777774</v>
      </c>
    </row>
    <row r="287" spans="1:8" x14ac:dyDescent="0.3">
      <c r="A287" s="11">
        <v>8</v>
      </c>
      <c r="B287" s="11">
        <v>2022</v>
      </c>
      <c r="C287" s="11">
        <v>10</v>
      </c>
      <c r="D287" s="10">
        <v>5450</v>
      </c>
      <c r="E287" s="10">
        <v>719</v>
      </c>
      <c r="F287" s="10">
        <v>1199</v>
      </c>
      <c r="G287" s="9">
        <v>658.3193750000006</v>
      </c>
      <c r="H287" s="9">
        <v>163.57527777777773</v>
      </c>
    </row>
    <row r="288" spans="1:8" x14ac:dyDescent="0.3">
      <c r="A288" s="11">
        <v>8</v>
      </c>
      <c r="B288" s="11">
        <v>2022</v>
      </c>
      <c r="C288" s="11">
        <v>11</v>
      </c>
      <c r="D288" s="10">
        <v>5484</v>
      </c>
      <c r="E288" s="10">
        <v>724</v>
      </c>
      <c r="F288" s="10">
        <v>1184</v>
      </c>
      <c r="G288" s="9">
        <v>646.40604166666731</v>
      </c>
      <c r="H288" s="9">
        <v>156.02527777777772</v>
      </c>
    </row>
    <row r="289" spans="1:8" x14ac:dyDescent="0.3">
      <c r="A289" s="11">
        <v>8</v>
      </c>
      <c r="B289" s="11">
        <v>2022</v>
      </c>
      <c r="C289" s="11">
        <v>12</v>
      </c>
      <c r="D289" s="10">
        <v>5519</v>
      </c>
      <c r="E289" s="10">
        <v>730</v>
      </c>
      <c r="F289" s="10">
        <v>1168</v>
      </c>
      <c r="G289" s="9">
        <v>634.49270833333401</v>
      </c>
      <c r="H289" s="9">
        <v>148.47527777777771</v>
      </c>
    </row>
    <row r="290" spans="1:8" x14ac:dyDescent="0.3">
      <c r="A290" s="11">
        <v>9</v>
      </c>
      <c r="B290" s="11">
        <v>2020</v>
      </c>
      <c r="C290" s="11">
        <v>1</v>
      </c>
      <c r="D290" s="10">
        <v>5447</v>
      </c>
      <c r="E290" s="10">
        <v>1800</v>
      </c>
      <c r="F290" s="10">
        <v>1125</v>
      </c>
      <c r="G290" s="9">
        <v>654.02166666666665</v>
      </c>
      <c r="H290" s="9">
        <v>156.00666666666666</v>
      </c>
    </row>
    <row r="291" spans="1:8" x14ac:dyDescent="0.3">
      <c r="A291" s="11">
        <v>9</v>
      </c>
      <c r="B291" s="11">
        <v>2020</v>
      </c>
      <c r="C291" s="11">
        <v>2</v>
      </c>
      <c r="D291" s="10">
        <v>5465</v>
      </c>
      <c r="E291" s="10">
        <v>1804</v>
      </c>
      <c r="F291" s="10">
        <v>1128</v>
      </c>
      <c r="G291" s="9">
        <v>661.78819444444446</v>
      </c>
      <c r="H291" s="9">
        <v>156.48499999999999</v>
      </c>
    </row>
    <row r="292" spans="1:8" x14ac:dyDescent="0.3">
      <c r="A292" s="11">
        <v>9</v>
      </c>
      <c r="B292" s="11">
        <v>2020</v>
      </c>
      <c r="C292" s="11">
        <v>3</v>
      </c>
      <c r="D292" s="10">
        <v>5484</v>
      </c>
      <c r="E292" s="10">
        <v>1807</v>
      </c>
      <c r="F292" s="10">
        <v>1132</v>
      </c>
      <c r="G292" s="9">
        <v>669.55472222222227</v>
      </c>
      <c r="H292" s="9">
        <v>156.96333333333331</v>
      </c>
    </row>
    <row r="293" spans="1:8" x14ac:dyDescent="0.3">
      <c r="A293" s="11">
        <v>9</v>
      </c>
      <c r="B293" s="11">
        <v>2020</v>
      </c>
      <c r="C293" s="11">
        <v>4</v>
      </c>
      <c r="D293" s="10">
        <v>5503</v>
      </c>
      <c r="E293" s="10">
        <v>1811</v>
      </c>
      <c r="F293" s="10">
        <v>1135</v>
      </c>
      <c r="G293" s="9">
        <v>677.32125000000008</v>
      </c>
      <c r="H293" s="9">
        <v>157.44166666666663</v>
      </c>
    </row>
    <row r="294" spans="1:8" x14ac:dyDescent="0.3">
      <c r="A294" s="11">
        <v>9</v>
      </c>
      <c r="B294" s="11">
        <v>2020</v>
      </c>
      <c r="C294" s="11">
        <v>5</v>
      </c>
      <c r="D294" s="10">
        <v>5521</v>
      </c>
      <c r="E294" s="10">
        <v>1815</v>
      </c>
      <c r="F294" s="10">
        <v>1138</v>
      </c>
      <c r="G294" s="9">
        <v>685.08777777777789</v>
      </c>
      <c r="H294" s="9">
        <v>157.91999999999996</v>
      </c>
    </row>
    <row r="295" spans="1:8" x14ac:dyDescent="0.3">
      <c r="A295" s="11">
        <v>9</v>
      </c>
      <c r="B295" s="11">
        <v>2020</v>
      </c>
      <c r="C295" s="11">
        <v>6</v>
      </c>
      <c r="D295" s="10">
        <v>5540</v>
      </c>
      <c r="E295" s="10">
        <v>1818</v>
      </c>
      <c r="F295" s="10">
        <v>1141</v>
      </c>
      <c r="G295" s="9">
        <v>692.8543055555557</v>
      </c>
      <c r="H295" s="9">
        <v>158.39833333333328</v>
      </c>
    </row>
    <row r="296" spans="1:8" x14ac:dyDescent="0.3">
      <c r="A296" s="11">
        <v>9</v>
      </c>
      <c r="B296" s="11">
        <v>2020</v>
      </c>
      <c r="C296" s="11">
        <v>7</v>
      </c>
      <c r="D296" s="10">
        <v>5559</v>
      </c>
      <c r="E296" s="10">
        <v>1822</v>
      </c>
      <c r="F296" s="10">
        <v>1145</v>
      </c>
      <c r="G296" s="9">
        <v>700.62083333333351</v>
      </c>
      <c r="H296" s="9">
        <v>158.87666666666661</v>
      </c>
    </row>
    <row r="297" spans="1:8" x14ac:dyDescent="0.3">
      <c r="A297" s="11">
        <v>9</v>
      </c>
      <c r="B297" s="11">
        <v>2020</v>
      </c>
      <c r="C297" s="11">
        <v>8</v>
      </c>
      <c r="D297" s="10">
        <v>5578</v>
      </c>
      <c r="E297" s="10">
        <v>1826</v>
      </c>
      <c r="F297" s="10">
        <v>1148</v>
      </c>
      <c r="G297" s="9">
        <v>708.38736111111132</v>
      </c>
      <c r="H297" s="9">
        <v>159.35499999999993</v>
      </c>
    </row>
    <row r="298" spans="1:8" x14ac:dyDescent="0.3">
      <c r="A298" s="11">
        <v>9</v>
      </c>
      <c r="B298" s="11">
        <v>2020</v>
      </c>
      <c r="C298" s="11">
        <v>9</v>
      </c>
      <c r="D298" s="10">
        <v>5596</v>
      </c>
      <c r="E298" s="10">
        <v>1830</v>
      </c>
      <c r="F298" s="10">
        <v>1151</v>
      </c>
      <c r="G298" s="9">
        <v>716.15388888888913</v>
      </c>
      <c r="H298" s="9">
        <v>159.83333333333326</v>
      </c>
    </row>
    <row r="299" spans="1:8" x14ac:dyDescent="0.3">
      <c r="A299" s="11">
        <v>9</v>
      </c>
      <c r="B299" s="11">
        <v>2020</v>
      </c>
      <c r="C299" s="11">
        <v>10</v>
      </c>
      <c r="D299" s="10">
        <v>5615</v>
      </c>
      <c r="E299" s="10">
        <v>1833</v>
      </c>
      <c r="F299" s="10">
        <v>1154</v>
      </c>
      <c r="G299" s="9">
        <v>723.92041666666694</v>
      </c>
      <c r="H299" s="9">
        <v>160.31166666666658</v>
      </c>
    </row>
    <row r="300" spans="1:8" x14ac:dyDescent="0.3">
      <c r="A300" s="11">
        <v>9</v>
      </c>
      <c r="B300" s="11">
        <v>2020</v>
      </c>
      <c r="C300" s="11">
        <v>11</v>
      </c>
      <c r="D300" s="10">
        <v>5634</v>
      </c>
      <c r="E300" s="10">
        <v>1837</v>
      </c>
      <c r="F300" s="10">
        <v>1158</v>
      </c>
      <c r="G300" s="9">
        <v>731.68694444444475</v>
      </c>
      <c r="H300" s="9">
        <v>160.78999999999991</v>
      </c>
    </row>
    <row r="301" spans="1:8" x14ac:dyDescent="0.3">
      <c r="A301" s="11">
        <v>9</v>
      </c>
      <c r="B301" s="11">
        <v>2020</v>
      </c>
      <c r="C301" s="11">
        <v>12</v>
      </c>
      <c r="D301" s="10">
        <v>5652</v>
      </c>
      <c r="E301" s="10">
        <v>1841</v>
      </c>
      <c r="F301" s="10">
        <v>1161</v>
      </c>
      <c r="G301" s="9">
        <v>739.45347222222256</v>
      </c>
      <c r="H301" s="9">
        <v>161.26833333333323</v>
      </c>
    </row>
    <row r="302" spans="1:8" x14ac:dyDescent="0.3">
      <c r="A302" s="11">
        <v>9</v>
      </c>
      <c r="B302" s="11">
        <v>2021</v>
      </c>
      <c r="C302" s="11">
        <v>1</v>
      </c>
      <c r="D302" s="10">
        <v>5876</v>
      </c>
      <c r="E302" s="10">
        <v>1885</v>
      </c>
      <c r="F302" s="10">
        <v>1200</v>
      </c>
      <c r="G302" s="9">
        <v>832.65180555555582</v>
      </c>
      <c r="H302" s="9">
        <v>167.00833333333324</v>
      </c>
    </row>
    <row r="303" spans="1:8" x14ac:dyDescent="0.3">
      <c r="A303" s="11">
        <v>9</v>
      </c>
      <c r="B303" s="11">
        <v>2021</v>
      </c>
      <c r="C303" s="11">
        <v>2</v>
      </c>
      <c r="D303" s="10">
        <v>6101</v>
      </c>
      <c r="E303" s="10">
        <v>1929</v>
      </c>
      <c r="F303" s="10">
        <v>1239</v>
      </c>
      <c r="G303" s="9">
        <v>925.85013888888909</v>
      </c>
      <c r="H303" s="9">
        <v>172.74833333333325</v>
      </c>
    </row>
    <row r="304" spans="1:8" x14ac:dyDescent="0.3">
      <c r="A304" s="11">
        <v>9</v>
      </c>
      <c r="B304" s="11">
        <v>2021</v>
      </c>
      <c r="C304" s="11">
        <v>3</v>
      </c>
      <c r="D304" s="10">
        <v>6325</v>
      </c>
      <c r="E304" s="10">
        <v>1973</v>
      </c>
      <c r="F304" s="10">
        <v>1279</v>
      </c>
      <c r="G304" s="9">
        <v>1019.0484722222224</v>
      </c>
      <c r="H304" s="9">
        <v>178.48833333333326</v>
      </c>
    </row>
    <row r="305" spans="1:8" x14ac:dyDescent="0.3">
      <c r="A305" s="11">
        <v>9</v>
      </c>
      <c r="B305" s="11">
        <v>2021</v>
      </c>
      <c r="C305" s="11">
        <v>4</v>
      </c>
      <c r="D305" s="10">
        <v>6549</v>
      </c>
      <c r="E305" s="10">
        <v>2017</v>
      </c>
      <c r="F305" s="10">
        <v>1318</v>
      </c>
      <c r="G305" s="9">
        <v>1112.2468055555555</v>
      </c>
      <c r="H305" s="9">
        <v>184.22833333333327</v>
      </c>
    </row>
    <row r="306" spans="1:8" x14ac:dyDescent="0.3">
      <c r="A306" s="11">
        <v>9</v>
      </c>
      <c r="B306" s="11">
        <v>2021</v>
      </c>
      <c r="C306" s="11">
        <v>5</v>
      </c>
      <c r="D306" s="10">
        <v>6773</v>
      </c>
      <c r="E306" s="10">
        <v>2061</v>
      </c>
      <c r="F306" s="10">
        <v>1357</v>
      </c>
      <c r="G306" s="9">
        <v>1205.4451388888888</v>
      </c>
      <c r="H306" s="9">
        <v>189.96833333333328</v>
      </c>
    </row>
    <row r="307" spans="1:8" x14ac:dyDescent="0.3">
      <c r="A307" s="11">
        <v>9</v>
      </c>
      <c r="B307" s="11">
        <v>2021</v>
      </c>
      <c r="C307" s="11">
        <v>6</v>
      </c>
      <c r="D307" s="10">
        <v>6997</v>
      </c>
      <c r="E307" s="10">
        <v>2106</v>
      </c>
      <c r="F307" s="10">
        <v>1396</v>
      </c>
      <c r="G307" s="9">
        <v>1298.643472222222</v>
      </c>
      <c r="H307" s="9">
        <v>195.70833333333329</v>
      </c>
    </row>
    <row r="308" spans="1:8" x14ac:dyDescent="0.3">
      <c r="A308" s="11">
        <v>9</v>
      </c>
      <c r="B308" s="11">
        <v>2021</v>
      </c>
      <c r="C308" s="11">
        <v>7</v>
      </c>
      <c r="D308" s="10">
        <v>7221</v>
      </c>
      <c r="E308" s="10">
        <v>2150</v>
      </c>
      <c r="F308" s="10">
        <v>1436</v>
      </c>
      <c r="G308" s="9">
        <v>1391.8418055555553</v>
      </c>
      <c r="H308" s="9">
        <v>201.4483333333333</v>
      </c>
    </row>
    <row r="309" spans="1:8" x14ac:dyDescent="0.3">
      <c r="A309" s="11">
        <v>9</v>
      </c>
      <c r="B309" s="11">
        <v>2021</v>
      </c>
      <c r="C309" s="11">
        <v>8</v>
      </c>
      <c r="D309" s="10">
        <v>7446</v>
      </c>
      <c r="E309" s="10">
        <v>2194</v>
      </c>
      <c r="F309" s="10">
        <v>1475</v>
      </c>
      <c r="G309" s="9">
        <v>1485.0401388888886</v>
      </c>
      <c r="H309" s="9">
        <v>207.1883333333333</v>
      </c>
    </row>
    <row r="310" spans="1:8" x14ac:dyDescent="0.3">
      <c r="A310" s="11">
        <v>9</v>
      </c>
      <c r="B310" s="11">
        <v>2021</v>
      </c>
      <c r="C310" s="11">
        <v>9</v>
      </c>
      <c r="D310" s="10">
        <v>7670</v>
      </c>
      <c r="E310" s="10">
        <v>2238</v>
      </c>
      <c r="F310" s="10">
        <v>1514</v>
      </c>
      <c r="G310" s="9">
        <v>1578.2384722222218</v>
      </c>
      <c r="H310" s="9">
        <v>212.92833333333331</v>
      </c>
    </row>
    <row r="311" spans="1:8" x14ac:dyDescent="0.3">
      <c r="A311" s="11">
        <v>9</v>
      </c>
      <c r="B311" s="11">
        <v>2021</v>
      </c>
      <c r="C311" s="11">
        <v>10</v>
      </c>
      <c r="D311" s="10">
        <v>7894</v>
      </c>
      <c r="E311" s="10">
        <v>2282</v>
      </c>
      <c r="F311" s="10">
        <v>1553</v>
      </c>
      <c r="G311" s="9">
        <v>1671.4368055555551</v>
      </c>
      <c r="H311" s="9">
        <v>218.66833333333332</v>
      </c>
    </row>
    <row r="312" spans="1:8" x14ac:dyDescent="0.3">
      <c r="A312" s="11">
        <v>9</v>
      </c>
      <c r="B312" s="11">
        <v>2021</v>
      </c>
      <c r="C312" s="11">
        <v>11</v>
      </c>
      <c r="D312" s="10">
        <v>8118</v>
      </c>
      <c r="E312" s="10">
        <v>2326</v>
      </c>
      <c r="F312" s="10">
        <v>1593</v>
      </c>
      <c r="G312" s="9">
        <v>1764.6351388888884</v>
      </c>
      <c r="H312" s="9">
        <v>224.40833333333333</v>
      </c>
    </row>
    <row r="313" spans="1:8" x14ac:dyDescent="0.3">
      <c r="A313" s="11">
        <v>9</v>
      </c>
      <c r="B313" s="11">
        <v>2021</v>
      </c>
      <c r="C313" s="11">
        <v>12</v>
      </c>
      <c r="D313" s="10">
        <v>8342</v>
      </c>
      <c r="E313" s="10">
        <v>2371</v>
      </c>
      <c r="F313" s="10">
        <v>1632</v>
      </c>
      <c r="G313" s="9">
        <v>1857.8334722222216</v>
      </c>
      <c r="H313" s="9">
        <v>230.14833333333334</v>
      </c>
    </row>
    <row r="314" spans="1:8" x14ac:dyDescent="0.3">
      <c r="A314" s="11">
        <v>9</v>
      </c>
      <c r="B314" s="11">
        <v>2022</v>
      </c>
      <c r="C314" s="11">
        <v>1</v>
      </c>
      <c r="D314" s="10">
        <v>9014</v>
      </c>
      <c r="E314" s="10">
        <v>2440</v>
      </c>
      <c r="F314" s="10">
        <v>1710</v>
      </c>
      <c r="G314" s="9">
        <v>1938.2068055555551</v>
      </c>
      <c r="H314" s="9">
        <v>238.37833333333333</v>
      </c>
    </row>
    <row r="315" spans="1:8" x14ac:dyDescent="0.3">
      <c r="A315" s="11">
        <v>9</v>
      </c>
      <c r="B315" s="11">
        <v>2022</v>
      </c>
      <c r="C315" s="11">
        <v>2</v>
      </c>
      <c r="D315" s="10">
        <v>9685</v>
      </c>
      <c r="E315" s="10">
        <v>2509</v>
      </c>
      <c r="F315" s="10">
        <v>1789</v>
      </c>
      <c r="G315" s="9">
        <v>2018.5801388888885</v>
      </c>
      <c r="H315" s="9">
        <v>246.60833333333332</v>
      </c>
    </row>
    <row r="316" spans="1:8" x14ac:dyDescent="0.3">
      <c r="A316" s="11">
        <v>9</v>
      </c>
      <c r="B316" s="11">
        <v>2022</v>
      </c>
      <c r="C316" s="11">
        <v>3</v>
      </c>
      <c r="D316" s="10">
        <v>10357</v>
      </c>
      <c r="E316" s="10">
        <v>2579</v>
      </c>
      <c r="F316" s="10">
        <v>1867</v>
      </c>
      <c r="G316" s="9">
        <v>2098.953472222222</v>
      </c>
      <c r="H316" s="9">
        <v>254.83833333333331</v>
      </c>
    </row>
    <row r="317" spans="1:8" x14ac:dyDescent="0.3">
      <c r="A317" s="11">
        <v>9</v>
      </c>
      <c r="B317" s="11">
        <v>2022</v>
      </c>
      <c r="C317" s="11">
        <v>4</v>
      </c>
      <c r="D317" s="10">
        <v>11028</v>
      </c>
      <c r="E317" s="10">
        <v>2648</v>
      </c>
      <c r="F317" s="10">
        <v>1945</v>
      </c>
      <c r="G317" s="9">
        <v>2179.3268055555554</v>
      </c>
      <c r="H317" s="9">
        <v>263.06833333333333</v>
      </c>
    </row>
    <row r="318" spans="1:8" x14ac:dyDescent="0.3">
      <c r="A318" s="11">
        <v>9</v>
      </c>
      <c r="B318" s="11">
        <v>2022</v>
      </c>
      <c r="C318" s="11">
        <v>5</v>
      </c>
      <c r="D318" s="10">
        <v>11700</v>
      </c>
      <c r="E318" s="10">
        <v>2718</v>
      </c>
      <c r="F318" s="10">
        <v>2024</v>
      </c>
      <c r="G318" s="9">
        <v>2259.7001388888889</v>
      </c>
      <c r="H318" s="9">
        <v>271.29833333333335</v>
      </c>
    </row>
    <row r="319" spans="1:8" x14ac:dyDescent="0.3">
      <c r="A319" s="11">
        <v>9</v>
      </c>
      <c r="B319" s="11">
        <v>2022</v>
      </c>
      <c r="C319" s="11">
        <v>6</v>
      </c>
      <c r="D319" s="10">
        <v>12371</v>
      </c>
      <c r="E319" s="10">
        <v>2787</v>
      </c>
      <c r="F319" s="10">
        <v>2102</v>
      </c>
      <c r="G319" s="9">
        <v>2340.0734722222223</v>
      </c>
      <c r="H319" s="9">
        <v>279.52833333333336</v>
      </c>
    </row>
    <row r="320" spans="1:8" x14ac:dyDescent="0.3">
      <c r="A320" s="11">
        <v>9</v>
      </c>
      <c r="B320" s="11">
        <v>2022</v>
      </c>
      <c r="C320" s="11">
        <v>7</v>
      </c>
      <c r="D320" s="10">
        <v>13043</v>
      </c>
      <c r="E320" s="10">
        <v>2856</v>
      </c>
      <c r="F320" s="10">
        <v>2180</v>
      </c>
      <c r="G320" s="9">
        <v>2420.4468055555558</v>
      </c>
      <c r="H320" s="9">
        <v>287.75833333333338</v>
      </c>
    </row>
    <row r="321" spans="1:8" x14ac:dyDescent="0.3">
      <c r="A321" s="11">
        <v>9</v>
      </c>
      <c r="B321" s="11">
        <v>2022</v>
      </c>
      <c r="C321" s="11">
        <v>8</v>
      </c>
      <c r="D321" s="10">
        <v>13714</v>
      </c>
      <c r="E321" s="10">
        <v>2926</v>
      </c>
      <c r="F321" s="10">
        <v>2259</v>
      </c>
      <c r="G321" s="9">
        <v>2500.8201388888892</v>
      </c>
      <c r="H321" s="9">
        <v>295.9883333333334</v>
      </c>
    </row>
    <row r="322" spans="1:8" x14ac:dyDescent="0.3">
      <c r="A322" s="11">
        <v>9</v>
      </c>
      <c r="B322" s="11">
        <v>2022</v>
      </c>
      <c r="C322" s="11">
        <v>9</v>
      </c>
      <c r="D322" s="10">
        <v>14386</v>
      </c>
      <c r="E322" s="10">
        <v>2995</v>
      </c>
      <c r="F322" s="10">
        <v>2337</v>
      </c>
      <c r="G322" s="9">
        <v>2581.1934722222227</v>
      </c>
      <c r="H322" s="9">
        <v>304.21833333333342</v>
      </c>
    </row>
    <row r="323" spans="1:8" x14ac:dyDescent="0.3">
      <c r="A323" s="11">
        <v>9</v>
      </c>
      <c r="B323" s="11">
        <v>2022</v>
      </c>
      <c r="C323" s="11">
        <v>10</v>
      </c>
      <c r="D323" s="10">
        <v>15057</v>
      </c>
      <c r="E323" s="10">
        <v>3065</v>
      </c>
      <c r="F323" s="10">
        <v>2415</v>
      </c>
      <c r="G323" s="9">
        <v>2661.5668055555561</v>
      </c>
      <c r="H323" s="9">
        <v>312.44833333333344</v>
      </c>
    </row>
    <row r="324" spans="1:8" x14ac:dyDescent="0.3">
      <c r="A324" s="11">
        <v>9</v>
      </c>
      <c r="B324" s="11">
        <v>2022</v>
      </c>
      <c r="C324" s="11">
        <v>11</v>
      </c>
      <c r="D324" s="10">
        <v>15729</v>
      </c>
      <c r="E324" s="10">
        <v>3134</v>
      </c>
      <c r="F324" s="10">
        <v>2494</v>
      </c>
      <c r="G324" s="9">
        <v>2741.9401388888896</v>
      </c>
      <c r="H324" s="9">
        <v>320.67833333333346</v>
      </c>
    </row>
    <row r="325" spans="1:8" x14ac:dyDescent="0.3">
      <c r="A325" s="11">
        <v>9</v>
      </c>
      <c r="B325" s="11">
        <v>2022</v>
      </c>
      <c r="C325" s="11">
        <v>12</v>
      </c>
      <c r="D325" s="10">
        <v>16400</v>
      </c>
      <c r="E325" s="10">
        <v>3204</v>
      </c>
      <c r="F325" s="10">
        <v>2572</v>
      </c>
      <c r="G325" s="9">
        <v>2822.313472222223</v>
      </c>
      <c r="H325" s="9">
        <v>328.90833333333347</v>
      </c>
    </row>
    <row r="326" spans="1:8" x14ac:dyDescent="0.3">
      <c r="A326" s="11">
        <v>10</v>
      </c>
      <c r="B326" s="11">
        <v>2020</v>
      </c>
      <c r="C326" s="11">
        <v>1</v>
      </c>
      <c r="D326" s="10">
        <v>1720</v>
      </c>
      <c r="E326" s="10">
        <v>817</v>
      </c>
      <c r="F326" s="10">
        <v>747</v>
      </c>
      <c r="G326" s="9">
        <v>651.51583333333338</v>
      </c>
      <c r="H326" s="9">
        <v>332.84083333333336</v>
      </c>
    </row>
    <row r="327" spans="1:8" x14ac:dyDescent="0.3">
      <c r="A327" s="11">
        <v>10</v>
      </c>
      <c r="B327" s="11">
        <v>2020</v>
      </c>
      <c r="C327" s="11">
        <v>2</v>
      </c>
      <c r="D327" s="10">
        <v>1726</v>
      </c>
      <c r="E327" s="10">
        <v>817</v>
      </c>
      <c r="F327" s="10">
        <v>747</v>
      </c>
      <c r="G327" s="9">
        <v>653.44062500000007</v>
      </c>
      <c r="H327" s="9">
        <v>334.61125000000004</v>
      </c>
    </row>
    <row r="328" spans="1:8" x14ac:dyDescent="0.3">
      <c r="A328" s="11">
        <v>10</v>
      </c>
      <c r="B328" s="11">
        <v>2020</v>
      </c>
      <c r="C328" s="11">
        <v>3</v>
      </c>
      <c r="D328" s="10">
        <v>1731</v>
      </c>
      <c r="E328" s="10">
        <v>818</v>
      </c>
      <c r="F328" s="10">
        <v>747</v>
      </c>
      <c r="G328" s="9">
        <v>655.36541666666676</v>
      </c>
      <c r="H328" s="9">
        <v>336.38166666666672</v>
      </c>
    </row>
    <row r="329" spans="1:8" x14ac:dyDescent="0.3">
      <c r="A329" s="11">
        <v>10</v>
      </c>
      <c r="B329" s="11">
        <v>2020</v>
      </c>
      <c r="C329" s="11">
        <v>4</v>
      </c>
      <c r="D329" s="10">
        <v>1737</v>
      </c>
      <c r="E329" s="10">
        <v>818</v>
      </c>
      <c r="F329" s="10">
        <v>747</v>
      </c>
      <c r="G329" s="9">
        <v>657.29020833333345</v>
      </c>
      <c r="H329" s="9">
        <v>338.15208333333339</v>
      </c>
    </row>
    <row r="330" spans="1:8" x14ac:dyDescent="0.3">
      <c r="A330" s="11">
        <v>10</v>
      </c>
      <c r="B330" s="11">
        <v>2020</v>
      </c>
      <c r="C330" s="11">
        <v>5</v>
      </c>
      <c r="D330" s="10">
        <v>1743</v>
      </c>
      <c r="E330" s="10">
        <v>819</v>
      </c>
      <c r="F330" s="10">
        <v>748</v>
      </c>
      <c r="G330" s="9">
        <v>659.21500000000015</v>
      </c>
      <c r="H330" s="9">
        <v>339.92250000000007</v>
      </c>
    </row>
    <row r="331" spans="1:8" x14ac:dyDescent="0.3">
      <c r="A331" s="11">
        <v>10</v>
      </c>
      <c r="B331" s="11">
        <v>2020</v>
      </c>
      <c r="C331" s="11">
        <v>6</v>
      </c>
      <c r="D331" s="10">
        <v>1748</v>
      </c>
      <c r="E331" s="10">
        <v>819</v>
      </c>
      <c r="F331" s="10">
        <v>748</v>
      </c>
      <c r="G331" s="9">
        <v>661.13979166666684</v>
      </c>
      <c r="H331" s="9">
        <v>341.69291666666675</v>
      </c>
    </row>
    <row r="332" spans="1:8" x14ac:dyDescent="0.3">
      <c r="A332" s="11">
        <v>10</v>
      </c>
      <c r="B332" s="11">
        <v>2020</v>
      </c>
      <c r="C332" s="11">
        <v>7</v>
      </c>
      <c r="D332" s="10">
        <v>1754</v>
      </c>
      <c r="E332" s="10">
        <v>820</v>
      </c>
      <c r="F332" s="10">
        <v>748</v>
      </c>
      <c r="G332" s="9">
        <v>663.06458333333353</v>
      </c>
      <c r="H332" s="9">
        <v>343.46333333333342</v>
      </c>
    </row>
    <row r="333" spans="1:8" x14ac:dyDescent="0.3">
      <c r="A333" s="11">
        <v>10</v>
      </c>
      <c r="B333" s="11">
        <v>2020</v>
      </c>
      <c r="C333" s="11">
        <v>8</v>
      </c>
      <c r="D333" s="10">
        <v>1759</v>
      </c>
      <c r="E333" s="10">
        <v>820</v>
      </c>
      <c r="F333" s="10">
        <v>748</v>
      </c>
      <c r="G333" s="9">
        <v>664.98937500000022</v>
      </c>
      <c r="H333" s="9">
        <v>345.2337500000001</v>
      </c>
    </row>
    <row r="334" spans="1:8" x14ac:dyDescent="0.3">
      <c r="A334" s="11">
        <v>10</v>
      </c>
      <c r="B334" s="11">
        <v>2020</v>
      </c>
      <c r="C334" s="11">
        <v>9</v>
      </c>
      <c r="D334" s="10">
        <v>1765</v>
      </c>
      <c r="E334" s="10">
        <v>821</v>
      </c>
      <c r="F334" s="10">
        <v>749</v>
      </c>
      <c r="G334" s="9">
        <v>666.91416666666692</v>
      </c>
      <c r="H334" s="9">
        <v>347.00416666666678</v>
      </c>
    </row>
    <row r="335" spans="1:8" x14ac:dyDescent="0.3">
      <c r="A335" s="11">
        <v>10</v>
      </c>
      <c r="B335" s="11">
        <v>2020</v>
      </c>
      <c r="C335" s="11">
        <v>10</v>
      </c>
      <c r="D335" s="10">
        <v>1770</v>
      </c>
      <c r="E335" s="10">
        <v>821</v>
      </c>
      <c r="F335" s="10">
        <v>749</v>
      </c>
      <c r="G335" s="9">
        <v>668.83895833333361</v>
      </c>
      <c r="H335" s="9">
        <v>348.77458333333345</v>
      </c>
    </row>
    <row r="336" spans="1:8" x14ac:dyDescent="0.3">
      <c r="A336" s="11">
        <v>10</v>
      </c>
      <c r="B336" s="11">
        <v>2020</v>
      </c>
      <c r="C336" s="11">
        <v>11</v>
      </c>
      <c r="D336" s="10">
        <v>1776</v>
      </c>
      <c r="E336" s="10">
        <v>822</v>
      </c>
      <c r="F336" s="10">
        <v>749</v>
      </c>
      <c r="G336" s="9">
        <v>670.7637500000003</v>
      </c>
      <c r="H336" s="9">
        <v>350.54500000000013</v>
      </c>
    </row>
    <row r="337" spans="1:8" x14ac:dyDescent="0.3">
      <c r="A337" s="11">
        <v>10</v>
      </c>
      <c r="B337" s="11">
        <v>2020</v>
      </c>
      <c r="C337" s="11">
        <v>12</v>
      </c>
      <c r="D337" s="10">
        <v>1781</v>
      </c>
      <c r="E337" s="10">
        <v>823</v>
      </c>
      <c r="F337" s="10">
        <v>749</v>
      </c>
      <c r="G337" s="9">
        <v>672.68854166666699</v>
      </c>
      <c r="H337" s="9">
        <v>352.31541666666681</v>
      </c>
    </row>
    <row r="338" spans="1:8" x14ac:dyDescent="0.3">
      <c r="A338" s="11">
        <v>10</v>
      </c>
      <c r="B338" s="11">
        <v>2021</v>
      </c>
      <c r="C338" s="11">
        <v>1</v>
      </c>
      <c r="D338" s="10">
        <v>1848</v>
      </c>
      <c r="E338" s="10">
        <v>829</v>
      </c>
      <c r="F338" s="10">
        <v>753</v>
      </c>
      <c r="G338" s="9">
        <v>695.78604166666696</v>
      </c>
      <c r="H338" s="9">
        <v>373.56041666666675</v>
      </c>
    </row>
    <row r="339" spans="1:8" x14ac:dyDescent="0.3">
      <c r="A339" s="11">
        <v>10</v>
      </c>
      <c r="B339" s="11">
        <v>2021</v>
      </c>
      <c r="C339" s="11">
        <v>2</v>
      </c>
      <c r="D339" s="10">
        <v>1915</v>
      </c>
      <c r="E339" s="10">
        <v>836</v>
      </c>
      <c r="F339" s="10">
        <v>756</v>
      </c>
      <c r="G339" s="9">
        <v>718.88354166666693</v>
      </c>
      <c r="H339" s="9">
        <v>394.8054166666667</v>
      </c>
    </row>
    <row r="340" spans="1:8" x14ac:dyDescent="0.3">
      <c r="A340" s="11">
        <v>10</v>
      </c>
      <c r="B340" s="11">
        <v>2021</v>
      </c>
      <c r="C340" s="11">
        <v>3</v>
      </c>
      <c r="D340" s="10">
        <v>1981</v>
      </c>
      <c r="E340" s="10">
        <v>842</v>
      </c>
      <c r="F340" s="10">
        <v>759</v>
      </c>
      <c r="G340" s="9">
        <v>741.9810416666669</v>
      </c>
      <c r="H340" s="9">
        <v>416.05041666666665</v>
      </c>
    </row>
    <row r="341" spans="1:8" x14ac:dyDescent="0.3">
      <c r="A341" s="11">
        <v>10</v>
      </c>
      <c r="B341" s="11">
        <v>2021</v>
      </c>
      <c r="C341" s="11">
        <v>4</v>
      </c>
      <c r="D341" s="10">
        <v>2048</v>
      </c>
      <c r="E341" s="10">
        <v>849</v>
      </c>
      <c r="F341" s="10">
        <v>762</v>
      </c>
      <c r="G341" s="9">
        <v>765.07854166666687</v>
      </c>
      <c r="H341" s="9">
        <v>437.2954166666666</v>
      </c>
    </row>
    <row r="342" spans="1:8" x14ac:dyDescent="0.3">
      <c r="A342" s="11">
        <v>10</v>
      </c>
      <c r="B342" s="11">
        <v>2021</v>
      </c>
      <c r="C342" s="11">
        <v>5</v>
      </c>
      <c r="D342" s="10">
        <v>2114</v>
      </c>
      <c r="E342" s="10">
        <v>855</v>
      </c>
      <c r="F342" s="10">
        <v>765</v>
      </c>
      <c r="G342" s="9">
        <v>788.17604166666683</v>
      </c>
      <c r="H342" s="9">
        <v>458.54041666666654</v>
      </c>
    </row>
    <row r="343" spans="1:8" x14ac:dyDescent="0.3">
      <c r="A343" s="11">
        <v>10</v>
      </c>
      <c r="B343" s="11">
        <v>2021</v>
      </c>
      <c r="C343" s="11">
        <v>6</v>
      </c>
      <c r="D343" s="10">
        <v>2181</v>
      </c>
      <c r="E343" s="10">
        <v>862</v>
      </c>
      <c r="F343" s="10">
        <v>768</v>
      </c>
      <c r="G343" s="9">
        <v>811.2735416666668</v>
      </c>
      <c r="H343" s="9">
        <v>479.78541666666649</v>
      </c>
    </row>
    <row r="344" spans="1:8" x14ac:dyDescent="0.3">
      <c r="A344" s="11">
        <v>10</v>
      </c>
      <c r="B344" s="11">
        <v>2021</v>
      </c>
      <c r="C344" s="11">
        <v>7</v>
      </c>
      <c r="D344" s="10">
        <v>2247</v>
      </c>
      <c r="E344" s="10">
        <v>869</v>
      </c>
      <c r="F344" s="10">
        <v>772</v>
      </c>
      <c r="G344" s="9">
        <v>834.37104166666677</v>
      </c>
      <c r="H344" s="9">
        <v>501.03041666666644</v>
      </c>
    </row>
    <row r="345" spans="1:8" x14ac:dyDescent="0.3">
      <c r="A345" s="11">
        <v>10</v>
      </c>
      <c r="B345" s="11">
        <v>2021</v>
      </c>
      <c r="C345" s="11">
        <v>8</v>
      </c>
      <c r="D345" s="10">
        <v>2314</v>
      </c>
      <c r="E345" s="10">
        <v>875</v>
      </c>
      <c r="F345" s="10">
        <v>775</v>
      </c>
      <c r="G345" s="9">
        <v>857.46854166666674</v>
      </c>
      <c r="H345" s="9">
        <v>522.27541666666639</v>
      </c>
    </row>
    <row r="346" spans="1:8" x14ac:dyDescent="0.3">
      <c r="A346" s="11">
        <v>10</v>
      </c>
      <c r="B346" s="11">
        <v>2021</v>
      </c>
      <c r="C346" s="11">
        <v>9</v>
      </c>
      <c r="D346" s="10">
        <v>2381</v>
      </c>
      <c r="E346" s="10">
        <v>882</v>
      </c>
      <c r="F346" s="10">
        <v>778</v>
      </c>
      <c r="G346" s="9">
        <v>880.56604166666671</v>
      </c>
      <c r="H346" s="9">
        <v>543.52041666666639</v>
      </c>
    </row>
    <row r="347" spans="1:8" x14ac:dyDescent="0.3">
      <c r="A347" s="11">
        <v>10</v>
      </c>
      <c r="B347" s="11">
        <v>2021</v>
      </c>
      <c r="C347" s="11">
        <v>10</v>
      </c>
      <c r="D347" s="10">
        <v>2447</v>
      </c>
      <c r="E347" s="10">
        <v>888</v>
      </c>
      <c r="F347" s="10">
        <v>781</v>
      </c>
      <c r="G347" s="9">
        <v>903.66354166666667</v>
      </c>
      <c r="H347" s="9">
        <v>564.7654166666664</v>
      </c>
    </row>
    <row r="348" spans="1:8" x14ac:dyDescent="0.3">
      <c r="A348" s="11">
        <v>10</v>
      </c>
      <c r="B348" s="11">
        <v>2021</v>
      </c>
      <c r="C348" s="11">
        <v>11</v>
      </c>
      <c r="D348" s="10">
        <v>2514</v>
      </c>
      <c r="E348" s="10">
        <v>895</v>
      </c>
      <c r="F348" s="10">
        <v>784</v>
      </c>
      <c r="G348" s="9">
        <v>926.76104166666664</v>
      </c>
      <c r="H348" s="9">
        <v>586.0104166666664</v>
      </c>
    </row>
    <row r="349" spans="1:8" x14ac:dyDescent="0.3">
      <c r="A349" s="11">
        <v>10</v>
      </c>
      <c r="B349" s="11">
        <v>2021</v>
      </c>
      <c r="C349" s="11">
        <v>12</v>
      </c>
      <c r="D349" s="10">
        <v>2580</v>
      </c>
      <c r="E349" s="10">
        <v>902</v>
      </c>
      <c r="F349" s="10">
        <v>787</v>
      </c>
      <c r="G349" s="9">
        <v>949.85854166666661</v>
      </c>
      <c r="H349" s="9">
        <v>607.25541666666641</v>
      </c>
    </row>
    <row r="350" spans="1:8" x14ac:dyDescent="0.3">
      <c r="A350" s="11">
        <v>10</v>
      </c>
      <c r="B350" s="11">
        <v>2022</v>
      </c>
      <c r="C350" s="11">
        <v>1</v>
      </c>
      <c r="D350" s="10">
        <v>2583</v>
      </c>
      <c r="E350" s="10">
        <v>909</v>
      </c>
      <c r="F350" s="10">
        <v>789</v>
      </c>
      <c r="G350" s="9">
        <v>1024.3860416666666</v>
      </c>
      <c r="H350" s="9">
        <v>627.84541666666644</v>
      </c>
    </row>
    <row r="351" spans="1:8" x14ac:dyDescent="0.3">
      <c r="A351" s="11">
        <v>10</v>
      </c>
      <c r="B351" s="11">
        <v>2022</v>
      </c>
      <c r="C351" s="11">
        <v>2</v>
      </c>
      <c r="D351" s="10">
        <v>2586</v>
      </c>
      <c r="E351" s="10">
        <v>917</v>
      </c>
      <c r="F351" s="10">
        <v>790</v>
      </c>
      <c r="G351" s="9">
        <v>1098.9135416666668</v>
      </c>
      <c r="H351" s="9">
        <v>648.43541666666647</v>
      </c>
    </row>
    <row r="352" spans="1:8" x14ac:dyDescent="0.3">
      <c r="A352" s="11">
        <v>10</v>
      </c>
      <c r="B352" s="11">
        <v>2022</v>
      </c>
      <c r="C352" s="11">
        <v>3</v>
      </c>
      <c r="D352" s="10">
        <v>2589</v>
      </c>
      <c r="E352" s="10">
        <v>925</v>
      </c>
      <c r="F352" s="10">
        <v>792</v>
      </c>
      <c r="G352" s="9">
        <v>1173.4410416666669</v>
      </c>
      <c r="H352" s="9">
        <v>669.0254166666665</v>
      </c>
    </row>
    <row r="353" spans="1:8" x14ac:dyDescent="0.3">
      <c r="A353" s="11">
        <v>10</v>
      </c>
      <c r="B353" s="11">
        <v>2022</v>
      </c>
      <c r="C353" s="11">
        <v>4</v>
      </c>
      <c r="D353" s="10">
        <v>2592</v>
      </c>
      <c r="E353" s="10">
        <v>932</v>
      </c>
      <c r="F353" s="10">
        <v>793</v>
      </c>
      <c r="G353" s="9">
        <v>1247.9685416666671</v>
      </c>
      <c r="H353" s="9">
        <v>689.61541666666653</v>
      </c>
    </row>
    <row r="354" spans="1:8" x14ac:dyDescent="0.3">
      <c r="A354" s="11">
        <v>10</v>
      </c>
      <c r="B354" s="11">
        <v>2022</v>
      </c>
      <c r="C354" s="11">
        <v>5</v>
      </c>
      <c r="D354" s="10">
        <v>2595</v>
      </c>
      <c r="E354" s="10">
        <v>940</v>
      </c>
      <c r="F354" s="10">
        <v>795</v>
      </c>
      <c r="G354" s="9">
        <v>1322.4960416666672</v>
      </c>
      <c r="H354" s="9">
        <v>710.20541666666657</v>
      </c>
    </row>
    <row r="355" spans="1:8" x14ac:dyDescent="0.3">
      <c r="A355" s="11">
        <v>10</v>
      </c>
      <c r="B355" s="11">
        <v>2022</v>
      </c>
      <c r="C355" s="11">
        <v>6</v>
      </c>
      <c r="D355" s="10">
        <v>2597</v>
      </c>
      <c r="E355" s="10">
        <v>948</v>
      </c>
      <c r="F355" s="10">
        <v>796</v>
      </c>
      <c r="G355" s="9">
        <v>1397.0235416666674</v>
      </c>
      <c r="H355" s="9">
        <v>730.7954166666666</v>
      </c>
    </row>
    <row r="356" spans="1:8" x14ac:dyDescent="0.3">
      <c r="A356" s="11">
        <v>10</v>
      </c>
      <c r="B356" s="11">
        <v>2022</v>
      </c>
      <c r="C356" s="11">
        <v>7</v>
      </c>
      <c r="D356" s="10">
        <v>2600</v>
      </c>
      <c r="E356" s="10">
        <v>955</v>
      </c>
      <c r="F356" s="10">
        <v>798</v>
      </c>
      <c r="G356" s="9">
        <v>1471.5510416666675</v>
      </c>
      <c r="H356" s="9">
        <v>751.38541666666663</v>
      </c>
    </row>
    <row r="357" spans="1:8" x14ac:dyDescent="0.3">
      <c r="A357" s="11">
        <v>10</v>
      </c>
      <c r="B357" s="11">
        <v>2022</v>
      </c>
      <c r="C357" s="11">
        <v>8</v>
      </c>
      <c r="D357" s="10">
        <v>2603</v>
      </c>
      <c r="E357" s="10">
        <v>963</v>
      </c>
      <c r="F357" s="10">
        <v>799</v>
      </c>
      <c r="G357" s="9">
        <v>1546.0785416666677</v>
      </c>
      <c r="H357" s="9">
        <v>771.97541666666666</v>
      </c>
    </row>
    <row r="358" spans="1:8" x14ac:dyDescent="0.3">
      <c r="A358" s="11">
        <v>10</v>
      </c>
      <c r="B358" s="11">
        <v>2022</v>
      </c>
      <c r="C358" s="11">
        <v>9</v>
      </c>
      <c r="D358" s="10">
        <v>2606</v>
      </c>
      <c r="E358" s="10">
        <v>971</v>
      </c>
      <c r="F358" s="10">
        <v>801</v>
      </c>
      <c r="G358" s="9">
        <v>1620.6060416666678</v>
      </c>
      <c r="H358" s="9">
        <v>792.56541666666669</v>
      </c>
    </row>
    <row r="359" spans="1:8" x14ac:dyDescent="0.3">
      <c r="A359" s="11">
        <v>10</v>
      </c>
      <c r="B359" s="11">
        <v>2022</v>
      </c>
      <c r="C359" s="11">
        <v>10</v>
      </c>
      <c r="D359" s="10">
        <v>2609</v>
      </c>
      <c r="E359" s="10">
        <v>978</v>
      </c>
      <c r="F359" s="10">
        <v>802</v>
      </c>
      <c r="G359" s="9">
        <v>1695.133541666668</v>
      </c>
      <c r="H359" s="9">
        <v>813.15541666666672</v>
      </c>
    </row>
    <row r="360" spans="1:8" x14ac:dyDescent="0.3">
      <c r="A360" s="11">
        <v>10</v>
      </c>
      <c r="B360" s="11">
        <v>2022</v>
      </c>
      <c r="C360" s="11">
        <v>11</v>
      </c>
      <c r="D360" s="10">
        <v>2612</v>
      </c>
      <c r="E360" s="10">
        <v>986</v>
      </c>
      <c r="F360" s="10">
        <v>804</v>
      </c>
      <c r="G360" s="9">
        <v>1769.6610416666681</v>
      </c>
      <c r="H360" s="9">
        <v>833.74541666666676</v>
      </c>
    </row>
    <row r="361" spans="1:8" x14ac:dyDescent="0.3">
      <c r="A361" s="11">
        <v>10</v>
      </c>
      <c r="B361" s="11">
        <v>2022</v>
      </c>
      <c r="C361" s="11">
        <v>12</v>
      </c>
      <c r="D361" s="10">
        <v>2614</v>
      </c>
      <c r="E361" s="10">
        <v>994</v>
      </c>
      <c r="F361" s="10">
        <v>805</v>
      </c>
      <c r="G361" s="9">
        <v>1844.1885416666682</v>
      </c>
      <c r="H361" s="9">
        <v>854.33541666666679</v>
      </c>
    </row>
  </sheetData>
  <autoFilter ref="A1:H361" xr:uid="{FD451261-A39E-49DF-B02E-907C20F1C3BD}"/>
  <conditionalFormatting sqref="A1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E2E9-6280-4899-8832-2258D87CCB73}">
  <dimension ref="A1:U361"/>
  <sheetViews>
    <sheetView tabSelected="1" workbookViewId="0">
      <selection activeCell="D5" sqref="D5"/>
    </sheetView>
  </sheetViews>
  <sheetFormatPr defaultRowHeight="14.4" x14ac:dyDescent="0.3"/>
  <cols>
    <col min="1" max="1" width="17.33203125" bestFit="1" customWidth="1"/>
    <col min="2" max="2" width="5.33203125" bestFit="1" customWidth="1"/>
    <col min="3" max="3" width="6.5546875" bestFit="1" customWidth="1"/>
    <col min="4" max="4" width="26.6640625" bestFit="1" customWidth="1"/>
    <col min="5" max="5" width="12.44140625" bestFit="1" customWidth="1"/>
    <col min="6" max="6" width="26.33203125" bestFit="1" customWidth="1"/>
    <col min="7" max="7" width="19.88671875" bestFit="1" customWidth="1"/>
    <col min="8" max="8" width="24.5546875" bestFit="1" customWidth="1"/>
    <col min="9" max="9" width="18.33203125" bestFit="1" customWidth="1"/>
    <col min="10" max="10" width="71" bestFit="1" customWidth="1"/>
    <col min="11" max="11" width="23.6640625" bestFit="1" customWidth="1"/>
    <col min="12" max="12" width="14.33203125" bestFit="1" customWidth="1"/>
    <col min="13" max="13" width="16" bestFit="1" customWidth="1"/>
    <col min="14" max="14" width="15.88671875" bestFit="1" customWidth="1"/>
    <col min="15" max="16" width="22.33203125" bestFit="1" customWidth="1"/>
    <col min="17" max="17" width="24" bestFit="1" customWidth="1"/>
    <col min="18" max="18" width="15.5546875" bestFit="1" customWidth="1"/>
    <col min="19" max="19" width="29.33203125" bestFit="1" customWidth="1"/>
    <col min="20" max="20" width="16.33203125" bestFit="1" customWidth="1"/>
    <col min="21" max="21" width="20.33203125" bestFit="1" customWidth="1"/>
  </cols>
  <sheetData>
    <row r="1" spans="1:21" x14ac:dyDescent="0.3">
      <c r="A1" s="16" t="s">
        <v>22</v>
      </c>
      <c r="B1" s="16" t="s">
        <v>6</v>
      </c>
      <c r="C1" s="16" t="s">
        <v>21</v>
      </c>
      <c r="D1" s="17" t="s">
        <v>41</v>
      </c>
      <c r="E1" s="17" t="s">
        <v>42</v>
      </c>
      <c r="F1" s="17" t="s">
        <v>43</v>
      </c>
      <c r="G1" s="17" t="s">
        <v>44</v>
      </c>
      <c r="H1" s="18" t="s">
        <v>45</v>
      </c>
      <c r="I1" s="18" t="s">
        <v>46</v>
      </c>
      <c r="J1" s="17" t="s">
        <v>47</v>
      </c>
      <c r="K1" s="17" t="s">
        <v>48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8" t="s">
        <v>54</v>
      </c>
      <c r="R1" s="18" t="s">
        <v>55</v>
      </c>
      <c r="S1" s="18" t="s">
        <v>56</v>
      </c>
      <c r="T1" s="17" t="s">
        <v>57</v>
      </c>
      <c r="U1" s="19" t="s">
        <v>58</v>
      </c>
    </row>
    <row r="2" spans="1:21" x14ac:dyDescent="0.3">
      <c r="A2" s="20" t="s">
        <v>14</v>
      </c>
      <c r="B2" s="20">
        <v>2021</v>
      </c>
      <c r="C2" s="20">
        <v>1</v>
      </c>
      <c r="D2" s="21" t="s">
        <v>59</v>
      </c>
      <c r="E2" s="21" t="s">
        <v>60</v>
      </c>
      <c r="F2" s="21" t="s">
        <v>61</v>
      </c>
      <c r="G2" s="21" t="s">
        <v>62</v>
      </c>
      <c r="H2" s="21">
        <v>1745</v>
      </c>
      <c r="I2" s="22">
        <v>1989500</v>
      </c>
      <c r="J2" s="20" t="s">
        <v>63</v>
      </c>
      <c r="K2" s="20" t="s">
        <v>64</v>
      </c>
      <c r="L2" s="23">
        <v>0.97152777777777777</v>
      </c>
      <c r="M2" s="20">
        <v>1</v>
      </c>
      <c r="N2" s="20"/>
      <c r="O2" s="20"/>
      <c r="P2" s="20"/>
      <c r="Q2" s="20"/>
      <c r="R2" s="20"/>
      <c r="S2" s="20"/>
      <c r="T2" s="20">
        <v>5</v>
      </c>
      <c r="U2" s="24" t="s">
        <v>65</v>
      </c>
    </row>
    <row r="3" spans="1:21" x14ac:dyDescent="0.3">
      <c r="A3" s="20" t="s">
        <v>14</v>
      </c>
      <c r="B3" s="20">
        <v>2021</v>
      </c>
      <c r="C3" s="20">
        <v>2</v>
      </c>
      <c r="D3" s="21" t="s">
        <v>59</v>
      </c>
      <c r="E3" s="21" t="s">
        <v>60</v>
      </c>
      <c r="F3" s="21" t="s">
        <v>61</v>
      </c>
      <c r="G3" s="21" t="s">
        <v>66</v>
      </c>
      <c r="H3" s="21">
        <v>1080</v>
      </c>
      <c r="I3" s="22">
        <v>1914000</v>
      </c>
      <c r="J3" s="20" t="s">
        <v>67</v>
      </c>
      <c r="K3" s="20" t="s">
        <v>64</v>
      </c>
      <c r="L3" s="23">
        <v>0.13194444444444445</v>
      </c>
      <c r="M3" s="20">
        <v>1</v>
      </c>
      <c r="N3" s="20"/>
      <c r="O3" s="20"/>
      <c r="P3" s="20"/>
      <c r="Q3" s="20"/>
      <c r="R3" s="20"/>
      <c r="S3" s="20"/>
      <c r="T3" s="20">
        <v>15</v>
      </c>
      <c r="U3" s="24" t="s">
        <v>65</v>
      </c>
    </row>
    <row r="4" spans="1:21" x14ac:dyDescent="0.3">
      <c r="A4" s="20" t="s">
        <v>14</v>
      </c>
      <c r="B4" s="20">
        <v>2021</v>
      </c>
      <c r="C4" s="20">
        <v>3</v>
      </c>
      <c r="D4" s="21" t="s">
        <v>59</v>
      </c>
      <c r="E4" s="21" t="s">
        <v>60</v>
      </c>
      <c r="F4" s="21" t="s">
        <v>68</v>
      </c>
      <c r="G4" s="21" t="s">
        <v>62</v>
      </c>
      <c r="H4" s="21">
        <v>65</v>
      </c>
      <c r="I4" s="22">
        <v>2292700</v>
      </c>
      <c r="J4" s="20" t="s">
        <v>69</v>
      </c>
      <c r="K4" s="20" t="s">
        <v>70</v>
      </c>
      <c r="L4" s="20" t="s">
        <v>71</v>
      </c>
      <c r="M4" s="20">
        <v>1</v>
      </c>
      <c r="N4" s="20"/>
      <c r="O4" s="20"/>
      <c r="P4" s="20"/>
      <c r="Q4" s="20"/>
      <c r="R4" s="20"/>
      <c r="S4" s="20"/>
      <c r="T4" s="20">
        <v>20</v>
      </c>
      <c r="U4" s="24" t="s">
        <v>65</v>
      </c>
    </row>
    <row r="5" spans="1:21" x14ac:dyDescent="0.3">
      <c r="A5" s="20" t="s">
        <v>14</v>
      </c>
      <c r="B5" s="20">
        <v>2021</v>
      </c>
      <c r="C5" s="20">
        <v>4</v>
      </c>
      <c r="D5" s="21" t="s">
        <v>59</v>
      </c>
      <c r="E5" s="21" t="s">
        <v>72</v>
      </c>
      <c r="F5" s="21" t="s">
        <v>61</v>
      </c>
      <c r="G5" s="21" t="s">
        <v>62</v>
      </c>
      <c r="H5" s="21">
        <v>5680</v>
      </c>
      <c r="I5" s="22">
        <v>2046000</v>
      </c>
      <c r="J5" s="20" t="s">
        <v>73</v>
      </c>
      <c r="K5" s="20" t="s">
        <v>70</v>
      </c>
      <c r="L5" s="23">
        <v>0.15902777777777777</v>
      </c>
      <c r="M5" s="20">
        <v>1</v>
      </c>
      <c r="N5" s="20"/>
      <c r="O5" s="20"/>
      <c r="P5" s="20"/>
      <c r="Q5" s="20"/>
      <c r="R5" s="20"/>
      <c r="S5" s="20"/>
      <c r="T5" s="20">
        <v>8</v>
      </c>
      <c r="U5" s="24" t="s">
        <v>74</v>
      </c>
    </row>
    <row r="6" spans="1:21" x14ac:dyDescent="0.3">
      <c r="A6" s="20" t="s">
        <v>14</v>
      </c>
      <c r="B6" s="20">
        <v>2021</v>
      </c>
      <c r="C6" s="20">
        <v>5</v>
      </c>
      <c r="D6" s="21" t="s">
        <v>59</v>
      </c>
      <c r="E6" s="21" t="s">
        <v>75</v>
      </c>
      <c r="F6" s="21" t="s">
        <v>68</v>
      </c>
      <c r="G6" s="21" t="s">
        <v>62</v>
      </c>
      <c r="H6" s="21">
        <v>105</v>
      </c>
      <c r="I6" s="22">
        <v>1988000</v>
      </c>
      <c r="J6" s="20" t="s">
        <v>76</v>
      </c>
      <c r="K6" s="20" t="s">
        <v>64</v>
      </c>
      <c r="L6" s="23">
        <v>0.26527777777777778</v>
      </c>
      <c r="M6" s="20">
        <v>1</v>
      </c>
      <c r="N6" s="20"/>
      <c r="O6" s="20"/>
      <c r="P6" s="20"/>
      <c r="Q6" s="20"/>
      <c r="R6" s="20"/>
      <c r="S6" s="20"/>
      <c r="T6" s="20">
        <v>10</v>
      </c>
      <c r="U6" s="24" t="s">
        <v>65</v>
      </c>
    </row>
    <row r="7" spans="1:21" x14ac:dyDescent="0.3">
      <c r="A7" s="20" t="s">
        <v>14</v>
      </c>
      <c r="B7" s="20">
        <v>2021</v>
      </c>
      <c r="C7" s="20">
        <v>6</v>
      </c>
      <c r="D7" s="21" t="s">
        <v>59</v>
      </c>
      <c r="E7" s="21" t="s">
        <v>75</v>
      </c>
      <c r="F7" s="21" t="s">
        <v>77</v>
      </c>
      <c r="G7" s="21" t="s">
        <v>66</v>
      </c>
      <c r="H7" s="21">
        <v>25</v>
      </c>
      <c r="I7" s="25">
        <v>2480000</v>
      </c>
      <c r="J7" s="20" t="s">
        <v>78</v>
      </c>
      <c r="K7" s="20" t="s">
        <v>64</v>
      </c>
      <c r="L7" s="23">
        <v>0.85416666666666663</v>
      </c>
      <c r="M7" s="20">
        <v>1</v>
      </c>
      <c r="N7" s="20"/>
      <c r="O7" s="20"/>
      <c r="P7" s="20"/>
      <c r="Q7" s="20"/>
      <c r="R7" s="20"/>
      <c r="S7" s="20"/>
      <c r="T7" s="20">
        <v>12</v>
      </c>
      <c r="U7" s="24" t="s">
        <v>79</v>
      </c>
    </row>
    <row r="8" spans="1:21" x14ac:dyDescent="0.3">
      <c r="A8" s="20" t="s">
        <v>14</v>
      </c>
      <c r="B8" s="20">
        <v>2021</v>
      </c>
      <c r="C8" s="20">
        <v>7</v>
      </c>
      <c r="D8" s="21" t="s">
        <v>80</v>
      </c>
      <c r="E8" s="21" t="s">
        <v>60</v>
      </c>
      <c r="F8" s="21" t="s">
        <v>61</v>
      </c>
      <c r="G8" s="21" t="s">
        <v>81</v>
      </c>
      <c r="H8" s="21">
        <v>55</v>
      </c>
      <c r="I8" s="22">
        <v>2694600</v>
      </c>
      <c r="J8" s="20" t="s">
        <v>82</v>
      </c>
      <c r="K8" s="20" t="s">
        <v>83</v>
      </c>
      <c r="L8" s="23">
        <v>0.44791666666666669</v>
      </c>
      <c r="M8" s="20">
        <v>1</v>
      </c>
      <c r="N8" s="20">
        <v>1</v>
      </c>
      <c r="O8" s="20"/>
      <c r="P8" s="20"/>
      <c r="Q8" s="20"/>
      <c r="R8" s="20"/>
      <c r="S8" s="20"/>
      <c r="T8" s="20">
        <v>18</v>
      </c>
      <c r="U8" s="24" t="s">
        <v>65</v>
      </c>
    </row>
    <row r="9" spans="1:21" x14ac:dyDescent="0.3">
      <c r="A9" s="20" t="s">
        <v>14</v>
      </c>
      <c r="B9" s="20">
        <v>2021</v>
      </c>
      <c r="C9" s="20">
        <v>8</v>
      </c>
      <c r="D9" s="21" t="s">
        <v>80</v>
      </c>
      <c r="E9" s="21" t="s">
        <v>60</v>
      </c>
      <c r="F9" s="21" t="s">
        <v>68</v>
      </c>
      <c r="G9" s="21" t="s">
        <v>62</v>
      </c>
      <c r="H9" s="21">
        <v>105</v>
      </c>
      <c r="I9" s="22">
        <v>2759100</v>
      </c>
      <c r="J9" s="20" t="s">
        <v>84</v>
      </c>
      <c r="K9" s="20" t="s">
        <v>64</v>
      </c>
      <c r="L9" s="23">
        <v>0.77222222222222225</v>
      </c>
      <c r="M9" s="20">
        <v>2</v>
      </c>
      <c r="N9" s="20"/>
      <c r="O9" s="20"/>
      <c r="P9" s="20"/>
      <c r="Q9" s="20"/>
      <c r="R9" s="20"/>
      <c r="S9" s="20"/>
      <c r="T9" s="20">
        <v>30</v>
      </c>
      <c r="U9" s="24" t="s">
        <v>65</v>
      </c>
    </row>
    <row r="10" spans="1:21" x14ac:dyDescent="0.3">
      <c r="A10" s="20" t="s">
        <v>14</v>
      </c>
      <c r="B10" s="20">
        <v>2021</v>
      </c>
      <c r="C10" s="20">
        <v>9</v>
      </c>
      <c r="D10" s="21" t="s">
        <v>80</v>
      </c>
      <c r="E10" s="21" t="s">
        <v>85</v>
      </c>
      <c r="F10" s="21" t="s">
        <v>61</v>
      </c>
      <c r="G10" s="21" t="s">
        <v>66</v>
      </c>
      <c r="H10" s="21">
        <v>2495</v>
      </c>
      <c r="I10" s="22">
        <v>3467100</v>
      </c>
      <c r="J10" s="20" t="s">
        <v>84</v>
      </c>
      <c r="K10" s="20" t="s">
        <v>64</v>
      </c>
      <c r="L10" s="20" t="s">
        <v>71</v>
      </c>
      <c r="M10" s="20">
        <v>1</v>
      </c>
      <c r="N10" s="20"/>
      <c r="O10" s="20"/>
      <c r="P10" s="20"/>
      <c r="Q10" s="20"/>
      <c r="R10" s="20"/>
      <c r="S10" s="20"/>
      <c r="T10" s="20">
        <v>25</v>
      </c>
      <c r="U10" s="24" t="s">
        <v>74</v>
      </c>
    </row>
    <row r="11" spans="1:21" x14ac:dyDescent="0.3">
      <c r="A11" s="20" t="s">
        <v>14</v>
      </c>
      <c r="B11" s="20">
        <v>2021</v>
      </c>
      <c r="C11" s="20">
        <v>10</v>
      </c>
      <c r="D11" s="21" t="s">
        <v>80</v>
      </c>
      <c r="E11" s="21" t="s">
        <v>85</v>
      </c>
      <c r="F11" s="21" t="s">
        <v>68</v>
      </c>
      <c r="G11" s="21" t="s">
        <v>66</v>
      </c>
      <c r="H11" s="21">
        <v>130</v>
      </c>
      <c r="I11" s="22">
        <v>3312000</v>
      </c>
      <c r="J11" s="20" t="s">
        <v>86</v>
      </c>
      <c r="K11" s="20" t="s">
        <v>70</v>
      </c>
      <c r="L11" s="23">
        <v>0.48194444444444445</v>
      </c>
      <c r="M11" s="20">
        <v>1</v>
      </c>
      <c r="N11" s="20"/>
      <c r="O11" s="20"/>
      <c r="P11" s="20"/>
      <c r="Q11" s="20"/>
      <c r="R11" s="20"/>
      <c r="S11" s="20"/>
      <c r="T11" s="20">
        <v>22</v>
      </c>
      <c r="U11" s="24" t="s">
        <v>74</v>
      </c>
    </row>
    <row r="12" spans="1:21" x14ac:dyDescent="0.3">
      <c r="A12" s="20" t="s">
        <v>14</v>
      </c>
      <c r="B12" s="20">
        <v>2021</v>
      </c>
      <c r="C12" s="20">
        <v>11</v>
      </c>
      <c r="D12" s="21" t="s">
        <v>80</v>
      </c>
      <c r="E12" s="21" t="s">
        <v>85</v>
      </c>
      <c r="F12" s="21" t="s">
        <v>68</v>
      </c>
      <c r="G12" s="21" t="s">
        <v>81</v>
      </c>
      <c r="H12" s="21">
        <v>75</v>
      </c>
      <c r="I12" s="22">
        <v>3413300</v>
      </c>
      <c r="J12" s="20" t="s">
        <v>86</v>
      </c>
      <c r="K12" s="20" t="s">
        <v>70</v>
      </c>
      <c r="L12" s="23">
        <v>0.4909722222222222</v>
      </c>
      <c r="M12" s="20">
        <v>2</v>
      </c>
      <c r="N12" s="20"/>
      <c r="O12" s="20"/>
      <c r="P12" s="20"/>
      <c r="Q12" s="20"/>
      <c r="R12" s="20"/>
      <c r="S12" s="20"/>
      <c r="T12" s="20">
        <v>6</v>
      </c>
      <c r="U12" s="24" t="s">
        <v>74</v>
      </c>
    </row>
    <row r="13" spans="1:21" x14ac:dyDescent="0.3">
      <c r="A13" s="20" t="s">
        <v>14</v>
      </c>
      <c r="B13" s="20">
        <v>2021</v>
      </c>
      <c r="C13" s="20">
        <v>12</v>
      </c>
      <c r="D13" s="21" t="s">
        <v>80</v>
      </c>
      <c r="E13" s="21" t="s">
        <v>85</v>
      </c>
      <c r="F13" s="21" t="s">
        <v>77</v>
      </c>
      <c r="G13" s="21" t="s">
        <v>62</v>
      </c>
      <c r="H13" s="21">
        <v>65</v>
      </c>
      <c r="I13" s="22">
        <v>2991400</v>
      </c>
      <c r="J13" s="20" t="s">
        <v>87</v>
      </c>
      <c r="K13" s="20" t="s">
        <v>70</v>
      </c>
      <c r="L13" s="23">
        <v>0.48888888888888887</v>
      </c>
      <c r="M13" s="20">
        <v>2</v>
      </c>
      <c r="N13" s="20"/>
      <c r="O13" s="20"/>
      <c r="P13" s="20"/>
      <c r="Q13" s="20"/>
      <c r="R13" s="20"/>
      <c r="S13" s="20"/>
      <c r="T13" s="20">
        <v>13</v>
      </c>
      <c r="U13" s="24" t="s">
        <v>74</v>
      </c>
    </row>
    <row r="14" spans="1:21" x14ac:dyDescent="0.3">
      <c r="A14" s="20" t="s">
        <v>14</v>
      </c>
      <c r="B14" s="20">
        <v>2022</v>
      </c>
      <c r="C14" s="20">
        <v>1</v>
      </c>
      <c r="D14" s="21" t="s">
        <v>80</v>
      </c>
      <c r="E14" s="21" t="s">
        <v>75</v>
      </c>
      <c r="F14" s="21" t="s">
        <v>68</v>
      </c>
      <c r="G14" s="21" t="s">
        <v>81</v>
      </c>
      <c r="H14" s="21">
        <v>80</v>
      </c>
      <c r="I14" s="22">
        <v>2797700</v>
      </c>
      <c r="J14" s="20" t="s">
        <v>88</v>
      </c>
      <c r="K14" s="20" t="s">
        <v>70</v>
      </c>
      <c r="L14" s="23">
        <v>0.5625</v>
      </c>
      <c r="M14" s="20">
        <v>2</v>
      </c>
      <c r="N14" s="20"/>
      <c r="O14" s="20"/>
      <c r="P14" s="20"/>
      <c r="Q14" s="20"/>
      <c r="R14" s="20"/>
      <c r="S14" s="20"/>
      <c r="T14" s="20">
        <v>16</v>
      </c>
      <c r="U14" s="24" t="s">
        <v>65</v>
      </c>
    </row>
    <row r="15" spans="1:21" x14ac:dyDescent="0.3">
      <c r="A15" s="20" t="s">
        <v>14</v>
      </c>
      <c r="B15" s="20">
        <v>2022</v>
      </c>
      <c r="C15" s="20">
        <v>2</v>
      </c>
      <c r="D15" s="21" t="s">
        <v>80</v>
      </c>
      <c r="E15" s="21" t="s">
        <v>75</v>
      </c>
      <c r="F15" s="21" t="s">
        <v>77</v>
      </c>
      <c r="G15" s="21" t="s">
        <v>62</v>
      </c>
      <c r="H15" s="21">
        <v>30</v>
      </c>
      <c r="I15" s="22">
        <v>2883600</v>
      </c>
      <c r="J15" s="20" t="s">
        <v>89</v>
      </c>
      <c r="K15" s="20" t="s">
        <v>64</v>
      </c>
      <c r="L15" s="20" t="s">
        <v>71</v>
      </c>
      <c r="M15" s="20">
        <v>1</v>
      </c>
      <c r="N15" s="20"/>
      <c r="O15" s="20"/>
      <c r="P15" s="20"/>
      <c r="Q15" s="20"/>
      <c r="R15" s="20"/>
      <c r="S15" s="20"/>
      <c r="T15" s="20">
        <v>9</v>
      </c>
      <c r="U15" s="24" t="s">
        <v>74</v>
      </c>
    </row>
    <row r="16" spans="1:21" x14ac:dyDescent="0.3">
      <c r="A16" s="20" t="s">
        <v>14</v>
      </c>
      <c r="B16" s="20">
        <v>2022</v>
      </c>
      <c r="C16" s="20">
        <v>3</v>
      </c>
      <c r="D16" s="21" t="s">
        <v>80</v>
      </c>
      <c r="E16" s="21" t="s">
        <v>75</v>
      </c>
      <c r="F16" s="21" t="s">
        <v>77</v>
      </c>
      <c r="G16" s="21" t="s">
        <v>66</v>
      </c>
      <c r="H16" s="21">
        <v>40</v>
      </c>
      <c r="I16" s="22">
        <v>4199500</v>
      </c>
      <c r="J16" s="20" t="s">
        <v>90</v>
      </c>
      <c r="K16" s="20" t="s">
        <v>91</v>
      </c>
      <c r="L16" s="20" t="s">
        <v>71</v>
      </c>
      <c r="M16" s="20">
        <v>1</v>
      </c>
      <c r="N16" s="20"/>
      <c r="O16" s="20"/>
      <c r="P16" s="20"/>
      <c r="Q16" s="20"/>
      <c r="R16" s="20"/>
      <c r="S16" s="20"/>
      <c r="T16" s="20">
        <v>11</v>
      </c>
      <c r="U16" s="24" t="s">
        <v>74</v>
      </c>
    </row>
    <row r="17" spans="1:21" x14ac:dyDescent="0.3">
      <c r="A17" s="20" t="s">
        <v>14</v>
      </c>
      <c r="B17" s="20">
        <v>2022</v>
      </c>
      <c r="C17" s="20">
        <v>4</v>
      </c>
      <c r="D17" s="21" t="s">
        <v>92</v>
      </c>
      <c r="E17" s="21" t="s">
        <v>60</v>
      </c>
      <c r="F17" s="21" t="s">
        <v>61</v>
      </c>
      <c r="G17" s="21" t="s">
        <v>62</v>
      </c>
      <c r="H17" s="21">
        <v>2235</v>
      </c>
      <c r="I17" s="22">
        <v>4004300</v>
      </c>
      <c r="J17" s="20" t="s">
        <v>89</v>
      </c>
      <c r="K17" s="20" t="s">
        <v>70</v>
      </c>
      <c r="L17" s="23">
        <v>0.57638888888888895</v>
      </c>
      <c r="M17" s="20">
        <v>1</v>
      </c>
      <c r="N17" s="20">
        <v>1</v>
      </c>
      <c r="O17" s="20"/>
      <c r="P17" s="20"/>
      <c r="Q17" s="20"/>
      <c r="R17" s="20"/>
      <c r="S17" s="20"/>
      <c r="T17" s="20">
        <v>14</v>
      </c>
      <c r="U17" s="24" t="s">
        <v>65</v>
      </c>
    </row>
    <row r="18" spans="1:21" x14ac:dyDescent="0.3">
      <c r="A18" s="20" t="s">
        <v>14</v>
      </c>
      <c r="B18" s="20">
        <v>2022</v>
      </c>
      <c r="C18" s="20">
        <v>5</v>
      </c>
      <c r="D18" s="21" t="s">
        <v>92</v>
      </c>
      <c r="E18" s="21" t="s">
        <v>60</v>
      </c>
      <c r="F18" s="21" t="s">
        <v>68</v>
      </c>
      <c r="G18" s="21" t="s">
        <v>81</v>
      </c>
      <c r="H18" s="21">
        <v>215</v>
      </c>
      <c r="I18" s="22">
        <v>4448400</v>
      </c>
      <c r="J18" s="20" t="s">
        <v>93</v>
      </c>
      <c r="K18" s="20" t="s">
        <v>70</v>
      </c>
      <c r="L18" s="23">
        <v>0.61249999999999993</v>
      </c>
      <c r="M18" s="20">
        <v>2</v>
      </c>
      <c r="N18" s="20"/>
      <c r="O18" s="20"/>
      <c r="P18" s="20"/>
      <c r="Q18" s="20"/>
      <c r="R18" s="20"/>
      <c r="S18" s="20"/>
      <c r="T18" s="20">
        <v>17</v>
      </c>
      <c r="U18" s="24" t="s">
        <v>74</v>
      </c>
    </row>
    <row r="19" spans="1:21" x14ac:dyDescent="0.3">
      <c r="A19" s="20" t="s">
        <v>14</v>
      </c>
      <c r="B19" s="20">
        <v>2022</v>
      </c>
      <c r="C19" s="20">
        <v>6</v>
      </c>
      <c r="D19" s="21" t="s">
        <v>92</v>
      </c>
      <c r="E19" s="21" t="s">
        <v>60</v>
      </c>
      <c r="F19" s="21" t="s">
        <v>77</v>
      </c>
      <c r="G19" s="21" t="s">
        <v>62</v>
      </c>
      <c r="H19" s="21">
        <v>35</v>
      </c>
      <c r="I19" s="22">
        <v>4482600</v>
      </c>
      <c r="J19" s="20" t="s">
        <v>94</v>
      </c>
      <c r="K19" s="20" t="s">
        <v>91</v>
      </c>
      <c r="L19" s="23">
        <v>0.66388888888888886</v>
      </c>
      <c r="M19" s="20">
        <v>2</v>
      </c>
      <c r="N19" s="20">
        <v>2</v>
      </c>
      <c r="O19" s="20">
        <v>2</v>
      </c>
      <c r="P19" s="20"/>
      <c r="Q19" s="20"/>
      <c r="R19" s="20"/>
      <c r="S19" s="20"/>
      <c r="T19" s="20">
        <v>28</v>
      </c>
      <c r="U19" s="24" t="s">
        <v>74</v>
      </c>
    </row>
    <row r="20" spans="1:21" x14ac:dyDescent="0.3">
      <c r="A20" s="20" t="s">
        <v>14</v>
      </c>
      <c r="B20" s="20">
        <v>2022</v>
      </c>
      <c r="C20" s="20">
        <v>7</v>
      </c>
      <c r="D20" s="21" t="s">
        <v>92</v>
      </c>
      <c r="E20" s="21" t="s">
        <v>72</v>
      </c>
      <c r="F20" s="21" t="s">
        <v>61</v>
      </c>
      <c r="G20" s="21" t="s">
        <v>62</v>
      </c>
      <c r="H20" s="21">
        <v>3115</v>
      </c>
      <c r="I20" s="22">
        <v>4756900</v>
      </c>
      <c r="J20" s="20" t="s">
        <v>95</v>
      </c>
      <c r="K20" s="20" t="s">
        <v>83</v>
      </c>
      <c r="L20" s="23">
        <v>0.70208333333333339</v>
      </c>
      <c r="M20" s="20">
        <v>2</v>
      </c>
      <c r="N20" s="20"/>
      <c r="O20" s="20"/>
      <c r="P20" s="20"/>
      <c r="Q20" s="20"/>
      <c r="R20" s="20"/>
      <c r="S20" s="20"/>
      <c r="T20" s="20">
        <v>23</v>
      </c>
      <c r="U20" s="24" t="s">
        <v>65</v>
      </c>
    </row>
    <row r="21" spans="1:21" x14ac:dyDescent="0.3">
      <c r="A21" s="20" t="s">
        <v>14</v>
      </c>
      <c r="B21" s="20">
        <v>2022</v>
      </c>
      <c r="C21" s="20">
        <v>8</v>
      </c>
      <c r="D21" s="21" t="s">
        <v>96</v>
      </c>
      <c r="E21" s="21" t="s">
        <v>60</v>
      </c>
      <c r="F21" s="21" t="s">
        <v>68</v>
      </c>
      <c r="G21" s="21" t="s">
        <v>81</v>
      </c>
      <c r="H21" s="21">
        <v>485</v>
      </c>
      <c r="I21" s="22">
        <v>4513200</v>
      </c>
      <c r="J21" s="20" t="s">
        <v>97</v>
      </c>
      <c r="K21" s="20" t="s">
        <v>91</v>
      </c>
      <c r="L21" s="23">
        <v>0.79305555555555562</v>
      </c>
      <c r="M21" s="20">
        <v>2</v>
      </c>
      <c r="N21" s="20"/>
      <c r="O21" s="20"/>
      <c r="P21" s="20"/>
      <c r="Q21" s="20"/>
      <c r="R21" s="20"/>
      <c r="S21" s="20"/>
      <c r="T21" s="20">
        <v>21</v>
      </c>
      <c r="U21" s="24" t="s">
        <v>74</v>
      </c>
    </row>
    <row r="22" spans="1:21" x14ac:dyDescent="0.3">
      <c r="A22" s="20" t="s">
        <v>14</v>
      </c>
      <c r="B22" s="20">
        <v>2022</v>
      </c>
      <c r="C22" s="20">
        <v>9</v>
      </c>
      <c r="D22" s="21" t="s">
        <v>96</v>
      </c>
      <c r="E22" s="21" t="s">
        <v>60</v>
      </c>
      <c r="F22" s="21" t="s">
        <v>77</v>
      </c>
      <c r="G22" s="21" t="s">
        <v>62</v>
      </c>
      <c r="H22" s="21">
        <v>80</v>
      </c>
      <c r="I22" s="22">
        <v>6015000</v>
      </c>
      <c r="J22" s="20" t="s">
        <v>98</v>
      </c>
      <c r="K22" s="20" t="s">
        <v>91</v>
      </c>
      <c r="L22" s="23">
        <v>0.8125</v>
      </c>
      <c r="M22" s="20">
        <v>1</v>
      </c>
      <c r="N22" s="20"/>
      <c r="O22" s="20"/>
      <c r="P22" s="20"/>
      <c r="Q22" s="20"/>
      <c r="R22" s="20"/>
      <c r="S22" s="20"/>
      <c r="T22" s="20">
        <v>7</v>
      </c>
      <c r="U22" s="24" t="s">
        <v>74</v>
      </c>
    </row>
    <row r="23" spans="1:21" x14ac:dyDescent="0.3">
      <c r="A23" s="20" t="s">
        <v>14</v>
      </c>
      <c r="B23" s="20">
        <v>2022</v>
      </c>
      <c r="C23" s="20">
        <v>10</v>
      </c>
      <c r="D23" s="21" t="s">
        <v>96</v>
      </c>
      <c r="E23" s="21" t="s">
        <v>72</v>
      </c>
      <c r="F23" s="21" t="s">
        <v>61</v>
      </c>
      <c r="G23" s="21" t="s">
        <v>62</v>
      </c>
      <c r="H23" s="21">
        <v>3780</v>
      </c>
      <c r="I23" s="22">
        <v>6291400</v>
      </c>
      <c r="J23" s="20" t="s">
        <v>99</v>
      </c>
      <c r="K23" s="20" t="s">
        <v>83</v>
      </c>
      <c r="L23" s="23">
        <v>0.81805555555555554</v>
      </c>
      <c r="M23" s="20">
        <v>1</v>
      </c>
      <c r="N23" s="20"/>
      <c r="O23" s="20"/>
      <c r="P23" s="20"/>
      <c r="Q23" s="20"/>
      <c r="R23" s="20"/>
      <c r="S23" s="20"/>
      <c r="T23" s="20">
        <v>12</v>
      </c>
      <c r="U23" s="24" t="s">
        <v>74</v>
      </c>
    </row>
    <row r="24" spans="1:21" x14ac:dyDescent="0.3">
      <c r="A24" s="20" t="s">
        <v>14</v>
      </c>
      <c r="B24" s="20">
        <v>2022</v>
      </c>
      <c r="C24" s="20">
        <v>11</v>
      </c>
      <c r="D24" s="21" t="s">
        <v>96</v>
      </c>
      <c r="E24" s="21" t="s">
        <v>72</v>
      </c>
      <c r="F24" s="21" t="s">
        <v>68</v>
      </c>
      <c r="G24" s="21" t="s">
        <v>81</v>
      </c>
      <c r="H24" s="21">
        <v>275</v>
      </c>
      <c r="I24" s="22">
        <v>6291900</v>
      </c>
      <c r="J24" s="20" t="s">
        <v>100</v>
      </c>
      <c r="K24" s="20" t="s">
        <v>70</v>
      </c>
      <c r="L24" s="23">
        <v>0.83263888888888893</v>
      </c>
      <c r="M24" s="20">
        <v>2</v>
      </c>
      <c r="N24" s="20"/>
      <c r="O24" s="20"/>
      <c r="P24" s="20"/>
      <c r="Q24" s="20"/>
      <c r="R24" s="20"/>
      <c r="S24" s="20"/>
      <c r="T24" s="20">
        <v>18</v>
      </c>
      <c r="U24" s="24" t="s">
        <v>74</v>
      </c>
    </row>
    <row r="25" spans="1:21" x14ac:dyDescent="0.3">
      <c r="A25" s="20" t="s">
        <v>14</v>
      </c>
      <c r="B25" s="20">
        <v>2022</v>
      </c>
      <c r="C25" s="20">
        <v>12</v>
      </c>
      <c r="D25" s="21" t="s">
        <v>96</v>
      </c>
      <c r="E25" s="21" t="s">
        <v>72</v>
      </c>
      <c r="F25" s="21" t="s">
        <v>77</v>
      </c>
      <c r="G25" s="21" t="s">
        <v>62</v>
      </c>
      <c r="H25" s="21">
        <v>60</v>
      </c>
      <c r="I25" s="22">
        <v>6225400</v>
      </c>
      <c r="J25" s="20" t="s">
        <v>101</v>
      </c>
      <c r="K25" s="20" t="s">
        <v>83</v>
      </c>
      <c r="L25" s="23">
        <v>0.83472222222222225</v>
      </c>
      <c r="M25" s="20">
        <v>2</v>
      </c>
      <c r="N25" s="20">
        <v>1</v>
      </c>
      <c r="O25" s="20">
        <v>1</v>
      </c>
      <c r="P25" s="20"/>
      <c r="Q25" s="20"/>
      <c r="R25" s="20"/>
      <c r="S25" s="20"/>
      <c r="T25" s="20">
        <v>10</v>
      </c>
      <c r="U25" s="24" t="s">
        <v>74</v>
      </c>
    </row>
    <row r="26" spans="1:21" x14ac:dyDescent="0.3">
      <c r="A26" s="20" t="s">
        <v>14</v>
      </c>
      <c r="B26" s="20">
        <v>2023</v>
      </c>
      <c r="C26" s="20">
        <v>1</v>
      </c>
      <c r="D26" s="21" t="s">
        <v>96</v>
      </c>
      <c r="E26" s="21" t="s">
        <v>72</v>
      </c>
      <c r="F26" s="21" t="s">
        <v>77</v>
      </c>
      <c r="G26" s="21" t="s">
        <v>66</v>
      </c>
      <c r="H26" s="21">
        <v>20</v>
      </c>
      <c r="I26" s="22">
        <v>6956200</v>
      </c>
      <c r="J26" s="20" t="s">
        <v>102</v>
      </c>
      <c r="K26" s="20" t="s">
        <v>103</v>
      </c>
      <c r="L26" s="23">
        <v>0.35069444444444442</v>
      </c>
      <c r="M26" s="20">
        <v>3</v>
      </c>
      <c r="N26" s="20">
        <v>1</v>
      </c>
      <c r="O26" s="20"/>
      <c r="P26" s="20"/>
      <c r="Q26" s="20"/>
      <c r="R26" s="20"/>
      <c r="S26" s="20"/>
      <c r="T26" s="20">
        <v>9</v>
      </c>
      <c r="U26" s="24" t="s">
        <v>74</v>
      </c>
    </row>
    <row r="27" spans="1:21" x14ac:dyDescent="0.3">
      <c r="A27" s="20" t="s">
        <v>14</v>
      </c>
      <c r="B27" s="20">
        <v>2023</v>
      </c>
      <c r="C27" s="20">
        <v>2</v>
      </c>
      <c r="D27" s="21" t="s">
        <v>96</v>
      </c>
      <c r="E27" s="21" t="s">
        <v>104</v>
      </c>
      <c r="F27" s="21" t="s">
        <v>61</v>
      </c>
      <c r="G27" s="21" t="s">
        <v>62</v>
      </c>
      <c r="H27" s="21">
        <v>4100</v>
      </c>
      <c r="I27" s="22">
        <v>6631200</v>
      </c>
      <c r="J27" s="20" t="s">
        <v>105</v>
      </c>
      <c r="K27" s="20" t="s">
        <v>103</v>
      </c>
      <c r="L27" s="23">
        <v>0.35833333333333334</v>
      </c>
      <c r="M27" s="20">
        <v>2</v>
      </c>
      <c r="N27" s="20"/>
      <c r="O27" s="20"/>
      <c r="P27" s="20"/>
      <c r="Q27" s="20"/>
      <c r="R27" s="20"/>
      <c r="S27" s="20"/>
      <c r="T27" s="20">
        <v>13</v>
      </c>
      <c r="U27" s="24" t="s">
        <v>74</v>
      </c>
    </row>
    <row r="28" spans="1:21" x14ac:dyDescent="0.3">
      <c r="A28" s="20" t="s">
        <v>14</v>
      </c>
      <c r="B28" s="20">
        <v>2023</v>
      </c>
      <c r="C28" s="20">
        <v>3</v>
      </c>
      <c r="D28" s="21" t="s">
        <v>96</v>
      </c>
      <c r="E28" s="21" t="s">
        <v>104</v>
      </c>
      <c r="F28" s="21" t="s">
        <v>68</v>
      </c>
      <c r="G28" s="21" t="s">
        <v>81</v>
      </c>
      <c r="H28" s="21">
        <v>210</v>
      </c>
      <c r="I28" s="22">
        <v>7472700</v>
      </c>
      <c r="J28" s="20" t="s">
        <v>106</v>
      </c>
      <c r="K28" s="20" t="s">
        <v>103</v>
      </c>
      <c r="L28" s="23">
        <v>0.33819444444444446</v>
      </c>
      <c r="M28" s="20">
        <v>2</v>
      </c>
      <c r="N28" s="20"/>
      <c r="O28" s="20"/>
      <c r="P28" s="20"/>
      <c r="Q28" s="20"/>
      <c r="R28" s="20"/>
      <c r="S28" s="20"/>
      <c r="T28" s="20">
        <v>16</v>
      </c>
      <c r="U28" s="24" t="s">
        <v>74</v>
      </c>
    </row>
    <row r="29" spans="1:21" x14ac:dyDescent="0.3">
      <c r="A29" s="20" t="s">
        <v>14</v>
      </c>
      <c r="B29" s="20">
        <v>2023</v>
      </c>
      <c r="C29" s="20">
        <v>4</v>
      </c>
      <c r="D29" s="21" t="s">
        <v>96</v>
      </c>
      <c r="E29" s="21" t="s">
        <v>104</v>
      </c>
      <c r="F29" s="21" t="s">
        <v>77</v>
      </c>
      <c r="G29" s="21" t="s">
        <v>62</v>
      </c>
      <c r="H29" s="21">
        <v>20</v>
      </c>
      <c r="I29" s="22">
        <v>7005300</v>
      </c>
      <c r="J29" s="20" t="s">
        <v>107</v>
      </c>
      <c r="K29" s="20" t="s">
        <v>64</v>
      </c>
      <c r="L29" s="23">
        <v>0.38472222222222219</v>
      </c>
      <c r="M29" s="20">
        <v>2</v>
      </c>
      <c r="N29" s="20"/>
      <c r="O29" s="20"/>
      <c r="P29" s="20"/>
      <c r="Q29" s="20"/>
      <c r="R29" s="20"/>
      <c r="S29" s="20"/>
      <c r="T29" s="20">
        <v>25</v>
      </c>
      <c r="U29" s="24" t="s">
        <v>65</v>
      </c>
    </row>
    <row r="30" spans="1:21" x14ac:dyDescent="0.3">
      <c r="A30" s="20" t="s">
        <v>14</v>
      </c>
      <c r="B30" s="20">
        <v>2023</v>
      </c>
      <c r="C30" s="20">
        <v>5</v>
      </c>
      <c r="D30" s="21" t="s">
        <v>96</v>
      </c>
      <c r="E30" s="21" t="s">
        <v>104</v>
      </c>
      <c r="F30" s="21" t="s">
        <v>77</v>
      </c>
      <c r="G30" s="21" t="s">
        <v>66</v>
      </c>
      <c r="H30" s="21">
        <v>15</v>
      </c>
      <c r="I30" s="22">
        <v>7501500</v>
      </c>
      <c r="J30" s="20" t="s">
        <v>108</v>
      </c>
      <c r="K30" s="20" t="s">
        <v>91</v>
      </c>
      <c r="L30" s="23">
        <v>0.41250000000000003</v>
      </c>
      <c r="M30" s="20">
        <v>2</v>
      </c>
      <c r="N30" s="20"/>
      <c r="O30" s="20"/>
      <c r="P30" s="20"/>
      <c r="Q30" s="20"/>
      <c r="R30" s="20"/>
      <c r="S30" s="20"/>
      <c r="T30" s="20">
        <v>20</v>
      </c>
      <c r="U30" s="24" t="s">
        <v>79</v>
      </c>
    </row>
    <row r="31" spans="1:21" x14ac:dyDescent="0.3">
      <c r="A31" s="20" t="s">
        <v>14</v>
      </c>
      <c r="B31" s="20">
        <v>2023</v>
      </c>
      <c r="C31" s="20">
        <v>6</v>
      </c>
      <c r="D31" s="21" t="s">
        <v>96</v>
      </c>
      <c r="E31" s="21" t="s">
        <v>85</v>
      </c>
      <c r="F31" s="21" t="s">
        <v>61</v>
      </c>
      <c r="G31" s="21" t="s">
        <v>81</v>
      </c>
      <c r="H31" s="21">
        <v>275</v>
      </c>
      <c r="I31" s="22">
        <v>7237900</v>
      </c>
      <c r="J31" s="20" t="s">
        <v>109</v>
      </c>
      <c r="K31" s="20" t="s">
        <v>64</v>
      </c>
      <c r="L31" s="23">
        <v>0.41388888888888892</v>
      </c>
      <c r="M31" s="20">
        <v>2</v>
      </c>
      <c r="N31" s="20"/>
      <c r="O31" s="20"/>
      <c r="P31" s="20"/>
      <c r="Q31" s="20"/>
      <c r="R31" s="20"/>
      <c r="S31" s="20"/>
      <c r="T31" s="20">
        <v>20</v>
      </c>
      <c r="U31" s="24" t="s">
        <v>74</v>
      </c>
    </row>
    <row r="32" spans="1:21" x14ac:dyDescent="0.3">
      <c r="A32" s="20" t="s">
        <v>14</v>
      </c>
      <c r="B32" s="20">
        <v>2023</v>
      </c>
      <c r="C32" s="20">
        <v>7</v>
      </c>
      <c r="D32" s="21" t="s">
        <v>96</v>
      </c>
      <c r="E32" s="21" t="s">
        <v>85</v>
      </c>
      <c r="F32" s="21" t="s">
        <v>68</v>
      </c>
      <c r="G32" s="21" t="s">
        <v>62</v>
      </c>
      <c r="H32" s="21">
        <v>85</v>
      </c>
      <c r="I32" s="22">
        <v>7007800</v>
      </c>
      <c r="J32" s="20" t="s">
        <v>110</v>
      </c>
      <c r="K32" s="20" t="s">
        <v>83</v>
      </c>
      <c r="L32" s="23">
        <v>0.42083333333333334</v>
      </c>
      <c r="M32" s="20">
        <v>1</v>
      </c>
      <c r="N32" s="20"/>
      <c r="O32" s="20"/>
      <c r="P32" s="20"/>
      <c r="Q32" s="20"/>
      <c r="R32" s="20"/>
      <c r="S32" s="20"/>
      <c r="T32" s="20">
        <v>6</v>
      </c>
      <c r="U32" s="24" t="s">
        <v>74</v>
      </c>
    </row>
    <row r="33" spans="1:21" x14ac:dyDescent="0.3">
      <c r="A33" s="20" t="s">
        <v>14</v>
      </c>
      <c r="B33" s="20">
        <v>2023</v>
      </c>
      <c r="C33" s="20">
        <v>8</v>
      </c>
      <c r="D33" s="21" t="s">
        <v>96</v>
      </c>
      <c r="E33" s="21" t="s">
        <v>85</v>
      </c>
      <c r="F33" s="21" t="s">
        <v>77</v>
      </c>
      <c r="G33" s="21" t="s">
        <v>62</v>
      </c>
      <c r="H33" s="21">
        <v>20</v>
      </c>
      <c r="I33" s="22">
        <v>6952400</v>
      </c>
      <c r="J33" s="20" t="s">
        <v>111</v>
      </c>
      <c r="K33" s="20" t="s">
        <v>70</v>
      </c>
      <c r="L33" s="23">
        <v>0.42291666666666666</v>
      </c>
      <c r="M33" s="20">
        <v>3</v>
      </c>
      <c r="N33" s="20">
        <v>2</v>
      </c>
      <c r="O33" s="20">
        <v>1</v>
      </c>
      <c r="P33" s="20"/>
      <c r="Q33" s="20"/>
      <c r="R33" s="20"/>
      <c r="S33" s="20"/>
      <c r="T33" s="20">
        <v>14</v>
      </c>
      <c r="U33" s="24" t="s">
        <v>74</v>
      </c>
    </row>
    <row r="34" spans="1:21" x14ac:dyDescent="0.3">
      <c r="A34" s="20" t="s">
        <v>14</v>
      </c>
      <c r="B34" s="20">
        <v>2023</v>
      </c>
      <c r="C34" s="20">
        <v>9</v>
      </c>
      <c r="D34" s="21" t="s">
        <v>96</v>
      </c>
      <c r="E34" s="21" t="s">
        <v>75</v>
      </c>
      <c r="F34" s="21" t="s">
        <v>61</v>
      </c>
      <c r="G34" s="21" t="s">
        <v>81</v>
      </c>
      <c r="H34" s="21">
        <v>235</v>
      </c>
      <c r="I34" s="22">
        <v>8756200</v>
      </c>
      <c r="J34" s="20" t="s">
        <v>109</v>
      </c>
      <c r="K34" s="20" t="s">
        <v>64</v>
      </c>
      <c r="L34" s="23">
        <v>0.28472222222222221</v>
      </c>
      <c r="M34" s="20">
        <v>2</v>
      </c>
      <c r="N34" s="20"/>
      <c r="O34" s="20"/>
      <c r="P34" s="20"/>
      <c r="Q34" s="20"/>
      <c r="R34" s="20"/>
      <c r="S34" s="20"/>
      <c r="T34" s="20">
        <v>17</v>
      </c>
      <c r="U34" s="24" t="s">
        <v>74</v>
      </c>
    </row>
    <row r="35" spans="1:21" x14ac:dyDescent="0.3">
      <c r="A35" s="20" t="s">
        <v>14</v>
      </c>
      <c r="B35" s="20">
        <v>2023</v>
      </c>
      <c r="C35" s="20">
        <v>10</v>
      </c>
      <c r="D35" s="21" t="s">
        <v>96</v>
      </c>
      <c r="E35" s="21" t="s">
        <v>75</v>
      </c>
      <c r="F35" s="21" t="s">
        <v>68</v>
      </c>
      <c r="G35" s="21" t="s">
        <v>81</v>
      </c>
      <c r="H35" s="21">
        <v>130</v>
      </c>
      <c r="I35" s="22">
        <v>8573700</v>
      </c>
      <c r="J35" s="20" t="s">
        <v>112</v>
      </c>
      <c r="K35" s="20" t="s">
        <v>64</v>
      </c>
      <c r="L35" s="23">
        <v>0.41666666666666669</v>
      </c>
      <c r="M35" s="20">
        <v>1</v>
      </c>
      <c r="N35" s="20"/>
      <c r="O35" s="20"/>
      <c r="P35" s="20"/>
      <c r="Q35" s="20"/>
      <c r="R35" s="20"/>
      <c r="S35" s="20"/>
      <c r="T35" s="20">
        <v>8</v>
      </c>
      <c r="U35" s="24" t="s">
        <v>74</v>
      </c>
    </row>
    <row r="36" spans="1:21" x14ac:dyDescent="0.3">
      <c r="A36" s="20" t="s">
        <v>14</v>
      </c>
      <c r="B36" s="20">
        <v>2023</v>
      </c>
      <c r="C36" s="20">
        <v>11</v>
      </c>
      <c r="D36" s="21" t="s">
        <v>96</v>
      </c>
      <c r="E36" s="21" t="s">
        <v>75</v>
      </c>
      <c r="F36" s="21" t="s">
        <v>77</v>
      </c>
      <c r="G36" s="21" t="s">
        <v>62</v>
      </c>
      <c r="H36" s="21">
        <v>20</v>
      </c>
      <c r="I36" s="22">
        <v>8367100</v>
      </c>
      <c r="J36" s="20" t="s">
        <v>113</v>
      </c>
      <c r="K36" s="20" t="s">
        <v>91</v>
      </c>
      <c r="L36" s="23">
        <v>0.625</v>
      </c>
      <c r="M36" s="20">
        <v>2</v>
      </c>
      <c r="N36" s="20"/>
      <c r="O36" s="20"/>
      <c r="P36" s="20"/>
      <c r="Q36" s="20"/>
      <c r="R36" s="20"/>
      <c r="S36" s="20"/>
      <c r="T36" s="20">
        <v>10</v>
      </c>
      <c r="U36" s="24" t="s">
        <v>79</v>
      </c>
    </row>
    <row r="37" spans="1:21" x14ac:dyDescent="0.3">
      <c r="A37" s="20" t="s">
        <v>14</v>
      </c>
      <c r="B37" s="20">
        <v>2023</v>
      </c>
      <c r="C37" s="20">
        <v>12</v>
      </c>
      <c r="D37" s="21" t="s">
        <v>114</v>
      </c>
      <c r="E37" s="21" t="s">
        <v>60</v>
      </c>
      <c r="F37" s="21" t="s">
        <v>61</v>
      </c>
      <c r="G37" s="21" t="s">
        <v>115</v>
      </c>
      <c r="H37" s="21">
        <v>55</v>
      </c>
      <c r="I37" s="22">
        <v>9367100</v>
      </c>
      <c r="J37" s="20" t="s">
        <v>113</v>
      </c>
      <c r="K37" s="20" t="s">
        <v>103</v>
      </c>
      <c r="L37" s="23">
        <v>0.5</v>
      </c>
      <c r="M37" s="20">
        <v>2</v>
      </c>
      <c r="N37" s="20"/>
      <c r="O37" s="20"/>
      <c r="P37" s="20"/>
      <c r="Q37" s="20"/>
      <c r="R37" s="20"/>
      <c r="S37" s="20"/>
      <c r="T37" s="20">
        <v>15</v>
      </c>
      <c r="U37" s="24" t="s">
        <v>74</v>
      </c>
    </row>
    <row r="38" spans="1:21" x14ac:dyDescent="0.3">
      <c r="A38" s="20" t="s">
        <v>12</v>
      </c>
      <c r="B38" s="20">
        <v>2021</v>
      </c>
      <c r="C38" s="20">
        <v>1</v>
      </c>
      <c r="D38" s="21" t="s">
        <v>59</v>
      </c>
      <c r="E38" s="21" t="s">
        <v>60</v>
      </c>
      <c r="F38" s="21" t="s">
        <v>61</v>
      </c>
      <c r="G38" s="21" t="s">
        <v>62</v>
      </c>
      <c r="H38" s="21">
        <v>2265</v>
      </c>
      <c r="I38" s="22">
        <v>7879478</v>
      </c>
      <c r="J38" s="20" t="s">
        <v>116</v>
      </c>
      <c r="K38" s="20" t="s">
        <v>64</v>
      </c>
      <c r="L38" s="23">
        <v>0.6381944444444444</v>
      </c>
      <c r="M38" s="20">
        <v>2</v>
      </c>
      <c r="N38" s="20"/>
      <c r="O38" s="20"/>
      <c r="P38" s="20"/>
      <c r="Q38" s="20">
        <v>1</v>
      </c>
      <c r="R38" s="20">
        <v>1</v>
      </c>
      <c r="S38" s="20" t="s">
        <v>117</v>
      </c>
      <c r="T38" s="20">
        <v>8</v>
      </c>
      <c r="U38" s="24" t="s">
        <v>74</v>
      </c>
    </row>
    <row r="39" spans="1:21" x14ac:dyDescent="0.3">
      <c r="A39" s="20" t="s">
        <v>12</v>
      </c>
      <c r="B39" s="20">
        <v>2021</v>
      </c>
      <c r="C39" s="20">
        <v>2</v>
      </c>
      <c r="D39" s="21" t="s">
        <v>59</v>
      </c>
      <c r="E39" s="21" t="s">
        <v>60</v>
      </c>
      <c r="F39" s="21" t="s">
        <v>61</v>
      </c>
      <c r="G39" s="21" t="s">
        <v>66</v>
      </c>
      <c r="H39" s="21">
        <v>1355</v>
      </c>
      <c r="I39" s="22">
        <v>7773662</v>
      </c>
      <c r="J39" s="20" t="s">
        <v>118</v>
      </c>
      <c r="K39" s="20" t="s">
        <v>64</v>
      </c>
      <c r="L39" s="23">
        <v>0.67222222222222217</v>
      </c>
      <c r="M39" s="20">
        <v>2</v>
      </c>
      <c r="N39" s="20"/>
      <c r="O39" s="20"/>
      <c r="P39" s="20"/>
      <c r="Q39" s="20">
        <v>1</v>
      </c>
      <c r="R39" s="20">
        <v>1</v>
      </c>
      <c r="S39" s="20" t="s">
        <v>119</v>
      </c>
      <c r="T39" s="20">
        <v>15</v>
      </c>
      <c r="U39" s="24" t="s">
        <v>74</v>
      </c>
    </row>
    <row r="40" spans="1:21" x14ac:dyDescent="0.3">
      <c r="A40" s="20" t="s">
        <v>12</v>
      </c>
      <c r="B40" s="20">
        <v>2021</v>
      </c>
      <c r="C40" s="20">
        <v>3</v>
      </c>
      <c r="D40" s="21" t="s">
        <v>59</v>
      </c>
      <c r="E40" s="21" t="s">
        <v>60</v>
      </c>
      <c r="F40" s="21" t="s">
        <v>61</v>
      </c>
      <c r="G40" s="21" t="s">
        <v>81</v>
      </c>
      <c r="H40" s="21">
        <v>175</v>
      </c>
      <c r="I40" s="22">
        <v>7787312</v>
      </c>
      <c r="J40" s="20" t="s">
        <v>120</v>
      </c>
      <c r="K40" s="20" t="s">
        <v>83</v>
      </c>
      <c r="L40" s="23">
        <v>0.56944444444444442</v>
      </c>
      <c r="M40" s="20">
        <v>2</v>
      </c>
      <c r="N40" s="20"/>
      <c r="O40" s="20"/>
      <c r="P40" s="20"/>
      <c r="Q40" s="20">
        <v>1</v>
      </c>
      <c r="R40" s="20">
        <v>1</v>
      </c>
      <c r="S40" s="20" t="s">
        <v>121</v>
      </c>
      <c r="T40" s="20">
        <v>6</v>
      </c>
      <c r="U40" s="24" t="s">
        <v>74</v>
      </c>
    </row>
    <row r="41" spans="1:21" x14ac:dyDescent="0.3">
      <c r="A41" s="20" t="s">
        <v>12</v>
      </c>
      <c r="B41" s="20">
        <v>2021</v>
      </c>
      <c r="C41" s="20">
        <v>4</v>
      </c>
      <c r="D41" s="21" t="s">
        <v>59</v>
      </c>
      <c r="E41" s="21" t="s">
        <v>72</v>
      </c>
      <c r="F41" s="21" t="s">
        <v>68</v>
      </c>
      <c r="G41" s="21" t="s">
        <v>81</v>
      </c>
      <c r="H41" s="21">
        <v>105</v>
      </c>
      <c r="I41" s="22">
        <v>7945074</v>
      </c>
      <c r="J41" s="20" t="s">
        <v>122</v>
      </c>
      <c r="K41" s="20" t="s">
        <v>70</v>
      </c>
      <c r="L41" s="20" t="s">
        <v>71</v>
      </c>
      <c r="M41" s="20">
        <v>1</v>
      </c>
      <c r="N41" s="20"/>
      <c r="O41" s="20"/>
      <c r="P41" s="20"/>
      <c r="Q41" s="20">
        <v>1</v>
      </c>
      <c r="R41" s="20">
        <v>1</v>
      </c>
      <c r="S41" s="20" t="s">
        <v>123</v>
      </c>
      <c r="T41" s="20">
        <v>12</v>
      </c>
      <c r="U41" s="24" t="s">
        <v>74</v>
      </c>
    </row>
    <row r="42" spans="1:21" x14ac:dyDescent="0.3">
      <c r="A42" s="20" t="s">
        <v>12</v>
      </c>
      <c r="B42" s="20">
        <v>2021</v>
      </c>
      <c r="C42" s="20">
        <v>5</v>
      </c>
      <c r="D42" s="21" t="s">
        <v>59</v>
      </c>
      <c r="E42" s="21" t="s">
        <v>72</v>
      </c>
      <c r="F42" s="21" t="s">
        <v>77</v>
      </c>
      <c r="G42" s="21" t="s">
        <v>62</v>
      </c>
      <c r="H42" s="21">
        <v>30</v>
      </c>
      <c r="I42" s="22">
        <v>5957866</v>
      </c>
      <c r="J42" s="20" t="s">
        <v>124</v>
      </c>
      <c r="K42" s="20" t="s">
        <v>91</v>
      </c>
      <c r="L42" s="20" t="s">
        <v>71</v>
      </c>
      <c r="M42" s="20">
        <v>1</v>
      </c>
      <c r="N42" s="20"/>
      <c r="O42" s="20"/>
      <c r="P42" s="20"/>
      <c r="Q42" s="20">
        <v>1</v>
      </c>
      <c r="R42" s="20">
        <v>1</v>
      </c>
      <c r="S42" s="20" t="s">
        <v>125</v>
      </c>
      <c r="T42" s="20">
        <v>9</v>
      </c>
      <c r="U42" s="24" t="s">
        <v>74</v>
      </c>
    </row>
    <row r="43" spans="1:21" x14ac:dyDescent="0.3">
      <c r="A43" s="20" t="s">
        <v>12</v>
      </c>
      <c r="B43" s="20">
        <v>2021</v>
      </c>
      <c r="C43" s="20">
        <v>6</v>
      </c>
      <c r="D43" s="21" t="s">
        <v>59</v>
      </c>
      <c r="E43" s="21" t="s">
        <v>72</v>
      </c>
      <c r="F43" s="21" t="s">
        <v>77</v>
      </c>
      <c r="G43" s="21" t="s">
        <v>66</v>
      </c>
      <c r="H43" s="21">
        <v>25</v>
      </c>
      <c r="I43" s="22">
        <v>6020062</v>
      </c>
      <c r="J43" s="20" t="s">
        <v>126</v>
      </c>
      <c r="K43" s="20" t="s">
        <v>64</v>
      </c>
      <c r="L43" s="23">
        <v>0.72361111111111109</v>
      </c>
      <c r="M43" s="20">
        <v>1</v>
      </c>
      <c r="N43" s="20">
        <v>1</v>
      </c>
      <c r="O43" s="20">
        <v>1</v>
      </c>
      <c r="P43" s="20"/>
      <c r="Q43" s="20">
        <v>1</v>
      </c>
      <c r="R43" s="20">
        <v>1</v>
      </c>
      <c r="S43" s="20" t="s">
        <v>127</v>
      </c>
      <c r="T43" s="20">
        <v>20</v>
      </c>
      <c r="U43" s="24" t="s">
        <v>74</v>
      </c>
    </row>
    <row r="44" spans="1:21" x14ac:dyDescent="0.3">
      <c r="A44" s="20" t="s">
        <v>12</v>
      </c>
      <c r="B44" s="20">
        <v>2021</v>
      </c>
      <c r="C44" s="20">
        <v>7</v>
      </c>
      <c r="D44" s="21" t="s">
        <v>59</v>
      </c>
      <c r="E44" s="21" t="s">
        <v>85</v>
      </c>
      <c r="F44" s="21" t="s">
        <v>61</v>
      </c>
      <c r="G44" s="21" t="s">
        <v>81</v>
      </c>
      <c r="H44" s="21">
        <v>600</v>
      </c>
      <c r="I44" s="22">
        <v>5451139</v>
      </c>
      <c r="J44" s="20" t="s">
        <v>128</v>
      </c>
      <c r="K44" s="20" t="s">
        <v>103</v>
      </c>
      <c r="L44" s="23">
        <v>0.7104166666666667</v>
      </c>
      <c r="M44" s="20">
        <v>2</v>
      </c>
      <c r="N44" s="20"/>
      <c r="O44" s="20"/>
      <c r="P44" s="20"/>
      <c r="Q44" s="20">
        <v>0</v>
      </c>
      <c r="R44" s="20">
        <v>1</v>
      </c>
      <c r="S44" s="20" t="s">
        <v>129</v>
      </c>
      <c r="T44" s="20">
        <v>18</v>
      </c>
      <c r="U44" s="24" t="s">
        <v>74</v>
      </c>
    </row>
    <row r="45" spans="1:21" x14ac:dyDescent="0.3">
      <c r="A45" s="20" t="s">
        <v>12</v>
      </c>
      <c r="B45" s="20">
        <v>2021</v>
      </c>
      <c r="C45" s="20">
        <v>8</v>
      </c>
      <c r="D45" s="21" t="s">
        <v>59</v>
      </c>
      <c r="E45" s="21" t="s">
        <v>85</v>
      </c>
      <c r="F45" s="21" t="s">
        <v>68</v>
      </c>
      <c r="G45" s="21" t="s">
        <v>81</v>
      </c>
      <c r="H45" s="21">
        <v>155</v>
      </c>
      <c r="I45" s="22">
        <v>5224082</v>
      </c>
      <c r="J45" s="20" t="s">
        <v>130</v>
      </c>
      <c r="K45" s="20" t="s">
        <v>70</v>
      </c>
      <c r="L45" s="23">
        <v>0.73819444444444438</v>
      </c>
      <c r="M45" s="20">
        <v>3</v>
      </c>
      <c r="N45" s="20"/>
      <c r="O45" s="20"/>
      <c r="P45" s="20"/>
      <c r="Q45" s="20">
        <v>1</v>
      </c>
      <c r="R45" s="20">
        <v>1</v>
      </c>
      <c r="S45" s="20" t="s">
        <v>131</v>
      </c>
      <c r="T45" s="20">
        <v>7</v>
      </c>
      <c r="U45" s="24" t="s">
        <v>74</v>
      </c>
    </row>
    <row r="46" spans="1:21" x14ac:dyDescent="0.3">
      <c r="A46" s="20" t="s">
        <v>12</v>
      </c>
      <c r="B46" s="20">
        <v>2021</v>
      </c>
      <c r="C46" s="20">
        <v>9</v>
      </c>
      <c r="D46" s="21" t="s">
        <v>59</v>
      </c>
      <c r="E46" s="21" t="s">
        <v>85</v>
      </c>
      <c r="F46" s="21" t="s">
        <v>77</v>
      </c>
      <c r="G46" s="21" t="s">
        <v>62</v>
      </c>
      <c r="H46" s="21">
        <v>30</v>
      </c>
      <c r="I46" s="22">
        <v>7994130</v>
      </c>
      <c r="J46" s="20" t="s">
        <v>132</v>
      </c>
      <c r="K46" s="20" t="s">
        <v>70</v>
      </c>
      <c r="L46" s="23">
        <v>0.72916666666666663</v>
      </c>
      <c r="M46" s="20">
        <v>1</v>
      </c>
      <c r="N46" s="20"/>
      <c r="O46" s="20"/>
      <c r="P46" s="20"/>
      <c r="Q46" s="20">
        <v>1</v>
      </c>
      <c r="R46" s="20">
        <v>1</v>
      </c>
      <c r="S46" s="20" t="s">
        <v>133</v>
      </c>
      <c r="T46" s="20">
        <v>11</v>
      </c>
      <c r="U46" s="24" t="s">
        <v>74</v>
      </c>
    </row>
    <row r="47" spans="1:21" x14ac:dyDescent="0.3">
      <c r="A47" s="20" t="s">
        <v>12</v>
      </c>
      <c r="B47" s="20">
        <v>2021</v>
      </c>
      <c r="C47" s="20">
        <v>10</v>
      </c>
      <c r="D47" s="21" t="s">
        <v>80</v>
      </c>
      <c r="E47" s="21" t="s">
        <v>60</v>
      </c>
      <c r="F47" s="21" t="s">
        <v>77</v>
      </c>
      <c r="G47" s="21" t="s">
        <v>66</v>
      </c>
      <c r="H47" s="21">
        <v>10</v>
      </c>
      <c r="I47" s="22">
        <v>8384847</v>
      </c>
      <c r="J47" s="20" t="s">
        <v>134</v>
      </c>
      <c r="K47" s="20" t="s">
        <v>70</v>
      </c>
      <c r="L47" s="23">
        <v>0.1875</v>
      </c>
      <c r="M47" s="20">
        <v>1</v>
      </c>
      <c r="N47" s="20"/>
      <c r="O47" s="20"/>
      <c r="P47" s="20"/>
      <c r="Q47" s="20">
        <v>0</v>
      </c>
      <c r="R47" s="20">
        <v>1</v>
      </c>
      <c r="S47" s="20" t="s">
        <v>135</v>
      </c>
      <c r="T47" s="20">
        <v>14</v>
      </c>
      <c r="U47" s="24" t="s">
        <v>74</v>
      </c>
    </row>
    <row r="48" spans="1:21" x14ac:dyDescent="0.3">
      <c r="A48" s="20" t="s">
        <v>12</v>
      </c>
      <c r="B48" s="20">
        <v>2021</v>
      </c>
      <c r="C48" s="20">
        <v>11</v>
      </c>
      <c r="D48" s="21" t="s">
        <v>80</v>
      </c>
      <c r="E48" s="21" t="s">
        <v>72</v>
      </c>
      <c r="F48" s="21" t="s">
        <v>68</v>
      </c>
      <c r="G48" s="21" t="s">
        <v>81</v>
      </c>
      <c r="H48" s="21">
        <v>80</v>
      </c>
      <c r="I48" s="22">
        <v>8405438</v>
      </c>
      <c r="J48" s="20" t="s">
        <v>136</v>
      </c>
      <c r="K48" s="20" t="s">
        <v>70</v>
      </c>
      <c r="L48" s="20" t="s">
        <v>71</v>
      </c>
      <c r="M48" s="20">
        <v>1</v>
      </c>
      <c r="N48" s="20"/>
      <c r="O48" s="20"/>
      <c r="P48" s="20"/>
      <c r="Q48" s="20">
        <v>1</v>
      </c>
      <c r="R48" s="20">
        <v>1</v>
      </c>
      <c r="S48" s="20" t="s">
        <v>137</v>
      </c>
      <c r="T48" s="20">
        <v>25</v>
      </c>
      <c r="U48" s="24" t="s">
        <v>79</v>
      </c>
    </row>
    <row r="49" spans="1:21" x14ac:dyDescent="0.3">
      <c r="A49" s="20" t="s">
        <v>12</v>
      </c>
      <c r="B49" s="20">
        <v>2021</v>
      </c>
      <c r="C49" s="20">
        <v>12</v>
      </c>
      <c r="D49" s="21" t="s">
        <v>80</v>
      </c>
      <c r="E49" s="21" t="s">
        <v>72</v>
      </c>
      <c r="F49" s="21" t="s">
        <v>77</v>
      </c>
      <c r="G49" s="21" t="s">
        <v>62</v>
      </c>
      <c r="H49" s="21">
        <v>50</v>
      </c>
      <c r="I49" s="22">
        <v>7892451</v>
      </c>
      <c r="J49" s="20" t="s">
        <v>138</v>
      </c>
      <c r="K49" s="20" t="s">
        <v>64</v>
      </c>
      <c r="L49" s="23">
        <v>0.7680555555555556</v>
      </c>
      <c r="M49" s="20">
        <v>2</v>
      </c>
      <c r="N49" s="20"/>
      <c r="O49" s="20"/>
      <c r="P49" s="20"/>
      <c r="Q49" s="20"/>
      <c r="R49" s="20">
        <v>1</v>
      </c>
      <c r="S49" s="20" t="s">
        <v>139</v>
      </c>
      <c r="T49" s="20">
        <v>10</v>
      </c>
      <c r="U49" s="24" t="s">
        <v>74</v>
      </c>
    </row>
    <row r="50" spans="1:21" x14ac:dyDescent="0.3">
      <c r="A50" s="20" t="s">
        <v>12</v>
      </c>
      <c r="B50" s="20">
        <v>2022</v>
      </c>
      <c r="C50" s="20">
        <v>1</v>
      </c>
      <c r="D50" s="21" t="s">
        <v>80</v>
      </c>
      <c r="E50" s="21" t="s">
        <v>72</v>
      </c>
      <c r="F50" s="21" t="s">
        <v>77</v>
      </c>
      <c r="G50" s="21" t="s">
        <v>66</v>
      </c>
      <c r="H50" s="21">
        <v>10</v>
      </c>
      <c r="I50" s="22">
        <v>8093532</v>
      </c>
      <c r="J50" s="20" t="s">
        <v>140</v>
      </c>
      <c r="K50" s="20" t="s">
        <v>64</v>
      </c>
      <c r="L50" s="23">
        <v>0.68958333333333333</v>
      </c>
      <c r="M50" s="20">
        <v>2</v>
      </c>
      <c r="N50" s="20"/>
      <c r="O50" s="20"/>
      <c r="P50" s="20"/>
      <c r="Q50" s="20">
        <v>1</v>
      </c>
      <c r="R50" s="20">
        <v>1</v>
      </c>
      <c r="S50" s="20" t="s">
        <v>141</v>
      </c>
      <c r="T50" s="20">
        <v>7</v>
      </c>
      <c r="U50" s="24" t="s">
        <v>74</v>
      </c>
    </row>
    <row r="51" spans="1:21" x14ac:dyDescent="0.3">
      <c r="A51" s="20" t="s">
        <v>12</v>
      </c>
      <c r="B51" s="20">
        <v>2022</v>
      </c>
      <c r="C51" s="20">
        <v>2</v>
      </c>
      <c r="D51" s="21" t="s">
        <v>80</v>
      </c>
      <c r="E51" s="21" t="s">
        <v>85</v>
      </c>
      <c r="F51" s="21" t="s">
        <v>61</v>
      </c>
      <c r="G51" s="21" t="s">
        <v>81</v>
      </c>
      <c r="H51" s="21">
        <v>280</v>
      </c>
      <c r="I51" s="22">
        <v>7794958</v>
      </c>
      <c r="J51" s="20" t="s">
        <v>142</v>
      </c>
      <c r="K51" s="20" t="s">
        <v>64</v>
      </c>
      <c r="L51" s="23">
        <v>0.72986111111111107</v>
      </c>
      <c r="M51" s="20">
        <v>1</v>
      </c>
      <c r="N51" s="20">
        <v>1</v>
      </c>
      <c r="O51" s="20"/>
      <c r="P51" s="20">
        <v>1</v>
      </c>
      <c r="Q51" s="20">
        <v>1</v>
      </c>
      <c r="R51" s="20">
        <v>1</v>
      </c>
      <c r="S51" s="20" t="s">
        <v>143</v>
      </c>
      <c r="T51" s="20">
        <v>16</v>
      </c>
      <c r="U51" s="24" t="s">
        <v>74</v>
      </c>
    </row>
    <row r="52" spans="1:21" x14ac:dyDescent="0.3">
      <c r="A52" s="20" t="s">
        <v>12</v>
      </c>
      <c r="B52" s="20">
        <v>2022</v>
      </c>
      <c r="C52" s="20">
        <v>3</v>
      </c>
      <c r="D52" s="21" t="s">
        <v>80</v>
      </c>
      <c r="E52" s="21" t="s">
        <v>85</v>
      </c>
      <c r="F52" s="21" t="s">
        <v>68</v>
      </c>
      <c r="G52" s="21" t="s">
        <v>62</v>
      </c>
      <c r="H52" s="21">
        <v>25</v>
      </c>
      <c r="I52" s="22">
        <v>4636999</v>
      </c>
      <c r="J52" s="20" t="s">
        <v>144</v>
      </c>
      <c r="K52" s="20" t="s">
        <v>64</v>
      </c>
      <c r="L52" s="23">
        <v>2.0833333333333333E-3</v>
      </c>
      <c r="M52" s="20">
        <v>2</v>
      </c>
      <c r="N52" s="20">
        <v>1</v>
      </c>
      <c r="O52" s="20">
        <v>1</v>
      </c>
      <c r="P52" s="20"/>
      <c r="Q52" s="20">
        <v>1</v>
      </c>
      <c r="R52" s="20">
        <v>1</v>
      </c>
      <c r="S52" s="20" t="s">
        <v>145</v>
      </c>
      <c r="T52" s="20">
        <v>22</v>
      </c>
      <c r="U52" s="24" t="s">
        <v>74</v>
      </c>
    </row>
    <row r="53" spans="1:21" x14ac:dyDescent="0.3">
      <c r="A53" s="20" t="s">
        <v>12</v>
      </c>
      <c r="B53" s="20">
        <v>2022</v>
      </c>
      <c r="C53" s="20">
        <v>4</v>
      </c>
      <c r="D53" s="21" t="s">
        <v>80</v>
      </c>
      <c r="E53" s="21" t="s">
        <v>85</v>
      </c>
      <c r="F53" s="21" t="s">
        <v>68</v>
      </c>
      <c r="G53" s="21" t="s">
        <v>81</v>
      </c>
      <c r="H53" s="21">
        <v>30</v>
      </c>
      <c r="I53" s="22">
        <v>2453037</v>
      </c>
      <c r="J53" s="20" t="s">
        <v>146</v>
      </c>
      <c r="K53" s="20" t="s">
        <v>70</v>
      </c>
      <c r="L53" s="23">
        <v>0.7631944444444444</v>
      </c>
      <c r="M53" s="20">
        <v>2</v>
      </c>
      <c r="N53" s="20"/>
      <c r="O53" s="20"/>
      <c r="P53" s="20"/>
      <c r="Q53" s="20">
        <v>1</v>
      </c>
      <c r="R53" s="20">
        <v>1</v>
      </c>
      <c r="S53" s="20" t="s">
        <v>147</v>
      </c>
      <c r="T53" s="20">
        <v>13</v>
      </c>
      <c r="U53" s="24" t="s">
        <v>74</v>
      </c>
    </row>
    <row r="54" spans="1:21" x14ac:dyDescent="0.3">
      <c r="A54" s="20" t="s">
        <v>12</v>
      </c>
      <c r="B54" s="20">
        <v>2022</v>
      </c>
      <c r="C54" s="20">
        <v>5</v>
      </c>
      <c r="D54" s="21" t="s">
        <v>80</v>
      </c>
      <c r="E54" s="21" t="s">
        <v>85</v>
      </c>
      <c r="F54" s="21" t="s">
        <v>77</v>
      </c>
      <c r="G54" s="21" t="s">
        <v>62</v>
      </c>
      <c r="H54" s="21">
        <v>35</v>
      </c>
      <c r="I54" s="22">
        <v>1984313</v>
      </c>
      <c r="J54" s="20" t="s">
        <v>148</v>
      </c>
      <c r="K54" s="20" t="s">
        <v>64</v>
      </c>
      <c r="L54" s="23">
        <v>0.81388888888888899</v>
      </c>
      <c r="M54" s="20">
        <v>2</v>
      </c>
      <c r="N54" s="20"/>
      <c r="O54" s="20"/>
      <c r="P54" s="20"/>
      <c r="Q54" s="20">
        <v>1</v>
      </c>
      <c r="R54" s="20">
        <v>1</v>
      </c>
      <c r="S54" s="20" t="s">
        <v>149</v>
      </c>
      <c r="T54" s="20">
        <v>40</v>
      </c>
      <c r="U54" s="24" t="s">
        <v>74</v>
      </c>
    </row>
    <row r="55" spans="1:21" x14ac:dyDescent="0.3">
      <c r="A55" s="20" t="s">
        <v>12</v>
      </c>
      <c r="B55" s="20">
        <v>2022</v>
      </c>
      <c r="C55" s="20">
        <v>6</v>
      </c>
      <c r="D55" s="21" t="s">
        <v>80</v>
      </c>
      <c r="E55" s="21" t="s">
        <v>75</v>
      </c>
      <c r="F55" s="21" t="s">
        <v>61</v>
      </c>
      <c r="G55" s="21" t="s">
        <v>62</v>
      </c>
      <c r="H55" s="21">
        <v>2885</v>
      </c>
      <c r="I55" s="22">
        <v>2485008</v>
      </c>
      <c r="J55" s="20" t="s">
        <v>150</v>
      </c>
      <c r="K55" s="20" t="s">
        <v>91</v>
      </c>
      <c r="L55" s="20" t="s">
        <v>71</v>
      </c>
      <c r="M55" s="20">
        <v>1</v>
      </c>
      <c r="N55" s="20"/>
      <c r="O55" s="20"/>
      <c r="P55" s="20"/>
      <c r="Q55" s="20">
        <v>1</v>
      </c>
      <c r="R55" s="20">
        <v>1</v>
      </c>
      <c r="S55" s="20" t="s">
        <v>151</v>
      </c>
      <c r="T55" s="20">
        <v>30</v>
      </c>
      <c r="U55" s="24" t="s">
        <v>74</v>
      </c>
    </row>
    <row r="56" spans="1:21" x14ac:dyDescent="0.3">
      <c r="A56" s="20" t="s">
        <v>12</v>
      </c>
      <c r="B56" s="20">
        <v>2022</v>
      </c>
      <c r="C56" s="20">
        <v>7</v>
      </c>
      <c r="D56" s="21" t="s">
        <v>80</v>
      </c>
      <c r="E56" s="21" t="s">
        <v>75</v>
      </c>
      <c r="F56" s="21" t="s">
        <v>77</v>
      </c>
      <c r="G56" s="21" t="s">
        <v>66</v>
      </c>
      <c r="H56" s="21">
        <v>15</v>
      </c>
      <c r="I56" s="25">
        <v>2811472</v>
      </c>
      <c r="J56" s="20" t="s">
        <v>152</v>
      </c>
      <c r="K56" s="20" t="s">
        <v>64</v>
      </c>
      <c r="L56" s="23">
        <v>0.52083333333333337</v>
      </c>
      <c r="M56" s="20">
        <v>1</v>
      </c>
      <c r="N56" s="20"/>
      <c r="O56" s="20"/>
      <c r="P56" s="20"/>
      <c r="Q56" s="20">
        <v>1</v>
      </c>
      <c r="R56" s="20">
        <v>1</v>
      </c>
      <c r="S56" s="20" t="s">
        <v>153</v>
      </c>
      <c r="T56" s="20">
        <v>35</v>
      </c>
      <c r="U56" s="24" t="s">
        <v>74</v>
      </c>
    </row>
    <row r="57" spans="1:21" x14ac:dyDescent="0.3">
      <c r="A57" s="20" t="s">
        <v>12</v>
      </c>
      <c r="B57" s="20">
        <v>2022</v>
      </c>
      <c r="C57" s="20">
        <v>8</v>
      </c>
      <c r="D57" s="21" t="s">
        <v>92</v>
      </c>
      <c r="E57" s="21" t="s">
        <v>72</v>
      </c>
      <c r="F57" s="21" t="s">
        <v>61</v>
      </c>
      <c r="G57" s="21" t="s">
        <v>66</v>
      </c>
      <c r="H57" s="21">
        <v>1200</v>
      </c>
      <c r="I57" s="22">
        <v>2829859</v>
      </c>
      <c r="J57" s="20" t="s">
        <v>154</v>
      </c>
      <c r="K57" s="20" t="s">
        <v>64</v>
      </c>
      <c r="L57" s="23">
        <v>0.90347222222222223</v>
      </c>
      <c r="M57" s="20">
        <v>1</v>
      </c>
      <c r="N57" s="20"/>
      <c r="O57" s="20"/>
      <c r="P57" s="20"/>
      <c r="Q57" s="20">
        <v>1</v>
      </c>
      <c r="R57" s="20">
        <v>1</v>
      </c>
      <c r="S57" s="20" t="s">
        <v>155</v>
      </c>
      <c r="T57" s="20">
        <v>11</v>
      </c>
      <c r="U57" s="24" t="s">
        <v>74</v>
      </c>
    </row>
    <row r="58" spans="1:21" x14ac:dyDescent="0.3">
      <c r="A58" s="20" t="s">
        <v>12</v>
      </c>
      <c r="B58" s="20">
        <v>2022</v>
      </c>
      <c r="C58" s="20">
        <v>9</v>
      </c>
      <c r="D58" s="21" t="s">
        <v>92</v>
      </c>
      <c r="E58" s="21" t="s">
        <v>104</v>
      </c>
      <c r="F58" s="21" t="s">
        <v>68</v>
      </c>
      <c r="G58" s="21" t="s">
        <v>62</v>
      </c>
      <c r="H58" s="21">
        <v>65</v>
      </c>
      <c r="I58" s="22">
        <v>3988943</v>
      </c>
      <c r="J58" s="20" t="s">
        <v>156</v>
      </c>
      <c r="K58" s="20" t="s">
        <v>91</v>
      </c>
      <c r="L58" s="23">
        <v>0.25138888888888888</v>
      </c>
      <c r="M58" s="20">
        <v>2</v>
      </c>
      <c r="N58" s="20"/>
      <c r="O58" s="20"/>
      <c r="P58" s="20"/>
      <c r="Q58" s="20">
        <v>1</v>
      </c>
      <c r="R58" s="20">
        <v>1</v>
      </c>
      <c r="S58" s="20" t="s">
        <v>157</v>
      </c>
      <c r="T58" s="20">
        <v>19</v>
      </c>
      <c r="U58" s="24" t="s">
        <v>65</v>
      </c>
    </row>
    <row r="59" spans="1:21" x14ac:dyDescent="0.3">
      <c r="A59" s="20" t="s">
        <v>12</v>
      </c>
      <c r="B59" s="20">
        <v>2022</v>
      </c>
      <c r="C59" s="20">
        <v>10</v>
      </c>
      <c r="D59" s="21" t="s">
        <v>92</v>
      </c>
      <c r="E59" s="21" t="s">
        <v>75</v>
      </c>
      <c r="F59" s="21" t="s">
        <v>68</v>
      </c>
      <c r="G59" s="21" t="s">
        <v>81</v>
      </c>
      <c r="H59" s="21">
        <v>45</v>
      </c>
      <c r="I59" s="22">
        <v>4163496</v>
      </c>
      <c r="J59" s="20" t="s">
        <v>158</v>
      </c>
      <c r="K59" s="20" t="s">
        <v>91</v>
      </c>
      <c r="L59" s="23">
        <v>0.27083333333333331</v>
      </c>
      <c r="M59" s="20">
        <v>2</v>
      </c>
      <c r="N59" s="20"/>
      <c r="O59" s="20"/>
      <c r="P59" s="20"/>
      <c r="Q59" s="20">
        <v>1</v>
      </c>
      <c r="R59" s="20">
        <v>0</v>
      </c>
      <c r="S59" s="20" t="s">
        <v>159</v>
      </c>
      <c r="T59" s="20">
        <v>16</v>
      </c>
      <c r="U59" s="24" t="s">
        <v>65</v>
      </c>
    </row>
    <row r="60" spans="1:21" x14ac:dyDescent="0.3">
      <c r="A60" s="20" t="s">
        <v>12</v>
      </c>
      <c r="B60" s="20">
        <v>2022</v>
      </c>
      <c r="C60" s="20">
        <v>11</v>
      </c>
      <c r="D60" s="21" t="s">
        <v>92</v>
      </c>
      <c r="E60" s="21" t="s">
        <v>75</v>
      </c>
      <c r="F60" s="21" t="s">
        <v>77</v>
      </c>
      <c r="G60" s="21" t="s">
        <v>62</v>
      </c>
      <c r="H60" s="21">
        <v>20</v>
      </c>
      <c r="I60" s="22">
        <v>3907567</v>
      </c>
      <c r="J60" s="20" t="s">
        <v>160</v>
      </c>
      <c r="K60" s="20" t="s">
        <v>161</v>
      </c>
      <c r="L60" s="23">
        <v>0.28263888888888888</v>
      </c>
      <c r="M60" s="20">
        <v>1</v>
      </c>
      <c r="N60" s="20"/>
      <c r="O60" s="20"/>
      <c r="P60" s="20"/>
      <c r="Q60" s="20">
        <v>1</v>
      </c>
      <c r="R60" s="20">
        <v>0</v>
      </c>
      <c r="S60" s="20" t="s">
        <v>162</v>
      </c>
      <c r="T60" s="20">
        <v>8</v>
      </c>
      <c r="U60" s="24" t="s">
        <v>74</v>
      </c>
    </row>
    <row r="61" spans="1:21" x14ac:dyDescent="0.3">
      <c r="A61" s="20" t="s">
        <v>12</v>
      </c>
      <c r="B61" s="20">
        <v>2022</v>
      </c>
      <c r="C61" s="20">
        <v>12</v>
      </c>
      <c r="D61" s="21" t="s">
        <v>96</v>
      </c>
      <c r="E61" s="21" t="s">
        <v>60</v>
      </c>
      <c r="F61" s="21" t="s">
        <v>61</v>
      </c>
      <c r="G61" s="21" t="s">
        <v>62</v>
      </c>
      <c r="H61" s="21">
        <v>3370</v>
      </c>
      <c r="I61" s="22">
        <v>3126378</v>
      </c>
      <c r="J61" s="20" t="s">
        <v>163</v>
      </c>
      <c r="K61" s="20" t="s">
        <v>161</v>
      </c>
      <c r="L61" s="23">
        <v>0.28472222222222221</v>
      </c>
      <c r="M61" s="20">
        <v>2</v>
      </c>
      <c r="N61" s="20"/>
      <c r="O61" s="20"/>
      <c r="P61" s="20"/>
      <c r="Q61" s="20">
        <v>1</v>
      </c>
      <c r="R61" s="20">
        <v>0</v>
      </c>
      <c r="S61" s="20" t="s">
        <v>164</v>
      </c>
      <c r="T61" s="20">
        <v>6</v>
      </c>
      <c r="U61" s="24" t="s">
        <v>74</v>
      </c>
    </row>
    <row r="62" spans="1:21" x14ac:dyDescent="0.3">
      <c r="A62" s="20" t="s">
        <v>12</v>
      </c>
      <c r="B62" s="20">
        <v>2023</v>
      </c>
      <c r="C62" s="20">
        <v>1</v>
      </c>
      <c r="D62" s="21" t="s">
        <v>96</v>
      </c>
      <c r="E62" s="21" t="s">
        <v>60</v>
      </c>
      <c r="F62" s="21" t="s">
        <v>77</v>
      </c>
      <c r="G62" s="21" t="s">
        <v>66</v>
      </c>
      <c r="H62" s="21">
        <v>15</v>
      </c>
      <c r="I62" s="22">
        <v>8312057.3640000001</v>
      </c>
      <c r="J62" s="20" t="s">
        <v>165</v>
      </c>
      <c r="K62" s="20" t="s">
        <v>64</v>
      </c>
      <c r="L62" s="23">
        <v>0.66666666666666663</v>
      </c>
      <c r="M62" s="20">
        <v>2</v>
      </c>
      <c r="N62" s="20"/>
      <c r="O62" s="20"/>
      <c r="P62" s="20"/>
      <c r="Q62" s="20">
        <v>1</v>
      </c>
      <c r="R62" s="20">
        <v>0</v>
      </c>
      <c r="S62" s="20" t="s">
        <v>166</v>
      </c>
      <c r="T62" s="20">
        <v>50</v>
      </c>
      <c r="U62" s="24" t="s">
        <v>74</v>
      </c>
    </row>
    <row r="63" spans="1:21" x14ac:dyDescent="0.3">
      <c r="A63" s="20" t="s">
        <v>12</v>
      </c>
      <c r="B63" s="20">
        <v>2023</v>
      </c>
      <c r="C63" s="20">
        <v>2</v>
      </c>
      <c r="D63" s="21" t="s">
        <v>96</v>
      </c>
      <c r="E63" s="21" t="s">
        <v>72</v>
      </c>
      <c r="F63" s="21" t="s">
        <v>68</v>
      </c>
      <c r="G63" s="21" t="s">
        <v>81</v>
      </c>
      <c r="H63" s="21">
        <v>255</v>
      </c>
      <c r="I63" s="22">
        <v>7818342.8739999998</v>
      </c>
      <c r="J63" s="20" t="s">
        <v>167</v>
      </c>
      <c r="K63" s="20" t="s">
        <v>64</v>
      </c>
      <c r="L63" s="23">
        <v>0.69236111111111109</v>
      </c>
      <c r="M63" s="20">
        <v>3</v>
      </c>
      <c r="N63" s="20"/>
      <c r="O63" s="20"/>
      <c r="P63" s="20"/>
      <c r="Q63" s="20">
        <v>1</v>
      </c>
      <c r="R63" s="20">
        <v>1</v>
      </c>
      <c r="S63" s="20" t="s">
        <v>168</v>
      </c>
      <c r="T63" s="20">
        <v>15</v>
      </c>
      <c r="U63" s="24" t="s">
        <v>74</v>
      </c>
    </row>
    <row r="64" spans="1:21" x14ac:dyDescent="0.3">
      <c r="A64" s="20" t="s">
        <v>12</v>
      </c>
      <c r="B64" s="20">
        <v>2023</v>
      </c>
      <c r="C64" s="20">
        <v>3</v>
      </c>
      <c r="D64" s="21" t="s">
        <v>96</v>
      </c>
      <c r="E64" s="21" t="s">
        <v>72</v>
      </c>
      <c r="F64" s="21" t="s">
        <v>77</v>
      </c>
      <c r="G64" s="21" t="s">
        <v>62</v>
      </c>
      <c r="H64" s="21">
        <v>55</v>
      </c>
      <c r="I64" s="22">
        <v>6514983.5950000007</v>
      </c>
      <c r="J64" s="20" t="s">
        <v>169</v>
      </c>
      <c r="K64" s="20" t="s">
        <v>64</v>
      </c>
      <c r="L64" s="23">
        <v>0.6875</v>
      </c>
      <c r="M64" s="20">
        <v>2</v>
      </c>
      <c r="N64" s="20"/>
      <c r="O64" s="20"/>
      <c r="P64" s="20"/>
      <c r="Q64" s="20">
        <v>1</v>
      </c>
      <c r="R64" s="20">
        <v>1</v>
      </c>
      <c r="S64" s="20" t="s">
        <v>170</v>
      </c>
      <c r="T64" s="20">
        <v>9</v>
      </c>
      <c r="U64" s="24" t="s">
        <v>74</v>
      </c>
    </row>
    <row r="65" spans="1:21" x14ac:dyDescent="0.3">
      <c r="A65" s="20" t="s">
        <v>12</v>
      </c>
      <c r="B65" s="20">
        <v>2023</v>
      </c>
      <c r="C65" s="20">
        <v>4</v>
      </c>
      <c r="D65" s="21" t="s">
        <v>96</v>
      </c>
      <c r="E65" s="21" t="s">
        <v>104</v>
      </c>
      <c r="F65" s="21" t="s">
        <v>61</v>
      </c>
      <c r="G65" s="21" t="s">
        <v>81</v>
      </c>
      <c r="H65" s="21">
        <v>640</v>
      </c>
      <c r="I65" s="22">
        <v>4148085.5669999998</v>
      </c>
      <c r="J65" s="20" t="s">
        <v>171</v>
      </c>
      <c r="K65" s="20" t="s">
        <v>64</v>
      </c>
      <c r="L65" s="23">
        <v>0.6958333333333333</v>
      </c>
      <c r="M65" s="20">
        <v>2</v>
      </c>
      <c r="N65" s="20"/>
      <c r="O65" s="20"/>
      <c r="P65" s="20"/>
      <c r="Q65" s="20">
        <v>2</v>
      </c>
      <c r="R65" s="20">
        <v>1</v>
      </c>
      <c r="S65" s="20" t="s">
        <v>172</v>
      </c>
      <c r="T65" s="20">
        <v>7</v>
      </c>
      <c r="U65" s="24" t="s">
        <v>74</v>
      </c>
    </row>
    <row r="66" spans="1:21" x14ac:dyDescent="0.3">
      <c r="A66" s="20" t="s">
        <v>12</v>
      </c>
      <c r="B66" s="20">
        <v>2023</v>
      </c>
      <c r="C66" s="20">
        <v>5</v>
      </c>
      <c r="D66" s="21" t="s">
        <v>96</v>
      </c>
      <c r="E66" s="21" t="s">
        <v>104</v>
      </c>
      <c r="F66" s="21" t="s">
        <v>68</v>
      </c>
      <c r="G66" s="21" t="s">
        <v>62</v>
      </c>
      <c r="H66" s="21">
        <v>140</v>
      </c>
      <c r="I66" s="22">
        <v>3307849.7710000002</v>
      </c>
      <c r="J66" s="20" t="s">
        <v>173</v>
      </c>
      <c r="K66" s="20" t="s">
        <v>64</v>
      </c>
      <c r="L66" s="23">
        <v>0.70833333333333337</v>
      </c>
      <c r="M66" s="20">
        <v>2</v>
      </c>
      <c r="N66" s="20"/>
      <c r="O66" s="20"/>
      <c r="P66" s="20"/>
      <c r="Q66" s="20">
        <v>1</v>
      </c>
      <c r="R66" s="20">
        <v>1</v>
      </c>
      <c r="S66" s="20" t="s">
        <v>174</v>
      </c>
      <c r="T66" s="20">
        <v>12</v>
      </c>
      <c r="U66" s="24" t="s">
        <v>74</v>
      </c>
    </row>
    <row r="67" spans="1:21" x14ac:dyDescent="0.3">
      <c r="A67" s="20" t="s">
        <v>12</v>
      </c>
      <c r="B67" s="20">
        <v>2023</v>
      </c>
      <c r="C67" s="20">
        <v>6</v>
      </c>
      <c r="D67" s="21" t="s">
        <v>96</v>
      </c>
      <c r="E67" s="21" t="s">
        <v>104</v>
      </c>
      <c r="F67" s="21" t="s">
        <v>77</v>
      </c>
      <c r="G67" s="21" t="s">
        <v>81</v>
      </c>
      <c r="H67" s="21">
        <v>10</v>
      </c>
      <c r="I67" s="22">
        <v>3943707.696</v>
      </c>
      <c r="J67" s="20" t="s">
        <v>175</v>
      </c>
      <c r="K67" s="20" t="s">
        <v>91</v>
      </c>
      <c r="L67" s="20" t="s">
        <v>71</v>
      </c>
      <c r="M67" s="20">
        <v>1</v>
      </c>
      <c r="N67" s="20"/>
      <c r="O67" s="20"/>
      <c r="P67" s="20"/>
      <c r="Q67" s="20">
        <v>1</v>
      </c>
      <c r="R67" s="20">
        <v>1</v>
      </c>
      <c r="S67" s="20" t="s">
        <v>176</v>
      </c>
      <c r="T67" s="20">
        <v>14</v>
      </c>
      <c r="U67" s="24" t="s">
        <v>74</v>
      </c>
    </row>
    <row r="68" spans="1:21" x14ac:dyDescent="0.3">
      <c r="A68" s="20" t="s">
        <v>12</v>
      </c>
      <c r="B68" s="20">
        <v>2023</v>
      </c>
      <c r="C68" s="20">
        <v>7</v>
      </c>
      <c r="D68" s="21" t="s">
        <v>96</v>
      </c>
      <c r="E68" s="21" t="s">
        <v>85</v>
      </c>
      <c r="F68" s="21" t="s">
        <v>68</v>
      </c>
      <c r="G68" s="21" t="s">
        <v>81</v>
      </c>
      <c r="H68" s="21">
        <v>120</v>
      </c>
      <c r="I68" s="22">
        <v>4172224.4479999999</v>
      </c>
      <c r="J68" s="20" t="s">
        <v>177</v>
      </c>
      <c r="K68" s="20" t="s">
        <v>70</v>
      </c>
      <c r="L68" s="23">
        <v>0.74444444444444446</v>
      </c>
      <c r="M68" s="20">
        <v>2</v>
      </c>
      <c r="N68" s="20"/>
      <c r="O68" s="20"/>
      <c r="P68" s="20"/>
      <c r="Q68" s="20">
        <v>1</v>
      </c>
      <c r="R68" s="20">
        <v>1</v>
      </c>
      <c r="S68" s="20" t="s">
        <v>178</v>
      </c>
      <c r="T68" s="20">
        <v>20</v>
      </c>
      <c r="U68" s="24" t="s">
        <v>79</v>
      </c>
    </row>
    <row r="69" spans="1:21" x14ac:dyDescent="0.3">
      <c r="A69" s="20" t="s">
        <v>12</v>
      </c>
      <c r="B69" s="20">
        <v>2023</v>
      </c>
      <c r="C69" s="20">
        <v>8</v>
      </c>
      <c r="D69" s="21" t="s">
        <v>96</v>
      </c>
      <c r="E69" s="21" t="s">
        <v>85</v>
      </c>
      <c r="F69" s="21" t="s">
        <v>77</v>
      </c>
      <c r="G69" s="21" t="s">
        <v>62</v>
      </c>
      <c r="H69" s="21">
        <v>20</v>
      </c>
      <c r="I69" s="22">
        <v>4125934.4220000003</v>
      </c>
      <c r="J69" s="20" t="s">
        <v>179</v>
      </c>
      <c r="K69" s="20" t="s">
        <v>64</v>
      </c>
      <c r="L69" s="23">
        <v>0.75277777777777777</v>
      </c>
      <c r="M69" s="20">
        <v>2</v>
      </c>
      <c r="N69" s="20">
        <v>2</v>
      </c>
      <c r="O69" s="20">
        <v>1</v>
      </c>
      <c r="P69" s="20"/>
      <c r="Q69" s="20">
        <v>1</v>
      </c>
      <c r="R69" s="20">
        <v>1</v>
      </c>
      <c r="S69" s="20" t="s">
        <v>180</v>
      </c>
      <c r="T69" s="20">
        <v>26</v>
      </c>
      <c r="U69" s="24" t="s">
        <v>74</v>
      </c>
    </row>
    <row r="70" spans="1:21" x14ac:dyDescent="0.3">
      <c r="A70" s="20" t="s">
        <v>12</v>
      </c>
      <c r="B70" s="20">
        <v>2023</v>
      </c>
      <c r="C70" s="20">
        <v>9</v>
      </c>
      <c r="D70" s="21" t="s">
        <v>96</v>
      </c>
      <c r="E70" s="21" t="s">
        <v>85</v>
      </c>
      <c r="F70" s="21" t="s">
        <v>77</v>
      </c>
      <c r="G70" s="21" t="s">
        <v>66</v>
      </c>
      <c r="H70" s="21">
        <v>15</v>
      </c>
      <c r="I70" s="22">
        <v>5987403.443</v>
      </c>
      <c r="J70" s="20" t="s">
        <v>181</v>
      </c>
      <c r="K70" s="20" t="s">
        <v>103</v>
      </c>
      <c r="L70" s="23">
        <v>0.69444444444444453</v>
      </c>
      <c r="M70" s="20">
        <v>1</v>
      </c>
      <c r="N70" s="20"/>
      <c r="O70" s="20"/>
      <c r="P70" s="20"/>
      <c r="Q70" s="20">
        <v>1</v>
      </c>
      <c r="R70" s="20">
        <v>1</v>
      </c>
      <c r="S70" s="20" t="s">
        <v>182</v>
      </c>
      <c r="T70" s="20">
        <v>45</v>
      </c>
      <c r="U70" s="24" t="s">
        <v>74</v>
      </c>
    </row>
    <row r="71" spans="1:21" x14ac:dyDescent="0.3">
      <c r="A71" s="20" t="s">
        <v>12</v>
      </c>
      <c r="B71" s="20">
        <v>2023</v>
      </c>
      <c r="C71" s="20">
        <v>10</v>
      </c>
      <c r="D71" s="21" t="s">
        <v>96</v>
      </c>
      <c r="E71" s="21" t="s">
        <v>75</v>
      </c>
      <c r="F71" s="21" t="s">
        <v>61</v>
      </c>
      <c r="G71" s="21" t="s">
        <v>66</v>
      </c>
      <c r="H71" s="21">
        <v>1295</v>
      </c>
      <c r="I71" s="22">
        <v>6257734.4879999999</v>
      </c>
      <c r="J71" s="20" t="s">
        <v>183</v>
      </c>
      <c r="K71" s="20" t="s">
        <v>103</v>
      </c>
      <c r="L71" s="23">
        <v>0.72916666666666663</v>
      </c>
      <c r="M71" s="20">
        <v>2</v>
      </c>
      <c r="N71" s="20"/>
      <c r="O71" s="20"/>
      <c r="P71" s="20"/>
      <c r="Q71" s="20">
        <v>1</v>
      </c>
      <c r="R71" s="20">
        <v>1</v>
      </c>
      <c r="S71" s="20" t="s">
        <v>184</v>
      </c>
      <c r="T71" s="20">
        <v>10</v>
      </c>
      <c r="U71" s="24" t="s">
        <v>74</v>
      </c>
    </row>
    <row r="72" spans="1:21" x14ac:dyDescent="0.3">
      <c r="A72" s="20" t="s">
        <v>12</v>
      </c>
      <c r="B72" s="20">
        <v>2023</v>
      </c>
      <c r="C72" s="20">
        <v>11</v>
      </c>
      <c r="D72" s="21" t="s">
        <v>96</v>
      </c>
      <c r="E72" s="21" t="s">
        <v>75</v>
      </c>
      <c r="F72" s="21" t="s">
        <v>68</v>
      </c>
      <c r="G72" s="21" t="s">
        <v>81</v>
      </c>
      <c r="H72" s="21">
        <v>60</v>
      </c>
      <c r="I72" s="22">
        <v>5998115.3450000007</v>
      </c>
      <c r="J72" s="20" t="s">
        <v>185</v>
      </c>
      <c r="K72" s="20" t="s">
        <v>64</v>
      </c>
      <c r="L72" s="23">
        <v>0.79861111111111116</v>
      </c>
      <c r="M72" s="20">
        <v>2</v>
      </c>
      <c r="N72" s="20"/>
      <c r="O72" s="20"/>
      <c r="P72" s="20"/>
      <c r="Q72" s="20">
        <v>1</v>
      </c>
      <c r="R72" s="20">
        <v>1</v>
      </c>
      <c r="S72" s="20" t="s">
        <v>186</v>
      </c>
      <c r="T72" s="20">
        <v>21</v>
      </c>
      <c r="U72" s="24" t="s">
        <v>74</v>
      </c>
    </row>
    <row r="73" spans="1:21" x14ac:dyDescent="0.3">
      <c r="A73" s="20" t="s">
        <v>12</v>
      </c>
      <c r="B73" s="20">
        <v>2023</v>
      </c>
      <c r="C73" s="20">
        <v>12</v>
      </c>
      <c r="D73" s="21" t="s">
        <v>114</v>
      </c>
      <c r="E73" s="21" t="s">
        <v>60</v>
      </c>
      <c r="F73" s="21" t="s">
        <v>68</v>
      </c>
      <c r="G73" s="21" t="s">
        <v>81</v>
      </c>
      <c r="H73" s="21">
        <v>25</v>
      </c>
      <c r="I73" s="22">
        <v>5014710.3119999999</v>
      </c>
      <c r="J73" s="20" t="s">
        <v>187</v>
      </c>
      <c r="K73" s="20" t="s">
        <v>64</v>
      </c>
      <c r="L73" s="23">
        <v>0.80694444444444446</v>
      </c>
      <c r="M73" s="20">
        <v>1</v>
      </c>
      <c r="N73" s="20"/>
      <c r="O73" s="20"/>
      <c r="P73" s="20"/>
      <c r="Q73" s="20">
        <v>1</v>
      </c>
      <c r="R73" s="20">
        <v>1</v>
      </c>
      <c r="S73" s="20" t="s">
        <v>121</v>
      </c>
      <c r="T73" s="20">
        <v>15</v>
      </c>
      <c r="U73" s="24" t="s">
        <v>74</v>
      </c>
    </row>
    <row r="74" spans="1:21" x14ac:dyDescent="0.3">
      <c r="A74" s="20" t="s">
        <v>11</v>
      </c>
      <c r="B74" s="20">
        <v>2021</v>
      </c>
      <c r="C74" s="20">
        <v>1</v>
      </c>
      <c r="D74" s="21" t="s">
        <v>59</v>
      </c>
      <c r="E74" s="21" t="s">
        <v>60</v>
      </c>
      <c r="F74" s="21" t="s">
        <v>68</v>
      </c>
      <c r="G74" s="21" t="s">
        <v>62</v>
      </c>
      <c r="H74" s="21">
        <v>25</v>
      </c>
      <c r="I74" s="26"/>
      <c r="J74" s="20" t="s">
        <v>188</v>
      </c>
      <c r="K74" s="20" t="s">
        <v>70</v>
      </c>
      <c r="L74" s="23">
        <v>0.40763888888888888</v>
      </c>
      <c r="M74" s="20">
        <v>1</v>
      </c>
      <c r="N74" s="20">
        <v>1</v>
      </c>
      <c r="O74" s="20"/>
      <c r="P74" s="20">
        <v>1</v>
      </c>
      <c r="Q74" s="20"/>
      <c r="R74" s="20"/>
      <c r="S74" s="20" t="s">
        <v>189</v>
      </c>
      <c r="T74" s="20">
        <v>8</v>
      </c>
      <c r="U74" s="24"/>
    </row>
    <row r="75" spans="1:21" x14ac:dyDescent="0.3">
      <c r="A75" s="20" t="s">
        <v>11</v>
      </c>
      <c r="B75" s="20">
        <v>2021</v>
      </c>
      <c r="C75" s="20">
        <v>2</v>
      </c>
      <c r="D75" s="21" t="s">
        <v>59</v>
      </c>
      <c r="E75" s="21" t="s">
        <v>72</v>
      </c>
      <c r="F75" s="21" t="s">
        <v>61</v>
      </c>
      <c r="G75" s="21" t="s">
        <v>62</v>
      </c>
      <c r="H75" s="21">
        <v>2070</v>
      </c>
      <c r="I75" s="26"/>
      <c r="J75" s="20" t="s">
        <v>190</v>
      </c>
      <c r="K75" s="20" t="s">
        <v>70</v>
      </c>
      <c r="L75" s="23">
        <v>0.43263888888888885</v>
      </c>
      <c r="M75" s="20">
        <v>2</v>
      </c>
      <c r="N75" s="20">
        <v>1</v>
      </c>
      <c r="O75" s="20">
        <v>1</v>
      </c>
      <c r="P75" s="20"/>
      <c r="Q75" s="20"/>
      <c r="R75" s="20"/>
      <c r="S75" s="20" t="s">
        <v>191</v>
      </c>
      <c r="T75" s="20">
        <v>15</v>
      </c>
      <c r="U75" s="24"/>
    </row>
    <row r="76" spans="1:21" x14ac:dyDescent="0.3">
      <c r="A76" s="20" t="s">
        <v>11</v>
      </c>
      <c r="B76" s="20">
        <v>2021</v>
      </c>
      <c r="C76" s="20">
        <v>3</v>
      </c>
      <c r="D76" s="21" t="s">
        <v>59</v>
      </c>
      <c r="E76" s="21" t="s">
        <v>104</v>
      </c>
      <c r="F76" s="21" t="s">
        <v>68</v>
      </c>
      <c r="G76" s="21" t="s">
        <v>81</v>
      </c>
      <c r="H76" s="21">
        <v>50</v>
      </c>
      <c r="I76" s="26"/>
      <c r="J76" s="20" t="s">
        <v>192</v>
      </c>
      <c r="K76" s="20" t="s">
        <v>103</v>
      </c>
      <c r="L76" s="23">
        <v>0.85416666666666663</v>
      </c>
      <c r="M76" s="20">
        <v>2</v>
      </c>
      <c r="N76" s="20">
        <v>1</v>
      </c>
      <c r="O76" s="20"/>
      <c r="P76" s="20"/>
      <c r="Q76" s="20"/>
      <c r="R76" s="20"/>
      <c r="S76" s="20" t="s">
        <v>121</v>
      </c>
      <c r="T76" s="20">
        <v>6</v>
      </c>
      <c r="U76" s="24"/>
    </row>
    <row r="77" spans="1:21" x14ac:dyDescent="0.3">
      <c r="A77" s="20" t="s">
        <v>11</v>
      </c>
      <c r="B77" s="20">
        <v>2021</v>
      </c>
      <c r="C77" s="20">
        <v>4</v>
      </c>
      <c r="D77" s="21" t="s">
        <v>59</v>
      </c>
      <c r="E77" s="21" t="s">
        <v>104</v>
      </c>
      <c r="F77" s="21" t="s">
        <v>77</v>
      </c>
      <c r="G77" s="21" t="s">
        <v>62</v>
      </c>
      <c r="H77" s="21">
        <v>10</v>
      </c>
      <c r="I77" s="26"/>
      <c r="J77" s="20" t="s">
        <v>193</v>
      </c>
      <c r="K77" s="20" t="s">
        <v>64</v>
      </c>
      <c r="L77" s="23">
        <v>0.34722222222222227</v>
      </c>
      <c r="M77" s="20">
        <v>2</v>
      </c>
      <c r="N77" s="20"/>
      <c r="O77" s="20"/>
      <c r="P77" s="20"/>
      <c r="Q77" s="20"/>
      <c r="R77" s="20"/>
      <c r="S77" s="20" t="s">
        <v>123</v>
      </c>
      <c r="T77" s="20">
        <v>12</v>
      </c>
      <c r="U77" s="24"/>
    </row>
    <row r="78" spans="1:21" x14ac:dyDescent="0.3">
      <c r="A78" s="20" t="s">
        <v>11</v>
      </c>
      <c r="B78" s="20">
        <v>2021</v>
      </c>
      <c r="C78" s="20">
        <v>5</v>
      </c>
      <c r="D78" s="21" t="s">
        <v>59</v>
      </c>
      <c r="E78" s="21" t="s">
        <v>85</v>
      </c>
      <c r="F78" s="21" t="s">
        <v>61</v>
      </c>
      <c r="G78" s="21" t="s">
        <v>62</v>
      </c>
      <c r="H78" s="21">
        <v>1800</v>
      </c>
      <c r="I78" s="26"/>
      <c r="J78" s="20" t="s">
        <v>194</v>
      </c>
      <c r="K78" s="20" t="s">
        <v>64</v>
      </c>
      <c r="L78" s="23">
        <v>0.90694444444444444</v>
      </c>
      <c r="M78" s="20">
        <v>1</v>
      </c>
      <c r="N78" s="20">
        <v>1</v>
      </c>
      <c r="O78" s="20">
        <v>1</v>
      </c>
      <c r="P78" s="20"/>
      <c r="Q78" s="20"/>
      <c r="R78" s="20"/>
      <c r="S78" s="20" t="s">
        <v>125</v>
      </c>
      <c r="T78" s="20">
        <v>9</v>
      </c>
      <c r="U78" s="24"/>
    </row>
    <row r="79" spans="1:21" x14ac:dyDescent="0.3">
      <c r="A79" s="20" t="s">
        <v>11</v>
      </c>
      <c r="B79" s="20">
        <v>2021</v>
      </c>
      <c r="C79" s="20">
        <v>6</v>
      </c>
      <c r="D79" s="21" t="s">
        <v>59</v>
      </c>
      <c r="E79" s="21" t="s">
        <v>85</v>
      </c>
      <c r="F79" s="21" t="s">
        <v>68</v>
      </c>
      <c r="G79" s="21" t="s">
        <v>81</v>
      </c>
      <c r="H79" s="21">
        <v>55</v>
      </c>
      <c r="I79" s="26"/>
      <c r="J79" s="20" t="s">
        <v>195</v>
      </c>
      <c r="K79" s="20" t="s">
        <v>91</v>
      </c>
      <c r="L79" s="20" t="s">
        <v>71</v>
      </c>
      <c r="M79" s="20">
        <v>1</v>
      </c>
      <c r="N79" s="20"/>
      <c r="O79" s="20"/>
      <c r="P79" s="20"/>
      <c r="Q79" s="20"/>
      <c r="R79" s="20"/>
      <c r="S79" s="20" t="s">
        <v>127</v>
      </c>
      <c r="T79" s="20">
        <v>20</v>
      </c>
      <c r="U79" s="24"/>
    </row>
    <row r="80" spans="1:21" x14ac:dyDescent="0.3">
      <c r="A80" s="20" t="s">
        <v>11</v>
      </c>
      <c r="B80" s="20">
        <v>2021</v>
      </c>
      <c r="C80" s="20">
        <v>7</v>
      </c>
      <c r="D80" s="21" t="s">
        <v>59</v>
      </c>
      <c r="E80" s="21" t="s">
        <v>85</v>
      </c>
      <c r="F80" s="21" t="s">
        <v>77</v>
      </c>
      <c r="G80" s="21" t="s">
        <v>62</v>
      </c>
      <c r="H80" s="21">
        <v>15</v>
      </c>
      <c r="I80" s="26"/>
      <c r="J80" s="20" t="s">
        <v>190</v>
      </c>
      <c r="K80" s="20" t="s">
        <v>70</v>
      </c>
      <c r="L80" s="23">
        <v>0.44513888888888892</v>
      </c>
      <c r="M80" s="20">
        <v>3</v>
      </c>
      <c r="N80" s="20">
        <v>2</v>
      </c>
      <c r="O80" s="20">
        <v>1</v>
      </c>
      <c r="P80" s="20"/>
      <c r="Q80" s="20"/>
      <c r="R80" s="20"/>
      <c r="S80" s="20" t="s">
        <v>129</v>
      </c>
      <c r="T80" s="20">
        <v>18</v>
      </c>
      <c r="U80" s="24"/>
    </row>
    <row r="81" spans="1:21" x14ac:dyDescent="0.3">
      <c r="A81" s="20" t="s">
        <v>11</v>
      </c>
      <c r="B81" s="20">
        <v>2021</v>
      </c>
      <c r="C81" s="20">
        <v>8</v>
      </c>
      <c r="D81" s="21" t="s">
        <v>80</v>
      </c>
      <c r="E81" s="21" t="s">
        <v>72</v>
      </c>
      <c r="F81" s="21" t="s">
        <v>61</v>
      </c>
      <c r="G81" s="21" t="s">
        <v>62</v>
      </c>
      <c r="H81" s="21">
        <v>1230</v>
      </c>
      <c r="I81" s="26"/>
      <c r="J81" s="20" t="s">
        <v>196</v>
      </c>
      <c r="K81" s="20" t="s">
        <v>70</v>
      </c>
      <c r="L81" s="23">
        <v>0.5</v>
      </c>
      <c r="M81" s="20">
        <v>2</v>
      </c>
      <c r="N81" s="20">
        <v>1</v>
      </c>
      <c r="O81" s="20"/>
      <c r="P81" s="20"/>
      <c r="Q81" s="20"/>
      <c r="R81" s="20"/>
      <c r="S81" s="20" t="s">
        <v>131</v>
      </c>
      <c r="T81" s="20">
        <v>7</v>
      </c>
      <c r="U81" s="24"/>
    </row>
    <row r="82" spans="1:21" x14ac:dyDescent="0.3">
      <c r="A82" s="20" t="s">
        <v>11</v>
      </c>
      <c r="B82" s="20">
        <v>2021</v>
      </c>
      <c r="C82" s="20">
        <v>9</v>
      </c>
      <c r="D82" s="21" t="s">
        <v>80</v>
      </c>
      <c r="E82" s="21" t="s">
        <v>72</v>
      </c>
      <c r="F82" s="21" t="s">
        <v>68</v>
      </c>
      <c r="G82" s="21" t="s">
        <v>62</v>
      </c>
      <c r="H82" s="21">
        <v>110</v>
      </c>
      <c r="I82" s="26"/>
      <c r="J82" s="20" t="s">
        <v>197</v>
      </c>
      <c r="K82" s="20" t="s">
        <v>70</v>
      </c>
      <c r="L82" s="23">
        <v>0.52916666666666667</v>
      </c>
      <c r="M82" s="20">
        <v>2</v>
      </c>
      <c r="N82" s="20"/>
      <c r="O82" s="20"/>
      <c r="P82" s="20"/>
      <c r="Q82" s="20"/>
      <c r="R82" s="20"/>
      <c r="S82" s="20" t="s">
        <v>133</v>
      </c>
      <c r="T82" s="20">
        <v>11</v>
      </c>
      <c r="U82" s="24"/>
    </row>
    <row r="83" spans="1:21" x14ac:dyDescent="0.3">
      <c r="A83" s="20" t="s">
        <v>11</v>
      </c>
      <c r="B83" s="20">
        <v>2021</v>
      </c>
      <c r="C83" s="20">
        <v>10</v>
      </c>
      <c r="D83" s="21" t="s">
        <v>80</v>
      </c>
      <c r="E83" s="21" t="s">
        <v>85</v>
      </c>
      <c r="F83" s="21" t="s">
        <v>61</v>
      </c>
      <c r="G83" s="21" t="s">
        <v>81</v>
      </c>
      <c r="H83" s="21">
        <v>80</v>
      </c>
      <c r="I83" s="26"/>
      <c r="J83" s="20" t="s">
        <v>198</v>
      </c>
      <c r="K83" s="20" t="s">
        <v>70</v>
      </c>
      <c r="L83" s="23">
        <v>0.65069444444444446</v>
      </c>
      <c r="M83" s="20">
        <v>1</v>
      </c>
      <c r="N83" s="20">
        <v>1</v>
      </c>
      <c r="O83" s="20">
        <v>1</v>
      </c>
      <c r="P83" s="20"/>
      <c r="Q83" s="20"/>
      <c r="R83" s="20"/>
      <c r="S83" s="20" t="s">
        <v>135</v>
      </c>
      <c r="T83" s="20">
        <v>14</v>
      </c>
      <c r="U83" s="24"/>
    </row>
    <row r="84" spans="1:21" x14ac:dyDescent="0.3">
      <c r="A84" s="20" t="s">
        <v>11</v>
      </c>
      <c r="B84" s="20">
        <v>2021</v>
      </c>
      <c r="C84" s="20">
        <v>11</v>
      </c>
      <c r="D84" s="21" t="s">
        <v>80</v>
      </c>
      <c r="E84" s="21" t="s">
        <v>85</v>
      </c>
      <c r="F84" s="21" t="s">
        <v>68</v>
      </c>
      <c r="G84" s="21" t="s">
        <v>62</v>
      </c>
      <c r="H84" s="21">
        <v>15</v>
      </c>
      <c r="I84" s="26"/>
      <c r="J84" s="20" t="s">
        <v>199</v>
      </c>
      <c r="K84" s="20" t="s">
        <v>64</v>
      </c>
      <c r="L84" s="23">
        <v>0.54513888888888895</v>
      </c>
      <c r="M84" s="20">
        <v>2</v>
      </c>
      <c r="N84" s="20"/>
      <c r="O84" s="20"/>
      <c r="P84" s="20"/>
      <c r="Q84" s="20"/>
      <c r="R84" s="20"/>
      <c r="S84" s="20" t="s">
        <v>137</v>
      </c>
      <c r="T84" s="20">
        <v>25</v>
      </c>
      <c r="U84" s="24"/>
    </row>
    <row r="85" spans="1:21" x14ac:dyDescent="0.3">
      <c r="A85" s="20" t="s">
        <v>11</v>
      </c>
      <c r="B85" s="20">
        <v>2021</v>
      </c>
      <c r="C85" s="20">
        <v>12</v>
      </c>
      <c r="D85" s="21" t="s">
        <v>92</v>
      </c>
      <c r="E85" s="21" t="s">
        <v>72</v>
      </c>
      <c r="F85" s="21" t="s">
        <v>61</v>
      </c>
      <c r="G85" s="21" t="s">
        <v>81</v>
      </c>
      <c r="H85" s="21">
        <v>20</v>
      </c>
      <c r="I85" s="26"/>
      <c r="J85" s="20" t="s">
        <v>200</v>
      </c>
      <c r="K85" s="20" t="s">
        <v>64</v>
      </c>
      <c r="L85" s="23">
        <v>0.56597222222222221</v>
      </c>
      <c r="M85" s="20">
        <v>1</v>
      </c>
      <c r="N85" s="20"/>
      <c r="O85" s="20"/>
      <c r="P85" s="20"/>
      <c r="Q85" s="20"/>
      <c r="R85" s="20"/>
      <c r="S85" s="20" t="s">
        <v>139</v>
      </c>
      <c r="T85" s="20">
        <v>10</v>
      </c>
      <c r="U85" s="24"/>
    </row>
    <row r="86" spans="1:21" x14ac:dyDescent="0.3">
      <c r="A86" s="20" t="s">
        <v>11</v>
      </c>
      <c r="B86" s="20">
        <v>2022</v>
      </c>
      <c r="C86" s="20">
        <v>1</v>
      </c>
      <c r="D86" s="21" t="s">
        <v>92</v>
      </c>
      <c r="E86" s="21" t="s">
        <v>72</v>
      </c>
      <c r="F86" s="21" t="s">
        <v>68</v>
      </c>
      <c r="G86" s="21" t="s">
        <v>62</v>
      </c>
      <c r="H86" s="21">
        <v>80</v>
      </c>
      <c r="I86" s="26"/>
      <c r="J86" s="20" t="s">
        <v>201</v>
      </c>
      <c r="K86" s="20" t="s">
        <v>103</v>
      </c>
      <c r="L86" s="23">
        <v>0.28125</v>
      </c>
      <c r="M86" s="20">
        <v>2</v>
      </c>
      <c r="N86" s="20"/>
      <c r="O86" s="20"/>
      <c r="P86" s="20"/>
      <c r="Q86" s="20"/>
      <c r="R86" s="20"/>
      <c r="S86" s="20" t="s">
        <v>141</v>
      </c>
      <c r="T86" s="20">
        <v>7</v>
      </c>
      <c r="U86" s="24"/>
    </row>
    <row r="87" spans="1:21" x14ac:dyDescent="0.3">
      <c r="A87" s="20" t="s">
        <v>11</v>
      </c>
      <c r="B87" s="20">
        <v>2022</v>
      </c>
      <c r="C87" s="20">
        <v>2</v>
      </c>
      <c r="D87" s="21" t="s">
        <v>92</v>
      </c>
      <c r="E87" s="21" t="s">
        <v>72</v>
      </c>
      <c r="F87" s="21" t="s">
        <v>77</v>
      </c>
      <c r="G87" s="21" t="s">
        <v>62</v>
      </c>
      <c r="H87" s="21">
        <v>40</v>
      </c>
      <c r="I87" s="26"/>
      <c r="J87" s="20" t="s">
        <v>202</v>
      </c>
      <c r="K87" s="20" t="s">
        <v>83</v>
      </c>
      <c r="L87" s="23">
        <v>0.28958333333333336</v>
      </c>
      <c r="M87" s="20">
        <v>2</v>
      </c>
      <c r="N87" s="20"/>
      <c r="O87" s="20"/>
      <c r="P87" s="20"/>
      <c r="Q87" s="20"/>
      <c r="R87" s="20"/>
      <c r="S87" s="20" t="s">
        <v>143</v>
      </c>
      <c r="T87" s="20">
        <v>16</v>
      </c>
      <c r="U87" s="24"/>
    </row>
    <row r="88" spans="1:21" x14ac:dyDescent="0.3">
      <c r="A88" s="20" t="s">
        <v>11</v>
      </c>
      <c r="B88" s="20">
        <v>2022</v>
      </c>
      <c r="C88" s="20">
        <v>3</v>
      </c>
      <c r="D88" s="21" t="s">
        <v>92</v>
      </c>
      <c r="E88" s="21" t="s">
        <v>85</v>
      </c>
      <c r="F88" s="21" t="s">
        <v>61</v>
      </c>
      <c r="G88" s="21" t="s">
        <v>66</v>
      </c>
      <c r="H88" s="21">
        <v>175</v>
      </c>
      <c r="I88" s="26"/>
      <c r="J88" s="20" t="s">
        <v>203</v>
      </c>
      <c r="K88" s="20" t="s">
        <v>83</v>
      </c>
      <c r="L88" s="23">
        <v>0.29166666666666669</v>
      </c>
      <c r="M88" s="20">
        <v>2</v>
      </c>
      <c r="N88" s="20"/>
      <c r="O88" s="20"/>
      <c r="P88" s="20"/>
      <c r="Q88" s="20"/>
      <c r="R88" s="20"/>
      <c r="S88" s="20" t="s">
        <v>145</v>
      </c>
      <c r="T88" s="20">
        <v>22</v>
      </c>
      <c r="U88" s="24"/>
    </row>
    <row r="89" spans="1:21" x14ac:dyDescent="0.3">
      <c r="A89" s="20" t="s">
        <v>11</v>
      </c>
      <c r="B89" s="20">
        <v>2022</v>
      </c>
      <c r="C89" s="20">
        <v>4</v>
      </c>
      <c r="D89" s="21" t="s">
        <v>92</v>
      </c>
      <c r="E89" s="21" t="s">
        <v>85</v>
      </c>
      <c r="F89" s="21" t="s">
        <v>61</v>
      </c>
      <c r="G89" s="21" t="s">
        <v>81</v>
      </c>
      <c r="H89" s="21">
        <v>20</v>
      </c>
      <c r="I89" s="26"/>
      <c r="J89" s="20" t="s">
        <v>204</v>
      </c>
      <c r="K89" s="20" t="s">
        <v>91</v>
      </c>
      <c r="L89" s="23">
        <v>0.29791666666666666</v>
      </c>
      <c r="M89" s="20">
        <v>1</v>
      </c>
      <c r="N89" s="20"/>
      <c r="O89" s="20"/>
      <c r="P89" s="20"/>
      <c r="Q89" s="20"/>
      <c r="R89" s="20"/>
      <c r="S89" s="20" t="s">
        <v>147</v>
      </c>
      <c r="T89" s="20">
        <v>13</v>
      </c>
      <c r="U89" s="24"/>
    </row>
    <row r="90" spans="1:21" x14ac:dyDescent="0.3">
      <c r="A90" s="20" t="s">
        <v>11</v>
      </c>
      <c r="B90" s="20">
        <v>2022</v>
      </c>
      <c r="C90" s="20">
        <v>5</v>
      </c>
      <c r="D90" s="21" t="s">
        <v>92</v>
      </c>
      <c r="E90" s="21" t="s">
        <v>85</v>
      </c>
      <c r="F90" s="21" t="s">
        <v>68</v>
      </c>
      <c r="G90" s="21" t="s">
        <v>62</v>
      </c>
      <c r="H90" s="21">
        <v>10</v>
      </c>
      <c r="I90" s="26"/>
      <c r="J90" s="20" t="s">
        <v>205</v>
      </c>
      <c r="K90" s="20" t="s">
        <v>91</v>
      </c>
      <c r="L90" s="23">
        <v>0.28125</v>
      </c>
      <c r="M90" s="20">
        <v>2</v>
      </c>
      <c r="N90" s="20"/>
      <c r="O90" s="20"/>
      <c r="P90" s="20"/>
      <c r="Q90" s="20"/>
      <c r="R90" s="20"/>
      <c r="S90" s="20" t="s">
        <v>117</v>
      </c>
      <c r="T90" s="20">
        <v>40</v>
      </c>
      <c r="U90" s="24"/>
    </row>
    <row r="91" spans="1:21" x14ac:dyDescent="0.3">
      <c r="A91" s="20" t="s">
        <v>11</v>
      </c>
      <c r="B91" s="20">
        <v>2022</v>
      </c>
      <c r="C91" s="20">
        <v>6</v>
      </c>
      <c r="D91" s="21" t="s">
        <v>92</v>
      </c>
      <c r="E91" s="21" t="s">
        <v>85</v>
      </c>
      <c r="F91" s="21" t="s">
        <v>68</v>
      </c>
      <c r="G91" s="21" t="s">
        <v>66</v>
      </c>
      <c r="H91" s="21">
        <v>15</v>
      </c>
      <c r="I91" s="26"/>
      <c r="J91" s="20" t="s">
        <v>194</v>
      </c>
      <c r="K91" s="20" t="s">
        <v>91</v>
      </c>
      <c r="L91" s="23">
        <v>0.30208333333333331</v>
      </c>
      <c r="M91" s="20">
        <v>2</v>
      </c>
      <c r="N91" s="20"/>
      <c r="O91" s="20"/>
      <c r="P91" s="20"/>
      <c r="Q91" s="20"/>
      <c r="R91" s="20"/>
      <c r="S91" s="20" t="s">
        <v>151</v>
      </c>
      <c r="T91" s="20">
        <v>30</v>
      </c>
      <c r="U91" s="24"/>
    </row>
    <row r="92" spans="1:21" x14ac:dyDescent="0.3">
      <c r="A92" s="20" t="s">
        <v>11</v>
      </c>
      <c r="B92" s="20">
        <v>2022</v>
      </c>
      <c r="C92" s="20">
        <v>7</v>
      </c>
      <c r="D92" s="21" t="s">
        <v>92</v>
      </c>
      <c r="E92" s="21" t="s">
        <v>75</v>
      </c>
      <c r="F92" s="21" t="s">
        <v>61</v>
      </c>
      <c r="G92" s="21" t="s">
        <v>62</v>
      </c>
      <c r="H92" s="21">
        <v>435</v>
      </c>
      <c r="I92" s="26"/>
      <c r="J92" s="20" t="s">
        <v>206</v>
      </c>
      <c r="K92" s="20" t="s">
        <v>91</v>
      </c>
      <c r="L92" s="23">
        <v>0.3125</v>
      </c>
      <c r="M92" s="20">
        <v>2</v>
      </c>
      <c r="N92" s="20">
        <v>1</v>
      </c>
      <c r="O92" s="20"/>
      <c r="P92" s="20"/>
      <c r="Q92" s="20"/>
      <c r="R92" s="20"/>
      <c r="S92" s="20" t="s">
        <v>153</v>
      </c>
      <c r="T92" s="20">
        <v>35</v>
      </c>
      <c r="U92" s="24"/>
    </row>
    <row r="93" spans="1:21" x14ac:dyDescent="0.3">
      <c r="A93" s="20" t="s">
        <v>11</v>
      </c>
      <c r="B93" s="20">
        <v>2022</v>
      </c>
      <c r="C93" s="20">
        <v>8</v>
      </c>
      <c r="D93" s="21" t="s">
        <v>96</v>
      </c>
      <c r="E93" s="21" t="s">
        <v>72</v>
      </c>
      <c r="F93" s="21" t="s">
        <v>68</v>
      </c>
      <c r="G93" s="21" t="s">
        <v>81</v>
      </c>
      <c r="H93" s="21">
        <v>70</v>
      </c>
      <c r="I93" s="26"/>
      <c r="J93" s="20" t="s">
        <v>207</v>
      </c>
      <c r="K93" s="20" t="s">
        <v>91</v>
      </c>
      <c r="L93" s="23">
        <v>0.27777777777777779</v>
      </c>
      <c r="M93" s="20">
        <v>2</v>
      </c>
      <c r="N93" s="20"/>
      <c r="O93" s="20"/>
      <c r="P93" s="20"/>
      <c r="Q93" s="20"/>
      <c r="R93" s="20"/>
      <c r="S93" s="20" t="s">
        <v>155</v>
      </c>
      <c r="T93" s="20">
        <v>11</v>
      </c>
      <c r="U93" s="24"/>
    </row>
    <row r="94" spans="1:21" x14ac:dyDescent="0.3">
      <c r="A94" s="20" t="s">
        <v>11</v>
      </c>
      <c r="B94" s="20">
        <v>2022</v>
      </c>
      <c r="C94" s="20">
        <v>9</v>
      </c>
      <c r="D94" s="21" t="s">
        <v>96</v>
      </c>
      <c r="E94" s="21" t="s">
        <v>72</v>
      </c>
      <c r="F94" s="21" t="s">
        <v>77</v>
      </c>
      <c r="G94" s="21" t="s">
        <v>62</v>
      </c>
      <c r="H94" s="21">
        <v>10</v>
      </c>
      <c r="I94" s="27"/>
      <c r="J94" s="20" t="s">
        <v>199</v>
      </c>
      <c r="K94" s="20" t="s">
        <v>64</v>
      </c>
      <c r="L94" s="23">
        <v>0.32569444444444445</v>
      </c>
      <c r="M94" s="20">
        <v>2</v>
      </c>
      <c r="N94" s="20"/>
      <c r="O94" s="20"/>
      <c r="P94" s="20"/>
      <c r="Q94" s="20"/>
      <c r="R94" s="20"/>
      <c r="S94" s="20" t="s">
        <v>157</v>
      </c>
      <c r="T94" s="20">
        <v>19</v>
      </c>
      <c r="U94" s="24"/>
    </row>
    <row r="95" spans="1:21" x14ac:dyDescent="0.3">
      <c r="A95" s="20" t="s">
        <v>11</v>
      </c>
      <c r="B95" s="20">
        <v>2022</v>
      </c>
      <c r="C95" s="20">
        <v>10</v>
      </c>
      <c r="D95" s="21" t="s">
        <v>96</v>
      </c>
      <c r="E95" s="21" t="s">
        <v>104</v>
      </c>
      <c r="F95" s="21" t="s">
        <v>61</v>
      </c>
      <c r="G95" s="21" t="s">
        <v>62</v>
      </c>
      <c r="H95" s="21">
        <v>555</v>
      </c>
      <c r="I95" s="26"/>
      <c r="J95" s="20" t="s">
        <v>196</v>
      </c>
      <c r="K95" s="20" t="s">
        <v>91</v>
      </c>
      <c r="L95" s="23">
        <v>0.3263888888888889</v>
      </c>
      <c r="M95" s="20">
        <v>1</v>
      </c>
      <c r="N95" s="20"/>
      <c r="O95" s="20"/>
      <c r="P95" s="20"/>
      <c r="Q95" s="20"/>
      <c r="R95" s="20"/>
      <c r="S95" s="20" t="s">
        <v>159</v>
      </c>
      <c r="T95" s="20">
        <v>16</v>
      </c>
      <c r="U95" s="24"/>
    </row>
    <row r="96" spans="1:21" x14ac:dyDescent="0.3">
      <c r="A96" s="20" t="s">
        <v>11</v>
      </c>
      <c r="B96" s="20">
        <v>2022</v>
      </c>
      <c r="C96" s="20">
        <v>11</v>
      </c>
      <c r="D96" s="21" t="s">
        <v>96</v>
      </c>
      <c r="E96" s="21" t="s">
        <v>104</v>
      </c>
      <c r="F96" s="21" t="s">
        <v>61</v>
      </c>
      <c r="G96" s="21" t="s">
        <v>66</v>
      </c>
      <c r="H96" s="21">
        <v>290</v>
      </c>
      <c r="I96" s="26"/>
      <c r="J96" s="20" t="s">
        <v>208</v>
      </c>
      <c r="K96" s="20" t="s">
        <v>64</v>
      </c>
      <c r="L96" s="23">
        <v>0.68402777777777779</v>
      </c>
      <c r="M96" s="20">
        <v>2</v>
      </c>
      <c r="N96" s="20"/>
      <c r="O96" s="20"/>
      <c r="P96" s="20"/>
      <c r="Q96" s="20"/>
      <c r="R96" s="20"/>
      <c r="S96" s="20" t="s">
        <v>162</v>
      </c>
      <c r="T96" s="20">
        <v>8</v>
      </c>
      <c r="U96" s="24"/>
    </row>
    <row r="97" spans="1:21" x14ac:dyDescent="0.3">
      <c r="A97" s="20" t="s">
        <v>11</v>
      </c>
      <c r="B97" s="20">
        <v>2022</v>
      </c>
      <c r="C97" s="20">
        <v>12</v>
      </c>
      <c r="D97" s="21" t="s">
        <v>96</v>
      </c>
      <c r="E97" s="21" t="s">
        <v>104</v>
      </c>
      <c r="F97" s="21" t="s">
        <v>61</v>
      </c>
      <c r="G97" s="21" t="s">
        <v>81</v>
      </c>
      <c r="H97" s="21">
        <v>40</v>
      </c>
      <c r="I97" s="26"/>
      <c r="J97" s="20" t="s">
        <v>209</v>
      </c>
      <c r="K97" s="20" t="s">
        <v>64</v>
      </c>
      <c r="L97" s="23">
        <v>0.3576388888888889</v>
      </c>
      <c r="M97" s="20">
        <v>2</v>
      </c>
      <c r="N97" s="20"/>
      <c r="O97" s="20"/>
      <c r="P97" s="20"/>
      <c r="Q97" s="20"/>
      <c r="R97" s="20"/>
      <c r="S97" s="20" t="s">
        <v>174</v>
      </c>
      <c r="T97" s="20">
        <v>35</v>
      </c>
      <c r="U97" s="24"/>
    </row>
    <row r="98" spans="1:21" x14ac:dyDescent="0.3">
      <c r="A98" s="20" t="s">
        <v>11</v>
      </c>
      <c r="B98" s="20">
        <v>2023</v>
      </c>
      <c r="C98" s="20">
        <v>1</v>
      </c>
      <c r="D98" s="21" t="s">
        <v>96</v>
      </c>
      <c r="E98" s="21" t="s">
        <v>104</v>
      </c>
      <c r="F98" s="21" t="s">
        <v>68</v>
      </c>
      <c r="G98" s="21" t="s">
        <v>62</v>
      </c>
      <c r="H98" s="21">
        <v>30</v>
      </c>
      <c r="I98" s="26"/>
      <c r="J98" s="20" t="s">
        <v>210</v>
      </c>
      <c r="K98" s="20" t="s">
        <v>83</v>
      </c>
      <c r="L98" s="23">
        <v>0.80833333333333324</v>
      </c>
      <c r="M98" s="20">
        <v>2</v>
      </c>
      <c r="N98" s="20"/>
      <c r="O98" s="20"/>
      <c r="P98" s="20"/>
      <c r="Q98" s="20"/>
      <c r="R98" s="20"/>
      <c r="S98" s="20" t="s">
        <v>166</v>
      </c>
      <c r="T98" s="20">
        <v>50</v>
      </c>
      <c r="U98" s="24"/>
    </row>
    <row r="99" spans="1:21" x14ac:dyDescent="0.3">
      <c r="A99" s="20" t="s">
        <v>11</v>
      </c>
      <c r="B99" s="20">
        <v>2023</v>
      </c>
      <c r="C99" s="20">
        <v>2</v>
      </c>
      <c r="D99" s="21" t="s">
        <v>96</v>
      </c>
      <c r="E99" s="21" t="s">
        <v>104</v>
      </c>
      <c r="F99" s="21" t="s">
        <v>68</v>
      </c>
      <c r="G99" s="21" t="s">
        <v>66</v>
      </c>
      <c r="H99" s="21">
        <v>45</v>
      </c>
      <c r="I99" s="26"/>
      <c r="J99" s="20" t="s">
        <v>200</v>
      </c>
      <c r="K99" s="20" t="s">
        <v>64</v>
      </c>
      <c r="L99" s="23">
        <v>0.75694444444444453</v>
      </c>
      <c r="M99" s="20">
        <v>2</v>
      </c>
      <c r="N99" s="20"/>
      <c r="O99" s="20"/>
      <c r="P99" s="20"/>
      <c r="Q99" s="20"/>
      <c r="R99" s="20"/>
      <c r="S99" s="20" t="s">
        <v>168</v>
      </c>
      <c r="T99" s="20">
        <v>15</v>
      </c>
      <c r="U99" s="24"/>
    </row>
    <row r="100" spans="1:21" x14ac:dyDescent="0.3">
      <c r="A100" s="20" t="s">
        <v>11</v>
      </c>
      <c r="B100" s="20">
        <v>2023</v>
      </c>
      <c r="C100" s="20">
        <v>3</v>
      </c>
      <c r="D100" s="21" t="s">
        <v>96</v>
      </c>
      <c r="E100" s="21" t="s">
        <v>104</v>
      </c>
      <c r="F100" s="21" t="s">
        <v>68</v>
      </c>
      <c r="G100" s="21" t="s">
        <v>81</v>
      </c>
      <c r="H100" s="21">
        <v>35</v>
      </c>
      <c r="I100" s="26"/>
      <c r="J100" s="20" t="s">
        <v>211</v>
      </c>
      <c r="K100" s="20" t="s">
        <v>64</v>
      </c>
      <c r="L100" s="23">
        <v>0.60416666666666663</v>
      </c>
      <c r="M100" s="20">
        <v>2</v>
      </c>
      <c r="N100" s="20"/>
      <c r="O100" s="20"/>
      <c r="P100" s="20"/>
      <c r="Q100" s="20"/>
      <c r="R100" s="20"/>
      <c r="S100" s="20" t="s">
        <v>170</v>
      </c>
      <c r="T100" s="20">
        <v>9</v>
      </c>
      <c r="U100" s="24"/>
    </row>
    <row r="101" spans="1:21" x14ac:dyDescent="0.3">
      <c r="A101" s="20" t="s">
        <v>11</v>
      </c>
      <c r="B101" s="20">
        <v>2023</v>
      </c>
      <c r="C101" s="20">
        <v>4</v>
      </c>
      <c r="D101" s="21" t="s">
        <v>96</v>
      </c>
      <c r="E101" s="21" t="s">
        <v>85</v>
      </c>
      <c r="F101" s="21" t="s">
        <v>61</v>
      </c>
      <c r="G101" s="21" t="s">
        <v>62</v>
      </c>
      <c r="H101" s="21">
        <v>700</v>
      </c>
      <c r="I101" s="26"/>
      <c r="J101" s="20" t="s">
        <v>212</v>
      </c>
      <c r="K101" s="20" t="s">
        <v>83</v>
      </c>
      <c r="L101" s="23">
        <v>0.19027777777777777</v>
      </c>
      <c r="M101" s="20">
        <v>1</v>
      </c>
      <c r="N101" s="20"/>
      <c r="O101" s="20"/>
      <c r="P101" s="20"/>
      <c r="Q101" s="20"/>
      <c r="R101" s="20"/>
      <c r="S101" s="20" t="s">
        <v>172</v>
      </c>
      <c r="T101" s="20">
        <v>7</v>
      </c>
      <c r="U101" s="24"/>
    </row>
    <row r="102" spans="1:21" x14ac:dyDescent="0.3">
      <c r="A102" s="20" t="s">
        <v>11</v>
      </c>
      <c r="B102" s="20">
        <v>2023</v>
      </c>
      <c r="C102" s="20">
        <v>5</v>
      </c>
      <c r="D102" s="21" t="s">
        <v>96</v>
      </c>
      <c r="E102" s="21" t="s">
        <v>85</v>
      </c>
      <c r="F102" s="21" t="s">
        <v>61</v>
      </c>
      <c r="G102" s="21" t="s">
        <v>66</v>
      </c>
      <c r="H102" s="21">
        <v>255</v>
      </c>
      <c r="I102" s="26"/>
      <c r="J102" s="20" t="s">
        <v>213</v>
      </c>
      <c r="K102" s="20" t="s">
        <v>70</v>
      </c>
      <c r="L102" s="23">
        <v>0.37361111111111112</v>
      </c>
      <c r="M102" s="20">
        <v>3</v>
      </c>
      <c r="N102" s="20"/>
      <c r="O102" s="20"/>
      <c r="P102" s="20"/>
      <c r="Q102" s="20"/>
      <c r="R102" s="20"/>
      <c r="S102" s="20" t="s">
        <v>174</v>
      </c>
      <c r="T102" s="20">
        <v>12</v>
      </c>
      <c r="U102" s="24"/>
    </row>
    <row r="103" spans="1:21" x14ac:dyDescent="0.3">
      <c r="A103" s="20" t="s">
        <v>11</v>
      </c>
      <c r="B103" s="20">
        <v>2023</v>
      </c>
      <c r="C103" s="20">
        <v>6</v>
      </c>
      <c r="D103" s="21" t="s">
        <v>96</v>
      </c>
      <c r="E103" s="21" t="s">
        <v>85</v>
      </c>
      <c r="F103" s="21" t="s">
        <v>61</v>
      </c>
      <c r="G103" s="21" t="s">
        <v>81</v>
      </c>
      <c r="H103" s="21">
        <v>75</v>
      </c>
      <c r="I103" s="26"/>
      <c r="J103" s="20" t="s">
        <v>214</v>
      </c>
      <c r="K103" s="20" t="s">
        <v>91</v>
      </c>
      <c r="L103" s="23">
        <v>0.3833333333333333</v>
      </c>
      <c r="M103" s="20">
        <v>1</v>
      </c>
      <c r="N103" s="20"/>
      <c r="O103" s="20"/>
      <c r="P103" s="20"/>
      <c r="Q103" s="20"/>
      <c r="R103" s="20"/>
      <c r="S103" s="20" t="s">
        <v>176</v>
      </c>
      <c r="T103" s="20">
        <v>14</v>
      </c>
      <c r="U103" s="24"/>
    </row>
    <row r="104" spans="1:21" x14ac:dyDescent="0.3">
      <c r="A104" s="20" t="s">
        <v>11</v>
      </c>
      <c r="B104" s="20">
        <v>2023</v>
      </c>
      <c r="C104" s="20">
        <v>7</v>
      </c>
      <c r="D104" s="21" t="s">
        <v>96</v>
      </c>
      <c r="E104" s="21" t="s">
        <v>85</v>
      </c>
      <c r="F104" s="21" t="s">
        <v>68</v>
      </c>
      <c r="G104" s="21" t="s">
        <v>62</v>
      </c>
      <c r="H104" s="21">
        <v>25</v>
      </c>
      <c r="I104" s="27"/>
      <c r="J104" s="20" t="s">
        <v>215</v>
      </c>
      <c r="K104" s="20" t="s">
        <v>64</v>
      </c>
      <c r="L104" s="23">
        <v>0.72222222222222221</v>
      </c>
      <c r="M104" s="20">
        <v>2</v>
      </c>
      <c r="N104" s="20"/>
      <c r="O104" s="20"/>
      <c r="P104" s="20"/>
      <c r="Q104" s="20"/>
      <c r="R104" s="20"/>
      <c r="S104" s="20" t="s">
        <v>178</v>
      </c>
      <c r="T104" s="20">
        <v>20</v>
      </c>
      <c r="U104" s="24"/>
    </row>
    <row r="105" spans="1:21" x14ac:dyDescent="0.3">
      <c r="A105" s="20" t="s">
        <v>11</v>
      </c>
      <c r="B105" s="20">
        <v>2023</v>
      </c>
      <c r="C105" s="20">
        <v>8</v>
      </c>
      <c r="D105" s="21" t="s">
        <v>96</v>
      </c>
      <c r="E105" s="21" t="s">
        <v>85</v>
      </c>
      <c r="F105" s="21" t="s">
        <v>68</v>
      </c>
      <c r="G105" s="21" t="s">
        <v>66</v>
      </c>
      <c r="H105" s="21">
        <v>40</v>
      </c>
      <c r="I105" s="26"/>
      <c r="J105" s="20" t="s">
        <v>216</v>
      </c>
      <c r="K105" s="20" t="s">
        <v>70</v>
      </c>
      <c r="L105" s="23">
        <v>0.45833333333333331</v>
      </c>
      <c r="M105" s="20">
        <v>2</v>
      </c>
      <c r="N105" s="20"/>
      <c r="O105" s="20"/>
      <c r="P105" s="20"/>
      <c r="Q105" s="20"/>
      <c r="R105" s="20"/>
      <c r="S105" s="20" t="s">
        <v>180</v>
      </c>
      <c r="T105" s="20">
        <v>26</v>
      </c>
      <c r="U105" s="24"/>
    </row>
    <row r="106" spans="1:21" x14ac:dyDescent="0.3">
      <c r="A106" s="20" t="s">
        <v>11</v>
      </c>
      <c r="B106" s="20">
        <v>2023</v>
      </c>
      <c r="C106" s="20">
        <v>9</v>
      </c>
      <c r="D106" s="21" t="s">
        <v>96</v>
      </c>
      <c r="E106" s="21" t="s">
        <v>75</v>
      </c>
      <c r="F106" s="21" t="s">
        <v>68</v>
      </c>
      <c r="G106" s="21" t="s">
        <v>62</v>
      </c>
      <c r="H106" s="21">
        <v>35</v>
      </c>
      <c r="I106" s="26"/>
      <c r="J106" s="20" t="s">
        <v>217</v>
      </c>
      <c r="K106" s="20" t="s">
        <v>91</v>
      </c>
      <c r="L106" s="23">
        <v>0.4861111111111111</v>
      </c>
      <c r="M106" s="20">
        <v>2</v>
      </c>
      <c r="N106" s="20"/>
      <c r="O106" s="20"/>
      <c r="P106" s="20"/>
      <c r="Q106" s="20"/>
      <c r="R106" s="20"/>
      <c r="S106" s="20" t="s">
        <v>182</v>
      </c>
      <c r="T106" s="20">
        <v>45</v>
      </c>
      <c r="U106" s="24"/>
    </row>
    <row r="107" spans="1:21" x14ac:dyDescent="0.3">
      <c r="A107" s="20" t="s">
        <v>11</v>
      </c>
      <c r="B107" s="20">
        <v>2023</v>
      </c>
      <c r="C107" s="20">
        <v>10</v>
      </c>
      <c r="D107" s="21" t="s">
        <v>96</v>
      </c>
      <c r="E107" s="21" t="s">
        <v>75</v>
      </c>
      <c r="F107" s="21" t="s">
        <v>68</v>
      </c>
      <c r="G107" s="21" t="s">
        <v>66</v>
      </c>
      <c r="H107" s="21">
        <v>30</v>
      </c>
      <c r="I107" s="26"/>
      <c r="J107" s="20" t="s">
        <v>218</v>
      </c>
      <c r="K107" s="20" t="s">
        <v>103</v>
      </c>
      <c r="L107" s="23">
        <v>0.53541666666666665</v>
      </c>
      <c r="M107" s="20">
        <v>2</v>
      </c>
      <c r="N107" s="20"/>
      <c r="O107" s="20"/>
      <c r="P107" s="20"/>
      <c r="Q107" s="20"/>
      <c r="R107" s="20"/>
      <c r="S107" s="20" t="s">
        <v>184</v>
      </c>
      <c r="T107" s="20">
        <v>10</v>
      </c>
      <c r="U107" s="24"/>
    </row>
    <row r="108" spans="1:21" x14ac:dyDescent="0.3">
      <c r="A108" s="20" t="s">
        <v>11</v>
      </c>
      <c r="B108" s="20">
        <v>2023</v>
      </c>
      <c r="C108" s="20">
        <v>11</v>
      </c>
      <c r="D108" s="21" t="s">
        <v>96</v>
      </c>
      <c r="E108" s="21" t="s">
        <v>75</v>
      </c>
      <c r="F108" s="21" t="s">
        <v>68</v>
      </c>
      <c r="G108" s="21" t="s">
        <v>81</v>
      </c>
      <c r="H108" s="21">
        <v>30</v>
      </c>
      <c r="I108" s="26"/>
      <c r="J108" s="20" t="s">
        <v>219</v>
      </c>
      <c r="K108" s="20" t="s">
        <v>64</v>
      </c>
      <c r="L108" s="23">
        <v>0.56458333333333333</v>
      </c>
      <c r="M108" s="20">
        <v>2</v>
      </c>
      <c r="N108" s="20"/>
      <c r="O108" s="20"/>
      <c r="P108" s="20"/>
      <c r="Q108" s="20"/>
      <c r="R108" s="20"/>
      <c r="S108" s="20" t="s">
        <v>186</v>
      </c>
      <c r="T108" s="20">
        <v>21</v>
      </c>
      <c r="U108" s="24"/>
    </row>
    <row r="109" spans="1:21" x14ac:dyDescent="0.3">
      <c r="A109" s="20" t="s">
        <v>11</v>
      </c>
      <c r="B109" s="20">
        <v>2023</v>
      </c>
      <c r="C109" s="20">
        <v>12</v>
      </c>
      <c r="D109" s="21" t="s">
        <v>114</v>
      </c>
      <c r="E109" s="21" t="s">
        <v>72</v>
      </c>
      <c r="F109" s="21" t="s">
        <v>68</v>
      </c>
      <c r="G109" s="21" t="s">
        <v>81</v>
      </c>
      <c r="H109" s="21">
        <v>30</v>
      </c>
      <c r="I109" s="26"/>
      <c r="J109" s="20" t="s">
        <v>220</v>
      </c>
      <c r="K109" s="20" t="s">
        <v>70</v>
      </c>
      <c r="L109" s="23">
        <v>0.31944444444444448</v>
      </c>
      <c r="M109" s="20">
        <v>1</v>
      </c>
      <c r="N109" s="20"/>
      <c r="O109" s="20"/>
      <c r="P109" s="20"/>
      <c r="Q109" s="20"/>
      <c r="R109" s="20"/>
      <c r="S109" s="20" t="s">
        <v>164</v>
      </c>
      <c r="T109" s="20">
        <v>26</v>
      </c>
      <c r="U109" s="24"/>
    </row>
    <row r="110" spans="1:21" x14ac:dyDescent="0.3">
      <c r="A110" s="20" t="s">
        <v>33</v>
      </c>
      <c r="B110" s="20">
        <v>2021</v>
      </c>
      <c r="C110" s="20">
        <v>1</v>
      </c>
      <c r="D110" s="21" t="s">
        <v>59</v>
      </c>
      <c r="E110" s="21" t="s">
        <v>60</v>
      </c>
      <c r="F110" s="21" t="s">
        <v>61</v>
      </c>
      <c r="G110" s="21" t="s">
        <v>62</v>
      </c>
      <c r="H110" s="21">
        <v>1200</v>
      </c>
      <c r="I110" s="26"/>
      <c r="J110" s="20" t="s">
        <v>221</v>
      </c>
      <c r="K110" s="20" t="s">
        <v>70</v>
      </c>
      <c r="L110" s="23">
        <v>0.38541666666666669</v>
      </c>
      <c r="M110" s="20">
        <v>2</v>
      </c>
      <c r="N110" s="20"/>
      <c r="O110" s="20"/>
      <c r="P110" s="20"/>
      <c r="Q110" s="20"/>
      <c r="R110" s="20"/>
      <c r="S110" s="20" t="s">
        <v>222</v>
      </c>
      <c r="T110" s="20">
        <v>8</v>
      </c>
      <c r="U110" s="24" t="s">
        <v>74</v>
      </c>
    </row>
    <row r="111" spans="1:21" x14ac:dyDescent="0.3">
      <c r="A111" s="20" t="s">
        <v>33</v>
      </c>
      <c r="B111" s="20">
        <v>2021</v>
      </c>
      <c r="C111" s="20">
        <v>2</v>
      </c>
      <c r="D111" s="21" t="s">
        <v>59</v>
      </c>
      <c r="E111" s="21" t="s">
        <v>60</v>
      </c>
      <c r="F111" s="21" t="s">
        <v>61</v>
      </c>
      <c r="G111" s="21" t="s">
        <v>66</v>
      </c>
      <c r="H111" s="21">
        <v>435</v>
      </c>
      <c r="I111" s="26"/>
      <c r="J111" s="20" t="s">
        <v>223</v>
      </c>
      <c r="K111" s="20" t="s">
        <v>64</v>
      </c>
      <c r="L111" s="23">
        <v>0.6166666666666667</v>
      </c>
      <c r="M111" s="20">
        <v>4</v>
      </c>
      <c r="N111" s="20"/>
      <c r="O111" s="20"/>
      <c r="P111" s="20"/>
      <c r="Q111" s="20"/>
      <c r="R111" s="20"/>
      <c r="S111" s="20" t="s">
        <v>121</v>
      </c>
      <c r="T111" s="20">
        <v>15</v>
      </c>
      <c r="U111" s="24" t="s">
        <v>74</v>
      </c>
    </row>
    <row r="112" spans="1:21" x14ac:dyDescent="0.3">
      <c r="A112" s="20" t="s">
        <v>33</v>
      </c>
      <c r="B112" s="20">
        <v>2021</v>
      </c>
      <c r="C112" s="20">
        <v>3</v>
      </c>
      <c r="D112" s="21" t="s">
        <v>59</v>
      </c>
      <c r="E112" s="21" t="s">
        <v>72</v>
      </c>
      <c r="F112" s="21" t="s">
        <v>68</v>
      </c>
      <c r="G112" s="21" t="s">
        <v>81</v>
      </c>
      <c r="H112" s="21">
        <v>50</v>
      </c>
      <c r="I112" s="26"/>
      <c r="J112" s="20" t="s">
        <v>224</v>
      </c>
      <c r="K112" s="20" t="s">
        <v>70</v>
      </c>
      <c r="L112" s="23">
        <v>0.84027777777777779</v>
      </c>
      <c r="M112" s="20">
        <v>2</v>
      </c>
      <c r="N112" s="20"/>
      <c r="O112" s="20"/>
      <c r="P112" s="20"/>
      <c r="Q112" s="20"/>
      <c r="R112" s="20"/>
      <c r="S112" s="20" t="s">
        <v>119</v>
      </c>
      <c r="T112" s="20">
        <v>6</v>
      </c>
      <c r="U112" s="24" t="s">
        <v>74</v>
      </c>
    </row>
    <row r="113" spans="1:21" x14ac:dyDescent="0.3">
      <c r="A113" s="20" t="s">
        <v>33</v>
      </c>
      <c r="B113" s="20">
        <v>2021</v>
      </c>
      <c r="C113" s="20">
        <v>4</v>
      </c>
      <c r="D113" s="21" t="s">
        <v>59</v>
      </c>
      <c r="E113" s="21" t="s">
        <v>72</v>
      </c>
      <c r="F113" s="21" t="s">
        <v>77</v>
      </c>
      <c r="G113" s="21" t="s">
        <v>62</v>
      </c>
      <c r="H113" s="21">
        <v>30</v>
      </c>
      <c r="I113" s="27"/>
      <c r="J113" s="20" t="s">
        <v>225</v>
      </c>
      <c r="K113" s="20" t="s">
        <v>64</v>
      </c>
      <c r="L113" s="23">
        <v>0.80625000000000002</v>
      </c>
      <c r="M113" s="20">
        <v>1</v>
      </c>
      <c r="N113" s="20">
        <v>2</v>
      </c>
      <c r="O113" s="20">
        <v>1</v>
      </c>
      <c r="P113" s="20"/>
      <c r="Q113" s="20"/>
      <c r="R113" s="20"/>
      <c r="S113" s="20" t="s">
        <v>149</v>
      </c>
      <c r="T113" s="20">
        <v>12</v>
      </c>
      <c r="U113" s="24" t="s">
        <v>74</v>
      </c>
    </row>
    <row r="114" spans="1:21" x14ac:dyDescent="0.3">
      <c r="A114" s="20" t="s">
        <v>33</v>
      </c>
      <c r="B114" s="20">
        <v>2021</v>
      </c>
      <c r="C114" s="20">
        <v>5</v>
      </c>
      <c r="D114" s="21" t="s">
        <v>59</v>
      </c>
      <c r="E114" s="21" t="s">
        <v>72</v>
      </c>
      <c r="F114" s="21" t="s">
        <v>77</v>
      </c>
      <c r="G114" s="21" t="s">
        <v>81</v>
      </c>
      <c r="H114" s="21">
        <v>20</v>
      </c>
      <c r="I114" s="26"/>
      <c r="J114" s="20" t="s">
        <v>226</v>
      </c>
      <c r="K114" s="20" t="s">
        <v>70</v>
      </c>
      <c r="L114" s="23">
        <v>0.62847222222222221</v>
      </c>
      <c r="M114" s="20">
        <v>2</v>
      </c>
      <c r="N114" s="20">
        <v>1</v>
      </c>
      <c r="O114" s="20">
        <v>1</v>
      </c>
      <c r="P114" s="20"/>
      <c r="Q114" s="20"/>
      <c r="R114" s="20"/>
      <c r="S114" s="20" t="s">
        <v>125</v>
      </c>
      <c r="T114" s="20">
        <v>9</v>
      </c>
      <c r="U114" s="24" t="s">
        <v>79</v>
      </c>
    </row>
    <row r="115" spans="1:21" x14ac:dyDescent="0.3">
      <c r="A115" s="20" t="s">
        <v>33</v>
      </c>
      <c r="B115" s="20">
        <v>2021</v>
      </c>
      <c r="C115" s="20">
        <v>6</v>
      </c>
      <c r="D115" s="21" t="s">
        <v>59</v>
      </c>
      <c r="E115" s="21" t="s">
        <v>104</v>
      </c>
      <c r="F115" s="21" t="s">
        <v>61</v>
      </c>
      <c r="G115" s="21" t="s">
        <v>62</v>
      </c>
      <c r="H115" s="21">
        <v>2225</v>
      </c>
      <c r="I115" s="26"/>
      <c r="J115" s="20" t="s">
        <v>227</v>
      </c>
      <c r="K115" s="20" t="s">
        <v>64</v>
      </c>
      <c r="L115" s="23">
        <v>0.37916666666666665</v>
      </c>
      <c r="M115" s="20">
        <v>2</v>
      </c>
      <c r="N115" s="20">
        <v>1</v>
      </c>
      <c r="O115" s="20"/>
      <c r="P115" s="20"/>
      <c r="Q115" s="20"/>
      <c r="R115" s="20"/>
      <c r="S115" s="20" t="s">
        <v>127</v>
      </c>
      <c r="T115" s="20">
        <v>20</v>
      </c>
      <c r="U115" s="24" t="s">
        <v>74</v>
      </c>
    </row>
    <row r="116" spans="1:21" x14ac:dyDescent="0.3">
      <c r="A116" s="20" t="s">
        <v>33</v>
      </c>
      <c r="B116" s="20">
        <v>2021</v>
      </c>
      <c r="C116" s="20">
        <v>7</v>
      </c>
      <c r="D116" s="21" t="s">
        <v>59</v>
      </c>
      <c r="E116" s="21" t="s">
        <v>104</v>
      </c>
      <c r="F116" s="21" t="s">
        <v>61</v>
      </c>
      <c r="G116" s="21" t="s">
        <v>66</v>
      </c>
      <c r="H116" s="21">
        <v>1065</v>
      </c>
      <c r="I116" s="26"/>
      <c r="J116" s="20" t="s">
        <v>228</v>
      </c>
      <c r="K116" s="20" t="s">
        <v>64</v>
      </c>
      <c r="L116" s="23">
        <v>0.41666666666666669</v>
      </c>
      <c r="M116" s="20">
        <v>2</v>
      </c>
      <c r="N116" s="20"/>
      <c r="O116" s="20"/>
      <c r="P116" s="20"/>
      <c r="Q116" s="20"/>
      <c r="R116" s="20"/>
      <c r="S116" s="20" t="s">
        <v>229</v>
      </c>
      <c r="T116" s="20">
        <v>18</v>
      </c>
      <c r="U116" s="24" t="s">
        <v>74</v>
      </c>
    </row>
    <row r="117" spans="1:21" x14ac:dyDescent="0.3">
      <c r="A117" s="20" t="s">
        <v>33</v>
      </c>
      <c r="B117" s="20">
        <v>2021</v>
      </c>
      <c r="C117" s="20">
        <v>8</v>
      </c>
      <c r="D117" s="21" t="s">
        <v>59</v>
      </c>
      <c r="E117" s="21" t="s">
        <v>104</v>
      </c>
      <c r="F117" s="21" t="s">
        <v>61</v>
      </c>
      <c r="G117" s="21" t="s">
        <v>81</v>
      </c>
      <c r="H117" s="21">
        <v>390</v>
      </c>
      <c r="I117" s="26"/>
      <c r="J117" s="20" t="s">
        <v>230</v>
      </c>
      <c r="K117" s="20" t="s">
        <v>64</v>
      </c>
      <c r="L117" s="23">
        <v>0.84513888888888899</v>
      </c>
      <c r="M117" s="20">
        <v>2</v>
      </c>
      <c r="N117" s="20"/>
      <c r="O117" s="20"/>
      <c r="P117" s="20"/>
      <c r="Q117" s="20"/>
      <c r="R117" s="20"/>
      <c r="S117" s="20" t="s">
        <v>231</v>
      </c>
      <c r="T117" s="20">
        <v>7</v>
      </c>
      <c r="U117" s="24" t="s">
        <v>74</v>
      </c>
    </row>
    <row r="118" spans="1:21" x14ac:dyDescent="0.3">
      <c r="A118" s="20" t="s">
        <v>33</v>
      </c>
      <c r="B118" s="20">
        <v>2021</v>
      </c>
      <c r="C118" s="20">
        <v>9</v>
      </c>
      <c r="D118" s="21" t="s">
        <v>59</v>
      </c>
      <c r="E118" s="21" t="s">
        <v>104</v>
      </c>
      <c r="F118" s="21" t="s">
        <v>68</v>
      </c>
      <c r="G118" s="21" t="s">
        <v>62</v>
      </c>
      <c r="H118" s="21">
        <v>30</v>
      </c>
      <c r="I118" s="26"/>
      <c r="J118" s="20" t="s">
        <v>232</v>
      </c>
      <c r="K118" s="20" t="s">
        <v>83</v>
      </c>
      <c r="L118" s="23">
        <v>0.90763888888888899</v>
      </c>
      <c r="M118" s="20">
        <v>1</v>
      </c>
      <c r="N118" s="20"/>
      <c r="O118" s="20"/>
      <c r="P118" s="20"/>
      <c r="Q118" s="20"/>
      <c r="R118" s="20"/>
      <c r="S118" s="20" t="s">
        <v>133</v>
      </c>
      <c r="T118" s="20">
        <v>11</v>
      </c>
      <c r="U118" s="24" t="s">
        <v>74</v>
      </c>
    </row>
    <row r="119" spans="1:21" x14ac:dyDescent="0.3">
      <c r="A119" s="20" t="s">
        <v>33</v>
      </c>
      <c r="B119" s="20">
        <v>2021</v>
      </c>
      <c r="C119" s="20">
        <v>10</v>
      </c>
      <c r="D119" s="21" t="s">
        <v>59</v>
      </c>
      <c r="E119" s="21" t="s">
        <v>85</v>
      </c>
      <c r="F119" s="21" t="s">
        <v>61</v>
      </c>
      <c r="G119" s="21" t="s">
        <v>81</v>
      </c>
      <c r="H119" s="21">
        <v>380</v>
      </c>
      <c r="I119" s="27"/>
      <c r="J119" s="20" t="s">
        <v>233</v>
      </c>
      <c r="K119" s="20" t="s">
        <v>64</v>
      </c>
      <c r="L119" s="23">
        <v>0.89513888888888893</v>
      </c>
      <c r="M119" s="20">
        <v>1</v>
      </c>
      <c r="N119" s="20"/>
      <c r="O119" s="20"/>
      <c r="P119" s="20"/>
      <c r="Q119" s="20"/>
      <c r="R119" s="20"/>
      <c r="S119" s="20" t="s">
        <v>234</v>
      </c>
      <c r="T119" s="20">
        <v>14</v>
      </c>
      <c r="U119" s="24" t="s">
        <v>74</v>
      </c>
    </row>
    <row r="120" spans="1:21" x14ac:dyDescent="0.3">
      <c r="A120" s="20" t="s">
        <v>33</v>
      </c>
      <c r="B120" s="20">
        <v>2021</v>
      </c>
      <c r="C120" s="20">
        <v>11</v>
      </c>
      <c r="D120" s="21" t="s">
        <v>59</v>
      </c>
      <c r="E120" s="21" t="s">
        <v>85</v>
      </c>
      <c r="F120" s="21" t="s">
        <v>68</v>
      </c>
      <c r="G120" s="21" t="s">
        <v>62</v>
      </c>
      <c r="H120" s="21">
        <v>20</v>
      </c>
      <c r="I120" s="26"/>
      <c r="J120" s="20" t="s">
        <v>235</v>
      </c>
      <c r="K120" s="20" t="s">
        <v>64</v>
      </c>
      <c r="L120" s="23">
        <v>0.71875</v>
      </c>
      <c r="M120" s="20">
        <v>1</v>
      </c>
      <c r="N120" s="20"/>
      <c r="O120" s="20"/>
      <c r="P120" s="20"/>
      <c r="Q120" s="20"/>
      <c r="R120" s="20"/>
      <c r="S120" s="20" t="s">
        <v>137</v>
      </c>
      <c r="T120" s="20">
        <v>25</v>
      </c>
      <c r="U120" s="24" t="s">
        <v>74</v>
      </c>
    </row>
    <row r="121" spans="1:21" x14ac:dyDescent="0.3">
      <c r="A121" s="20" t="s">
        <v>33</v>
      </c>
      <c r="B121" s="20">
        <v>2021</v>
      </c>
      <c r="C121" s="20">
        <v>12</v>
      </c>
      <c r="D121" s="21" t="s">
        <v>59</v>
      </c>
      <c r="E121" s="21" t="s">
        <v>75</v>
      </c>
      <c r="F121" s="21" t="s">
        <v>77</v>
      </c>
      <c r="G121" s="21" t="s">
        <v>62</v>
      </c>
      <c r="H121" s="21">
        <v>10</v>
      </c>
      <c r="I121" s="26"/>
      <c r="J121" s="20" t="s">
        <v>236</v>
      </c>
      <c r="K121" s="20" t="s">
        <v>70</v>
      </c>
      <c r="L121" s="23">
        <v>0.63541666666666663</v>
      </c>
      <c r="M121" s="20">
        <v>2</v>
      </c>
      <c r="N121" s="20"/>
      <c r="O121" s="20"/>
      <c r="P121" s="20"/>
      <c r="Q121" s="20"/>
      <c r="R121" s="20"/>
      <c r="S121" s="20" t="s">
        <v>237</v>
      </c>
      <c r="T121" s="20">
        <v>10</v>
      </c>
      <c r="U121" s="24" t="s">
        <v>238</v>
      </c>
    </row>
    <row r="122" spans="1:21" x14ac:dyDescent="0.3">
      <c r="A122" s="20" t="s">
        <v>33</v>
      </c>
      <c r="B122" s="20">
        <v>2022</v>
      </c>
      <c r="C122" s="20">
        <v>1</v>
      </c>
      <c r="D122" s="21" t="s">
        <v>80</v>
      </c>
      <c r="E122" s="21" t="s">
        <v>72</v>
      </c>
      <c r="F122" s="21" t="s">
        <v>61</v>
      </c>
      <c r="G122" s="21" t="s">
        <v>62</v>
      </c>
      <c r="H122" s="21">
        <v>1515</v>
      </c>
      <c r="I122" s="27"/>
      <c r="J122" s="20" t="s">
        <v>239</v>
      </c>
      <c r="K122" s="20" t="s">
        <v>64</v>
      </c>
      <c r="L122" s="23">
        <v>0.41666666666666669</v>
      </c>
      <c r="M122" s="20">
        <v>3</v>
      </c>
      <c r="N122" s="20"/>
      <c r="O122" s="20"/>
      <c r="P122" s="20"/>
      <c r="Q122" s="20"/>
      <c r="R122" s="20"/>
      <c r="S122" s="20" t="s">
        <v>240</v>
      </c>
      <c r="T122" s="20">
        <v>7</v>
      </c>
      <c r="U122" s="24" t="s">
        <v>74</v>
      </c>
    </row>
    <row r="123" spans="1:21" x14ac:dyDescent="0.3">
      <c r="A123" s="20" t="s">
        <v>33</v>
      </c>
      <c r="B123" s="20">
        <v>2022</v>
      </c>
      <c r="C123" s="20">
        <v>2</v>
      </c>
      <c r="D123" s="21" t="s">
        <v>80</v>
      </c>
      <c r="E123" s="21" t="s">
        <v>104</v>
      </c>
      <c r="F123" s="21" t="s">
        <v>68</v>
      </c>
      <c r="G123" s="21" t="s">
        <v>81</v>
      </c>
      <c r="H123" s="21">
        <v>10</v>
      </c>
      <c r="I123" s="26"/>
      <c r="J123" s="20" t="s">
        <v>241</v>
      </c>
      <c r="K123" s="20" t="s">
        <v>91</v>
      </c>
      <c r="L123" s="23">
        <v>0.47986111111111113</v>
      </c>
      <c r="M123" s="20">
        <v>1</v>
      </c>
      <c r="N123" s="20"/>
      <c r="O123" s="20"/>
      <c r="P123" s="20"/>
      <c r="Q123" s="20"/>
      <c r="R123" s="20"/>
      <c r="S123" s="20" t="s">
        <v>242</v>
      </c>
      <c r="T123" s="20">
        <v>16</v>
      </c>
      <c r="U123" s="24" t="s">
        <v>74</v>
      </c>
    </row>
    <row r="124" spans="1:21" x14ac:dyDescent="0.3">
      <c r="A124" s="20" t="s">
        <v>33</v>
      </c>
      <c r="B124" s="20">
        <v>2022</v>
      </c>
      <c r="C124" s="20">
        <v>3</v>
      </c>
      <c r="D124" s="21" t="s">
        <v>80</v>
      </c>
      <c r="E124" s="21" t="s">
        <v>85</v>
      </c>
      <c r="F124" s="21" t="s">
        <v>61</v>
      </c>
      <c r="G124" s="21" t="s">
        <v>62</v>
      </c>
      <c r="H124" s="21">
        <v>1395</v>
      </c>
      <c r="I124" s="26"/>
      <c r="J124" s="20" t="s">
        <v>243</v>
      </c>
      <c r="K124" s="20" t="s">
        <v>91</v>
      </c>
      <c r="L124" s="23">
        <v>0.48680555555555555</v>
      </c>
      <c r="M124" s="20">
        <v>2</v>
      </c>
      <c r="N124" s="20"/>
      <c r="O124" s="20"/>
      <c r="P124" s="20"/>
      <c r="Q124" s="20"/>
      <c r="R124" s="20"/>
      <c r="S124" s="20" t="s">
        <v>244</v>
      </c>
      <c r="T124" s="20">
        <v>22</v>
      </c>
      <c r="U124" s="24" t="s">
        <v>74</v>
      </c>
    </row>
    <row r="125" spans="1:21" x14ac:dyDescent="0.3">
      <c r="A125" s="20" t="s">
        <v>33</v>
      </c>
      <c r="B125" s="20">
        <v>2022</v>
      </c>
      <c r="C125" s="20">
        <v>4</v>
      </c>
      <c r="D125" s="21" t="s">
        <v>92</v>
      </c>
      <c r="E125" s="21" t="s">
        <v>72</v>
      </c>
      <c r="F125" s="21" t="s">
        <v>68</v>
      </c>
      <c r="G125" s="21" t="s">
        <v>81</v>
      </c>
      <c r="H125" s="21">
        <v>40</v>
      </c>
      <c r="I125" s="26"/>
      <c r="J125" s="20" t="s">
        <v>245</v>
      </c>
      <c r="K125" s="20" t="s">
        <v>83</v>
      </c>
      <c r="L125" s="23">
        <v>0.4916666666666667</v>
      </c>
      <c r="M125" s="20">
        <v>1</v>
      </c>
      <c r="N125" s="20"/>
      <c r="O125" s="20"/>
      <c r="P125" s="20"/>
      <c r="Q125" s="20"/>
      <c r="R125" s="20"/>
      <c r="S125" s="20" t="s">
        <v>246</v>
      </c>
      <c r="T125" s="20">
        <v>13</v>
      </c>
      <c r="U125" s="24" t="s">
        <v>74</v>
      </c>
    </row>
    <row r="126" spans="1:21" x14ac:dyDescent="0.3">
      <c r="A126" s="20" t="s">
        <v>33</v>
      </c>
      <c r="B126" s="20">
        <v>2022</v>
      </c>
      <c r="C126" s="20">
        <v>5</v>
      </c>
      <c r="D126" s="21" t="s">
        <v>92</v>
      </c>
      <c r="E126" s="21" t="s">
        <v>72</v>
      </c>
      <c r="F126" s="21" t="s">
        <v>77</v>
      </c>
      <c r="G126" s="21" t="s">
        <v>66</v>
      </c>
      <c r="H126" s="21">
        <v>10</v>
      </c>
      <c r="I126" s="26"/>
      <c r="J126" s="20" t="s">
        <v>247</v>
      </c>
      <c r="K126" s="20" t="s">
        <v>91</v>
      </c>
      <c r="L126" s="23">
        <v>0.45347222222222222</v>
      </c>
      <c r="M126" s="20">
        <v>2</v>
      </c>
      <c r="N126" s="20"/>
      <c r="O126" s="20"/>
      <c r="P126" s="20"/>
      <c r="Q126" s="20"/>
      <c r="R126" s="20"/>
      <c r="S126" s="20" t="s">
        <v>248</v>
      </c>
      <c r="T126" s="20">
        <v>40</v>
      </c>
      <c r="U126" s="24" t="s">
        <v>74</v>
      </c>
    </row>
    <row r="127" spans="1:21" x14ac:dyDescent="0.3">
      <c r="A127" s="20" t="s">
        <v>33</v>
      </c>
      <c r="B127" s="20">
        <v>2022</v>
      </c>
      <c r="C127" s="20">
        <v>6</v>
      </c>
      <c r="D127" s="21" t="s">
        <v>92</v>
      </c>
      <c r="E127" s="21" t="s">
        <v>104</v>
      </c>
      <c r="F127" s="21" t="s">
        <v>68</v>
      </c>
      <c r="G127" s="21" t="s">
        <v>81</v>
      </c>
      <c r="H127" s="21">
        <v>35</v>
      </c>
      <c r="I127" s="26"/>
      <c r="J127" s="20" t="s">
        <v>249</v>
      </c>
      <c r="K127" s="20" t="s">
        <v>64</v>
      </c>
      <c r="L127" s="23">
        <v>0.54583333333333328</v>
      </c>
      <c r="M127" s="20">
        <v>2</v>
      </c>
      <c r="N127" s="20"/>
      <c r="O127" s="20"/>
      <c r="P127" s="20"/>
      <c r="Q127" s="20"/>
      <c r="R127" s="20"/>
      <c r="S127" s="20" t="s">
        <v>151</v>
      </c>
      <c r="T127" s="20">
        <v>30</v>
      </c>
      <c r="U127" s="24" t="s">
        <v>74</v>
      </c>
    </row>
    <row r="128" spans="1:21" x14ac:dyDescent="0.3">
      <c r="A128" s="20" t="s">
        <v>33</v>
      </c>
      <c r="B128" s="20">
        <v>2022</v>
      </c>
      <c r="C128" s="20">
        <v>7</v>
      </c>
      <c r="D128" s="21" t="s">
        <v>92</v>
      </c>
      <c r="E128" s="21" t="s">
        <v>85</v>
      </c>
      <c r="F128" s="21" t="s">
        <v>61</v>
      </c>
      <c r="G128" s="21" t="s">
        <v>62</v>
      </c>
      <c r="H128" s="21">
        <v>730</v>
      </c>
      <c r="I128" s="26"/>
      <c r="J128" s="20" t="s">
        <v>250</v>
      </c>
      <c r="K128" s="20" t="s">
        <v>91</v>
      </c>
      <c r="L128" s="23">
        <v>0.55069444444444449</v>
      </c>
      <c r="M128" s="20">
        <v>2</v>
      </c>
      <c r="N128" s="20"/>
      <c r="O128" s="20"/>
      <c r="P128" s="20"/>
      <c r="Q128" s="20"/>
      <c r="R128" s="20"/>
      <c r="S128" s="20" t="s">
        <v>251</v>
      </c>
      <c r="T128" s="20">
        <v>35</v>
      </c>
      <c r="U128" s="24" t="s">
        <v>74</v>
      </c>
    </row>
    <row r="129" spans="1:21" x14ac:dyDescent="0.3">
      <c r="A129" s="20" t="s">
        <v>33</v>
      </c>
      <c r="B129" s="20">
        <v>2022</v>
      </c>
      <c r="C129" s="20">
        <v>8</v>
      </c>
      <c r="D129" s="21" t="s">
        <v>92</v>
      </c>
      <c r="E129" s="21" t="s">
        <v>85</v>
      </c>
      <c r="F129" s="21" t="s">
        <v>61</v>
      </c>
      <c r="G129" s="21" t="s">
        <v>66</v>
      </c>
      <c r="H129" s="21">
        <v>255</v>
      </c>
      <c r="I129" s="26"/>
      <c r="J129" s="20" t="s">
        <v>252</v>
      </c>
      <c r="K129" s="20" t="s">
        <v>91</v>
      </c>
      <c r="L129" s="23">
        <v>0.54166666666666663</v>
      </c>
      <c r="M129" s="20">
        <v>2</v>
      </c>
      <c r="N129" s="20"/>
      <c r="O129" s="20"/>
      <c r="P129" s="20"/>
      <c r="Q129" s="20"/>
      <c r="R129" s="20"/>
      <c r="S129" s="20" t="s">
        <v>253</v>
      </c>
      <c r="T129" s="20">
        <v>11</v>
      </c>
      <c r="U129" s="24" t="s">
        <v>74</v>
      </c>
    </row>
    <row r="130" spans="1:21" x14ac:dyDescent="0.3">
      <c r="A130" s="20" t="s">
        <v>33</v>
      </c>
      <c r="B130" s="20">
        <v>2022</v>
      </c>
      <c r="C130" s="20">
        <v>9</v>
      </c>
      <c r="D130" s="21" t="s">
        <v>92</v>
      </c>
      <c r="E130" s="21" t="s">
        <v>85</v>
      </c>
      <c r="F130" s="21" t="s">
        <v>61</v>
      </c>
      <c r="G130" s="21" t="s">
        <v>81</v>
      </c>
      <c r="H130" s="21">
        <v>130</v>
      </c>
      <c r="I130" s="26"/>
      <c r="J130" s="20" t="s">
        <v>254</v>
      </c>
      <c r="K130" s="20" t="s">
        <v>91</v>
      </c>
      <c r="L130" s="23">
        <v>0.56805555555555554</v>
      </c>
      <c r="M130" s="20">
        <v>2</v>
      </c>
      <c r="N130" s="20">
        <v>1</v>
      </c>
      <c r="O130" s="20">
        <v>1</v>
      </c>
      <c r="P130" s="20"/>
      <c r="Q130" s="20"/>
      <c r="R130" s="20"/>
      <c r="S130" s="20" t="s">
        <v>143</v>
      </c>
      <c r="T130" s="20">
        <v>19</v>
      </c>
      <c r="U130" s="24" t="s">
        <v>74</v>
      </c>
    </row>
    <row r="131" spans="1:21" x14ac:dyDescent="0.3">
      <c r="A131" s="20" t="s">
        <v>33</v>
      </c>
      <c r="B131" s="20">
        <v>2022</v>
      </c>
      <c r="C131" s="20">
        <v>10</v>
      </c>
      <c r="D131" s="21" t="s">
        <v>92</v>
      </c>
      <c r="E131" s="21" t="s">
        <v>85</v>
      </c>
      <c r="F131" s="21" t="s">
        <v>68</v>
      </c>
      <c r="G131" s="21" t="s">
        <v>62</v>
      </c>
      <c r="H131" s="21">
        <v>15</v>
      </c>
      <c r="I131" s="27"/>
      <c r="J131" s="20" t="s">
        <v>255</v>
      </c>
      <c r="K131" s="20" t="s">
        <v>64</v>
      </c>
      <c r="L131" s="23">
        <v>0.33333333333333331</v>
      </c>
      <c r="M131" s="20">
        <v>2</v>
      </c>
      <c r="N131" s="20"/>
      <c r="O131" s="20"/>
      <c r="P131" s="20"/>
      <c r="Q131" s="20"/>
      <c r="R131" s="20"/>
      <c r="S131" s="20" t="s">
        <v>256</v>
      </c>
      <c r="T131" s="20">
        <v>16</v>
      </c>
      <c r="U131" s="24" t="s">
        <v>74</v>
      </c>
    </row>
    <row r="132" spans="1:21" x14ac:dyDescent="0.3">
      <c r="A132" s="20" t="s">
        <v>33</v>
      </c>
      <c r="B132" s="20">
        <v>2022</v>
      </c>
      <c r="C132" s="20">
        <v>11</v>
      </c>
      <c r="D132" s="21" t="s">
        <v>92</v>
      </c>
      <c r="E132" s="21" t="s">
        <v>85</v>
      </c>
      <c r="F132" s="21" t="s">
        <v>68</v>
      </c>
      <c r="G132" s="21" t="s">
        <v>66</v>
      </c>
      <c r="H132" s="21">
        <v>15</v>
      </c>
      <c r="I132" s="26"/>
      <c r="J132" s="20" t="s">
        <v>257</v>
      </c>
      <c r="K132" s="20" t="s">
        <v>91</v>
      </c>
      <c r="L132" s="23">
        <v>0.5625</v>
      </c>
      <c r="M132" s="20">
        <v>2</v>
      </c>
      <c r="N132" s="20"/>
      <c r="O132" s="20"/>
      <c r="P132" s="20"/>
      <c r="Q132" s="20"/>
      <c r="R132" s="20"/>
      <c r="S132" s="20" t="s">
        <v>258</v>
      </c>
      <c r="T132" s="20">
        <v>8</v>
      </c>
      <c r="U132" s="24" t="s">
        <v>74</v>
      </c>
    </row>
    <row r="133" spans="1:21" x14ac:dyDescent="0.3">
      <c r="A133" s="20" t="s">
        <v>33</v>
      </c>
      <c r="B133" s="20">
        <v>2022</v>
      </c>
      <c r="C133" s="20">
        <v>12</v>
      </c>
      <c r="D133" s="21" t="s">
        <v>92</v>
      </c>
      <c r="E133" s="21" t="s">
        <v>75</v>
      </c>
      <c r="F133" s="21" t="s">
        <v>61</v>
      </c>
      <c r="G133" s="21" t="s">
        <v>62</v>
      </c>
      <c r="H133" s="21">
        <v>580</v>
      </c>
      <c r="I133" s="26"/>
      <c r="J133" s="20" t="s">
        <v>259</v>
      </c>
      <c r="K133" s="20" t="s">
        <v>91</v>
      </c>
      <c r="L133" s="23">
        <v>0.61527777777777781</v>
      </c>
      <c r="M133" s="20">
        <v>1</v>
      </c>
      <c r="N133" s="20"/>
      <c r="O133" s="20"/>
      <c r="P133" s="20"/>
      <c r="Q133" s="20"/>
      <c r="R133" s="20"/>
      <c r="S133" s="20" t="s">
        <v>260</v>
      </c>
      <c r="T133" s="20">
        <v>6</v>
      </c>
      <c r="U133" s="24" t="s">
        <v>74</v>
      </c>
    </row>
    <row r="134" spans="1:21" x14ac:dyDescent="0.3">
      <c r="A134" s="20" t="s">
        <v>33</v>
      </c>
      <c r="B134" s="20">
        <v>2023</v>
      </c>
      <c r="C134" s="20">
        <v>1</v>
      </c>
      <c r="D134" s="21" t="s">
        <v>96</v>
      </c>
      <c r="E134" s="21" t="s">
        <v>60</v>
      </c>
      <c r="F134" s="21" t="s">
        <v>68</v>
      </c>
      <c r="G134" s="21" t="s">
        <v>81</v>
      </c>
      <c r="H134" s="21">
        <v>145</v>
      </c>
      <c r="I134" s="26"/>
      <c r="J134" s="20" t="s">
        <v>261</v>
      </c>
      <c r="K134" s="20" t="s">
        <v>91</v>
      </c>
      <c r="L134" s="23">
        <v>0.3659722222222222</v>
      </c>
      <c r="M134" s="20">
        <v>2</v>
      </c>
      <c r="N134" s="20"/>
      <c r="O134" s="20"/>
      <c r="P134" s="20"/>
      <c r="Q134" s="20"/>
      <c r="R134" s="20"/>
      <c r="S134" s="20" t="s">
        <v>166</v>
      </c>
      <c r="T134" s="20">
        <v>50</v>
      </c>
      <c r="U134" s="24" t="s">
        <v>74</v>
      </c>
    </row>
    <row r="135" spans="1:21" x14ac:dyDescent="0.3">
      <c r="A135" s="20" t="s">
        <v>33</v>
      </c>
      <c r="B135" s="20">
        <v>2023</v>
      </c>
      <c r="C135" s="20">
        <v>2</v>
      </c>
      <c r="D135" s="21" t="s">
        <v>96</v>
      </c>
      <c r="E135" s="21" t="s">
        <v>60</v>
      </c>
      <c r="F135" s="21" t="s">
        <v>77</v>
      </c>
      <c r="G135" s="21" t="s">
        <v>62</v>
      </c>
      <c r="H135" s="21">
        <v>25</v>
      </c>
      <c r="I135" s="26"/>
      <c r="J135" s="20" t="s">
        <v>262</v>
      </c>
      <c r="K135" s="20" t="s">
        <v>83</v>
      </c>
      <c r="L135" s="23">
        <v>0.37777777777777777</v>
      </c>
      <c r="M135" s="20">
        <v>3</v>
      </c>
      <c r="N135" s="20">
        <v>2</v>
      </c>
      <c r="O135" s="20"/>
      <c r="P135" s="20"/>
      <c r="Q135" s="20"/>
      <c r="R135" s="20"/>
      <c r="S135" s="20" t="s">
        <v>263</v>
      </c>
      <c r="T135" s="20">
        <v>15</v>
      </c>
      <c r="U135" s="24" t="s">
        <v>74</v>
      </c>
    </row>
    <row r="136" spans="1:21" x14ac:dyDescent="0.3">
      <c r="A136" s="20" t="s">
        <v>33</v>
      </c>
      <c r="B136" s="20">
        <v>2023</v>
      </c>
      <c r="C136" s="20">
        <v>3</v>
      </c>
      <c r="D136" s="21" t="s">
        <v>96</v>
      </c>
      <c r="E136" s="21" t="s">
        <v>72</v>
      </c>
      <c r="F136" s="21" t="s">
        <v>61</v>
      </c>
      <c r="G136" s="21" t="s">
        <v>62</v>
      </c>
      <c r="H136" s="21">
        <v>1810</v>
      </c>
      <c r="I136" s="26"/>
      <c r="J136" s="20" t="s">
        <v>264</v>
      </c>
      <c r="K136" s="20" t="s">
        <v>70</v>
      </c>
      <c r="L136" s="23">
        <v>0.38263888888888892</v>
      </c>
      <c r="M136" s="20">
        <v>1</v>
      </c>
      <c r="N136" s="20">
        <v>1</v>
      </c>
      <c r="O136" s="20">
        <v>1</v>
      </c>
      <c r="P136" s="20"/>
      <c r="Q136" s="20"/>
      <c r="R136" s="20"/>
      <c r="S136" s="20" t="s">
        <v>170</v>
      </c>
      <c r="T136" s="20">
        <v>9</v>
      </c>
      <c r="U136" s="24" t="s">
        <v>74</v>
      </c>
    </row>
    <row r="137" spans="1:21" x14ac:dyDescent="0.3">
      <c r="A137" s="20" t="s">
        <v>33</v>
      </c>
      <c r="B137" s="20">
        <v>2023</v>
      </c>
      <c r="C137" s="20">
        <v>4</v>
      </c>
      <c r="D137" s="21" t="s">
        <v>96</v>
      </c>
      <c r="E137" s="21" t="s">
        <v>72</v>
      </c>
      <c r="F137" s="21" t="s">
        <v>68</v>
      </c>
      <c r="G137" s="21" t="s">
        <v>81</v>
      </c>
      <c r="H137" s="21">
        <v>115</v>
      </c>
      <c r="I137" s="26"/>
      <c r="J137" s="20" t="s">
        <v>265</v>
      </c>
      <c r="K137" s="20" t="s">
        <v>103</v>
      </c>
      <c r="L137" s="23">
        <v>0.39652777777777781</v>
      </c>
      <c r="M137" s="20">
        <v>2</v>
      </c>
      <c r="N137" s="20"/>
      <c r="O137" s="20"/>
      <c r="P137" s="20"/>
      <c r="Q137" s="20"/>
      <c r="R137" s="20"/>
      <c r="S137" s="20" t="s">
        <v>231</v>
      </c>
      <c r="T137" s="20">
        <v>7</v>
      </c>
      <c r="U137" s="24" t="s">
        <v>74</v>
      </c>
    </row>
    <row r="138" spans="1:21" x14ac:dyDescent="0.3">
      <c r="A138" s="20" t="s">
        <v>33</v>
      </c>
      <c r="B138" s="20">
        <v>2023</v>
      </c>
      <c r="C138" s="20">
        <v>5</v>
      </c>
      <c r="D138" s="21" t="s">
        <v>96</v>
      </c>
      <c r="E138" s="21" t="s">
        <v>72</v>
      </c>
      <c r="F138" s="21" t="s">
        <v>77</v>
      </c>
      <c r="G138" s="21" t="s">
        <v>62</v>
      </c>
      <c r="H138" s="21">
        <v>25</v>
      </c>
      <c r="I138" s="26"/>
      <c r="J138" s="20" t="s">
        <v>266</v>
      </c>
      <c r="K138" s="20" t="s">
        <v>64</v>
      </c>
      <c r="L138" s="23">
        <v>0.39861111111111108</v>
      </c>
      <c r="M138" s="20">
        <v>2</v>
      </c>
      <c r="N138" s="20"/>
      <c r="O138" s="20"/>
      <c r="P138" s="20"/>
      <c r="Q138" s="20"/>
      <c r="R138" s="20"/>
      <c r="S138" s="20" t="s">
        <v>267</v>
      </c>
      <c r="T138" s="20">
        <v>12</v>
      </c>
      <c r="U138" s="24" t="s">
        <v>74</v>
      </c>
    </row>
    <row r="139" spans="1:21" x14ac:dyDescent="0.3">
      <c r="A139" s="20" t="s">
        <v>33</v>
      </c>
      <c r="B139" s="20">
        <v>2023</v>
      </c>
      <c r="C139" s="20">
        <v>6</v>
      </c>
      <c r="D139" s="21" t="s">
        <v>96</v>
      </c>
      <c r="E139" s="21" t="s">
        <v>104</v>
      </c>
      <c r="F139" s="21" t="s">
        <v>61</v>
      </c>
      <c r="G139" s="21" t="s">
        <v>81</v>
      </c>
      <c r="H139" s="21">
        <v>345</v>
      </c>
      <c r="I139" s="26"/>
      <c r="J139" s="20" t="s">
        <v>268</v>
      </c>
      <c r="K139" s="20" t="s">
        <v>103</v>
      </c>
      <c r="L139" s="23">
        <v>0.40486111111111112</v>
      </c>
      <c r="M139" s="20">
        <v>2</v>
      </c>
      <c r="N139" s="20"/>
      <c r="O139" s="20"/>
      <c r="P139" s="20"/>
      <c r="Q139" s="20"/>
      <c r="R139" s="20"/>
      <c r="S139" s="20" t="s">
        <v>176</v>
      </c>
      <c r="T139" s="20">
        <v>14</v>
      </c>
      <c r="U139" s="24" t="s">
        <v>74</v>
      </c>
    </row>
    <row r="140" spans="1:21" x14ac:dyDescent="0.3">
      <c r="A140" s="20" t="s">
        <v>33</v>
      </c>
      <c r="B140" s="20">
        <v>2023</v>
      </c>
      <c r="C140" s="20">
        <v>7</v>
      </c>
      <c r="D140" s="21" t="s">
        <v>96</v>
      </c>
      <c r="E140" s="21" t="s">
        <v>104</v>
      </c>
      <c r="F140" s="21" t="s">
        <v>68</v>
      </c>
      <c r="G140" s="21" t="s">
        <v>81</v>
      </c>
      <c r="H140" s="21">
        <v>55</v>
      </c>
      <c r="I140" s="26"/>
      <c r="J140" s="20" t="s">
        <v>269</v>
      </c>
      <c r="K140" s="20" t="s">
        <v>83</v>
      </c>
      <c r="L140" s="23">
        <v>0.42430555555555555</v>
      </c>
      <c r="M140" s="20">
        <v>1</v>
      </c>
      <c r="N140" s="20"/>
      <c r="O140" s="20"/>
      <c r="P140" s="20"/>
      <c r="Q140" s="20"/>
      <c r="R140" s="20"/>
      <c r="S140" s="20" t="s">
        <v>270</v>
      </c>
      <c r="T140" s="20">
        <v>20</v>
      </c>
      <c r="U140" s="24" t="s">
        <v>74</v>
      </c>
    </row>
    <row r="141" spans="1:21" x14ac:dyDescent="0.3">
      <c r="A141" s="20" t="s">
        <v>33</v>
      </c>
      <c r="B141" s="20">
        <v>2023</v>
      </c>
      <c r="C141" s="20">
        <v>8</v>
      </c>
      <c r="D141" s="21" t="s">
        <v>96</v>
      </c>
      <c r="E141" s="21" t="s">
        <v>85</v>
      </c>
      <c r="F141" s="21" t="s">
        <v>61</v>
      </c>
      <c r="G141" s="21" t="s">
        <v>62</v>
      </c>
      <c r="H141" s="21">
        <v>1375</v>
      </c>
      <c r="I141" s="26"/>
      <c r="J141" s="20" t="s">
        <v>271</v>
      </c>
      <c r="K141" s="20" t="s">
        <v>64</v>
      </c>
      <c r="L141" s="23">
        <v>0.43194444444444446</v>
      </c>
      <c r="M141" s="20">
        <v>2</v>
      </c>
      <c r="N141" s="20">
        <v>1</v>
      </c>
      <c r="O141" s="20"/>
      <c r="P141" s="20"/>
      <c r="Q141" s="20"/>
      <c r="R141" s="20"/>
      <c r="S141" s="20" t="s">
        <v>272</v>
      </c>
      <c r="T141" s="20">
        <v>26</v>
      </c>
      <c r="U141" s="24" t="s">
        <v>74</v>
      </c>
    </row>
    <row r="142" spans="1:21" x14ac:dyDescent="0.3">
      <c r="A142" s="20" t="s">
        <v>33</v>
      </c>
      <c r="B142" s="20">
        <v>2023</v>
      </c>
      <c r="C142" s="20">
        <v>9</v>
      </c>
      <c r="D142" s="21" t="s">
        <v>96</v>
      </c>
      <c r="E142" s="21" t="s">
        <v>85</v>
      </c>
      <c r="F142" s="21" t="s">
        <v>68</v>
      </c>
      <c r="G142" s="21" t="s">
        <v>81</v>
      </c>
      <c r="H142" s="21">
        <v>45</v>
      </c>
      <c r="I142" s="26"/>
      <c r="J142" s="20" t="s">
        <v>273</v>
      </c>
      <c r="K142" s="20" t="s">
        <v>103</v>
      </c>
      <c r="L142" s="23">
        <v>0.39583333333333331</v>
      </c>
      <c r="M142" s="20">
        <v>2</v>
      </c>
      <c r="N142" s="20"/>
      <c r="O142" s="20"/>
      <c r="P142" s="20"/>
      <c r="Q142" s="20"/>
      <c r="R142" s="20"/>
      <c r="S142" s="20" t="s">
        <v>274</v>
      </c>
      <c r="T142" s="20">
        <v>45</v>
      </c>
      <c r="U142" s="24" t="s">
        <v>74</v>
      </c>
    </row>
    <row r="143" spans="1:21" x14ac:dyDescent="0.3">
      <c r="A143" s="20" t="s">
        <v>33</v>
      </c>
      <c r="B143" s="20">
        <v>2023</v>
      </c>
      <c r="C143" s="20">
        <v>10</v>
      </c>
      <c r="D143" s="21" t="s">
        <v>96</v>
      </c>
      <c r="E143" s="21" t="s">
        <v>75</v>
      </c>
      <c r="F143" s="21" t="s">
        <v>61</v>
      </c>
      <c r="G143" s="21" t="s">
        <v>62</v>
      </c>
      <c r="H143" s="21">
        <v>1285</v>
      </c>
      <c r="I143" s="26"/>
      <c r="J143" s="20" t="s">
        <v>275</v>
      </c>
      <c r="K143" s="20" t="s">
        <v>91</v>
      </c>
      <c r="L143" s="23">
        <v>0.46180555555555558</v>
      </c>
      <c r="M143" s="20">
        <v>2</v>
      </c>
      <c r="N143" s="20"/>
      <c r="O143" s="20"/>
      <c r="P143" s="20"/>
      <c r="Q143" s="20"/>
      <c r="R143" s="20"/>
      <c r="S143" s="20" t="s">
        <v>184</v>
      </c>
      <c r="T143" s="20">
        <v>10</v>
      </c>
      <c r="U143" s="24" t="s">
        <v>74</v>
      </c>
    </row>
    <row r="144" spans="1:21" x14ac:dyDescent="0.3">
      <c r="A144" s="20" t="s">
        <v>33</v>
      </c>
      <c r="B144" s="20">
        <v>2023</v>
      </c>
      <c r="C144" s="20">
        <v>11</v>
      </c>
      <c r="D144" s="21" t="s">
        <v>96</v>
      </c>
      <c r="E144" s="21" t="s">
        <v>75</v>
      </c>
      <c r="F144" s="21" t="s">
        <v>68</v>
      </c>
      <c r="G144" s="21" t="s">
        <v>81</v>
      </c>
      <c r="H144" s="21">
        <v>35</v>
      </c>
      <c r="I144" s="26"/>
      <c r="J144" s="20" t="s">
        <v>276</v>
      </c>
      <c r="K144" s="20" t="s">
        <v>91</v>
      </c>
      <c r="L144" s="23">
        <v>0.46875</v>
      </c>
      <c r="M144" s="20">
        <v>2</v>
      </c>
      <c r="N144" s="20"/>
      <c r="O144" s="20"/>
      <c r="P144" s="20"/>
      <c r="Q144" s="20"/>
      <c r="R144" s="20"/>
      <c r="S144" s="20" t="s">
        <v>277</v>
      </c>
      <c r="T144" s="20">
        <v>21</v>
      </c>
      <c r="U144" s="24" t="s">
        <v>74</v>
      </c>
    </row>
    <row r="145" spans="1:21" x14ac:dyDescent="0.3">
      <c r="A145" s="20" t="s">
        <v>33</v>
      </c>
      <c r="B145" s="20">
        <v>2023</v>
      </c>
      <c r="C145" s="20">
        <v>12</v>
      </c>
      <c r="D145" s="21" t="s">
        <v>114</v>
      </c>
      <c r="E145" s="21" t="s">
        <v>85</v>
      </c>
      <c r="F145" s="21" t="s">
        <v>68</v>
      </c>
      <c r="G145" s="21" t="s">
        <v>62</v>
      </c>
      <c r="H145" s="21">
        <v>10</v>
      </c>
      <c r="I145" s="26"/>
      <c r="J145" s="20" t="s">
        <v>278</v>
      </c>
      <c r="K145" s="20" t="s">
        <v>161</v>
      </c>
      <c r="L145" s="20" t="s">
        <v>71</v>
      </c>
      <c r="M145" s="20">
        <v>1</v>
      </c>
      <c r="N145" s="20"/>
      <c r="O145" s="20"/>
      <c r="P145" s="20"/>
      <c r="Q145" s="20"/>
      <c r="R145" s="20"/>
      <c r="S145" s="20" t="s">
        <v>274</v>
      </c>
      <c r="T145" s="20">
        <v>34</v>
      </c>
      <c r="U145" s="24" t="s">
        <v>74</v>
      </c>
    </row>
    <row r="146" spans="1:21" x14ac:dyDescent="0.3">
      <c r="A146" s="20" t="s">
        <v>15</v>
      </c>
      <c r="B146" s="20">
        <v>2021</v>
      </c>
      <c r="C146" s="20">
        <v>1</v>
      </c>
      <c r="D146" s="21" t="s">
        <v>59</v>
      </c>
      <c r="E146" s="21" t="s">
        <v>60</v>
      </c>
      <c r="F146" s="21" t="s">
        <v>68</v>
      </c>
      <c r="G146" s="21" t="s">
        <v>62</v>
      </c>
      <c r="H146" s="21">
        <v>415</v>
      </c>
      <c r="I146" s="26"/>
      <c r="J146" s="20" t="s">
        <v>279</v>
      </c>
      <c r="K146" s="20" t="s">
        <v>70</v>
      </c>
      <c r="L146" s="23">
        <v>0.67847222222222225</v>
      </c>
      <c r="M146" s="20">
        <v>2</v>
      </c>
      <c r="N146" s="20"/>
      <c r="O146" s="20"/>
      <c r="P146" s="20"/>
      <c r="Q146" s="20">
        <v>1</v>
      </c>
      <c r="R146" s="20">
        <v>1</v>
      </c>
      <c r="S146" s="20" t="s">
        <v>274</v>
      </c>
      <c r="T146" s="20">
        <v>5</v>
      </c>
      <c r="U146" s="24" t="s">
        <v>74</v>
      </c>
    </row>
    <row r="147" spans="1:21" x14ac:dyDescent="0.3">
      <c r="A147" s="20" t="s">
        <v>15</v>
      </c>
      <c r="B147" s="20">
        <v>2021</v>
      </c>
      <c r="C147" s="20">
        <v>2</v>
      </c>
      <c r="D147" s="21" t="s">
        <v>59</v>
      </c>
      <c r="E147" s="21" t="s">
        <v>60</v>
      </c>
      <c r="F147" s="21" t="s">
        <v>68</v>
      </c>
      <c r="G147" s="21" t="s">
        <v>66</v>
      </c>
      <c r="H147" s="21">
        <v>595</v>
      </c>
      <c r="I147" s="26"/>
      <c r="J147" s="20" t="s">
        <v>280</v>
      </c>
      <c r="K147" s="20" t="s">
        <v>103</v>
      </c>
      <c r="L147" s="23">
        <v>0.34722222222222227</v>
      </c>
      <c r="M147" s="20">
        <v>2</v>
      </c>
      <c r="N147" s="20"/>
      <c r="O147" s="20"/>
      <c r="P147" s="20"/>
      <c r="Q147" s="20">
        <v>1</v>
      </c>
      <c r="R147" s="20">
        <v>1</v>
      </c>
      <c r="S147" s="20" t="s">
        <v>189</v>
      </c>
      <c r="T147" s="20">
        <v>15</v>
      </c>
      <c r="U147" s="24" t="s">
        <v>74</v>
      </c>
    </row>
    <row r="148" spans="1:21" x14ac:dyDescent="0.3">
      <c r="A148" s="20" t="s">
        <v>15</v>
      </c>
      <c r="B148" s="20">
        <v>2021</v>
      </c>
      <c r="C148" s="20">
        <v>3</v>
      </c>
      <c r="D148" s="21" t="s">
        <v>59</v>
      </c>
      <c r="E148" s="21" t="s">
        <v>60</v>
      </c>
      <c r="F148" s="21" t="s">
        <v>68</v>
      </c>
      <c r="G148" s="21" t="s">
        <v>81</v>
      </c>
      <c r="H148" s="21">
        <v>630</v>
      </c>
      <c r="I148" s="26"/>
      <c r="J148" s="20" t="s">
        <v>281</v>
      </c>
      <c r="K148" s="20" t="s">
        <v>70</v>
      </c>
      <c r="L148" s="23">
        <v>0.70694444444444438</v>
      </c>
      <c r="M148" s="20">
        <v>2</v>
      </c>
      <c r="N148" s="20"/>
      <c r="O148" s="20"/>
      <c r="P148" s="20"/>
      <c r="Q148" s="20">
        <v>1</v>
      </c>
      <c r="R148" s="20">
        <v>1</v>
      </c>
      <c r="S148" s="20" t="s">
        <v>123</v>
      </c>
      <c r="T148" s="20">
        <v>20</v>
      </c>
      <c r="U148" s="24" t="s">
        <v>74</v>
      </c>
    </row>
    <row r="149" spans="1:21" x14ac:dyDescent="0.3">
      <c r="A149" s="20" t="s">
        <v>15</v>
      </c>
      <c r="B149" s="20">
        <v>2021</v>
      </c>
      <c r="C149" s="20">
        <v>4</v>
      </c>
      <c r="D149" s="21" t="s">
        <v>59</v>
      </c>
      <c r="E149" s="21" t="s">
        <v>72</v>
      </c>
      <c r="F149" s="21" t="s">
        <v>61</v>
      </c>
      <c r="G149" s="21" t="s">
        <v>62</v>
      </c>
      <c r="H149" s="21">
        <v>10005</v>
      </c>
      <c r="I149" s="26"/>
      <c r="J149" s="20" t="s">
        <v>282</v>
      </c>
      <c r="K149" s="20" t="s">
        <v>70</v>
      </c>
      <c r="L149" s="23">
        <v>0.73888888888888893</v>
      </c>
      <c r="M149" s="20">
        <v>1</v>
      </c>
      <c r="N149" s="20"/>
      <c r="O149" s="20"/>
      <c r="P149" s="20"/>
      <c r="Q149" s="20">
        <v>1</v>
      </c>
      <c r="R149" s="20">
        <v>1</v>
      </c>
      <c r="S149" s="20" t="s">
        <v>121</v>
      </c>
      <c r="T149" s="20">
        <v>8</v>
      </c>
      <c r="U149" s="24" t="s">
        <v>74</v>
      </c>
    </row>
    <row r="150" spans="1:21" x14ac:dyDescent="0.3">
      <c r="A150" s="20" t="s">
        <v>15</v>
      </c>
      <c r="B150" s="20">
        <v>2021</v>
      </c>
      <c r="C150" s="20">
        <v>5</v>
      </c>
      <c r="D150" s="21" t="s">
        <v>59</v>
      </c>
      <c r="E150" s="21" t="s">
        <v>72</v>
      </c>
      <c r="F150" s="21" t="s">
        <v>68</v>
      </c>
      <c r="G150" s="21" t="s">
        <v>62</v>
      </c>
      <c r="H150" s="21">
        <v>565</v>
      </c>
      <c r="I150" s="26"/>
      <c r="J150" s="20" t="s">
        <v>283</v>
      </c>
      <c r="K150" s="20" t="s">
        <v>70</v>
      </c>
      <c r="L150" s="23">
        <v>0.76388888888888884</v>
      </c>
      <c r="M150" s="20">
        <v>2</v>
      </c>
      <c r="N150" s="20"/>
      <c r="O150" s="20"/>
      <c r="P150" s="20"/>
      <c r="Q150" s="20">
        <v>1</v>
      </c>
      <c r="R150" s="20">
        <v>1</v>
      </c>
      <c r="S150" s="20" t="s">
        <v>284</v>
      </c>
      <c r="T150" s="20">
        <v>10</v>
      </c>
      <c r="U150" s="24" t="s">
        <v>74</v>
      </c>
    </row>
    <row r="151" spans="1:21" x14ac:dyDescent="0.3">
      <c r="A151" s="20" t="s">
        <v>15</v>
      </c>
      <c r="B151" s="20">
        <v>2021</v>
      </c>
      <c r="C151" s="20">
        <v>6</v>
      </c>
      <c r="D151" s="21" t="s">
        <v>59</v>
      </c>
      <c r="E151" s="21" t="s">
        <v>72</v>
      </c>
      <c r="F151" s="21" t="s">
        <v>285</v>
      </c>
      <c r="G151" s="21" t="s">
        <v>62</v>
      </c>
      <c r="H151" s="21">
        <v>235</v>
      </c>
      <c r="I151" s="26"/>
      <c r="J151" s="20" t="s">
        <v>286</v>
      </c>
      <c r="K151" s="20" t="s">
        <v>70</v>
      </c>
      <c r="L151" s="23">
        <v>0.77361111111111114</v>
      </c>
      <c r="M151" s="20">
        <v>1</v>
      </c>
      <c r="N151" s="20"/>
      <c r="O151" s="20"/>
      <c r="P151" s="20"/>
      <c r="Q151" s="20">
        <v>1</v>
      </c>
      <c r="R151" s="20">
        <v>1</v>
      </c>
      <c r="S151" s="20" t="s">
        <v>287</v>
      </c>
      <c r="T151" s="20">
        <v>12</v>
      </c>
      <c r="U151" s="24" t="s">
        <v>74</v>
      </c>
    </row>
    <row r="152" spans="1:21" x14ac:dyDescent="0.3">
      <c r="A152" s="20" t="s">
        <v>15</v>
      </c>
      <c r="B152" s="20">
        <v>2021</v>
      </c>
      <c r="C152" s="20">
        <v>7</v>
      </c>
      <c r="D152" s="21" t="s">
        <v>59</v>
      </c>
      <c r="E152" s="21" t="s">
        <v>72</v>
      </c>
      <c r="F152" s="21" t="s">
        <v>285</v>
      </c>
      <c r="G152" s="21" t="s">
        <v>66</v>
      </c>
      <c r="H152" s="21">
        <v>420</v>
      </c>
      <c r="I152" s="26"/>
      <c r="J152" s="20" t="s">
        <v>288</v>
      </c>
      <c r="K152" s="20" t="s">
        <v>64</v>
      </c>
      <c r="L152" s="23">
        <v>0.80347222222222225</v>
      </c>
      <c r="M152" s="20">
        <v>1</v>
      </c>
      <c r="N152" s="20"/>
      <c r="O152" s="20"/>
      <c r="P152" s="20"/>
      <c r="Q152" s="20">
        <v>1</v>
      </c>
      <c r="R152" s="20">
        <v>1</v>
      </c>
      <c r="S152" s="20" t="s">
        <v>246</v>
      </c>
      <c r="T152" s="20">
        <v>18</v>
      </c>
      <c r="U152" s="24" t="s">
        <v>74</v>
      </c>
    </row>
    <row r="153" spans="1:21" x14ac:dyDescent="0.3">
      <c r="A153" s="20" t="s">
        <v>15</v>
      </c>
      <c r="B153" s="20">
        <v>2021</v>
      </c>
      <c r="C153" s="20">
        <v>8</v>
      </c>
      <c r="D153" s="21" t="s">
        <v>59</v>
      </c>
      <c r="E153" s="21" t="s">
        <v>72</v>
      </c>
      <c r="F153" s="21" t="s">
        <v>285</v>
      </c>
      <c r="G153" s="21" t="s">
        <v>81</v>
      </c>
      <c r="H153" s="21">
        <v>430</v>
      </c>
      <c r="I153" s="26"/>
      <c r="J153" s="20" t="s">
        <v>289</v>
      </c>
      <c r="K153" s="20" t="s">
        <v>64</v>
      </c>
      <c r="L153" s="23">
        <v>0.8027777777777777</v>
      </c>
      <c r="M153" s="20">
        <v>2</v>
      </c>
      <c r="N153" s="20"/>
      <c r="O153" s="20"/>
      <c r="P153" s="20"/>
      <c r="Q153" s="20">
        <v>1</v>
      </c>
      <c r="R153" s="20">
        <v>1</v>
      </c>
      <c r="S153" s="20" t="s">
        <v>290</v>
      </c>
      <c r="T153" s="20">
        <v>30</v>
      </c>
      <c r="U153" s="24" t="s">
        <v>74</v>
      </c>
    </row>
    <row r="154" spans="1:21" x14ac:dyDescent="0.3">
      <c r="A154" s="20" t="s">
        <v>15</v>
      </c>
      <c r="B154" s="20">
        <v>2021</v>
      </c>
      <c r="C154" s="20">
        <v>9</v>
      </c>
      <c r="D154" s="21" t="s">
        <v>59</v>
      </c>
      <c r="E154" s="21" t="s">
        <v>72</v>
      </c>
      <c r="F154" s="21" t="s">
        <v>77</v>
      </c>
      <c r="G154" s="21" t="s">
        <v>62</v>
      </c>
      <c r="H154" s="21">
        <v>245</v>
      </c>
      <c r="I154" s="26"/>
      <c r="J154" s="20" t="s">
        <v>291</v>
      </c>
      <c r="K154" s="20" t="s">
        <v>70</v>
      </c>
      <c r="L154" s="23">
        <v>0.77083333333333337</v>
      </c>
      <c r="M154" s="20">
        <v>2</v>
      </c>
      <c r="N154" s="20"/>
      <c r="O154" s="20"/>
      <c r="P154" s="20"/>
      <c r="Q154" s="20">
        <v>1</v>
      </c>
      <c r="R154" s="20">
        <v>2</v>
      </c>
      <c r="S154" s="20" t="s">
        <v>292</v>
      </c>
      <c r="T154" s="20">
        <v>25</v>
      </c>
      <c r="U154" s="24" t="s">
        <v>74</v>
      </c>
    </row>
    <row r="155" spans="1:21" x14ac:dyDescent="0.3">
      <c r="A155" s="20" t="s">
        <v>15</v>
      </c>
      <c r="B155" s="20">
        <v>2021</v>
      </c>
      <c r="C155" s="20">
        <v>10</v>
      </c>
      <c r="D155" s="21" t="s">
        <v>59</v>
      </c>
      <c r="E155" s="21" t="s">
        <v>104</v>
      </c>
      <c r="F155" s="21" t="s">
        <v>61</v>
      </c>
      <c r="G155" s="21" t="s">
        <v>62</v>
      </c>
      <c r="H155" s="21">
        <v>10865</v>
      </c>
      <c r="I155" s="26"/>
      <c r="J155" s="20" t="s">
        <v>293</v>
      </c>
      <c r="K155" s="20" t="s">
        <v>64</v>
      </c>
      <c r="L155" s="23">
        <v>0.82916666666666661</v>
      </c>
      <c r="M155" s="20">
        <v>2</v>
      </c>
      <c r="N155" s="20"/>
      <c r="O155" s="20"/>
      <c r="P155" s="20"/>
      <c r="Q155" s="20">
        <v>1</v>
      </c>
      <c r="R155" s="20">
        <v>1</v>
      </c>
      <c r="S155" s="20" t="s">
        <v>294</v>
      </c>
      <c r="T155" s="20">
        <v>22</v>
      </c>
      <c r="U155" s="24" t="s">
        <v>74</v>
      </c>
    </row>
    <row r="156" spans="1:21" x14ac:dyDescent="0.3">
      <c r="A156" s="20" t="s">
        <v>15</v>
      </c>
      <c r="B156" s="20">
        <v>2021</v>
      </c>
      <c r="C156" s="20">
        <v>11</v>
      </c>
      <c r="D156" s="21" t="s">
        <v>59</v>
      </c>
      <c r="E156" s="21" t="s">
        <v>104</v>
      </c>
      <c r="F156" s="21" t="s">
        <v>61</v>
      </c>
      <c r="G156" s="21" t="s">
        <v>66</v>
      </c>
      <c r="H156" s="21">
        <v>9245</v>
      </c>
      <c r="I156" s="26"/>
      <c r="J156" s="20" t="s">
        <v>295</v>
      </c>
      <c r="K156" s="20" t="s">
        <v>70</v>
      </c>
      <c r="L156" s="23">
        <v>0.84513888888888899</v>
      </c>
      <c r="M156" s="20">
        <v>2</v>
      </c>
      <c r="N156" s="20"/>
      <c r="O156" s="20"/>
      <c r="P156" s="20"/>
      <c r="Q156" s="20">
        <v>1</v>
      </c>
      <c r="R156" s="20">
        <v>1</v>
      </c>
      <c r="S156" s="20" t="s">
        <v>274</v>
      </c>
      <c r="T156" s="20">
        <v>6</v>
      </c>
      <c r="U156" s="24" t="s">
        <v>74</v>
      </c>
    </row>
    <row r="157" spans="1:21" x14ac:dyDescent="0.3">
      <c r="A157" s="20" t="s">
        <v>15</v>
      </c>
      <c r="B157" s="20">
        <v>2021</v>
      </c>
      <c r="C157" s="20">
        <v>12</v>
      </c>
      <c r="D157" s="21" t="s">
        <v>59</v>
      </c>
      <c r="E157" s="21" t="s">
        <v>85</v>
      </c>
      <c r="F157" s="21" t="s">
        <v>285</v>
      </c>
      <c r="G157" s="21" t="s">
        <v>66</v>
      </c>
      <c r="H157" s="21">
        <v>255</v>
      </c>
      <c r="I157" s="26"/>
      <c r="J157" s="20" t="s">
        <v>296</v>
      </c>
      <c r="K157" s="20" t="s">
        <v>70</v>
      </c>
      <c r="L157" s="23">
        <v>0.875</v>
      </c>
      <c r="M157" s="20">
        <v>3</v>
      </c>
      <c r="N157" s="20"/>
      <c r="O157" s="20"/>
      <c r="P157" s="20"/>
      <c r="Q157" s="20">
        <v>1</v>
      </c>
      <c r="R157" s="20">
        <v>1</v>
      </c>
      <c r="S157" s="20" t="s">
        <v>189</v>
      </c>
      <c r="T157" s="20">
        <v>13</v>
      </c>
      <c r="U157" s="24" t="s">
        <v>74</v>
      </c>
    </row>
    <row r="158" spans="1:21" x14ac:dyDescent="0.3">
      <c r="A158" s="20" t="s">
        <v>15</v>
      </c>
      <c r="B158" s="20">
        <v>2022</v>
      </c>
      <c r="C158" s="20">
        <v>1</v>
      </c>
      <c r="D158" s="21" t="s">
        <v>59</v>
      </c>
      <c r="E158" s="21" t="s">
        <v>85</v>
      </c>
      <c r="F158" s="21" t="s">
        <v>285</v>
      </c>
      <c r="G158" s="21" t="s">
        <v>81</v>
      </c>
      <c r="H158" s="21">
        <v>415</v>
      </c>
      <c r="I158" s="26"/>
      <c r="J158" s="20" t="s">
        <v>297</v>
      </c>
      <c r="K158" s="20" t="s">
        <v>64</v>
      </c>
      <c r="L158" s="23">
        <v>0.17986111111111111</v>
      </c>
      <c r="M158" s="20">
        <v>2</v>
      </c>
      <c r="N158" s="20"/>
      <c r="O158" s="20"/>
      <c r="P158" s="20"/>
      <c r="Q158" s="20">
        <v>1</v>
      </c>
      <c r="R158" s="20">
        <v>1</v>
      </c>
      <c r="S158" s="20" t="s">
        <v>123</v>
      </c>
      <c r="T158" s="20">
        <v>16</v>
      </c>
      <c r="U158" s="24" t="s">
        <v>74</v>
      </c>
    </row>
    <row r="159" spans="1:21" x14ac:dyDescent="0.3">
      <c r="A159" s="20" t="s">
        <v>15</v>
      </c>
      <c r="B159" s="20">
        <v>2022</v>
      </c>
      <c r="C159" s="20">
        <v>2</v>
      </c>
      <c r="D159" s="21" t="s">
        <v>80</v>
      </c>
      <c r="E159" s="21" t="s">
        <v>60</v>
      </c>
      <c r="F159" s="21" t="s">
        <v>68</v>
      </c>
      <c r="G159" s="21" t="s">
        <v>81</v>
      </c>
      <c r="H159" s="21">
        <v>505</v>
      </c>
      <c r="I159" s="26"/>
      <c r="J159" s="20" t="s">
        <v>298</v>
      </c>
      <c r="K159" s="20" t="s">
        <v>64</v>
      </c>
      <c r="L159" s="23">
        <v>0.69305555555555554</v>
      </c>
      <c r="M159" s="20">
        <v>3</v>
      </c>
      <c r="N159" s="20"/>
      <c r="O159" s="20"/>
      <c r="P159" s="20"/>
      <c r="Q159" s="20">
        <v>1</v>
      </c>
      <c r="R159" s="20">
        <v>2</v>
      </c>
      <c r="S159" s="20" t="s">
        <v>121</v>
      </c>
      <c r="T159" s="20">
        <v>9</v>
      </c>
      <c r="U159" s="24" t="s">
        <v>74</v>
      </c>
    </row>
    <row r="160" spans="1:21" x14ac:dyDescent="0.3">
      <c r="A160" s="20" t="s">
        <v>15</v>
      </c>
      <c r="B160" s="20">
        <v>2022</v>
      </c>
      <c r="C160" s="20">
        <v>3</v>
      </c>
      <c r="D160" s="21" t="s">
        <v>80</v>
      </c>
      <c r="E160" s="21" t="s">
        <v>72</v>
      </c>
      <c r="F160" s="21" t="s">
        <v>68</v>
      </c>
      <c r="G160" s="21" t="s">
        <v>62</v>
      </c>
      <c r="H160" s="21">
        <v>1335</v>
      </c>
      <c r="I160" s="26"/>
      <c r="J160" s="20" t="s">
        <v>299</v>
      </c>
      <c r="K160" s="20" t="s">
        <v>64</v>
      </c>
      <c r="L160" s="23">
        <v>0.6875</v>
      </c>
      <c r="M160" s="20">
        <v>2</v>
      </c>
      <c r="N160" s="20"/>
      <c r="O160" s="20"/>
      <c r="P160" s="20"/>
      <c r="Q160" s="20">
        <v>1</v>
      </c>
      <c r="R160" s="20">
        <v>1</v>
      </c>
      <c r="S160" s="20" t="s">
        <v>284</v>
      </c>
      <c r="T160" s="20">
        <v>11</v>
      </c>
      <c r="U160" s="24" t="s">
        <v>74</v>
      </c>
    </row>
    <row r="161" spans="1:21" x14ac:dyDescent="0.3">
      <c r="A161" s="20" t="s">
        <v>15</v>
      </c>
      <c r="B161" s="20">
        <v>2022</v>
      </c>
      <c r="C161" s="20">
        <v>4</v>
      </c>
      <c r="D161" s="21" t="s">
        <v>80</v>
      </c>
      <c r="E161" s="21" t="s">
        <v>72</v>
      </c>
      <c r="F161" s="21" t="s">
        <v>285</v>
      </c>
      <c r="G161" s="21" t="s">
        <v>62</v>
      </c>
      <c r="H161" s="21">
        <v>925</v>
      </c>
      <c r="I161" s="26"/>
      <c r="J161" s="20" t="s">
        <v>300</v>
      </c>
      <c r="K161" s="20" t="s">
        <v>64</v>
      </c>
      <c r="L161" s="23">
        <v>0.74305555555555547</v>
      </c>
      <c r="M161" s="20">
        <v>2</v>
      </c>
      <c r="N161" s="20"/>
      <c r="O161" s="20"/>
      <c r="P161" s="20"/>
      <c r="Q161" s="20">
        <v>1</v>
      </c>
      <c r="R161" s="20">
        <v>2</v>
      </c>
      <c r="S161" s="20" t="s">
        <v>287</v>
      </c>
      <c r="T161" s="20">
        <v>14</v>
      </c>
      <c r="U161" s="24" t="s">
        <v>74</v>
      </c>
    </row>
    <row r="162" spans="1:21" x14ac:dyDescent="0.3">
      <c r="A162" s="20" t="s">
        <v>15</v>
      </c>
      <c r="B162" s="20">
        <v>2022</v>
      </c>
      <c r="C162" s="20">
        <v>5</v>
      </c>
      <c r="D162" s="21" t="s">
        <v>80</v>
      </c>
      <c r="E162" s="21" t="s">
        <v>72</v>
      </c>
      <c r="F162" s="21" t="s">
        <v>285</v>
      </c>
      <c r="G162" s="21" t="s">
        <v>66</v>
      </c>
      <c r="H162" s="21">
        <v>1690</v>
      </c>
      <c r="I162" s="26"/>
      <c r="J162" s="20" t="s">
        <v>301</v>
      </c>
      <c r="K162" s="20" t="s">
        <v>64</v>
      </c>
      <c r="L162" s="23">
        <v>0.74305555555555547</v>
      </c>
      <c r="M162" s="20">
        <v>2</v>
      </c>
      <c r="N162" s="20"/>
      <c r="O162" s="20"/>
      <c r="P162" s="20"/>
      <c r="Q162" s="20">
        <v>1</v>
      </c>
      <c r="R162" s="20">
        <v>1</v>
      </c>
      <c r="S162" s="20" t="s">
        <v>246</v>
      </c>
      <c r="T162" s="20">
        <v>17</v>
      </c>
      <c r="U162" s="24" t="s">
        <v>74</v>
      </c>
    </row>
    <row r="163" spans="1:21" x14ac:dyDescent="0.3">
      <c r="A163" s="20" t="s">
        <v>15</v>
      </c>
      <c r="B163" s="20">
        <v>2022</v>
      </c>
      <c r="C163" s="20">
        <v>6</v>
      </c>
      <c r="D163" s="21" t="s">
        <v>80</v>
      </c>
      <c r="E163" s="21" t="s">
        <v>85</v>
      </c>
      <c r="F163" s="21" t="s">
        <v>61</v>
      </c>
      <c r="G163" s="21" t="s">
        <v>66</v>
      </c>
      <c r="H163" s="21">
        <v>6110</v>
      </c>
      <c r="I163" s="26"/>
      <c r="J163" s="20" t="s">
        <v>296</v>
      </c>
      <c r="K163" s="20" t="s">
        <v>64</v>
      </c>
      <c r="L163" s="23">
        <v>0.76944444444444438</v>
      </c>
      <c r="M163" s="20">
        <v>1</v>
      </c>
      <c r="N163" s="20">
        <v>1</v>
      </c>
      <c r="O163" s="20"/>
      <c r="P163" s="20">
        <v>1</v>
      </c>
      <c r="Q163" s="20">
        <v>1</v>
      </c>
      <c r="R163" s="20">
        <v>1</v>
      </c>
      <c r="S163" s="20" t="s">
        <v>290</v>
      </c>
      <c r="T163" s="20">
        <v>28</v>
      </c>
      <c r="U163" s="24" t="s">
        <v>74</v>
      </c>
    </row>
    <row r="164" spans="1:21" x14ac:dyDescent="0.3">
      <c r="A164" s="20" t="s">
        <v>15</v>
      </c>
      <c r="B164" s="20">
        <v>2022</v>
      </c>
      <c r="C164" s="20">
        <v>7</v>
      </c>
      <c r="D164" s="21" t="s">
        <v>80</v>
      </c>
      <c r="E164" s="21" t="s">
        <v>85</v>
      </c>
      <c r="F164" s="21" t="s">
        <v>285</v>
      </c>
      <c r="G164" s="21" t="s">
        <v>62</v>
      </c>
      <c r="H164" s="21">
        <v>335</v>
      </c>
      <c r="I164" s="26"/>
      <c r="J164" s="20" t="s">
        <v>302</v>
      </c>
      <c r="K164" s="20" t="s">
        <v>64</v>
      </c>
      <c r="L164" s="23">
        <v>0.81597222222222221</v>
      </c>
      <c r="M164" s="20">
        <v>2</v>
      </c>
      <c r="N164" s="20"/>
      <c r="O164" s="20"/>
      <c r="P164" s="20"/>
      <c r="Q164" s="20">
        <v>1</v>
      </c>
      <c r="R164" s="20">
        <v>2</v>
      </c>
      <c r="S164" s="20" t="s">
        <v>292</v>
      </c>
      <c r="T164" s="20">
        <v>23</v>
      </c>
      <c r="U164" s="24" t="s">
        <v>74</v>
      </c>
    </row>
    <row r="165" spans="1:21" x14ac:dyDescent="0.3">
      <c r="A165" s="20" t="s">
        <v>15</v>
      </c>
      <c r="B165" s="20">
        <v>2022</v>
      </c>
      <c r="C165" s="20">
        <v>8</v>
      </c>
      <c r="D165" s="21" t="s">
        <v>80</v>
      </c>
      <c r="E165" s="21" t="s">
        <v>75</v>
      </c>
      <c r="F165" s="21" t="s">
        <v>285</v>
      </c>
      <c r="G165" s="21" t="s">
        <v>66</v>
      </c>
      <c r="H165" s="21">
        <v>410</v>
      </c>
      <c r="I165" s="26"/>
      <c r="J165" s="20" t="s">
        <v>303</v>
      </c>
      <c r="K165" s="20" t="s">
        <v>64</v>
      </c>
      <c r="L165" s="23">
        <v>0.28194444444444444</v>
      </c>
      <c r="M165" s="20">
        <v>2</v>
      </c>
      <c r="N165" s="20"/>
      <c r="O165" s="20"/>
      <c r="P165" s="20"/>
      <c r="Q165" s="20">
        <v>1</v>
      </c>
      <c r="R165" s="20">
        <v>1</v>
      </c>
      <c r="S165" s="20" t="s">
        <v>294</v>
      </c>
      <c r="T165" s="20">
        <v>21</v>
      </c>
      <c r="U165" s="24" t="s">
        <v>74</v>
      </c>
    </row>
    <row r="166" spans="1:21" x14ac:dyDescent="0.3">
      <c r="A166" s="20" t="s">
        <v>15</v>
      </c>
      <c r="B166" s="20">
        <v>2022</v>
      </c>
      <c r="C166" s="20">
        <v>9</v>
      </c>
      <c r="D166" s="21" t="s">
        <v>80</v>
      </c>
      <c r="E166" s="21" t="s">
        <v>75</v>
      </c>
      <c r="F166" s="21" t="s">
        <v>285</v>
      </c>
      <c r="G166" s="21" t="s">
        <v>81</v>
      </c>
      <c r="H166" s="21">
        <v>155</v>
      </c>
      <c r="I166" s="26"/>
      <c r="J166" s="20" t="s">
        <v>288</v>
      </c>
      <c r="K166" s="20" t="s">
        <v>64</v>
      </c>
      <c r="L166" s="23">
        <v>0.32083333333333336</v>
      </c>
      <c r="M166" s="20">
        <v>2</v>
      </c>
      <c r="N166" s="20">
        <v>1</v>
      </c>
      <c r="O166" s="20"/>
      <c r="P166" s="20"/>
      <c r="Q166" s="20">
        <v>1</v>
      </c>
      <c r="R166" s="20">
        <v>1</v>
      </c>
      <c r="S166" s="20" t="s">
        <v>274</v>
      </c>
      <c r="T166" s="20">
        <v>7</v>
      </c>
      <c r="U166" s="24" t="s">
        <v>74</v>
      </c>
    </row>
    <row r="167" spans="1:21" x14ac:dyDescent="0.3">
      <c r="A167" s="20" t="s">
        <v>15</v>
      </c>
      <c r="B167" s="20">
        <v>2022</v>
      </c>
      <c r="C167" s="20">
        <v>10</v>
      </c>
      <c r="D167" s="21" t="s">
        <v>92</v>
      </c>
      <c r="E167" s="21" t="s">
        <v>60</v>
      </c>
      <c r="F167" s="21" t="s">
        <v>68</v>
      </c>
      <c r="G167" s="21" t="s">
        <v>62</v>
      </c>
      <c r="H167" s="21">
        <v>1015</v>
      </c>
      <c r="I167" s="26"/>
      <c r="J167" s="20" t="s">
        <v>291</v>
      </c>
      <c r="K167" s="20" t="s">
        <v>83</v>
      </c>
      <c r="L167" s="23">
        <v>0.38611111111111113</v>
      </c>
      <c r="M167" s="20">
        <v>3</v>
      </c>
      <c r="N167" s="20"/>
      <c r="O167" s="20"/>
      <c r="P167" s="20"/>
      <c r="Q167" s="20">
        <v>1</v>
      </c>
      <c r="R167" s="20">
        <v>1</v>
      </c>
      <c r="S167" s="20" t="s">
        <v>189</v>
      </c>
      <c r="T167" s="20">
        <v>12</v>
      </c>
      <c r="U167" s="24" t="s">
        <v>74</v>
      </c>
    </row>
    <row r="168" spans="1:21" x14ac:dyDescent="0.3">
      <c r="A168" s="20" t="s">
        <v>15</v>
      </c>
      <c r="B168" s="20">
        <v>2022</v>
      </c>
      <c r="C168" s="20">
        <v>11</v>
      </c>
      <c r="D168" s="21" t="s">
        <v>92</v>
      </c>
      <c r="E168" s="21" t="s">
        <v>60</v>
      </c>
      <c r="F168" s="21" t="s">
        <v>68</v>
      </c>
      <c r="G168" s="21" t="s">
        <v>66</v>
      </c>
      <c r="H168" s="21">
        <v>1200</v>
      </c>
      <c r="I168" s="26"/>
      <c r="J168" s="20" t="s">
        <v>293</v>
      </c>
      <c r="K168" s="20" t="s">
        <v>91</v>
      </c>
      <c r="L168" s="23">
        <v>0.80208333333333337</v>
      </c>
      <c r="M168" s="20">
        <v>2</v>
      </c>
      <c r="N168" s="20"/>
      <c r="O168" s="20"/>
      <c r="P168" s="20"/>
      <c r="Q168" s="20">
        <v>1</v>
      </c>
      <c r="R168" s="20">
        <v>1</v>
      </c>
      <c r="S168" s="20" t="s">
        <v>123</v>
      </c>
      <c r="T168" s="20">
        <v>18</v>
      </c>
      <c r="U168" s="24" t="s">
        <v>74</v>
      </c>
    </row>
    <row r="169" spans="1:21" x14ac:dyDescent="0.3">
      <c r="A169" s="20" t="s">
        <v>15</v>
      </c>
      <c r="B169" s="20">
        <v>2022</v>
      </c>
      <c r="C169" s="20">
        <v>12</v>
      </c>
      <c r="D169" s="21" t="s">
        <v>92</v>
      </c>
      <c r="E169" s="21" t="s">
        <v>104</v>
      </c>
      <c r="F169" s="21" t="s">
        <v>285</v>
      </c>
      <c r="G169" s="21" t="s">
        <v>62</v>
      </c>
      <c r="H169" s="21">
        <v>205</v>
      </c>
      <c r="I169" s="26"/>
      <c r="J169" s="20" t="s">
        <v>297</v>
      </c>
      <c r="K169" s="20" t="s">
        <v>64</v>
      </c>
      <c r="L169" s="23">
        <v>0.53194444444444444</v>
      </c>
      <c r="M169" s="20">
        <v>2</v>
      </c>
      <c r="N169" s="20"/>
      <c r="O169" s="20"/>
      <c r="P169" s="20"/>
      <c r="Q169" s="20">
        <v>1</v>
      </c>
      <c r="R169" s="20">
        <v>1</v>
      </c>
      <c r="S169" s="20" t="s">
        <v>121</v>
      </c>
      <c r="T169" s="20">
        <v>10</v>
      </c>
      <c r="U169" s="24" t="s">
        <v>79</v>
      </c>
    </row>
    <row r="170" spans="1:21" x14ac:dyDescent="0.3">
      <c r="A170" s="20" t="s">
        <v>15</v>
      </c>
      <c r="B170" s="20">
        <v>2023</v>
      </c>
      <c r="C170" s="20">
        <v>1</v>
      </c>
      <c r="D170" s="21" t="s">
        <v>96</v>
      </c>
      <c r="E170" s="21" t="s">
        <v>72</v>
      </c>
      <c r="F170" s="21" t="s">
        <v>61</v>
      </c>
      <c r="G170" s="21" t="s">
        <v>62</v>
      </c>
      <c r="H170" s="21">
        <v>8365</v>
      </c>
      <c r="I170" s="26"/>
      <c r="J170" s="20" t="s">
        <v>298</v>
      </c>
      <c r="K170" s="20" t="s">
        <v>64</v>
      </c>
      <c r="L170" s="23">
        <v>0.49305555555555558</v>
      </c>
      <c r="M170" s="20">
        <v>2</v>
      </c>
      <c r="N170" s="20"/>
      <c r="O170" s="20"/>
      <c r="P170" s="20"/>
      <c r="Q170" s="20">
        <v>1</v>
      </c>
      <c r="R170" s="20">
        <v>2</v>
      </c>
      <c r="S170" s="20" t="s">
        <v>284</v>
      </c>
      <c r="T170" s="20">
        <v>9</v>
      </c>
      <c r="U170" s="24" t="s">
        <v>74</v>
      </c>
    </row>
    <row r="171" spans="1:21" x14ac:dyDescent="0.3">
      <c r="A171" s="20" t="s">
        <v>15</v>
      </c>
      <c r="B171" s="20">
        <v>2023</v>
      </c>
      <c r="C171" s="20">
        <v>2</v>
      </c>
      <c r="D171" s="21" t="s">
        <v>96</v>
      </c>
      <c r="E171" s="21" t="s">
        <v>72</v>
      </c>
      <c r="F171" s="21" t="s">
        <v>61</v>
      </c>
      <c r="G171" s="21" t="s">
        <v>66</v>
      </c>
      <c r="H171" s="21">
        <v>6040</v>
      </c>
      <c r="I171" s="26"/>
      <c r="J171" s="20" t="s">
        <v>299</v>
      </c>
      <c r="K171" s="20" t="s">
        <v>70</v>
      </c>
      <c r="L171" s="23">
        <v>0.70138888888888884</v>
      </c>
      <c r="M171" s="20">
        <v>2</v>
      </c>
      <c r="N171" s="20"/>
      <c r="O171" s="20"/>
      <c r="P171" s="20"/>
      <c r="Q171" s="20">
        <v>1</v>
      </c>
      <c r="R171" s="20">
        <v>2</v>
      </c>
      <c r="S171" s="20" t="s">
        <v>287</v>
      </c>
      <c r="T171" s="20">
        <v>13</v>
      </c>
      <c r="U171" s="24" t="s">
        <v>74</v>
      </c>
    </row>
    <row r="172" spans="1:21" x14ac:dyDescent="0.3">
      <c r="A172" s="20" t="s">
        <v>15</v>
      </c>
      <c r="B172" s="20">
        <v>2023</v>
      </c>
      <c r="C172" s="20">
        <v>3</v>
      </c>
      <c r="D172" s="21" t="s">
        <v>96</v>
      </c>
      <c r="E172" s="21" t="s">
        <v>72</v>
      </c>
      <c r="F172" s="21" t="s">
        <v>285</v>
      </c>
      <c r="G172" s="21" t="s">
        <v>62</v>
      </c>
      <c r="H172" s="21">
        <v>350</v>
      </c>
      <c r="I172" s="26"/>
      <c r="J172" s="20" t="s">
        <v>304</v>
      </c>
      <c r="K172" s="20" t="s">
        <v>103</v>
      </c>
      <c r="L172" s="20" t="s">
        <v>71</v>
      </c>
      <c r="M172" s="20">
        <v>1</v>
      </c>
      <c r="N172" s="20"/>
      <c r="O172" s="20"/>
      <c r="P172" s="20"/>
      <c r="Q172" s="20">
        <v>1</v>
      </c>
      <c r="R172" s="20">
        <v>1</v>
      </c>
      <c r="S172" s="20" t="s">
        <v>246</v>
      </c>
      <c r="T172" s="20">
        <v>16</v>
      </c>
      <c r="U172" s="24" t="s">
        <v>74</v>
      </c>
    </row>
    <row r="173" spans="1:21" x14ac:dyDescent="0.3">
      <c r="A173" s="20" t="s">
        <v>15</v>
      </c>
      <c r="B173" s="20">
        <v>2023</v>
      </c>
      <c r="C173" s="20">
        <v>4</v>
      </c>
      <c r="D173" s="21" t="s">
        <v>96</v>
      </c>
      <c r="E173" s="21" t="s">
        <v>72</v>
      </c>
      <c r="F173" s="21" t="s">
        <v>77</v>
      </c>
      <c r="G173" s="21" t="s">
        <v>81</v>
      </c>
      <c r="H173" s="21">
        <v>30</v>
      </c>
      <c r="I173" s="26"/>
      <c r="J173" s="20" t="s">
        <v>286</v>
      </c>
      <c r="K173" s="20" t="s">
        <v>91</v>
      </c>
      <c r="L173" s="23">
        <v>0.62847222222222221</v>
      </c>
      <c r="M173" s="20">
        <v>2</v>
      </c>
      <c r="N173" s="20"/>
      <c r="O173" s="20"/>
      <c r="P173" s="20"/>
      <c r="Q173" s="20">
        <v>1</v>
      </c>
      <c r="R173" s="20">
        <v>2</v>
      </c>
      <c r="S173" s="20" t="s">
        <v>290</v>
      </c>
      <c r="T173" s="20">
        <v>25</v>
      </c>
      <c r="U173" s="24" t="s">
        <v>74</v>
      </c>
    </row>
    <row r="174" spans="1:21" x14ac:dyDescent="0.3">
      <c r="A174" s="20" t="s">
        <v>15</v>
      </c>
      <c r="B174" s="20">
        <v>2023</v>
      </c>
      <c r="C174" s="20">
        <v>5</v>
      </c>
      <c r="D174" s="21" t="s">
        <v>96</v>
      </c>
      <c r="E174" s="21" t="s">
        <v>104</v>
      </c>
      <c r="F174" s="21" t="s">
        <v>68</v>
      </c>
      <c r="G174" s="21" t="s">
        <v>62</v>
      </c>
      <c r="H174" s="21">
        <v>595</v>
      </c>
      <c r="I174" s="26"/>
      <c r="J174" s="20" t="s">
        <v>289</v>
      </c>
      <c r="K174" s="20" t="s">
        <v>64</v>
      </c>
      <c r="L174" s="23">
        <v>0.76597222222222217</v>
      </c>
      <c r="M174" s="20">
        <v>2</v>
      </c>
      <c r="N174" s="20"/>
      <c r="O174" s="20"/>
      <c r="P174" s="20"/>
      <c r="Q174" s="20">
        <v>2</v>
      </c>
      <c r="R174" s="20">
        <v>1</v>
      </c>
      <c r="S174" s="20" t="s">
        <v>292</v>
      </c>
      <c r="T174" s="20">
        <v>20</v>
      </c>
      <c r="U174" s="24" t="s">
        <v>74</v>
      </c>
    </row>
    <row r="175" spans="1:21" x14ac:dyDescent="0.3">
      <c r="A175" s="20" t="s">
        <v>15</v>
      </c>
      <c r="B175" s="20">
        <v>2023</v>
      </c>
      <c r="C175" s="20">
        <v>6</v>
      </c>
      <c r="D175" s="21" t="s">
        <v>96</v>
      </c>
      <c r="E175" s="21" t="s">
        <v>104</v>
      </c>
      <c r="F175" s="21" t="s">
        <v>285</v>
      </c>
      <c r="G175" s="21" t="s">
        <v>62</v>
      </c>
      <c r="H175" s="21">
        <v>205</v>
      </c>
      <c r="I175" s="26"/>
      <c r="J175" s="20" t="s">
        <v>279</v>
      </c>
      <c r="K175" s="20" t="s">
        <v>103</v>
      </c>
      <c r="L175" s="23">
        <v>0.67986111111111114</v>
      </c>
      <c r="M175" s="20">
        <v>1</v>
      </c>
      <c r="N175" s="20"/>
      <c r="O175" s="20"/>
      <c r="P175" s="20"/>
      <c r="Q175" s="20">
        <v>2</v>
      </c>
      <c r="R175" s="20">
        <v>2</v>
      </c>
      <c r="S175" s="20" t="s">
        <v>294</v>
      </c>
      <c r="T175" s="20">
        <v>20</v>
      </c>
      <c r="U175" s="24" t="s">
        <v>74</v>
      </c>
    </row>
    <row r="176" spans="1:21" x14ac:dyDescent="0.3">
      <c r="A176" s="20" t="s">
        <v>15</v>
      </c>
      <c r="B176" s="20">
        <v>2023</v>
      </c>
      <c r="C176" s="20">
        <v>7</v>
      </c>
      <c r="D176" s="21" t="s">
        <v>96</v>
      </c>
      <c r="E176" s="21" t="s">
        <v>85</v>
      </c>
      <c r="F176" s="21" t="s">
        <v>68</v>
      </c>
      <c r="G176" s="21" t="s">
        <v>81</v>
      </c>
      <c r="H176" s="21">
        <v>1000</v>
      </c>
      <c r="I176" s="26"/>
      <c r="J176" s="20" t="s">
        <v>305</v>
      </c>
      <c r="K176" s="20" t="s">
        <v>91</v>
      </c>
      <c r="L176" s="23">
        <v>0.79166666666666663</v>
      </c>
      <c r="M176" s="20">
        <v>2</v>
      </c>
      <c r="N176" s="20"/>
      <c r="O176" s="20"/>
      <c r="P176" s="20"/>
      <c r="Q176" s="20">
        <v>2</v>
      </c>
      <c r="R176" s="20">
        <v>1</v>
      </c>
      <c r="S176" s="20" t="s">
        <v>274</v>
      </c>
      <c r="T176" s="20">
        <v>6</v>
      </c>
      <c r="U176" s="24" t="s">
        <v>74</v>
      </c>
    </row>
    <row r="177" spans="1:21" x14ac:dyDescent="0.3">
      <c r="A177" s="20" t="s">
        <v>15</v>
      </c>
      <c r="B177" s="20">
        <v>2023</v>
      </c>
      <c r="C177" s="20">
        <v>8</v>
      </c>
      <c r="D177" s="21" t="s">
        <v>96</v>
      </c>
      <c r="E177" s="21" t="s">
        <v>85</v>
      </c>
      <c r="F177" s="21" t="s">
        <v>285</v>
      </c>
      <c r="G177" s="21" t="s">
        <v>62</v>
      </c>
      <c r="H177" s="21">
        <v>165</v>
      </c>
      <c r="I177" s="26"/>
      <c r="J177" s="20" t="s">
        <v>306</v>
      </c>
      <c r="K177" s="20" t="s">
        <v>70</v>
      </c>
      <c r="L177" s="23">
        <v>0.60416666666666663</v>
      </c>
      <c r="M177" s="20">
        <v>2</v>
      </c>
      <c r="N177" s="20"/>
      <c r="O177" s="20"/>
      <c r="P177" s="20"/>
      <c r="Q177" s="20">
        <v>1</v>
      </c>
      <c r="R177" s="20">
        <v>2</v>
      </c>
      <c r="S177" s="20" t="s">
        <v>189</v>
      </c>
      <c r="T177" s="20">
        <v>14</v>
      </c>
      <c r="U177" s="24" t="s">
        <v>74</v>
      </c>
    </row>
    <row r="178" spans="1:21" x14ac:dyDescent="0.3">
      <c r="A178" s="20" t="s">
        <v>15</v>
      </c>
      <c r="B178" s="20">
        <v>2023</v>
      </c>
      <c r="C178" s="20">
        <v>9</v>
      </c>
      <c r="D178" s="21" t="s">
        <v>96</v>
      </c>
      <c r="E178" s="21" t="s">
        <v>75</v>
      </c>
      <c r="F178" s="21" t="s">
        <v>61</v>
      </c>
      <c r="G178" s="21" t="s">
        <v>81</v>
      </c>
      <c r="H178" s="21">
        <v>1145</v>
      </c>
      <c r="I178" s="26"/>
      <c r="J178" s="20" t="s">
        <v>280</v>
      </c>
      <c r="K178" s="20" t="s">
        <v>91</v>
      </c>
      <c r="L178" s="23">
        <v>0.85763888888888884</v>
      </c>
      <c r="M178" s="20">
        <v>2</v>
      </c>
      <c r="N178" s="20"/>
      <c r="O178" s="20"/>
      <c r="P178" s="20"/>
      <c r="Q178" s="20">
        <v>1</v>
      </c>
      <c r="R178" s="20">
        <v>2</v>
      </c>
      <c r="S178" s="20" t="s">
        <v>123</v>
      </c>
      <c r="T178" s="20">
        <v>17</v>
      </c>
      <c r="U178" s="24" t="s">
        <v>74</v>
      </c>
    </row>
    <row r="179" spans="1:21" x14ac:dyDescent="0.3">
      <c r="A179" s="20" t="s">
        <v>15</v>
      </c>
      <c r="B179" s="20">
        <v>2023</v>
      </c>
      <c r="C179" s="20">
        <v>10</v>
      </c>
      <c r="D179" s="21" t="s">
        <v>96</v>
      </c>
      <c r="E179" s="21" t="s">
        <v>75</v>
      </c>
      <c r="F179" s="21" t="s">
        <v>68</v>
      </c>
      <c r="G179" s="21" t="s">
        <v>62</v>
      </c>
      <c r="H179" s="21">
        <v>380</v>
      </c>
      <c r="I179" s="26"/>
      <c r="J179" s="20" t="s">
        <v>302</v>
      </c>
      <c r="K179" s="20" t="s">
        <v>70</v>
      </c>
      <c r="L179" s="23">
        <v>0.99722222222222223</v>
      </c>
      <c r="M179" s="20">
        <v>2</v>
      </c>
      <c r="N179" s="20">
        <v>2</v>
      </c>
      <c r="O179" s="20"/>
      <c r="P179" s="20"/>
      <c r="Q179" s="20">
        <v>1</v>
      </c>
      <c r="R179" s="20">
        <v>1</v>
      </c>
      <c r="S179" s="20" t="s">
        <v>121</v>
      </c>
      <c r="T179" s="20">
        <v>8</v>
      </c>
      <c r="U179" s="24" t="s">
        <v>74</v>
      </c>
    </row>
    <row r="180" spans="1:21" x14ac:dyDescent="0.3">
      <c r="A180" s="20" t="s">
        <v>15</v>
      </c>
      <c r="B180" s="20">
        <v>2023</v>
      </c>
      <c r="C180" s="20">
        <v>11</v>
      </c>
      <c r="D180" s="21" t="s">
        <v>96</v>
      </c>
      <c r="E180" s="21" t="s">
        <v>75</v>
      </c>
      <c r="F180" s="21" t="s">
        <v>285</v>
      </c>
      <c r="G180" s="21" t="s">
        <v>81</v>
      </c>
      <c r="H180" s="21">
        <v>220</v>
      </c>
      <c r="I180" s="26"/>
      <c r="J180" s="20" t="s">
        <v>291</v>
      </c>
      <c r="K180" s="20" t="s">
        <v>83</v>
      </c>
      <c r="L180" s="23">
        <v>0.32291666666666669</v>
      </c>
      <c r="M180" s="20">
        <v>2</v>
      </c>
      <c r="N180" s="20"/>
      <c r="O180" s="20"/>
      <c r="P180" s="20"/>
      <c r="Q180" s="20">
        <v>1</v>
      </c>
      <c r="R180" s="20">
        <v>2</v>
      </c>
      <c r="S180" s="20" t="s">
        <v>284</v>
      </c>
      <c r="T180" s="20">
        <v>10</v>
      </c>
      <c r="U180" s="24" t="s">
        <v>79</v>
      </c>
    </row>
    <row r="181" spans="1:21" x14ac:dyDescent="0.3">
      <c r="A181" s="20" t="s">
        <v>15</v>
      </c>
      <c r="B181" s="20">
        <v>2023</v>
      </c>
      <c r="C181" s="20">
        <v>12</v>
      </c>
      <c r="D181" s="21" t="s">
        <v>114</v>
      </c>
      <c r="E181" s="21" t="s">
        <v>307</v>
      </c>
      <c r="F181" s="21" t="s">
        <v>68</v>
      </c>
      <c r="G181" s="21" t="s">
        <v>81</v>
      </c>
      <c r="H181" s="21">
        <v>140</v>
      </c>
      <c r="I181" s="26"/>
      <c r="J181" s="20" t="s">
        <v>308</v>
      </c>
      <c r="K181" s="20" t="s">
        <v>103</v>
      </c>
      <c r="L181" s="23">
        <v>0.34375</v>
      </c>
      <c r="M181" s="20">
        <v>2</v>
      </c>
      <c r="N181" s="20"/>
      <c r="O181" s="20"/>
      <c r="P181" s="20"/>
      <c r="Q181" s="20"/>
      <c r="R181" s="20"/>
      <c r="S181" s="20" t="s">
        <v>287</v>
      </c>
      <c r="T181" s="20">
        <v>15</v>
      </c>
      <c r="U181" s="24" t="s">
        <v>74</v>
      </c>
    </row>
    <row r="182" spans="1:21" x14ac:dyDescent="0.3">
      <c r="A182" s="20" t="s">
        <v>13</v>
      </c>
      <c r="B182" s="20">
        <v>2021</v>
      </c>
      <c r="C182" s="20">
        <v>1</v>
      </c>
      <c r="D182" s="21" t="s">
        <v>59</v>
      </c>
      <c r="E182" s="21" t="s">
        <v>60</v>
      </c>
      <c r="F182" s="21" t="s">
        <v>61</v>
      </c>
      <c r="G182" s="21" t="s">
        <v>62</v>
      </c>
      <c r="H182" s="21">
        <v>1940</v>
      </c>
      <c r="I182" s="22">
        <v>9270000</v>
      </c>
      <c r="J182" s="20" t="s">
        <v>309</v>
      </c>
      <c r="K182" s="20" t="s">
        <v>70</v>
      </c>
      <c r="L182" s="23">
        <v>4.1666666666666664E-2</v>
      </c>
      <c r="M182" s="20">
        <v>1</v>
      </c>
      <c r="N182" s="20"/>
      <c r="O182" s="20"/>
      <c r="P182" s="20"/>
      <c r="Q182" s="20"/>
      <c r="R182" s="20"/>
      <c r="S182" s="20" t="s">
        <v>310</v>
      </c>
      <c r="T182" s="20">
        <v>5</v>
      </c>
      <c r="U182" s="24" t="s">
        <v>74</v>
      </c>
    </row>
    <row r="183" spans="1:21" x14ac:dyDescent="0.3">
      <c r="A183" s="20" t="s">
        <v>13</v>
      </c>
      <c r="B183" s="20">
        <v>2021</v>
      </c>
      <c r="C183" s="20">
        <v>2</v>
      </c>
      <c r="D183" s="21" t="s">
        <v>59</v>
      </c>
      <c r="E183" s="21" t="s">
        <v>60</v>
      </c>
      <c r="F183" s="21" t="s">
        <v>61</v>
      </c>
      <c r="G183" s="21" t="s">
        <v>66</v>
      </c>
      <c r="H183" s="21">
        <v>1195</v>
      </c>
      <c r="I183" s="22">
        <v>8700000</v>
      </c>
      <c r="J183" s="20" t="s">
        <v>311</v>
      </c>
      <c r="K183" s="20" t="s">
        <v>103</v>
      </c>
      <c r="L183" s="23">
        <v>0.70833333333333337</v>
      </c>
      <c r="M183" s="20">
        <v>2</v>
      </c>
      <c r="N183" s="20"/>
      <c r="O183" s="20"/>
      <c r="P183" s="20"/>
      <c r="Q183" s="20"/>
      <c r="R183" s="20"/>
      <c r="S183" s="20" t="s">
        <v>312</v>
      </c>
      <c r="T183" s="20">
        <v>8</v>
      </c>
      <c r="U183" s="24" t="s">
        <v>74</v>
      </c>
    </row>
    <row r="184" spans="1:21" x14ac:dyDescent="0.3">
      <c r="A184" s="20" t="s">
        <v>13</v>
      </c>
      <c r="B184" s="20">
        <v>2021</v>
      </c>
      <c r="C184" s="20">
        <v>3</v>
      </c>
      <c r="D184" s="21" t="s">
        <v>59</v>
      </c>
      <c r="E184" s="21" t="s">
        <v>72</v>
      </c>
      <c r="F184" s="21" t="s">
        <v>77</v>
      </c>
      <c r="G184" s="21" t="s">
        <v>66</v>
      </c>
      <c r="H184" s="21">
        <v>30</v>
      </c>
      <c r="I184" s="22">
        <v>5320000</v>
      </c>
      <c r="J184" s="20" t="s">
        <v>313</v>
      </c>
      <c r="K184" s="20" t="s">
        <v>70</v>
      </c>
      <c r="L184" s="20" t="s">
        <v>71</v>
      </c>
      <c r="M184" s="20">
        <v>1</v>
      </c>
      <c r="N184" s="20"/>
      <c r="O184" s="20"/>
      <c r="P184" s="20"/>
      <c r="Q184" s="20"/>
      <c r="R184" s="20"/>
      <c r="S184" s="20" t="s">
        <v>310</v>
      </c>
      <c r="T184" s="20">
        <v>15</v>
      </c>
      <c r="U184" s="24" t="s">
        <v>74</v>
      </c>
    </row>
    <row r="185" spans="1:21" x14ac:dyDescent="0.3">
      <c r="A185" s="20" t="s">
        <v>13</v>
      </c>
      <c r="B185" s="20">
        <v>2021</v>
      </c>
      <c r="C185" s="20">
        <v>4</v>
      </c>
      <c r="D185" s="21" t="s">
        <v>59</v>
      </c>
      <c r="E185" s="21" t="s">
        <v>104</v>
      </c>
      <c r="F185" s="21" t="s">
        <v>61</v>
      </c>
      <c r="G185" s="21" t="s">
        <v>62</v>
      </c>
      <c r="H185" s="21">
        <v>3925</v>
      </c>
      <c r="I185" s="22">
        <v>1200000</v>
      </c>
      <c r="J185" s="20" t="s">
        <v>314</v>
      </c>
      <c r="K185" s="20" t="s">
        <v>70</v>
      </c>
      <c r="L185" s="23">
        <v>0.65625</v>
      </c>
      <c r="M185" s="20">
        <v>2</v>
      </c>
      <c r="N185" s="20"/>
      <c r="O185" s="20"/>
      <c r="P185" s="20"/>
      <c r="Q185" s="20"/>
      <c r="R185" s="20"/>
      <c r="S185" s="20" t="s">
        <v>315</v>
      </c>
      <c r="T185" s="20">
        <v>10</v>
      </c>
      <c r="U185" s="24" t="s">
        <v>74</v>
      </c>
    </row>
    <row r="186" spans="1:21" x14ac:dyDescent="0.3">
      <c r="A186" s="20" t="s">
        <v>13</v>
      </c>
      <c r="B186" s="20">
        <v>2021</v>
      </c>
      <c r="C186" s="20">
        <v>5</v>
      </c>
      <c r="D186" s="21" t="s">
        <v>59</v>
      </c>
      <c r="E186" s="21" t="s">
        <v>104</v>
      </c>
      <c r="F186" s="21" t="s">
        <v>61</v>
      </c>
      <c r="G186" s="21" t="s">
        <v>66</v>
      </c>
      <c r="H186" s="21">
        <v>3180</v>
      </c>
      <c r="I186" s="22">
        <v>1000000</v>
      </c>
      <c r="J186" s="20" t="s">
        <v>316</v>
      </c>
      <c r="K186" s="20" t="s">
        <v>70</v>
      </c>
      <c r="L186" s="23">
        <v>0.74444444444444446</v>
      </c>
      <c r="M186" s="20">
        <v>2</v>
      </c>
      <c r="N186" s="20"/>
      <c r="O186" s="20"/>
      <c r="P186" s="20"/>
      <c r="Q186" s="20"/>
      <c r="R186" s="20"/>
      <c r="S186" s="20" t="s">
        <v>317</v>
      </c>
      <c r="T186" s="20">
        <v>6</v>
      </c>
      <c r="U186" s="24" t="s">
        <v>74</v>
      </c>
    </row>
    <row r="187" spans="1:21" x14ac:dyDescent="0.3">
      <c r="A187" s="20" t="s">
        <v>13</v>
      </c>
      <c r="B187" s="20">
        <v>2021</v>
      </c>
      <c r="C187" s="20">
        <v>6</v>
      </c>
      <c r="D187" s="21" t="s">
        <v>59</v>
      </c>
      <c r="E187" s="21" t="s">
        <v>104</v>
      </c>
      <c r="F187" s="21" t="s">
        <v>61</v>
      </c>
      <c r="G187" s="21" t="s">
        <v>81</v>
      </c>
      <c r="H187" s="21">
        <v>525</v>
      </c>
      <c r="I187" s="22">
        <v>1070000</v>
      </c>
      <c r="J187" s="20" t="s">
        <v>318</v>
      </c>
      <c r="K187" s="20" t="s">
        <v>83</v>
      </c>
      <c r="L187" s="23">
        <v>0.75</v>
      </c>
      <c r="M187" s="20">
        <v>1</v>
      </c>
      <c r="N187" s="20"/>
      <c r="O187" s="20"/>
      <c r="P187" s="20"/>
      <c r="Q187" s="20"/>
      <c r="R187" s="20"/>
      <c r="S187" s="20" t="s">
        <v>319</v>
      </c>
      <c r="T187" s="20">
        <v>7</v>
      </c>
      <c r="U187" s="24" t="s">
        <v>74</v>
      </c>
    </row>
    <row r="188" spans="1:21" x14ac:dyDescent="0.3">
      <c r="A188" s="20" t="s">
        <v>13</v>
      </c>
      <c r="B188" s="20">
        <v>2021</v>
      </c>
      <c r="C188" s="20">
        <v>7</v>
      </c>
      <c r="D188" s="21" t="s">
        <v>59</v>
      </c>
      <c r="E188" s="21" t="s">
        <v>104</v>
      </c>
      <c r="F188" s="21" t="s">
        <v>68</v>
      </c>
      <c r="G188" s="21" t="s">
        <v>62</v>
      </c>
      <c r="H188" s="21">
        <v>90</v>
      </c>
      <c r="I188" s="22">
        <v>1550000</v>
      </c>
      <c r="J188" s="20" t="s">
        <v>320</v>
      </c>
      <c r="K188" s="20" t="s">
        <v>70</v>
      </c>
      <c r="L188" s="23">
        <v>0.71875</v>
      </c>
      <c r="M188" s="20">
        <v>2</v>
      </c>
      <c r="N188" s="20"/>
      <c r="O188" s="20"/>
      <c r="P188" s="20"/>
      <c r="Q188" s="20"/>
      <c r="R188" s="20"/>
      <c r="S188" s="20" t="s">
        <v>321</v>
      </c>
      <c r="T188" s="20">
        <v>12</v>
      </c>
      <c r="U188" s="24" t="s">
        <v>74</v>
      </c>
    </row>
    <row r="189" spans="1:21" x14ac:dyDescent="0.3">
      <c r="A189" s="20" t="s">
        <v>13</v>
      </c>
      <c r="B189" s="20">
        <v>2021</v>
      </c>
      <c r="C189" s="20">
        <v>8</v>
      </c>
      <c r="D189" s="21" t="s">
        <v>59</v>
      </c>
      <c r="E189" s="21" t="s">
        <v>75</v>
      </c>
      <c r="F189" s="21" t="s">
        <v>61</v>
      </c>
      <c r="G189" s="21" t="s">
        <v>66</v>
      </c>
      <c r="H189" s="21">
        <v>2520</v>
      </c>
      <c r="I189" s="22">
        <v>1840000</v>
      </c>
      <c r="J189" s="20" t="s">
        <v>322</v>
      </c>
      <c r="K189" s="20" t="s">
        <v>70</v>
      </c>
      <c r="L189" s="23">
        <v>0.75</v>
      </c>
      <c r="M189" s="20">
        <v>2</v>
      </c>
      <c r="N189" s="20"/>
      <c r="O189" s="20"/>
      <c r="P189" s="20"/>
      <c r="Q189" s="20"/>
      <c r="R189" s="20"/>
      <c r="S189" s="20" t="s">
        <v>323</v>
      </c>
      <c r="T189" s="20">
        <v>20</v>
      </c>
      <c r="U189" s="24" t="s">
        <v>74</v>
      </c>
    </row>
    <row r="190" spans="1:21" x14ac:dyDescent="0.3">
      <c r="A190" s="20" t="s">
        <v>13</v>
      </c>
      <c r="B190" s="20">
        <v>2021</v>
      </c>
      <c r="C190" s="20">
        <v>9</v>
      </c>
      <c r="D190" s="21" t="s">
        <v>59</v>
      </c>
      <c r="E190" s="21" t="s">
        <v>75</v>
      </c>
      <c r="F190" s="21" t="s">
        <v>61</v>
      </c>
      <c r="G190" s="21" t="s">
        <v>81</v>
      </c>
      <c r="H190" s="21">
        <v>425</v>
      </c>
      <c r="I190" s="22">
        <v>2600000</v>
      </c>
      <c r="J190" s="20" t="s">
        <v>324</v>
      </c>
      <c r="K190" s="20" t="s">
        <v>70</v>
      </c>
      <c r="L190" s="23">
        <v>0.82916666666666661</v>
      </c>
      <c r="M190" s="20">
        <v>2</v>
      </c>
      <c r="N190" s="20"/>
      <c r="O190" s="20"/>
      <c r="P190" s="20"/>
      <c r="Q190" s="20"/>
      <c r="R190" s="20"/>
      <c r="S190" s="20" t="s">
        <v>325</v>
      </c>
      <c r="T190" s="20">
        <v>18</v>
      </c>
      <c r="U190" s="24" t="s">
        <v>238</v>
      </c>
    </row>
    <row r="191" spans="1:21" x14ac:dyDescent="0.3">
      <c r="A191" s="20" t="s">
        <v>13</v>
      </c>
      <c r="B191" s="20">
        <v>2021</v>
      </c>
      <c r="C191" s="20">
        <v>10</v>
      </c>
      <c r="D191" s="21" t="s">
        <v>59</v>
      </c>
      <c r="E191" s="21" t="s">
        <v>75</v>
      </c>
      <c r="F191" s="21" t="s">
        <v>68</v>
      </c>
      <c r="G191" s="21" t="s">
        <v>62</v>
      </c>
      <c r="H191" s="21">
        <v>145</v>
      </c>
      <c r="I191" s="22">
        <v>2510000</v>
      </c>
      <c r="J191" s="20" t="s">
        <v>326</v>
      </c>
      <c r="K191" s="20" t="s">
        <v>83</v>
      </c>
      <c r="L191" s="23">
        <v>0.8652777777777777</v>
      </c>
      <c r="M191" s="20">
        <v>1</v>
      </c>
      <c r="N191" s="20"/>
      <c r="O191" s="20"/>
      <c r="P191" s="20"/>
      <c r="Q191" s="20"/>
      <c r="R191" s="20"/>
      <c r="S191" s="20" t="s">
        <v>327</v>
      </c>
      <c r="T191" s="20">
        <v>25</v>
      </c>
      <c r="U191" s="24" t="s">
        <v>74</v>
      </c>
    </row>
    <row r="192" spans="1:21" x14ac:dyDescent="0.3">
      <c r="A192" s="20" t="s">
        <v>13</v>
      </c>
      <c r="B192" s="20">
        <v>2021</v>
      </c>
      <c r="C192" s="20">
        <v>11</v>
      </c>
      <c r="D192" s="21" t="s">
        <v>59</v>
      </c>
      <c r="E192" s="21" t="s">
        <v>75</v>
      </c>
      <c r="F192" s="21" t="s">
        <v>68</v>
      </c>
      <c r="G192" s="21" t="s">
        <v>66</v>
      </c>
      <c r="H192" s="21">
        <v>210</v>
      </c>
      <c r="I192" s="22">
        <v>2810000</v>
      </c>
      <c r="J192" s="20" t="s">
        <v>328</v>
      </c>
      <c r="K192" s="20" t="s">
        <v>83</v>
      </c>
      <c r="L192" s="23">
        <v>9.0277777777777776E-2</v>
      </c>
      <c r="M192" s="20">
        <v>1</v>
      </c>
      <c r="N192" s="20"/>
      <c r="O192" s="20"/>
      <c r="P192" s="20"/>
      <c r="Q192" s="20"/>
      <c r="R192" s="20"/>
      <c r="S192" s="20" t="s">
        <v>329</v>
      </c>
      <c r="T192" s="20">
        <v>6</v>
      </c>
      <c r="U192" s="24" t="s">
        <v>74</v>
      </c>
    </row>
    <row r="193" spans="1:21" x14ac:dyDescent="0.3">
      <c r="A193" s="20" t="s">
        <v>13</v>
      </c>
      <c r="B193" s="20">
        <v>2021</v>
      </c>
      <c r="C193" s="20">
        <v>12</v>
      </c>
      <c r="D193" s="21" t="s">
        <v>59</v>
      </c>
      <c r="E193" s="21" t="s">
        <v>75</v>
      </c>
      <c r="F193" s="21" t="s">
        <v>68</v>
      </c>
      <c r="G193" s="21" t="s">
        <v>81</v>
      </c>
      <c r="H193" s="21">
        <v>145</v>
      </c>
      <c r="I193" s="22">
        <v>2620000</v>
      </c>
      <c r="J193" s="20" t="s">
        <v>330</v>
      </c>
      <c r="K193" s="20" t="s">
        <v>83</v>
      </c>
      <c r="L193" s="23">
        <v>0.16944444444444443</v>
      </c>
      <c r="M193" s="20">
        <v>1</v>
      </c>
      <c r="N193" s="20">
        <v>1</v>
      </c>
      <c r="O193" s="20"/>
      <c r="P193" s="20"/>
      <c r="Q193" s="20"/>
      <c r="R193" s="20"/>
      <c r="S193" s="20" t="s">
        <v>312</v>
      </c>
      <c r="T193" s="20">
        <v>9</v>
      </c>
      <c r="U193" s="24" t="s">
        <v>74</v>
      </c>
    </row>
    <row r="194" spans="1:21" x14ac:dyDescent="0.3">
      <c r="A194" s="20" t="s">
        <v>13</v>
      </c>
      <c r="B194" s="20">
        <v>2022</v>
      </c>
      <c r="C194" s="20">
        <v>1</v>
      </c>
      <c r="D194" s="21" t="s">
        <v>80</v>
      </c>
      <c r="E194" s="21" t="s">
        <v>60</v>
      </c>
      <c r="F194" s="21" t="s">
        <v>61</v>
      </c>
      <c r="G194" s="21" t="s">
        <v>62</v>
      </c>
      <c r="H194" s="21">
        <v>1430</v>
      </c>
      <c r="I194" s="22">
        <v>1710000</v>
      </c>
      <c r="J194" s="20" t="s">
        <v>331</v>
      </c>
      <c r="K194" s="20" t="s">
        <v>64</v>
      </c>
      <c r="L194" s="23">
        <v>0.89236111111111116</v>
      </c>
      <c r="M194" s="20">
        <v>2</v>
      </c>
      <c r="N194" s="20"/>
      <c r="O194" s="20"/>
      <c r="P194" s="20"/>
      <c r="Q194" s="20"/>
      <c r="R194" s="20"/>
      <c r="S194" s="20" t="s">
        <v>310</v>
      </c>
      <c r="T194" s="20">
        <v>16</v>
      </c>
      <c r="U194" s="24" t="s">
        <v>74</v>
      </c>
    </row>
    <row r="195" spans="1:21" x14ac:dyDescent="0.3">
      <c r="A195" s="20" t="s">
        <v>13</v>
      </c>
      <c r="B195" s="20">
        <v>2022</v>
      </c>
      <c r="C195" s="20">
        <v>2</v>
      </c>
      <c r="D195" s="21" t="s">
        <v>80</v>
      </c>
      <c r="E195" s="21" t="s">
        <v>60</v>
      </c>
      <c r="F195" s="21" t="s">
        <v>61</v>
      </c>
      <c r="G195" s="21" t="s">
        <v>66</v>
      </c>
      <c r="H195" s="21">
        <v>595</v>
      </c>
      <c r="I195" s="22">
        <v>2190000</v>
      </c>
      <c r="J195" s="20" t="s">
        <v>332</v>
      </c>
      <c r="K195" s="20" t="s">
        <v>70</v>
      </c>
      <c r="L195" s="23">
        <v>0.34722222222222227</v>
      </c>
      <c r="M195" s="20">
        <v>1</v>
      </c>
      <c r="N195" s="20"/>
      <c r="O195" s="20"/>
      <c r="P195" s="20"/>
      <c r="Q195" s="20"/>
      <c r="R195" s="20"/>
      <c r="S195" s="20" t="s">
        <v>315</v>
      </c>
      <c r="T195" s="20">
        <v>11</v>
      </c>
      <c r="U195" s="24" t="s">
        <v>74</v>
      </c>
    </row>
    <row r="196" spans="1:21" x14ac:dyDescent="0.3">
      <c r="A196" s="20" t="s">
        <v>13</v>
      </c>
      <c r="B196" s="20">
        <v>2022</v>
      </c>
      <c r="C196" s="20">
        <v>3</v>
      </c>
      <c r="D196" s="21" t="s">
        <v>80</v>
      </c>
      <c r="E196" s="21" t="s">
        <v>60</v>
      </c>
      <c r="F196" s="21" t="s">
        <v>61</v>
      </c>
      <c r="G196" s="21" t="s">
        <v>81</v>
      </c>
      <c r="H196" s="21">
        <v>60</v>
      </c>
      <c r="I196" s="22">
        <v>2640000</v>
      </c>
      <c r="J196" s="20" t="s">
        <v>333</v>
      </c>
      <c r="K196" s="20" t="s">
        <v>64</v>
      </c>
      <c r="L196" s="23">
        <v>0.75</v>
      </c>
      <c r="M196" s="20">
        <v>2</v>
      </c>
      <c r="N196" s="20"/>
      <c r="O196" s="20"/>
      <c r="P196" s="20"/>
      <c r="Q196" s="20"/>
      <c r="R196" s="20"/>
      <c r="S196" s="20" t="s">
        <v>317</v>
      </c>
      <c r="T196" s="20">
        <v>8</v>
      </c>
      <c r="U196" s="24" t="s">
        <v>74</v>
      </c>
    </row>
    <row r="197" spans="1:21" x14ac:dyDescent="0.3">
      <c r="A197" s="20" t="s">
        <v>13</v>
      </c>
      <c r="B197" s="20">
        <v>2022</v>
      </c>
      <c r="C197" s="20">
        <v>4</v>
      </c>
      <c r="D197" s="21" t="s">
        <v>80</v>
      </c>
      <c r="E197" s="21" t="s">
        <v>104</v>
      </c>
      <c r="F197" s="21" t="s">
        <v>68</v>
      </c>
      <c r="G197" s="21" t="s">
        <v>81</v>
      </c>
      <c r="H197" s="21">
        <v>130</v>
      </c>
      <c r="I197" s="22">
        <v>2160000</v>
      </c>
      <c r="J197" s="20" t="s">
        <v>334</v>
      </c>
      <c r="K197" s="20" t="s">
        <v>70</v>
      </c>
      <c r="L197" s="23">
        <v>0.36319444444444443</v>
      </c>
      <c r="M197" s="20">
        <v>2</v>
      </c>
      <c r="N197" s="20"/>
      <c r="O197" s="20"/>
      <c r="P197" s="20"/>
      <c r="Q197" s="20"/>
      <c r="R197" s="20"/>
      <c r="S197" s="20" t="s">
        <v>319</v>
      </c>
      <c r="T197" s="20">
        <v>10</v>
      </c>
      <c r="U197" s="24" t="s">
        <v>74</v>
      </c>
    </row>
    <row r="198" spans="1:21" x14ac:dyDescent="0.3">
      <c r="A198" s="20" t="s">
        <v>13</v>
      </c>
      <c r="B198" s="20">
        <v>2022</v>
      </c>
      <c r="C198" s="20">
        <v>5</v>
      </c>
      <c r="D198" s="21" t="s">
        <v>80</v>
      </c>
      <c r="E198" s="21" t="s">
        <v>85</v>
      </c>
      <c r="F198" s="21" t="s">
        <v>61</v>
      </c>
      <c r="G198" s="21" t="s">
        <v>62</v>
      </c>
      <c r="H198" s="21">
        <v>3375</v>
      </c>
      <c r="I198" s="22">
        <v>1700000</v>
      </c>
      <c r="J198" s="20" t="s">
        <v>335</v>
      </c>
      <c r="K198" s="20" t="s">
        <v>64</v>
      </c>
      <c r="L198" s="23">
        <v>0.47569444444444442</v>
      </c>
      <c r="M198" s="20">
        <v>2</v>
      </c>
      <c r="N198" s="20"/>
      <c r="O198" s="20"/>
      <c r="P198" s="20"/>
      <c r="Q198" s="20"/>
      <c r="R198" s="20"/>
      <c r="S198" s="20" t="s">
        <v>321</v>
      </c>
      <c r="T198" s="20">
        <v>13</v>
      </c>
      <c r="U198" s="24" t="s">
        <v>79</v>
      </c>
    </row>
    <row r="199" spans="1:21" x14ac:dyDescent="0.3">
      <c r="A199" s="20" t="s">
        <v>13</v>
      </c>
      <c r="B199" s="20">
        <v>2022</v>
      </c>
      <c r="C199" s="20">
        <v>6</v>
      </c>
      <c r="D199" s="21" t="s">
        <v>80</v>
      </c>
      <c r="E199" s="21" t="s">
        <v>85</v>
      </c>
      <c r="F199" s="21" t="s">
        <v>61</v>
      </c>
      <c r="G199" s="21" t="s">
        <v>66</v>
      </c>
      <c r="H199" s="21">
        <v>1675</v>
      </c>
      <c r="I199" s="22">
        <v>1710000</v>
      </c>
      <c r="J199" s="20" t="s">
        <v>336</v>
      </c>
      <c r="K199" s="20" t="s">
        <v>64</v>
      </c>
      <c r="L199" s="23">
        <v>0.51180555555555551</v>
      </c>
      <c r="M199" s="20">
        <v>3</v>
      </c>
      <c r="N199" s="20"/>
      <c r="O199" s="20"/>
      <c r="P199" s="20"/>
      <c r="Q199" s="20"/>
      <c r="R199" s="20"/>
      <c r="S199" s="20" t="s">
        <v>323</v>
      </c>
      <c r="T199" s="20">
        <v>22</v>
      </c>
      <c r="U199" s="24" t="s">
        <v>74</v>
      </c>
    </row>
    <row r="200" spans="1:21" x14ac:dyDescent="0.3">
      <c r="A200" s="20" t="s">
        <v>13</v>
      </c>
      <c r="B200" s="20">
        <v>2022</v>
      </c>
      <c r="C200" s="20">
        <v>7</v>
      </c>
      <c r="D200" s="21" t="s">
        <v>80</v>
      </c>
      <c r="E200" s="21" t="s">
        <v>85</v>
      </c>
      <c r="F200" s="21" t="s">
        <v>61</v>
      </c>
      <c r="G200" s="21" t="s">
        <v>81</v>
      </c>
      <c r="H200" s="21">
        <v>215</v>
      </c>
      <c r="I200" s="22">
        <v>2010000</v>
      </c>
      <c r="J200" s="20" t="s">
        <v>337</v>
      </c>
      <c r="K200" s="20" t="s">
        <v>70</v>
      </c>
      <c r="L200" s="23">
        <v>0.52500000000000002</v>
      </c>
      <c r="M200" s="20">
        <v>1</v>
      </c>
      <c r="N200" s="20">
        <v>1</v>
      </c>
      <c r="O200" s="20"/>
      <c r="P200" s="20"/>
      <c r="Q200" s="20"/>
      <c r="R200" s="20"/>
      <c r="S200" s="20" t="s">
        <v>325</v>
      </c>
      <c r="T200" s="20">
        <v>20</v>
      </c>
      <c r="U200" s="24" t="s">
        <v>74</v>
      </c>
    </row>
    <row r="201" spans="1:21" x14ac:dyDescent="0.3">
      <c r="A201" s="20" t="s">
        <v>13</v>
      </c>
      <c r="B201" s="20">
        <v>2022</v>
      </c>
      <c r="C201" s="20">
        <v>8</v>
      </c>
      <c r="D201" s="21" t="s">
        <v>80</v>
      </c>
      <c r="E201" s="21" t="s">
        <v>85</v>
      </c>
      <c r="F201" s="21" t="s">
        <v>68</v>
      </c>
      <c r="G201" s="21" t="s">
        <v>62</v>
      </c>
      <c r="H201" s="21">
        <v>65</v>
      </c>
      <c r="I201" s="22">
        <v>2010000</v>
      </c>
      <c r="J201" s="20" t="s">
        <v>338</v>
      </c>
      <c r="K201" s="20" t="s">
        <v>64</v>
      </c>
      <c r="L201" s="23">
        <v>0.52847222222222223</v>
      </c>
      <c r="M201" s="20">
        <v>2</v>
      </c>
      <c r="N201" s="20"/>
      <c r="O201" s="20"/>
      <c r="P201" s="20"/>
      <c r="Q201" s="20"/>
      <c r="R201" s="20"/>
      <c r="S201" s="20" t="s">
        <v>327</v>
      </c>
      <c r="T201" s="20">
        <v>28</v>
      </c>
      <c r="U201" s="24" t="s">
        <v>238</v>
      </c>
    </row>
    <row r="202" spans="1:21" x14ac:dyDescent="0.3">
      <c r="A202" s="20" t="s">
        <v>13</v>
      </c>
      <c r="B202" s="20">
        <v>2022</v>
      </c>
      <c r="C202" s="20">
        <v>9</v>
      </c>
      <c r="D202" s="21" t="s">
        <v>80</v>
      </c>
      <c r="E202" s="21" t="s">
        <v>85</v>
      </c>
      <c r="F202" s="21" t="s">
        <v>68</v>
      </c>
      <c r="G202" s="21" t="s">
        <v>66</v>
      </c>
      <c r="H202" s="21">
        <v>150</v>
      </c>
      <c r="I202" s="22">
        <v>4030000</v>
      </c>
      <c r="J202" s="20" t="s">
        <v>339</v>
      </c>
      <c r="K202" s="20" t="s">
        <v>64</v>
      </c>
      <c r="L202" s="23">
        <v>0.52083333333333337</v>
      </c>
      <c r="M202" s="20">
        <v>2</v>
      </c>
      <c r="N202" s="20"/>
      <c r="O202" s="20"/>
      <c r="P202" s="20"/>
      <c r="Q202" s="20"/>
      <c r="R202" s="20"/>
      <c r="S202" s="20" t="s">
        <v>329</v>
      </c>
      <c r="T202" s="20">
        <v>7</v>
      </c>
      <c r="U202" s="24" t="s">
        <v>74</v>
      </c>
    </row>
    <row r="203" spans="1:21" x14ac:dyDescent="0.3">
      <c r="A203" s="20" t="s">
        <v>13</v>
      </c>
      <c r="B203" s="20">
        <v>2022</v>
      </c>
      <c r="C203" s="20">
        <v>10</v>
      </c>
      <c r="D203" s="21" t="s">
        <v>92</v>
      </c>
      <c r="E203" s="21" t="s">
        <v>60</v>
      </c>
      <c r="F203" s="21" t="s">
        <v>77</v>
      </c>
      <c r="G203" s="21" t="s">
        <v>66</v>
      </c>
      <c r="H203" s="21">
        <v>15</v>
      </c>
      <c r="I203" s="22">
        <v>3910000</v>
      </c>
      <c r="J203" s="20" t="s">
        <v>340</v>
      </c>
      <c r="K203" s="20" t="s">
        <v>64</v>
      </c>
      <c r="L203" s="23">
        <v>0.61041666666666672</v>
      </c>
      <c r="M203" s="20">
        <v>2</v>
      </c>
      <c r="N203" s="20"/>
      <c r="O203" s="20"/>
      <c r="P203" s="20"/>
      <c r="Q203" s="20"/>
      <c r="R203" s="20"/>
      <c r="S203" s="20" t="s">
        <v>312</v>
      </c>
      <c r="T203" s="20">
        <v>10</v>
      </c>
      <c r="U203" s="24" t="s">
        <v>341</v>
      </c>
    </row>
    <row r="204" spans="1:21" x14ac:dyDescent="0.3">
      <c r="A204" s="20" t="s">
        <v>13</v>
      </c>
      <c r="B204" s="20">
        <v>2022</v>
      </c>
      <c r="C204" s="20">
        <v>11</v>
      </c>
      <c r="D204" s="21" t="s">
        <v>92</v>
      </c>
      <c r="E204" s="21" t="s">
        <v>72</v>
      </c>
      <c r="F204" s="21" t="s">
        <v>61</v>
      </c>
      <c r="G204" s="21" t="s">
        <v>62</v>
      </c>
      <c r="H204" s="21">
        <v>1935</v>
      </c>
      <c r="I204" s="22">
        <v>3830000</v>
      </c>
      <c r="J204" s="20" t="s">
        <v>342</v>
      </c>
      <c r="K204" s="20" t="s">
        <v>64</v>
      </c>
      <c r="L204" s="23">
        <v>0.63402777777777775</v>
      </c>
      <c r="M204" s="20">
        <v>2</v>
      </c>
      <c r="N204" s="20">
        <v>2</v>
      </c>
      <c r="O204" s="20"/>
      <c r="P204" s="20"/>
      <c r="Q204" s="20"/>
      <c r="R204" s="20"/>
      <c r="S204" s="20" t="s">
        <v>310</v>
      </c>
      <c r="T204" s="20">
        <v>17</v>
      </c>
      <c r="U204" s="24" t="s">
        <v>74</v>
      </c>
    </row>
    <row r="205" spans="1:21" x14ac:dyDescent="0.3">
      <c r="A205" s="20" t="s">
        <v>13</v>
      </c>
      <c r="B205" s="20">
        <v>2022</v>
      </c>
      <c r="C205" s="20">
        <v>12</v>
      </c>
      <c r="D205" s="21" t="s">
        <v>92</v>
      </c>
      <c r="E205" s="21" t="s">
        <v>72</v>
      </c>
      <c r="F205" s="21" t="s">
        <v>61</v>
      </c>
      <c r="G205" s="21" t="s">
        <v>66</v>
      </c>
      <c r="H205" s="21">
        <v>635</v>
      </c>
      <c r="I205" s="22">
        <v>3750000</v>
      </c>
      <c r="J205" s="20" t="s">
        <v>343</v>
      </c>
      <c r="K205" s="20" t="s">
        <v>161</v>
      </c>
      <c r="L205" s="23">
        <v>0.6645833333333333</v>
      </c>
      <c r="M205" s="20">
        <v>3</v>
      </c>
      <c r="N205" s="20"/>
      <c r="O205" s="20"/>
      <c r="P205" s="20"/>
      <c r="Q205" s="20"/>
      <c r="R205" s="20"/>
      <c r="S205" s="20" t="s">
        <v>315</v>
      </c>
      <c r="T205" s="20">
        <v>12</v>
      </c>
      <c r="U205" s="24" t="s">
        <v>74</v>
      </c>
    </row>
    <row r="206" spans="1:21" x14ac:dyDescent="0.3">
      <c r="A206" s="20" t="s">
        <v>13</v>
      </c>
      <c r="B206" s="20">
        <v>2023</v>
      </c>
      <c r="C206" s="20">
        <v>1</v>
      </c>
      <c r="D206" s="21" t="s">
        <v>92</v>
      </c>
      <c r="E206" s="21" t="s">
        <v>104</v>
      </c>
      <c r="F206" s="21" t="s">
        <v>61</v>
      </c>
      <c r="G206" s="21" t="s">
        <v>81</v>
      </c>
      <c r="H206" s="21">
        <v>150</v>
      </c>
      <c r="I206" s="22">
        <v>3040000</v>
      </c>
      <c r="J206" s="20" t="s">
        <v>344</v>
      </c>
      <c r="K206" s="20" t="s">
        <v>64</v>
      </c>
      <c r="L206" s="20" t="s">
        <v>71</v>
      </c>
      <c r="M206" s="20">
        <v>1</v>
      </c>
      <c r="N206" s="20"/>
      <c r="O206" s="20"/>
      <c r="P206" s="20"/>
      <c r="Q206" s="20"/>
      <c r="R206" s="20"/>
      <c r="S206" s="20" t="s">
        <v>317</v>
      </c>
      <c r="T206" s="20">
        <v>9</v>
      </c>
      <c r="U206" s="24" t="s">
        <v>74</v>
      </c>
    </row>
    <row r="207" spans="1:21" x14ac:dyDescent="0.3">
      <c r="A207" s="20" t="s">
        <v>13</v>
      </c>
      <c r="B207" s="20">
        <v>2023</v>
      </c>
      <c r="C207" s="20">
        <v>2</v>
      </c>
      <c r="D207" s="21" t="s">
        <v>92</v>
      </c>
      <c r="E207" s="21" t="s">
        <v>104</v>
      </c>
      <c r="F207" s="21" t="s">
        <v>68</v>
      </c>
      <c r="G207" s="21" t="s">
        <v>62</v>
      </c>
      <c r="H207" s="21">
        <v>70</v>
      </c>
      <c r="I207" s="22">
        <v>3390000</v>
      </c>
      <c r="J207" s="20" t="s">
        <v>345</v>
      </c>
      <c r="K207" s="20" t="s">
        <v>70</v>
      </c>
      <c r="L207" s="23">
        <v>0.34652777777777777</v>
      </c>
      <c r="M207" s="20">
        <v>2</v>
      </c>
      <c r="N207" s="20"/>
      <c r="O207" s="20"/>
      <c r="P207" s="20"/>
      <c r="Q207" s="20"/>
      <c r="R207" s="20"/>
      <c r="S207" s="20" t="s">
        <v>319</v>
      </c>
      <c r="T207" s="20">
        <v>11</v>
      </c>
      <c r="U207" s="24" t="s">
        <v>79</v>
      </c>
    </row>
    <row r="208" spans="1:21" x14ac:dyDescent="0.3">
      <c r="A208" s="20" t="s">
        <v>13</v>
      </c>
      <c r="B208" s="20">
        <v>2023</v>
      </c>
      <c r="C208" s="20">
        <v>3</v>
      </c>
      <c r="D208" s="21" t="s">
        <v>92</v>
      </c>
      <c r="E208" s="21" t="s">
        <v>104</v>
      </c>
      <c r="F208" s="21" t="s">
        <v>68</v>
      </c>
      <c r="G208" s="21" t="s">
        <v>66</v>
      </c>
      <c r="H208" s="21">
        <v>70</v>
      </c>
      <c r="I208" s="22">
        <v>4380000</v>
      </c>
      <c r="J208" s="20" t="s">
        <v>346</v>
      </c>
      <c r="K208" s="20" t="s">
        <v>103</v>
      </c>
      <c r="L208" s="23">
        <v>0.52083333333333337</v>
      </c>
      <c r="M208" s="20">
        <v>2</v>
      </c>
      <c r="N208" s="20"/>
      <c r="O208" s="20"/>
      <c r="P208" s="20"/>
      <c r="Q208" s="20"/>
      <c r="R208" s="20"/>
      <c r="S208" s="20" t="s">
        <v>321</v>
      </c>
      <c r="T208" s="20">
        <v>14</v>
      </c>
      <c r="U208" s="24" t="s">
        <v>74</v>
      </c>
    </row>
    <row r="209" spans="1:21" x14ac:dyDescent="0.3">
      <c r="A209" s="20" t="s">
        <v>13</v>
      </c>
      <c r="B209" s="20">
        <v>2023</v>
      </c>
      <c r="C209" s="20">
        <v>4</v>
      </c>
      <c r="D209" s="21" t="s">
        <v>92</v>
      </c>
      <c r="E209" s="21" t="s">
        <v>75</v>
      </c>
      <c r="F209" s="21" t="s">
        <v>68</v>
      </c>
      <c r="G209" s="21" t="s">
        <v>66</v>
      </c>
      <c r="H209" s="21">
        <v>45</v>
      </c>
      <c r="I209" s="22">
        <v>3830000</v>
      </c>
      <c r="J209" s="20" t="s">
        <v>347</v>
      </c>
      <c r="K209" s="20" t="s">
        <v>91</v>
      </c>
      <c r="L209" s="23">
        <v>0.38194444444444442</v>
      </c>
      <c r="M209" s="20">
        <v>2</v>
      </c>
      <c r="N209" s="20"/>
      <c r="O209" s="20"/>
      <c r="P209" s="20"/>
      <c r="Q209" s="20"/>
      <c r="R209" s="20"/>
      <c r="S209" s="20" t="s">
        <v>323</v>
      </c>
      <c r="T209" s="20">
        <v>24</v>
      </c>
      <c r="U209" s="24" t="s">
        <v>74</v>
      </c>
    </row>
    <row r="210" spans="1:21" x14ac:dyDescent="0.3">
      <c r="A210" s="20" t="s">
        <v>13</v>
      </c>
      <c r="B210" s="20">
        <v>2023</v>
      </c>
      <c r="C210" s="20">
        <v>5</v>
      </c>
      <c r="D210" s="21" t="s">
        <v>92</v>
      </c>
      <c r="E210" s="21" t="s">
        <v>75</v>
      </c>
      <c r="F210" s="21" t="s">
        <v>68</v>
      </c>
      <c r="G210" s="21" t="s">
        <v>81</v>
      </c>
      <c r="H210" s="21">
        <v>20</v>
      </c>
      <c r="I210" s="22">
        <v>3600000</v>
      </c>
      <c r="J210" s="20" t="s">
        <v>348</v>
      </c>
      <c r="K210" s="20" t="s">
        <v>64</v>
      </c>
      <c r="L210" s="23">
        <v>0.5625</v>
      </c>
      <c r="M210" s="20">
        <v>2</v>
      </c>
      <c r="N210" s="20"/>
      <c r="O210" s="20"/>
      <c r="P210" s="20"/>
      <c r="Q210" s="20"/>
      <c r="R210" s="20"/>
      <c r="S210" s="20" t="s">
        <v>325</v>
      </c>
      <c r="T210" s="20">
        <v>22</v>
      </c>
      <c r="U210" s="24" t="s">
        <v>74</v>
      </c>
    </row>
    <row r="211" spans="1:21" x14ac:dyDescent="0.3">
      <c r="A211" s="20" t="s">
        <v>13</v>
      </c>
      <c r="B211" s="20">
        <v>2023</v>
      </c>
      <c r="C211" s="20">
        <v>6</v>
      </c>
      <c r="D211" s="21" t="s">
        <v>96</v>
      </c>
      <c r="E211" s="21" t="s">
        <v>60</v>
      </c>
      <c r="F211" s="21" t="s">
        <v>61</v>
      </c>
      <c r="G211" s="21" t="s">
        <v>62</v>
      </c>
      <c r="H211" s="21">
        <v>2770</v>
      </c>
      <c r="I211" s="22">
        <v>3780000</v>
      </c>
      <c r="J211" s="20" t="s">
        <v>349</v>
      </c>
      <c r="K211" s="20" t="s">
        <v>64</v>
      </c>
      <c r="L211" s="23">
        <v>0.58402777777777781</v>
      </c>
      <c r="M211" s="20">
        <v>1</v>
      </c>
      <c r="N211" s="20"/>
      <c r="O211" s="20"/>
      <c r="P211" s="20"/>
      <c r="Q211" s="20"/>
      <c r="R211" s="20"/>
      <c r="S211" s="20" t="s">
        <v>327</v>
      </c>
      <c r="T211" s="20">
        <v>30</v>
      </c>
      <c r="U211" s="24" t="s">
        <v>74</v>
      </c>
    </row>
    <row r="212" spans="1:21" x14ac:dyDescent="0.3">
      <c r="A212" s="20" t="s">
        <v>13</v>
      </c>
      <c r="B212" s="20">
        <v>2023</v>
      </c>
      <c r="C212" s="20">
        <v>7</v>
      </c>
      <c r="D212" s="21" t="s">
        <v>96</v>
      </c>
      <c r="E212" s="21" t="s">
        <v>60</v>
      </c>
      <c r="F212" s="21" t="s">
        <v>61</v>
      </c>
      <c r="G212" s="21" t="s">
        <v>66</v>
      </c>
      <c r="H212" s="21">
        <v>635</v>
      </c>
      <c r="I212" s="25">
        <v>3260000</v>
      </c>
      <c r="J212" s="20" t="s">
        <v>350</v>
      </c>
      <c r="K212" s="20" t="s">
        <v>64</v>
      </c>
      <c r="L212" s="23">
        <v>0.59166666666666667</v>
      </c>
      <c r="M212" s="20">
        <v>2</v>
      </c>
      <c r="N212" s="20"/>
      <c r="O212" s="20"/>
      <c r="P212" s="20"/>
      <c r="Q212" s="20"/>
      <c r="R212" s="20"/>
      <c r="S212" s="20" t="s">
        <v>315</v>
      </c>
      <c r="T212" s="20">
        <v>12</v>
      </c>
      <c r="U212" s="24" t="s">
        <v>74</v>
      </c>
    </row>
    <row r="213" spans="1:21" x14ac:dyDescent="0.3">
      <c r="A213" s="20" t="s">
        <v>13</v>
      </c>
      <c r="B213" s="20">
        <v>2023</v>
      </c>
      <c r="C213" s="20">
        <v>8</v>
      </c>
      <c r="D213" s="21" t="s">
        <v>96</v>
      </c>
      <c r="E213" s="21" t="s">
        <v>60</v>
      </c>
      <c r="F213" s="21" t="s">
        <v>61</v>
      </c>
      <c r="G213" s="21" t="s">
        <v>81</v>
      </c>
      <c r="H213" s="21">
        <v>120</v>
      </c>
      <c r="I213" s="22">
        <v>2800000</v>
      </c>
      <c r="J213" s="20" t="s">
        <v>351</v>
      </c>
      <c r="K213" s="20" t="s">
        <v>64</v>
      </c>
      <c r="L213" s="23">
        <v>0.625</v>
      </c>
      <c r="M213" s="20">
        <v>2</v>
      </c>
      <c r="N213" s="20"/>
      <c r="O213" s="20"/>
      <c r="P213" s="20"/>
      <c r="Q213" s="20"/>
      <c r="R213" s="20"/>
      <c r="S213" s="20" t="s">
        <v>317</v>
      </c>
      <c r="T213" s="20">
        <v>8</v>
      </c>
      <c r="U213" s="24" t="s">
        <v>74</v>
      </c>
    </row>
    <row r="214" spans="1:21" x14ac:dyDescent="0.3">
      <c r="A214" s="20" t="s">
        <v>13</v>
      </c>
      <c r="B214" s="20">
        <v>2023</v>
      </c>
      <c r="C214" s="20">
        <v>9</v>
      </c>
      <c r="D214" s="21" t="s">
        <v>96</v>
      </c>
      <c r="E214" s="21" t="s">
        <v>60</v>
      </c>
      <c r="F214" s="21" t="s">
        <v>68</v>
      </c>
      <c r="G214" s="21" t="s">
        <v>62</v>
      </c>
      <c r="H214" s="21">
        <v>540</v>
      </c>
      <c r="I214" s="22">
        <v>5850000</v>
      </c>
      <c r="J214" s="20" t="s">
        <v>352</v>
      </c>
      <c r="K214" s="20" t="s">
        <v>64</v>
      </c>
      <c r="L214" s="23">
        <v>0.62638888888888888</v>
      </c>
      <c r="M214" s="20">
        <v>2</v>
      </c>
      <c r="N214" s="20">
        <v>1</v>
      </c>
      <c r="O214" s="20">
        <v>1</v>
      </c>
      <c r="P214" s="20"/>
      <c r="Q214" s="20"/>
      <c r="R214" s="20"/>
      <c r="S214" s="20" t="s">
        <v>319</v>
      </c>
      <c r="T214" s="20">
        <v>11</v>
      </c>
      <c r="U214" s="24" t="s">
        <v>74</v>
      </c>
    </row>
    <row r="215" spans="1:21" x14ac:dyDescent="0.3">
      <c r="A215" s="20" t="s">
        <v>13</v>
      </c>
      <c r="B215" s="20">
        <v>2023</v>
      </c>
      <c r="C215" s="20">
        <v>10</v>
      </c>
      <c r="D215" s="21" t="s">
        <v>96</v>
      </c>
      <c r="E215" s="21" t="s">
        <v>60</v>
      </c>
      <c r="F215" s="21" t="s">
        <v>68</v>
      </c>
      <c r="G215" s="21" t="s">
        <v>66</v>
      </c>
      <c r="H215" s="21">
        <v>490</v>
      </c>
      <c r="I215" s="22">
        <v>5560000</v>
      </c>
      <c r="J215" s="20" t="s">
        <v>353</v>
      </c>
      <c r="K215" s="20" t="s">
        <v>83</v>
      </c>
      <c r="L215" s="23">
        <v>0.40277777777777773</v>
      </c>
      <c r="M215" s="20">
        <v>2</v>
      </c>
      <c r="N215" s="20"/>
      <c r="O215" s="20"/>
      <c r="P215" s="20"/>
      <c r="Q215" s="20"/>
      <c r="R215" s="20"/>
      <c r="S215" s="20" t="s">
        <v>321</v>
      </c>
      <c r="T215" s="20">
        <v>14</v>
      </c>
      <c r="U215" s="24" t="s">
        <v>74</v>
      </c>
    </row>
    <row r="216" spans="1:21" x14ac:dyDescent="0.3">
      <c r="A216" s="20" t="s">
        <v>13</v>
      </c>
      <c r="B216" s="20">
        <v>2023</v>
      </c>
      <c r="C216" s="20">
        <v>11</v>
      </c>
      <c r="D216" s="21" t="s">
        <v>96</v>
      </c>
      <c r="E216" s="21" t="s">
        <v>75</v>
      </c>
      <c r="F216" s="21" t="s">
        <v>68</v>
      </c>
      <c r="G216" s="21" t="s">
        <v>81</v>
      </c>
      <c r="H216" s="21">
        <v>140</v>
      </c>
      <c r="I216" s="22">
        <v>5570000</v>
      </c>
      <c r="J216" s="20" t="s">
        <v>354</v>
      </c>
      <c r="K216" s="20" t="s">
        <v>64</v>
      </c>
      <c r="L216" s="23">
        <v>0.65972222222222221</v>
      </c>
      <c r="M216" s="20">
        <v>2</v>
      </c>
      <c r="N216" s="20"/>
      <c r="O216" s="20"/>
      <c r="P216" s="20"/>
      <c r="Q216" s="20"/>
      <c r="R216" s="20"/>
      <c r="S216" s="20" t="s">
        <v>321</v>
      </c>
      <c r="T216" s="20">
        <v>15</v>
      </c>
      <c r="U216" s="24" t="s">
        <v>79</v>
      </c>
    </row>
    <row r="217" spans="1:21" x14ac:dyDescent="0.3">
      <c r="A217" s="20" t="s">
        <v>13</v>
      </c>
      <c r="B217" s="20">
        <v>2023</v>
      </c>
      <c r="C217" s="20">
        <v>12</v>
      </c>
      <c r="D217" s="21" t="s">
        <v>114</v>
      </c>
      <c r="E217" s="21" t="s">
        <v>60</v>
      </c>
      <c r="F217" s="21" t="s">
        <v>68</v>
      </c>
      <c r="G217" s="21" t="s">
        <v>81</v>
      </c>
      <c r="H217" s="21">
        <v>45</v>
      </c>
      <c r="I217" s="22">
        <v>5120000</v>
      </c>
      <c r="J217" s="20" t="s">
        <v>355</v>
      </c>
      <c r="K217" s="20" t="s">
        <v>103</v>
      </c>
      <c r="L217" s="23">
        <v>0.36458333333333331</v>
      </c>
      <c r="M217" s="20">
        <v>1</v>
      </c>
      <c r="N217" s="20"/>
      <c r="O217" s="20"/>
      <c r="P217" s="20"/>
      <c r="Q217" s="20"/>
      <c r="R217" s="20"/>
      <c r="S217" s="20" t="s">
        <v>323</v>
      </c>
      <c r="T217" s="20">
        <v>26</v>
      </c>
      <c r="U217" s="24" t="s">
        <v>74</v>
      </c>
    </row>
    <row r="218" spans="1:21" x14ac:dyDescent="0.3">
      <c r="A218" s="20" t="s">
        <v>7</v>
      </c>
      <c r="B218" s="20">
        <v>2021</v>
      </c>
      <c r="C218" s="20">
        <v>1</v>
      </c>
      <c r="D218" s="21" t="s">
        <v>59</v>
      </c>
      <c r="E218" s="21" t="s">
        <v>60</v>
      </c>
      <c r="F218" s="21" t="s">
        <v>61</v>
      </c>
      <c r="G218" s="21" t="s">
        <v>66</v>
      </c>
      <c r="H218" s="21">
        <v>95</v>
      </c>
      <c r="I218" s="26">
        <v>567876</v>
      </c>
      <c r="J218" s="28" t="s">
        <v>356</v>
      </c>
      <c r="K218" s="20" t="s">
        <v>64</v>
      </c>
      <c r="L218" s="23">
        <v>0.28958333333333336</v>
      </c>
      <c r="M218" s="20">
        <v>1</v>
      </c>
      <c r="N218" s="20"/>
      <c r="O218" s="20"/>
      <c r="P218" s="20"/>
      <c r="Q218" s="20"/>
      <c r="R218" s="20"/>
      <c r="S218" s="20" t="s">
        <v>329</v>
      </c>
      <c r="T218" s="20">
        <v>6</v>
      </c>
      <c r="U218" s="24"/>
    </row>
    <row r="219" spans="1:21" x14ac:dyDescent="0.3">
      <c r="A219" s="20" t="s">
        <v>7</v>
      </c>
      <c r="B219" s="20">
        <v>2021</v>
      </c>
      <c r="C219" s="20">
        <v>2</v>
      </c>
      <c r="D219" s="21" t="s">
        <v>59</v>
      </c>
      <c r="E219" s="21" t="s">
        <v>60</v>
      </c>
      <c r="F219" s="21" t="s">
        <v>61</v>
      </c>
      <c r="G219" s="21" t="s">
        <v>81</v>
      </c>
      <c r="H219" s="21">
        <v>10</v>
      </c>
      <c r="I219" s="26">
        <v>545605</v>
      </c>
      <c r="J219" s="29" t="s">
        <v>357</v>
      </c>
      <c r="K219" s="20" t="s">
        <v>70</v>
      </c>
      <c r="L219" s="20" t="s">
        <v>71</v>
      </c>
      <c r="M219" s="20">
        <v>1</v>
      </c>
      <c r="N219" s="20"/>
      <c r="O219" s="20"/>
      <c r="P219" s="20"/>
      <c r="Q219" s="20"/>
      <c r="R219" s="20"/>
      <c r="S219" s="20" t="s">
        <v>312</v>
      </c>
      <c r="T219" s="20">
        <v>9</v>
      </c>
      <c r="U219" s="24"/>
    </row>
    <row r="220" spans="1:21" x14ac:dyDescent="0.3">
      <c r="A220" s="20" t="s">
        <v>7</v>
      </c>
      <c r="B220" s="20">
        <v>2021</v>
      </c>
      <c r="C220" s="20">
        <v>3</v>
      </c>
      <c r="D220" s="21" t="s">
        <v>59</v>
      </c>
      <c r="E220" s="21" t="s">
        <v>60</v>
      </c>
      <c r="F220" s="21" t="s">
        <v>68</v>
      </c>
      <c r="G220" s="21" t="s">
        <v>62</v>
      </c>
      <c r="H220" s="21">
        <v>10</v>
      </c>
      <c r="I220" s="26">
        <v>482448</v>
      </c>
      <c r="J220" s="29" t="s">
        <v>358</v>
      </c>
      <c r="K220" s="20" t="s">
        <v>83</v>
      </c>
      <c r="L220" s="23">
        <v>0.35347222222222219</v>
      </c>
      <c r="M220" s="20">
        <v>1</v>
      </c>
      <c r="N220" s="20"/>
      <c r="O220" s="20"/>
      <c r="P220" s="20"/>
      <c r="Q220" s="20"/>
      <c r="R220" s="20"/>
      <c r="S220" s="20" t="s">
        <v>310</v>
      </c>
      <c r="T220" s="20">
        <v>16</v>
      </c>
      <c r="U220" s="24"/>
    </row>
    <row r="221" spans="1:21" x14ac:dyDescent="0.3">
      <c r="A221" s="20" t="s">
        <v>7</v>
      </c>
      <c r="B221" s="20">
        <v>2021</v>
      </c>
      <c r="C221" s="20">
        <v>4</v>
      </c>
      <c r="D221" s="21" t="s">
        <v>59</v>
      </c>
      <c r="E221" s="21" t="s">
        <v>60</v>
      </c>
      <c r="F221" s="21" t="s">
        <v>68</v>
      </c>
      <c r="G221" s="21" t="s">
        <v>66</v>
      </c>
      <c r="H221" s="21">
        <v>10</v>
      </c>
      <c r="I221" s="26">
        <v>477883</v>
      </c>
      <c r="J221" s="29" t="s">
        <v>359</v>
      </c>
      <c r="K221" s="20" t="s">
        <v>64</v>
      </c>
      <c r="L221" s="23">
        <v>0.37152777777777773</v>
      </c>
      <c r="M221" s="20">
        <v>2</v>
      </c>
      <c r="N221" s="20">
        <v>2</v>
      </c>
      <c r="O221" s="20">
        <v>1</v>
      </c>
      <c r="P221" s="20"/>
      <c r="Q221" s="20"/>
      <c r="R221" s="20"/>
      <c r="S221" s="20" t="s">
        <v>315</v>
      </c>
      <c r="T221" s="20">
        <v>11</v>
      </c>
      <c r="U221" s="24"/>
    </row>
    <row r="222" spans="1:21" x14ac:dyDescent="0.3">
      <c r="A222" s="20" t="s">
        <v>7</v>
      </c>
      <c r="B222" s="20">
        <v>2021</v>
      </c>
      <c r="C222" s="20">
        <v>5</v>
      </c>
      <c r="D222" s="21" t="s">
        <v>59</v>
      </c>
      <c r="E222" s="21" t="s">
        <v>72</v>
      </c>
      <c r="F222" s="21" t="s">
        <v>61</v>
      </c>
      <c r="G222" s="21" t="s">
        <v>62</v>
      </c>
      <c r="H222" s="21">
        <v>975</v>
      </c>
      <c r="I222" s="26">
        <v>600348</v>
      </c>
      <c r="J222" s="29" t="s">
        <v>360</v>
      </c>
      <c r="K222" s="20" t="s">
        <v>64</v>
      </c>
      <c r="L222" s="23">
        <v>0.39999999999999997</v>
      </c>
      <c r="M222" s="20">
        <v>2</v>
      </c>
      <c r="N222" s="20"/>
      <c r="O222" s="20"/>
      <c r="P222" s="20"/>
      <c r="Q222" s="20"/>
      <c r="R222" s="20"/>
      <c r="S222" s="20" t="s">
        <v>317</v>
      </c>
      <c r="T222" s="20">
        <v>7</v>
      </c>
      <c r="U222" s="24"/>
    </row>
    <row r="223" spans="1:21" x14ac:dyDescent="0.3">
      <c r="A223" s="20" t="s">
        <v>7</v>
      </c>
      <c r="B223" s="20">
        <v>2021</v>
      </c>
      <c r="C223" s="20">
        <v>6</v>
      </c>
      <c r="D223" s="21" t="s">
        <v>59</v>
      </c>
      <c r="E223" s="21" t="s">
        <v>72</v>
      </c>
      <c r="F223" s="21" t="s">
        <v>61</v>
      </c>
      <c r="G223" s="21" t="s">
        <v>66</v>
      </c>
      <c r="H223" s="21">
        <v>255</v>
      </c>
      <c r="I223" s="26">
        <v>615727</v>
      </c>
      <c r="J223" s="29" t="s">
        <v>361</v>
      </c>
      <c r="K223" s="20" t="s">
        <v>70</v>
      </c>
      <c r="L223" s="23">
        <v>0.4548611111111111</v>
      </c>
      <c r="M223" s="20">
        <v>2</v>
      </c>
      <c r="N223" s="20"/>
      <c r="O223" s="20"/>
      <c r="P223" s="20"/>
      <c r="Q223" s="20"/>
      <c r="R223" s="20"/>
      <c r="S223" s="20" t="s">
        <v>319</v>
      </c>
      <c r="T223" s="20">
        <v>8</v>
      </c>
      <c r="U223" s="24"/>
    </row>
    <row r="224" spans="1:21" x14ac:dyDescent="0.3">
      <c r="A224" s="20" t="s">
        <v>7</v>
      </c>
      <c r="B224" s="20">
        <v>2021</v>
      </c>
      <c r="C224" s="20">
        <v>7</v>
      </c>
      <c r="D224" s="21" t="s">
        <v>80</v>
      </c>
      <c r="E224" s="21" t="s">
        <v>60</v>
      </c>
      <c r="F224" s="21" t="s">
        <v>61</v>
      </c>
      <c r="G224" s="21" t="s">
        <v>62</v>
      </c>
      <c r="H224" s="21">
        <v>520</v>
      </c>
      <c r="I224" s="26">
        <v>620956</v>
      </c>
      <c r="J224" s="29" t="s">
        <v>362</v>
      </c>
      <c r="K224" s="20" t="s">
        <v>64</v>
      </c>
      <c r="L224" s="23">
        <v>0.50416666666666665</v>
      </c>
      <c r="M224" s="20">
        <v>2</v>
      </c>
      <c r="N224" s="20"/>
      <c r="O224" s="20"/>
      <c r="P224" s="20"/>
      <c r="Q224" s="20"/>
      <c r="R224" s="20"/>
      <c r="S224" s="20" t="s">
        <v>321</v>
      </c>
      <c r="T224" s="20">
        <v>13</v>
      </c>
      <c r="U224" s="24"/>
    </row>
    <row r="225" spans="1:21" x14ac:dyDescent="0.3">
      <c r="A225" s="20" t="s">
        <v>7</v>
      </c>
      <c r="B225" s="20">
        <v>2021</v>
      </c>
      <c r="C225" s="20">
        <v>8</v>
      </c>
      <c r="D225" s="21" t="s">
        <v>80</v>
      </c>
      <c r="E225" s="21" t="s">
        <v>60</v>
      </c>
      <c r="F225" s="21" t="s">
        <v>61</v>
      </c>
      <c r="G225" s="21" t="s">
        <v>66</v>
      </c>
      <c r="H225" s="21">
        <v>30</v>
      </c>
      <c r="I225" s="27">
        <v>518164</v>
      </c>
      <c r="J225" s="29" t="s">
        <v>363</v>
      </c>
      <c r="K225" s="20" t="s">
        <v>64</v>
      </c>
      <c r="L225" s="20" t="s">
        <v>71</v>
      </c>
      <c r="M225" s="20">
        <v>1</v>
      </c>
      <c r="N225" s="20"/>
      <c r="O225" s="20"/>
      <c r="P225" s="20"/>
      <c r="Q225" s="20"/>
      <c r="R225" s="20"/>
      <c r="S225" s="20" t="s">
        <v>323</v>
      </c>
      <c r="T225" s="20">
        <v>22</v>
      </c>
      <c r="U225" s="24"/>
    </row>
    <row r="226" spans="1:21" x14ac:dyDescent="0.3">
      <c r="A226" s="20" t="s">
        <v>7</v>
      </c>
      <c r="B226" s="20">
        <v>2021</v>
      </c>
      <c r="C226" s="20">
        <v>9</v>
      </c>
      <c r="D226" s="21" t="s">
        <v>80</v>
      </c>
      <c r="E226" s="21" t="s">
        <v>104</v>
      </c>
      <c r="F226" s="21" t="s">
        <v>61</v>
      </c>
      <c r="G226" s="21" t="s">
        <v>81</v>
      </c>
      <c r="H226" s="21">
        <v>25</v>
      </c>
      <c r="I226" s="26">
        <v>567807</v>
      </c>
      <c r="J226" s="29" t="s">
        <v>364</v>
      </c>
      <c r="K226" s="20" t="s">
        <v>64</v>
      </c>
      <c r="L226" s="20" t="s">
        <v>71</v>
      </c>
      <c r="M226" s="20">
        <v>1</v>
      </c>
      <c r="N226" s="20"/>
      <c r="O226" s="20"/>
      <c r="P226" s="20"/>
      <c r="Q226" s="20"/>
      <c r="R226" s="20"/>
      <c r="S226" s="20" t="s">
        <v>325</v>
      </c>
      <c r="T226" s="20">
        <v>20</v>
      </c>
      <c r="U226" s="24"/>
    </row>
    <row r="227" spans="1:21" x14ac:dyDescent="0.3">
      <c r="A227" s="20" t="s">
        <v>7</v>
      </c>
      <c r="B227" s="20">
        <v>2021</v>
      </c>
      <c r="C227" s="20">
        <v>10</v>
      </c>
      <c r="D227" s="21" t="s">
        <v>80</v>
      </c>
      <c r="E227" s="21" t="s">
        <v>104</v>
      </c>
      <c r="F227" s="21" t="s">
        <v>68</v>
      </c>
      <c r="G227" s="21" t="s">
        <v>62</v>
      </c>
      <c r="H227" s="21">
        <v>10</v>
      </c>
      <c r="I227" s="26">
        <v>510058</v>
      </c>
      <c r="J227" s="29" t="s">
        <v>365</v>
      </c>
      <c r="K227" s="20" t="s">
        <v>70</v>
      </c>
      <c r="L227" s="23">
        <v>0.71875</v>
      </c>
      <c r="M227" s="20">
        <v>2</v>
      </c>
      <c r="N227" s="20"/>
      <c r="O227" s="20"/>
      <c r="P227" s="20"/>
      <c r="Q227" s="20"/>
      <c r="R227" s="20"/>
      <c r="S227" s="20" t="s">
        <v>327</v>
      </c>
      <c r="T227" s="20">
        <v>28</v>
      </c>
      <c r="U227" s="24"/>
    </row>
    <row r="228" spans="1:21" x14ac:dyDescent="0.3">
      <c r="A228" s="20" t="s">
        <v>7</v>
      </c>
      <c r="B228" s="20">
        <v>2021</v>
      </c>
      <c r="C228" s="20">
        <v>11</v>
      </c>
      <c r="D228" s="21" t="s">
        <v>80</v>
      </c>
      <c r="E228" s="21" t="s">
        <v>104</v>
      </c>
      <c r="F228" s="21" t="s">
        <v>68</v>
      </c>
      <c r="G228" s="21" t="s">
        <v>66</v>
      </c>
      <c r="H228" s="21">
        <v>25</v>
      </c>
      <c r="I228" s="26">
        <v>618702</v>
      </c>
      <c r="J228" s="29" t="s">
        <v>366</v>
      </c>
      <c r="K228" s="20" t="s">
        <v>70</v>
      </c>
      <c r="L228" s="20" t="s">
        <v>71</v>
      </c>
      <c r="M228" s="20">
        <v>1</v>
      </c>
      <c r="N228" s="20"/>
      <c r="O228" s="20"/>
      <c r="P228" s="20"/>
      <c r="Q228" s="20"/>
      <c r="R228" s="20"/>
      <c r="S228" s="20" t="s">
        <v>329</v>
      </c>
      <c r="T228" s="20">
        <v>7</v>
      </c>
      <c r="U228" s="24"/>
    </row>
    <row r="229" spans="1:21" x14ac:dyDescent="0.3">
      <c r="A229" s="20" t="s">
        <v>7</v>
      </c>
      <c r="B229" s="20">
        <v>2021</v>
      </c>
      <c r="C229" s="20">
        <v>12</v>
      </c>
      <c r="D229" s="21" t="s">
        <v>80</v>
      </c>
      <c r="E229" s="21" t="s">
        <v>85</v>
      </c>
      <c r="F229" s="21" t="s">
        <v>61</v>
      </c>
      <c r="G229" s="21" t="s">
        <v>62</v>
      </c>
      <c r="H229" s="21">
        <v>725</v>
      </c>
      <c r="I229" s="26">
        <v>569826</v>
      </c>
      <c r="J229" s="29" t="s">
        <v>367</v>
      </c>
      <c r="K229" s="20" t="s">
        <v>103</v>
      </c>
      <c r="L229" s="23">
        <v>0.59722222222222221</v>
      </c>
      <c r="M229" s="20">
        <v>2</v>
      </c>
      <c r="N229" s="20"/>
      <c r="O229" s="20"/>
      <c r="P229" s="20"/>
      <c r="Q229" s="20"/>
      <c r="R229" s="20"/>
      <c r="S229" s="20" t="s">
        <v>312</v>
      </c>
      <c r="T229" s="20">
        <v>10</v>
      </c>
      <c r="U229" s="24"/>
    </row>
    <row r="230" spans="1:21" x14ac:dyDescent="0.3">
      <c r="A230" s="20" t="s">
        <v>7</v>
      </c>
      <c r="B230" s="20">
        <v>2022</v>
      </c>
      <c r="C230" s="20">
        <v>1</v>
      </c>
      <c r="D230" s="21" t="s">
        <v>80</v>
      </c>
      <c r="E230" s="21" t="s">
        <v>85</v>
      </c>
      <c r="F230" s="21" t="s">
        <v>61</v>
      </c>
      <c r="G230" s="21" t="s">
        <v>66</v>
      </c>
      <c r="H230" s="21">
        <v>85</v>
      </c>
      <c r="I230" s="26">
        <v>602527</v>
      </c>
      <c r="J230" s="29" t="s">
        <v>368</v>
      </c>
      <c r="K230" s="20" t="s">
        <v>91</v>
      </c>
      <c r="L230" s="23">
        <v>0.82638888888888884</v>
      </c>
      <c r="M230" s="20">
        <v>2</v>
      </c>
      <c r="N230" s="20"/>
      <c r="O230" s="20"/>
      <c r="P230" s="20"/>
      <c r="Q230" s="20"/>
      <c r="R230" s="20"/>
      <c r="S230" s="20" t="s">
        <v>310</v>
      </c>
      <c r="T230" s="20">
        <v>17</v>
      </c>
      <c r="U230" s="24"/>
    </row>
    <row r="231" spans="1:21" x14ac:dyDescent="0.3">
      <c r="A231" s="20" t="s">
        <v>7</v>
      </c>
      <c r="B231" s="20">
        <v>2022</v>
      </c>
      <c r="C231" s="20">
        <v>2</v>
      </c>
      <c r="D231" s="21" t="s">
        <v>80</v>
      </c>
      <c r="E231" s="21" t="s">
        <v>85</v>
      </c>
      <c r="F231" s="21" t="s">
        <v>61</v>
      </c>
      <c r="G231" s="21" t="s">
        <v>81</v>
      </c>
      <c r="H231" s="21">
        <v>30</v>
      </c>
      <c r="I231" s="26">
        <v>563267</v>
      </c>
      <c r="J231" s="29" t="s">
        <v>369</v>
      </c>
      <c r="K231" s="20" t="s">
        <v>103</v>
      </c>
      <c r="L231" s="23">
        <v>0.84722222222222221</v>
      </c>
      <c r="M231" s="20">
        <v>2</v>
      </c>
      <c r="N231" s="20"/>
      <c r="O231" s="20"/>
      <c r="P231" s="20"/>
      <c r="Q231" s="20"/>
      <c r="R231" s="20"/>
      <c r="S231" s="20" t="s">
        <v>315</v>
      </c>
      <c r="T231" s="20">
        <v>12</v>
      </c>
      <c r="U231" s="24"/>
    </row>
    <row r="232" spans="1:21" x14ac:dyDescent="0.3">
      <c r="A232" s="20" t="s">
        <v>7</v>
      </c>
      <c r="B232" s="20">
        <v>2022</v>
      </c>
      <c r="C232" s="20">
        <v>3</v>
      </c>
      <c r="D232" s="21" t="s">
        <v>80</v>
      </c>
      <c r="E232" s="21" t="s">
        <v>85</v>
      </c>
      <c r="F232" s="21" t="s">
        <v>68</v>
      </c>
      <c r="G232" s="21" t="s">
        <v>62</v>
      </c>
      <c r="H232" s="21">
        <v>10</v>
      </c>
      <c r="I232" s="26">
        <v>494408</v>
      </c>
      <c r="J232" s="29" t="s">
        <v>370</v>
      </c>
      <c r="K232" s="20" t="s">
        <v>103</v>
      </c>
      <c r="L232" s="23">
        <v>0.625</v>
      </c>
      <c r="M232" s="20">
        <v>2</v>
      </c>
      <c r="N232" s="20"/>
      <c r="O232" s="20"/>
      <c r="P232" s="20"/>
      <c r="Q232" s="20"/>
      <c r="R232" s="20"/>
      <c r="S232" s="20" t="s">
        <v>317</v>
      </c>
      <c r="T232" s="20">
        <v>8</v>
      </c>
      <c r="U232" s="24"/>
    </row>
    <row r="233" spans="1:21" x14ac:dyDescent="0.3">
      <c r="A233" s="20" t="s">
        <v>7</v>
      </c>
      <c r="B233" s="20">
        <v>2022</v>
      </c>
      <c r="C233" s="20">
        <v>4</v>
      </c>
      <c r="D233" s="21" t="s">
        <v>80</v>
      </c>
      <c r="E233" s="21" t="s">
        <v>85</v>
      </c>
      <c r="F233" s="21" t="s">
        <v>68</v>
      </c>
      <c r="G233" s="21" t="s">
        <v>66</v>
      </c>
      <c r="H233" s="21">
        <v>15</v>
      </c>
      <c r="I233" s="26">
        <v>486836</v>
      </c>
      <c r="J233" s="29" t="s">
        <v>371</v>
      </c>
      <c r="K233" s="20" t="s">
        <v>91</v>
      </c>
      <c r="L233" s="23">
        <v>0.72222222222222221</v>
      </c>
      <c r="M233" s="20">
        <v>2</v>
      </c>
      <c r="N233" s="20"/>
      <c r="O233" s="20"/>
      <c r="P233" s="20"/>
      <c r="Q233" s="20"/>
      <c r="R233" s="20"/>
      <c r="S233" s="20" t="s">
        <v>319</v>
      </c>
      <c r="T233" s="20">
        <v>11</v>
      </c>
      <c r="U233" s="24"/>
    </row>
    <row r="234" spans="1:21" x14ac:dyDescent="0.3">
      <c r="A234" s="20" t="s">
        <v>7</v>
      </c>
      <c r="B234" s="20">
        <v>2022</v>
      </c>
      <c r="C234" s="20">
        <v>5</v>
      </c>
      <c r="D234" s="21" t="s">
        <v>80</v>
      </c>
      <c r="E234" s="21" t="s">
        <v>75</v>
      </c>
      <c r="F234" s="21" t="s">
        <v>61</v>
      </c>
      <c r="G234" s="21" t="s">
        <v>62</v>
      </c>
      <c r="H234" s="21">
        <v>690</v>
      </c>
      <c r="I234" s="26">
        <v>623509</v>
      </c>
      <c r="J234" s="29" t="s">
        <v>372</v>
      </c>
      <c r="K234" s="20" t="s">
        <v>91</v>
      </c>
      <c r="L234" s="23">
        <v>0.89583333333333337</v>
      </c>
      <c r="M234" s="20">
        <v>1</v>
      </c>
      <c r="N234" s="20"/>
      <c r="O234" s="20"/>
      <c r="P234" s="20"/>
      <c r="Q234" s="20"/>
      <c r="R234" s="20"/>
      <c r="S234" s="20" t="s">
        <v>321</v>
      </c>
      <c r="T234" s="20">
        <v>14</v>
      </c>
      <c r="U234" s="24"/>
    </row>
    <row r="235" spans="1:21" x14ac:dyDescent="0.3">
      <c r="A235" s="20" t="s">
        <v>7</v>
      </c>
      <c r="B235" s="20">
        <v>2022</v>
      </c>
      <c r="C235" s="20">
        <v>6</v>
      </c>
      <c r="D235" s="21" t="s">
        <v>80</v>
      </c>
      <c r="E235" s="21" t="s">
        <v>75</v>
      </c>
      <c r="F235" s="21" t="s">
        <v>61</v>
      </c>
      <c r="G235" s="21" t="s">
        <v>66</v>
      </c>
      <c r="H235" s="21">
        <v>120</v>
      </c>
      <c r="I235" s="26">
        <v>679563</v>
      </c>
      <c r="J235" s="29" t="s">
        <v>373</v>
      </c>
      <c r="K235" s="20" t="s">
        <v>91</v>
      </c>
      <c r="L235" s="23">
        <v>0.79583333333333339</v>
      </c>
      <c r="M235" s="20">
        <v>2</v>
      </c>
      <c r="N235" s="20"/>
      <c r="O235" s="20"/>
      <c r="P235" s="20"/>
      <c r="Q235" s="20"/>
      <c r="R235" s="20"/>
      <c r="S235" s="20" t="s">
        <v>323</v>
      </c>
      <c r="T235" s="20">
        <v>24</v>
      </c>
      <c r="U235" s="24"/>
    </row>
    <row r="236" spans="1:21" x14ac:dyDescent="0.3">
      <c r="A236" s="20" t="s">
        <v>7</v>
      </c>
      <c r="B236" s="20">
        <v>2022</v>
      </c>
      <c r="C236" s="20">
        <v>7</v>
      </c>
      <c r="D236" s="21" t="s">
        <v>92</v>
      </c>
      <c r="E236" s="21" t="s">
        <v>60</v>
      </c>
      <c r="F236" s="21" t="s">
        <v>68</v>
      </c>
      <c r="G236" s="21" t="s">
        <v>62</v>
      </c>
      <c r="H236" s="21">
        <v>50</v>
      </c>
      <c r="I236" s="27">
        <v>647099</v>
      </c>
      <c r="J236" s="29" t="s">
        <v>374</v>
      </c>
      <c r="K236" s="20" t="s">
        <v>64</v>
      </c>
      <c r="L236" s="23">
        <v>0.93055555555555547</v>
      </c>
      <c r="M236" s="20">
        <v>1</v>
      </c>
      <c r="N236" s="20"/>
      <c r="O236" s="20"/>
      <c r="P236" s="20"/>
      <c r="Q236" s="20"/>
      <c r="R236" s="20"/>
      <c r="S236" s="20" t="s">
        <v>325</v>
      </c>
      <c r="T236" s="20">
        <v>22</v>
      </c>
      <c r="U236" s="24"/>
    </row>
    <row r="237" spans="1:21" x14ac:dyDescent="0.3">
      <c r="A237" s="20" t="s">
        <v>7</v>
      </c>
      <c r="B237" s="20">
        <v>2022</v>
      </c>
      <c r="C237" s="20">
        <v>8</v>
      </c>
      <c r="D237" s="21" t="s">
        <v>92</v>
      </c>
      <c r="E237" s="21" t="s">
        <v>60</v>
      </c>
      <c r="F237" s="21" t="s">
        <v>68</v>
      </c>
      <c r="G237" s="21" t="s">
        <v>66</v>
      </c>
      <c r="H237" s="21">
        <v>20</v>
      </c>
      <c r="I237" s="26">
        <v>518392</v>
      </c>
      <c r="J237" s="29" t="s">
        <v>375</v>
      </c>
      <c r="K237" s="20" t="s">
        <v>91</v>
      </c>
      <c r="L237" s="23">
        <v>0.96875</v>
      </c>
      <c r="M237" s="20">
        <v>2</v>
      </c>
      <c r="N237" s="20"/>
      <c r="O237" s="20"/>
      <c r="P237" s="20"/>
      <c r="Q237" s="20"/>
      <c r="R237" s="20"/>
      <c r="S237" s="20" t="s">
        <v>327</v>
      </c>
      <c r="T237" s="20">
        <v>30</v>
      </c>
      <c r="U237" s="24"/>
    </row>
    <row r="238" spans="1:21" x14ac:dyDescent="0.3">
      <c r="A238" s="20" t="s">
        <v>7</v>
      </c>
      <c r="B238" s="20">
        <v>2022</v>
      </c>
      <c r="C238" s="20">
        <v>9</v>
      </c>
      <c r="D238" s="21" t="s">
        <v>92</v>
      </c>
      <c r="E238" s="21" t="s">
        <v>60</v>
      </c>
      <c r="F238" s="21" t="s">
        <v>68</v>
      </c>
      <c r="G238" s="21" t="s">
        <v>81</v>
      </c>
      <c r="H238" s="21">
        <v>25</v>
      </c>
      <c r="I238" s="27">
        <v>604370.01</v>
      </c>
      <c r="J238" s="29" t="s">
        <v>376</v>
      </c>
      <c r="K238" s="20" t="s">
        <v>64</v>
      </c>
      <c r="L238" s="23">
        <v>2.7777777777777779E-3</v>
      </c>
      <c r="M238" s="20">
        <v>2</v>
      </c>
      <c r="N238" s="20"/>
      <c r="O238" s="20"/>
      <c r="P238" s="20"/>
      <c r="Q238" s="20"/>
      <c r="R238" s="20"/>
      <c r="S238" s="20" t="s">
        <v>329</v>
      </c>
      <c r="T238" s="20">
        <v>8</v>
      </c>
      <c r="U238" s="24"/>
    </row>
    <row r="239" spans="1:21" x14ac:dyDescent="0.3">
      <c r="A239" s="20" t="s">
        <v>7</v>
      </c>
      <c r="B239" s="20">
        <v>2022</v>
      </c>
      <c r="C239" s="20">
        <v>10</v>
      </c>
      <c r="D239" s="21" t="s">
        <v>92</v>
      </c>
      <c r="E239" s="21" t="s">
        <v>72</v>
      </c>
      <c r="F239" s="21" t="s">
        <v>61</v>
      </c>
      <c r="G239" s="21" t="s">
        <v>62</v>
      </c>
      <c r="H239" s="21">
        <v>420</v>
      </c>
      <c r="I239" s="26">
        <v>519180</v>
      </c>
      <c r="J239" s="29" t="s">
        <v>377</v>
      </c>
      <c r="K239" s="20" t="s">
        <v>91</v>
      </c>
      <c r="L239" s="23">
        <v>0.28125</v>
      </c>
      <c r="M239" s="20">
        <v>2</v>
      </c>
      <c r="N239" s="20"/>
      <c r="O239" s="20"/>
      <c r="P239" s="20"/>
      <c r="Q239" s="20"/>
      <c r="R239" s="20"/>
      <c r="S239" s="20" t="s">
        <v>312</v>
      </c>
      <c r="T239" s="20">
        <v>11</v>
      </c>
      <c r="U239" s="24"/>
    </row>
    <row r="240" spans="1:21" x14ac:dyDescent="0.3">
      <c r="A240" s="20" t="s">
        <v>7</v>
      </c>
      <c r="B240" s="20">
        <v>2022</v>
      </c>
      <c r="C240" s="20">
        <v>11</v>
      </c>
      <c r="D240" s="21" t="s">
        <v>92</v>
      </c>
      <c r="E240" s="21" t="s">
        <v>75</v>
      </c>
      <c r="F240" s="21" t="s">
        <v>61</v>
      </c>
      <c r="G240" s="21" t="s">
        <v>81</v>
      </c>
      <c r="H240" s="21">
        <v>10</v>
      </c>
      <c r="I240" s="26">
        <v>647399</v>
      </c>
      <c r="J240" s="29" t="s">
        <v>378</v>
      </c>
      <c r="K240" s="20" t="s">
        <v>70</v>
      </c>
      <c r="L240" s="23">
        <v>0.32916666666666666</v>
      </c>
      <c r="M240" s="20">
        <v>2</v>
      </c>
      <c r="N240" s="20"/>
      <c r="O240" s="20"/>
      <c r="P240" s="20"/>
      <c r="Q240" s="20"/>
      <c r="R240" s="20"/>
      <c r="S240" s="20" t="s">
        <v>310</v>
      </c>
      <c r="T240" s="20">
        <v>18</v>
      </c>
      <c r="U240" s="24"/>
    </row>
    <row r="241" spans="1:21" x14ac:dyDescent="0.3">
      <c r="A241" s="20" t="s">
        <v>7</v>
      </c>
      <c r="B241" s="20">
        <v>2022</v>
      </c>
      <c r="C241" s="20">
        <v>12</v>
      </c>
      <c r="D241" s="21" t="s">
        <v>92</v>
      </c>
      <c r="E241" s="21" t="s">
        <v>75</v>
      </c>
      <c r="F241" s="21" t="s">
        <v>68</v>
      </c>
      <c r="G241" s="21" t="s">
        <v>62</v>
      </c>
      <c r="H241" s="21">
        <v>10</v>
      </c>
      <c r="I241" s="26">
        <v>594500</v>
      </c>
      <c r="J241" s="29" t="s">
        <v>379</v>
      </c>
      <c r="K241" s="20" t="s">
        <v>64</v>
      </c>
      <c r="L241" s="23">
        <v>0.73263888888888884</v>
      </c>
      <c r="M241" s="20">
        <v>2</v>
      </c>
      <c r="N241" s="20"/>
      <c r="O241" s="20"/>
      <c r="P241" s="20"/>
      <c r="Q241" s="20"/>
      <c r="R241" s="20"/>
      <c r="S241" s="20" t="s">
        <v>315</v>
      </c>
      <c r="T241" s="20">
        <v>13</v>
      </c>
      <c r="U241" s="24"/>
    </row>
    <row r="242" spans="1:21" x14ac:dyDescent="0.3">
      <c r="A242" s="20" t="s">
        <v>7</v>
      </c>
      <c r="B242" s="20">
        <v>2023</v>
      </c>
      <c r="C242" s="20">
        <v>1</v>
      </c>
      <c r="D242" s="21" t="s">
        <v>96</v>
      </c>
      <c r="E242" s="21" t="s">
        <v>60</v>
      </c>
      <c r="F242" s="21" t="s">
        <v>61</v>
      </c>
      <c r="G242" s="21" t="s">
        <v>62</v>
      </c>
      <c r="H242" s="21">
        <v>850</v>
      </c>
      <c r="I242" s="26">
        <v>623292</v>
      </c>
      <c r="J242" s="29" t="s">
        <v>380</v>
      </c>
      <c r="K242" s="20" t="s">
        <v>64</v>
      </c>
      <c r="L242" s="23">
        <v>0.88750000000000007</v>
      </c>
      <c r="M242" s="20">
        <v>2</v>
      </c>
      <c r="N242" s="20">
        <v>2</v>
      </c>
      <c r="O242" s="20">
        <v>2</v>
      </c>
      <c r="P242" s="20"/>
      <c r="Q242" s="20"/>
      <c r="R242" s="20"/>
      <c r="S242" s="20" t="s">
        <v>317</v>
      </c>
      <c r="T242" s="20">
        <v>9</v>
      </c>
      <c r="U242" s="24"/>
    </row>
    <row r="243" spans="1:21" x14ac:dyDescent="0.3">
      <c r="A243" s="20" t="s">
        <v>7</v>
      </c>
      <c r="B243" s="20">
        <v>2023</v>
      </c>
      <c r="C243" s="20">
        <v>2</v>
      </c>
      <c r="D243" s="21" t="s">
        <v>96</v>
      </c>
      <c r="E243" s="21" t="s">
        <v>104</v>
      </c>
      <c r="F243" s="21" t="s">
        <v>61</v>
      </c>
      <c r="G243" s="21" t="s">
        <v>66</v>
      </c>
      <c r="H243" s="21">
        <v>140</v>
      </c>
      <c r="I243" s="26">
        <v>564205</v>
      </c>
      <c r="J243" s="29" t="s">
        <v>381</v>
      </c>
      <c r="K243" s="20" t="s">
        <v>83</v>
      </c>
      <c r="L243" s="23">
        <v>0.33333333333333331</v>
      </c>
      <c r="M243" s="20">
        <v>2</v>
      </c>
      <c r="N243" s="20"/>
      <c r="O243" s="20"/>
      <c r="P243" s="20"/>
      <c r="Q243" s="20"/>
      <c r="R243" s="20"/>
      <c r="S243" s="20" t="s">
        <v>319</v>
      </c>
      <c r="T243" s="20">
        <v>12</v>
      </c>
      <c r="U243" s="24"/>
    </row>
    <row r="244" spans="1:21" x14ac:dyDescent="0.3">
      <c r="A244" s="20" t="s">
        <v>7</v>
      </c>
      <c r="B244" s="20">
        <v>2023</v>
      </c>
      <c r="C244" s="20">
        <v>3</v>
      </c>
      <c r="D244" s="21" t="s">
        <v>96</v>
      </c>
      <c r="E244" s="21" t="s">
        <v>104</v>
      </c>
      <c r="F244" s="21" t="s">
        <v>61</v>
      </c>
      <c r="G244" s="21" t="s">
        <v>81</v>
      </c>
      <c r="H244" s="21">
        <v>65</v>
      </c>
      <c r="I244" s="26">
        <v>555706</v>
      </c>
      <c r="J244" s="29" t="s">
        <v>382</v>
      </c>
      <c r="K244" s="20" t="s">
        <v>64</v>
      </c>
      <c r="L244" s="23">
        <v>0.63194444444444442</v>
      </c>
      <c r="M244" s="20">
        <v>2</v>
      </c>
      <c r="N244" s="20"/>
      <c r="O244" s="20"/>
      <c r="P244" s="20"/>
      <c r="Q244" s="20"/>
      <c r="R244" s="20"/>
      <c r="S244" s="20" t="s">
        <v>321</v>
      </c>
      <c r="T244" s="20">
        <v>15</v>
      </c>
      <c r="U244" s="24"/>
    </row>
    <row r="245" spans="1:21" x14ac:dyDescent="0.3">
      <c r="A245" s="20" t="s">
        <v>7</v>
      </c>
      <c r="B245" s="20">
        <v>2023</v>
      </c>
      <c r="C245" s="20">
        <v>4</v>
      </c>
      <c r="D245" s="21" t="s">
        <v>96</v>
      </c>
      <c r="E245" s="21" t="s">
        <v>104</v>
      </c>
      <c r="F245" s="21" t="s">
        <v>68</v>
      </c>
      <c r="G245" s="21" t="s">
        <v>66</v>
      </c>
      <c r="H245" s="21">
        <v>30</v>
      </c>
      <c r="I245" s="26">
        <v>540278</v>
      </c>
      <c r="J245" s="29" t="s">
        <v>383</v>
      </c>
      <c r="K245" s="20" t="s">
        <v>64</v>
      </c>
      <c r="L245" s="23">
        <v>0.625</v>
      </c>
      <c r="M245" s="20">
        <v>2</v>
      </c>
      <c r="N245" s="20"/>
      <c r="O245" s="20"/>
      <c r="P245" s="20"/>
      <c r="Q245" s="20"/>
      <c r="R245" s="20"/>
      <c r="S245" s="20" t="s">
        <v>323</v>
      </c>
      <c r="T245" s="20">
        <v>26</v>
      </c>
      <c r="U245" s="24"/>
    </row>
    <row r="246" spans="1:21" x14ac:dyDescent="0.3">
      <c r="A246" s="20" t="s">
        <v>7</v>
      </c>
      <c r="B246" s="20">
        <v>2023</v>
      </c>
      <c r="C246" s="20">
        <v>5</v>
      </c>
      <c r="D246" s="21" t="s">
        <v>96</v>
      </c>
      <c r="E246" s="21" t="s">
        <v>104</v>
      </c>
      <c r="F246" s="21" t="s">
        <v>68</v>
      </c>
      <c r="G246" s="21" t="s">
        <v>81</v>
      </c>
      <c r="H246" s="21">
        <v>15</v>
      </c>
      <c r="I246" s="26">
        <v>696664</v>
      </c>
      <c r="J246" s="29" t="s">
        <v>384</v>
      </c>
      <c r="K246" s="20" t="s">
        <v>64</v>
      </c>
      <c r="L246" s="23">
        <v>0.68055555555555547</v>
      </c>
      <c r="M246" s="20">
        <v>2</v>
      </c>
      <c r="N246" s="20"/>
      <c r="O246" s="20"/>
      <c r="P246" s="20"/>
      <c r="Q246" s="20"/>
      <c r="R246" s="20"/>
      <c r="S246" s="20" t="s">
        <v>325</v>
      </c>
      <c r="T246" s="20">
        <v>24</v>
      </c>
      <c r="U246" s="24"/>
    </row>
    <row r="247" spans="1:21" x14ac:dyDescent="0.3">
      <c r="A247" s="20" t="s">
        <v>7</v>
      </c>
      <c r="B247" s="20">
        <v>2023</v>
      </c>
      <c r="C247" s="20">
        <v>6</v>
      </c>
      <c r="D247" s="21" t="s">
        <v>96</v>
      </c>
      <c r="E247" s="21" t="s">
        <v>85</v>
      </c>
      <c r="F247" s="21" t="s">
        <v>61</v>
      </c>
      <c r="G247" s="21" t="s">
        <v>62</v>
      </c>
      <c r="H247" s="21">
        <v>575</v>
      </c>
      <c r="I247" s="26">
        <v>745856.99</v>
      </c>
      <c r="J247" s="29" t="s">
        <v>385</v>
      </c>
      <c r="K247" s="20" t="s">
        <v>64</v>
      </c>
      <c r="L247" s="23">
        <v>0.625</v>
      </c>
      <c r="M247" s="20">
        <v>2</v>
      </c>
      <c r="N247" s="20"/>
      <c r="O247" s="20"/>
      <c r="P247" s="20"/>
      <c r="Q247" s="20"/>
      <c r="R247" s="20"/>
      <c r="S247" s="20" t="s">
        <v>327</v>
      </c>
      <c r="T247" s="20">
        <v>32</v>
      </c>
      <c r="U247" s="24"/>
    </row>
    <row r="248" spans="1:21" x14ac:dyDescent="0.3">
      <c r="A248" s="20" t="s">
        <v>7</v>
      </c>
      <c r="B248" s="20">
        <v>2023</v>
      </c>
      <c r="C248" s="20">
        <v>7</v>
      </c>
      <c r="D248" s="21" t="s">
        <v>96</v>
      </c>
      <c r="E248" s="21" t="s">
        <v>85</v>
      </c>
      <c r="F248" s="21" t="s">
        <v>61</v>
      </c>
      <c r="G248" s="21" t="s">
        <v>66</v>
      </c>
      <c r="H248" s="21">
        <v>110</v>
      </c>
      <c r="I248" s="27">
        <v>700300</v>
      </c>
      <c r="J248" s="29" t="s">
        <v>386</v>
      </c>
      <c r="K248" s="20" t="s">
        <v>64</v>
      </c>
      <c r="L248" s="20" t="s">
        <v>71</v>
      </c>
      <c r="M248" s="20">
        <v>1</v>
      </c>
      <c r="N248" s="20"/>
      <c r="O248" s="20"/>
      <c r="P248" s="20"/>
      <c r="Q248" s="20"/>
      <c r="R248" s="20"/>
      <c r="S248" s="20" t="s">
        <v>321</v>
      </c>
      <c r="T248" s="20">
        <v>34</v>
      </c>
      <c r="U248" s="24"/>
    </row>
    <row r="249" spans="1:21" x14ac:dyDescent="0.3">
      <c r="A249" s="20" t="s">
        <v>7</v>
      </c>
      <c r="B249" s="20">
        <v>2023</v>
      </c>
      <c r="C249" s="20">
        <v>8</v>
      </c>
      <c r="D249" s="21" t="s">
        <v>96</v>
      </c>
      <c r="E249" s="21" t="s">
        <v>85</v>
      </c>
      <c r="F249" s="21" t="s">
        <v>61</v>
      </c>
      <c r="G249" s="21" t="s">
        <v>81</v>
      </c>
      <c r="H249" s="21">
        <v>30</v>
      </c>
      <c r="I249" s="26">
        <v>576299</v>
      </c>
      <c r="J249" s="29" t="s">
        <v>387</v>
      </c>
      <c r="K249" s="20" t="s">
        <v>64</v>
      </c>
      <c r="L249" s="23">
        <v>0.64583333333333337</v>
      </c>
      <c r="M249" s="20">
        <v>2</v>
      </c>
      <c r="N249" s="20"/>
      <c r="O249" s="20"/>
      <c r="P249" s="20"/>
      <c r="Q249" s="20"/>
      <c r="R249" s="20"/>
      <c r="S249" s="20" t="s">
        <v>323</v>
      </c>
      <c r="T249" s="20">
        <v>24</v>
      </c>
      <c r="U249" s="24"/>
    </row>
    <row r="250" spans="1:21" x14ac:dyDescent="0.3">
      <c r="A250" s="20" t="s">
        <v>7</v>
      </c>
      <c r="B250" s="20">
        <v>2023</v>
      </c>
      <c r="C250" s="20">
        <v>9</v>
      </c>
      <c r="D250" s="21" t="s">
        <v>96</v>
      </c>
      <c r="E250" s="21" t="s">
        <v>75</v>
      </c>
      <c r="F250" s="21" t="s">
        <v>61</v>
      </c>
      <c r="G250" s="21" t="s">
        <v>62</v>
      </c>
      <c r="H250" s="21">
        <v>370</v>
      </c>
      <c r="I250" s="26">
        <v>654491</v>
      </c>
      <c r="J250" s="29" t="s">
        <v>388</v>
      </c>
      <c r="K250" s="20" t="s">
        <v>83</v>
      </c>
      <c r="L250" s="23">
        <v>0.6958333333333333</v>
      </c>
      <c r="M250" s="20">
        <v>2</v>
      </c>
      <c r="N250" s="20"/>
      <c r="O250" s="20"/>
      <c r="P250" s="20"/>
      <c r="Q250" s="20"/>
      <c r="R250" s="20"/>
      <c r="S250" s="20" t="s">
        <v>325</v>
      </c>
      <c r="T250" s="20">
        <v>12</v>
      </c>
      <c r="U250" s="24"/>
    </row>
    <row r="251" spans="1:21" x14ac:dyDescent="0.3">
      <c r="A251" s="20" t="s">
        <v>7</v>
      </c>
      <c r="B251" s="20">
        <v>2023</v>
      </c>
      <c r="C251" s="20">
        <v>10</v>
      </c>
      <c r="D251" s="21" t="s">
        <v>96</v>
      </c>
      <c r="E251" s="21" t="s">
        <v>75</v>
      </c>
      <c r="F251" s="21" t="s">
        <v>61</v>
      </c>
      <c r="G251" s="21" t="s">
        <v>66</v>
      </c>
      <c r="H251" s="21">
        <v>85</v>
      </c>
      <c r="I251" s="26">
        <v>479465</v>
      </c>
      <c r="J251" s="29" t="s">
        <v>389</v>
      </c>
      <c r="K251" s="20" t="s">
        <v>64</v>
      </c>
      <c r="L251" s="23">
        <v>7.4305555555555555E-2</v>
      </c>
      <c r="M251" s="20">
        <v>1</v>
      </c>
      <c r="N251" s="20"/>
      <c r="O251" s="20"/>
      <c r="P251" s="20"/>
      <c r="Q251" s="20"/>
      <c r="R251" s="20"/>
      <c r="S251" s="20" t="s">
        <v>327</v>
      </c>
      <c r="T251" s="20">
        <v>45</v>
      </c>
      <c r="U251" s="24"/>
    </row>
    <row r="252" spans="1:21" x14ac:dyDescent="0.3">
      <c r="A252" s="20" t="s">
        <v>7</v>
      </c>
      <c r="B252" s="20">
        <v>2023</v>
      </c>
      <c r="C252" s="20">
        <v>11</v>
      </c>
      <c r="D252" s="21" t="s">
        <v>96</v>
      </c>
      <c r="E252" s="21" t="s">
        <v>75</v>
      </c>
      <c r="F252" s="21" t="s">
        <v>61</v>
      </c>
      <c r="G252" s="21" t="s">
        <v>81</v>
      </c>
      <c r="H252" s="21">
        <v>20</v>
      </c>
      <c r="I252" s="26">
        <v>745856.99</v>
      </c>
      <c r="J252" s="29" t="s">
        <v>390</v>
      </c>
      <c r="K252" s="20" t="s">
        <v>64</v>
      </c>
      <c r="L252" s="23">
        <v>0.15486111111111112</v>
      </c>
      <c r="M252" s="20">
        <v>1</v>
      </c>
      <c r="N252" s="20"/>
      <c r="O252" s="20"/>
      <c r="P252" s="20"/>
      <c r="Q252" s="20"/>
      <c r="R252" s="20"/>
      <c r="S252" s="20" t="s">
        <v>329</v>
      </c>
      <c r="T252" s="20">
        <v>8</v>
      </c>
      <c r="U252" s="24"/>
    </row>
    <row r="253" spans="1:21" x14ac:dyDescent="0.3">
      <c r="A253" s="20" t="s">
        <v>7</v>
      </c>
      <c r="B253" s="20">
        <v>2023</v>
      </c>
      <c r="C253" s="20">
        <v>12</v>
      </c>
      <c r="D253" s="21" t="s">
        <v>114</v>
      </c>
      <c r="E253" s="21" t="s">
        <v>85</v>
      </c>
      <c r="F253" s="21" t="s">
        <v>68</v>
      </c>
      <c r="G253" s="21" t="s">
        <v>62</v>
      </c>
      <c r="H253" s="21">
        <v>10</v>
      </c>
      <c r="I253" s="26">
        <v>564205</v>
      </c>
      <c r="J253" s="29" t="s">
        <v>391</v>
      </c>
      <c r="K253" s="20" t="s">
        <v>70</v>
      </c>
      <c r="L253" s="23">
        <v>0.51041666666666663</v>
      </c>
      <c r="M253" s="20">
        <v>2</v>
      </c>
      <c r="N253" s="20">
        <v>2</v>
      </c>
      <c r="O253" s="20"/>
      <c r="P253" s="20"/>
      <c r="Q253" s="20"/>
      <c r="R253" s="20"/>
      <c r="S253" s="20" t="s">
        <v>321</v>
      </c>
      <c r="T253" s="20">
        <v>25</v>
      </c>
      <c r="U253" s="24"/>
    </row>
    <row r="254" spans="1:21" x14ac:dyDescent="0.3">
      <c r="A254" s="20" t="s">
        <v>16</v>
      </c>
      <c r="B254" s="20">
        <v>2021</v>
      </c>
      <c r="C254" s="20">
        <v>1</v>
      </c>
      <c r="D254" s="21" t="s">
        <v>59</v>
      </c>
      <c r="E254" s="21" t="s">
        <v>60</v>
      </c>
      <c r="F254" s="21" t="s">
        <v>61</v>
      </c>
      <c r="G254" s="21" t="s">
        <v>62</v>
      </c>
      <c r="H254" s="21">
        <v>3795</v>
      </c>
      <c r="I254" s="22">
        <v>10895000</v>
      </c>
      <c r="J254" s="29" t="s">
        <v>392</v>
      </c>
      <c r="K254" s="20" t="s">
        <v>70</v>
      </c>
      <c r="L254" s="23">
        <v>0.79305555555555562</v>
      </c>
      <c r="M254" s="20">
        <v>1</v>
      </c>
      <c r="N254" s="20">
        <v>1</v>
      </c>
      <c r="O254" s="20">
        <v>1</v>
      </c>
      <c r="P254" s="20"/>
      <c r="Q254" s="20">
        <v>1</v>
      </c>
      <c r="R254" s="20">
        <v>1</v>
      </c>
      <c r="S254" s="20" t="s">
        <v>393</v>
      </c>
      <c r="T254" s="20">
        <v>4</v>
      </c>
      <c r="U254" s="24" t="s">
        <v>74</v>
      </c>
    </row>
    <row r="255" spans="1:21" x14ac:dyDescent="0.3">
      <c r="A255" s="20" t="s">
        <v>16</v>
      </c>
      <c r="B255" s="20">
        <v>2021</v>
      </c>
      <c r="C255" s="20">
        <v>2</v>
      </c>
      <c r="D255" s="21" t="s">
        <v>59</v>
      </c>
      <c r="E255" s="21" t="s">
        <v>60</v>
      </c>
      <c r="F255" s="21" t="s">
        <v>61</v>
      </c>
      <c r="G255" s="21" t="s">
        <v>66</v>
      </c>
      <c r="H255" s="21">
        <v>3400</v>
      </c>
      <c r="I255" s="22">
        <v>21792000</v>
      </c>
      <c r="J255" s="29" t="s">
        <v>394</v>
      </c>
      <c r="K255" s="20" t="s">
        <v>64</v>
      </c>
      <c r="L255" s="23">
        <v>0.8618055555555556</v>
      </c>
      <c r="M255" s="20">
        <v>2</v>
      </c>
      <c r="N255" s="20"/>
      <c r="O255" s="20"/>
      <c r="P255" s="20"/>
      <c r="Q255" s="20">
        <v>1</v>
      </c>
      <c r="R255" s="20">
        <v>1</v>
      </c>
      <c r="S255" s="20" t="s">
        <v>395</v>
      </c>
      <c r="T255" s="20">
        <v>10</v>
      </c>
      <c r="U255" s="24" t="s">
        <v>74</v>
      </c>
    </row>
    <row r="256" spans="1:21" x14ac:dyDescent="0.3">
      <c r="A256" s="20" t="s">
        <v>16</v>
      </c>
      <c r="B256" s="20">
        <v>2021</v>
      </c>
      <c r="C256" s="20">
        <v>3</v>
      </c>
      <c r="D256" s="21" t="s">
        <v>59</v>
      </c>
      <c r="E256" s="21" t="s">
        <v>60</v>
      </c>
      <c r="F256" s="21" t="s">
        <v>61</v>
      </c>
      <c r="G256" s="21" t="s">
        <v>81</v>
      </c>
      <c r="H256" s="21">
        <v>1150</v>
      </c>
      <c r="I256" s="22">
        <v>37457000</v>
      </c>
      <c r="J256" s="29" t="s">
        <v>396</v>
      </c>
      <c r="K256" s="20" t="s">
        <v>64</v>
      </c>
      <c r="L256" s="23">
        <v>0.89583333333333337</v>
      </c>
      <c r="M256" s="20">
        <v>2</v>
      </c>
      <c r="N256" s="20"/>
      <c r="O256" s="20"/>
      <c r="P256" s="20"/>
      <c r="Q256" s="20">
        <v>1</v>
      </c>
      <c r="R256" s="20">
        <v>1</v>
      </c>
      <c r="S256" s="20" t="s">
        <v>395</v>
      </c>
      <c r="T256" s="20">
        <v>24</v>
      </c>
      <c r="U256" s="24" t="s">
        <v>74</v>
      </c>
    </row>
    <row r="257" spans="1:21" x14ac:dyDescent="0.3">
      <c r="A257" s="20" t="s">
        <v>16</v>
      </c>
      <c r="B257" s="20">
        <v>2021</v>
      </c>
      <c r="C257" s="20">
        <v>4</v>
      </c>
      <c r="D257" s="21" t="s">
        <v>59</v>
      </c>
      <c r="E257" s="21" t="s">
        <v>60</v>
      </c>
      <c r="F257" s="21" t="s">
        <v>68</v>
      </c>
      <c r="G257" s="21" t="s">
        <v>62</v>
      </c>
      <c r="H257" s="21">
        <v>280</v>
      </c>
      <c r="I257" s="25">
        <v>48495000</v>
      </c>
      <c r="J257" s="29" t="s">
        <v>392</v>
      </c>
      <c r="K257" s="20" t="s">
        <v>64</v>
      </c>
      <c r="L257" s="23">
        <v>0.30555555555555552</v>
      </c>
      <c r="M257" s="20">
        <v>1</v>
      </c>
      <c r="N257" s="20"/>
      <c r="O257" s="20"/>
      <c r="P257" s="20"/>
      <c r="Q257" s="20">
        <v>1</v>
      </c>
      <c r="R257" s="20">
        <v>1</v>
      </c>
      <c r="S257" s="20" t="s">
        <v>393</v>
      </c>
      <c r="T257" s="20">
        <v>15</v>
      </c>
      <c r="U257" s="24" t="s">
        <v>74</v>
      </c>
    </row>
    <row r="258" spans="1:21" x14ac:dyDescent="0.3">
      <c r="A258" s="20" t="s">
        <v>16</v>
      </c>
      <c r="B258" s="20">
        <v>2021</v>
      </c>
      <c r="C258" s="20">
        <v>5</v>
      </c>
      <c r="D258" s="21" t="s">
        <v>59</v>
      </c>
      <c r="E258" s="21" t="s">
        <v>60</v>
      </c>
      <c r="F258" s="21" t="s">
        <v>285</v>
      </c>
      <c r="G258" s="21" t="s">
        <v>81</v>
      </c>
      <c r="H258" s="21">
        <v>150</v>
      </c>
      <c r="I258" s="22">
        <v>59947000</v>
      </c>
      <c r="J258" s="29" t="s">
        <v>397</v>
      </c>
      <c r="K258" s="20" t="s">
        <v>70</v>
      </c>
      <c r="L258" s="23">
        <v>0.10208333333333335</v>
      </c>
      <c r="M258" s="20">
        <v>3</v>
      </c>
      <c r="N258" s="20">
        <v>1</v>
      </c>
      <c r="O258" s="20">
        <v>1</v>
      </c>
      <c r="P258" s="20"/>
      <c r="Q258" s="20">
        <v>1</v>
      </c>
      <c r="R258" s="20">
        <v>1</v>
      </c>
      <c r="S258" s="20" t="s">
        <v>398</v>
      </c>
      <c r="T258" s="20">
        <v>30</v>
      </c>
      <c r="U258" s="24" t="s">
        <v>74</v>
      </c>
    </row>
    <row r="259" spans="1:21" x14ac:dyDescent="0.3">
      <c r="A259" s="20" t="s">
        <v>16</v>
      </c>
      <c r="B259" s="20">
        <v>2021</v>
      </c>
      <c r="C259" s="20">
        <v>6</v>
      </c>
      <c r="D259" s="21" t="s">
        <v>59</v>
      </c>
      <c r="E259" s="21" t="s">
        <v>60</v>
      </c>
      <c r="F259" s="21" t="s">
        <v>77</v>
      </c>
      <c r="G259" s="21" t="s">
        <v>62</v>
      </c>
      <c r="H259" s="21">
        <v>60</v>
      </c>
      <c r="I259" s="22">
        <v>76546000</v>
      </c>
      <c r="J259" s="29" t="s">
        <v>399</v>
      </c>
      <c r="K259" s="20" t="s">
        <v>70</v>
      </c>
      <c r="L259" s="23">
        <v>0.23124999999999998</v>
      </c>
      <c r="M259" s="20">
        <v>2</v>
      </c>
      <c r="N259" s="20">
        <v>2</v>
      </c>
      <c r="O259" s="20">
        <v>2</v>
      </c>
      <c r="P259" s="20"/>
      <c r="Q259" s="20">
        <v>1</v>
      </c>
      <c r="R259" s="20">
        <v>1</v>
      </c>
      <c r="S259" s="20" t="s">
        <v>400</v>
      </c>
      <c r="T259" s="20">
        <v>11</v>
      </c>
      <c r="U259" s="24" t="s">
        <v>74</v>
      </c>
    </row>
    <row r="260" spans="1:21" x14ac:dyDescent="0.3">
      <c r="A260" s="20" t="s">
        <v>16</v>
      </c>
      <c r="B260" s="20">
        <v>2021</v>
      </c>
      <c r="C260" s="20">
        <v>7</v>
      </c>
      <c r="D260" s="21" t="s">
        <v>59</v>
      </c>
      <c r="E260" s="21" t="s">
        <v>60</v>
      </c>
      <c r="F260" s="21" t="s">
        <v>77</v>
      </c>
      <c r="G260" s="21" t="s">
        <v>66</v>
      </c>
      <c r="H260" s="21">
        <v>30</v>
      </c>
      <c r="I260" s="22">
        <v>92156000</v>
      </c>
      <c r="J260" s="29" t="s">
        <v>401</v>
      </c>
      <c r="K260" s="20" t="s">
        <v>70</v>
      </c>
      <c r="L260" s="23">
        <v>0.33124999999999999</v>
      </c>
      <c r="M260" s="20">
        <v>2</v>
      </c>
      <c r="N260" s="20"/>
      <c r="O260" s="20"/>
      <c r="P260" s="20"/>
      <c r="Q260" s="20">
        <v>1</v>
      </c>
      <c r="R260" s="20">
        <v>1</v>
      </c>
      <c r="S260" s="20" t="s">
        <v>398</v>
      </c>
      <c r="T260" s="20">
        <v>12</v>
      </c>
      <c r="U260" s="24" t="s">
        <v>74</v>
      </c>
    </row>
    <row r="261" spans="1:21" x14ac:dyDescent="0.3">
      <c r="A261" s="20" t="s">
        <v>16</v>
      </c>
      <c r="B261" s="20">
        <v>2021</v>
      </c>
      <c r="C261" s="20">
        <v>8</v>
      </c>
      <c r="D261" s="21" t="s">
        <v>59</v>
      </c>
      <c r="E261" s="21" t="s">
        <v>72</v>
      </c>
      <c r="F261" s="21" t="s">
        <v>61</v>
      </c>
      <c r="G261" s="21" t="s">
        <v>62</v>
      </c>
      <c r="H261" s="21">
        <v>9680</v>
      </c>
      <c r="I261" s="25">
        <v>108863000</v>
      </c>
      <c r="J261" s="29" t="s">
        <v>402</v>
      </c>
      <c r="K261" s="20" t="s">
        <v>64</v>
      </c>
      <c r="L261" s="23">
        <v>0.30069444444444443</v>
      </c>
      <c r="M261" s="20">
        <v>2</v>
      </c>
      <c r="N261" s="20"/>
      <c r="O261" s="20"/>
      <c r="P261" s="20"/>
      <c r="Q261" s="20">
        <v>1</v>
      </c>
      <c r="R261" s="20">
        <v>1</v>
      </c>
      <c r="S261" s="20" t="s">
        <v>400</v>
      </c>
      <c r="T261" s="20">
        <v>11</v>
      </c>
      <c r="U261" s="24" t="s">
        <v>74</v>
      </c>
    </row>
    <row r="262" spans="1:21" x14ac:dyDescent="0.3">
      <c r="A262" s="20" t="s">
        <v>16</v>
      </c>
      <c r="B262" s="20">
        <v>2021</v>
      </c>
      <c r="C262" s="20">
        <v>9</v>
      </c>
      <c r="D262" s="21" t="s">
        <v>59</v>
      </c>
      <c r="E262" s="21" t="s">
        <v>72</v>
      </c>
      <c r="F262" s="21" t="s">
        <v>285</v>
      </c>
      <c r="G262" s="21" t="s">
        <v>81</v>
      </c>
      <c r="H262" s="21">
        <v>645</v>
      </c>
      <c r="I262" s="22">
        <v>132450000</v>
      </c>
      <c r="J262" s="29" t="s">
        <v>403</v>
      </c>
      <c r="K262" s="20" t="s">
        <v>70</v>
      </c>
      <c r="L262" s="23">
        <v>0.3444444444444445</v>
      </c>
      <c r="M262" s="20">
        <v>1</v>
      </c>
      <c r="N262" s="20"/>
      <c r="O262" s="20"/>
      <c r="P262" s="20"/>
      <c r="Q262" s="20">
        <v>1</v>
      </c>
      <c r="R262" s="20">
        <v>1</v>
      </c>
      <c r="S262" s="20" t="s">
        <v>404</v>
      </c>
      <c r="T262" s="20">
        <v>20</v>
      </c>
      <c r="U262" s="24" t="s">
        <v>74</v>
      </c>
    </row>
    <row r="263" spans="1:21" x14ac:dyDescent="0.3">
      <c r="A263" s="20" t="s">
        <v>16</v>
      </c>
      <c r="B263" s="20">
        <v>2021</v>
      </c>
      <c r="C263" s="20">
        <v>10</v>
      </c>
      <c r="D263" s="21" t="s">
        <v>59</v>
      </c>
      <c r="E263" s="21" t="s">
        <v>104</v>
      </c>
      <c r="F263" s="21" t="s">
        <v>61</v>
      </c>
      <c r="G263" s="21" t="s">
        <v>62</v>
      </c>
      <c r="H263" s="21">
        <v>9920</v>
      </c>
      <c r="I263" s="22">
        <v>152901000</v>
      </c>
      <c r="J263" s="29" t="s">
        <v>405</v>
      </c>
      <c r="K263" s="20" t="s">
        <v>70</v>
      </c>
      <c r="L263" s="23">
        <v>0.36944444444444446</v>
      </c>
      <c r="M263" s="20">
        <v>2</v>
      </c>
      <c r="N263" s="20">
        <v>2</v>
      </c>
      <c r="O263" s="20"/>
      <c r="P263" s="20"/>
      <c r="Q263" s="20">
        <v>1</v>
      </c>
      <c r="R263" s="20">
        <v>1</v>
      </c>
      <c r="S263" s="20" t="s">
        <v>406</v>
      </c>
      <c r="T263" s="20">
        <v>313</v>
      </c>
      <c r="U263" s="24" t="s">
        <v>74</v>
      </c>
    </row>
    <row r="264" spans="1:21" x14ac:dyDescent="0.3">
      <c r="A264" s="20" t="s">
        <v>16</v>
      </c>
      <c r="B264" s="20">
        <v>2021</v>
      </c>
      <c r="C264" s="20">
        <v>11</v>
      </c>
      <c r="D264" s="21" t="s">
        <v>59</v>
      </c>
      <c r="E264" s="21" t="s">
        <v>104</v>
      </c>
      <c r="F264" s="21" t="s">
        <v>61</v>
      </c>
      <c r="G264" s="21" t="s">
        <v>66</v>
      </c>
      <c r="H264" s="21">
        <v>10250</v>
      </c>
      <c r="I264" s="22">
        <v>174547000</v>
      </c>
      <c r="J264" s="29" t="s">
        <v>392</v>
      </c>
      <c r="K264" s="20" t="s">
        <v>70</v>
      </c>
      <c r="L264" s="23">
        <v>0.37708333333333338</v>
      </c>
      <c r="M264" s="20">
        <v>2</v>
      </c>
      <c r="N264" s="20"/>
      <c r="O264" s="20"/>
      <c r="P264" s="20"/>
      <c r="Q264" s="20">
        <v>1</v>
      </c>
      <c r="R264" s="20">
        <v>1</v>
      </c>
      <c r="S264" s="20" t="s">
        <v>395</v>
      </c>
      <c r="T264" s="20">
        <v>10</v>
      </c>
      <c r="U264" s="24" t="s">
        <v>74</v>
      </c>
    </row>
    <row r="265" spans="1:21" x14ac:dyDescent="0.3">
      <c r="A265" s="20" t="s">
        <v>16</v>
      </c>
      <c r="B265" s="20">
        <v>2021</v>
      </c>
      <c r="C265" s="20">
        <v>12</v>
      </c>
      <c r="D265" s="21" t="s">
        <v>59</v>
      </c>
      <c r="E265" s="21" t="s">
        <v>104</v>
      </c>
      <c r="F265" s="21" t="s">
        <v>61</v>
      </c>
      <c r="G265" s="21" t="s">
        <v>81</v>
      </c>
      <c r="H265" s="21">
        <v>3960</v>
      </c>
      <c r="I265" s="22">
        <v>197841000</v>
      </c>
      <c r="J265" s="29" t="s">
        <v>407</v>
      </c>
      <c r="K265" s="20" t="s">
        <v>64</v>
      </c>
      <c r="L265" s="23">
        <v>0.4055555555555555</v>
      </c>
      <c r="M265" s="20">
        <v>2</v>
      </c>
      <c r="N265" s="20"/>
      <c r="O265" s="20"/>
      <c r="P265" s="20"/>
      <c r="Q265" s="20">
        <v>1</v>
      </c>
      <c r="R265" s="20">
        <v>1</v>
      </c>
      <c r="S265" s="20" t="s">
        <v>395</v>
      </c>
      <c r="T265" s="20">
        <v>20</v>
      </c>
      <c r="U265" s="24" t="s">
        <v>74</v>
      </c>
    </row>
    <row r="266" spans="1:21" x14ac:dyDescent="0.3">
      <c r="A266" s="20" t="s">
        <v>16</v>
      </c>
      <c r="B266" s="20">
        <v>2022</v>
      </c>
      <c r="C266" s="20">
        <v>1</v>
      </c>
      <c r="D266" s="21" t="s">
        <v>59</v>
      </c>
      <c r="E266" s="21" t="s">
        <v>104</v>
      </c>
      <c r="F266" s="21" t="s">
        <v>68</v>
      </c>
      <c r="G266" s="21" t="s">
        <v>62</v>
      </c>
      <c r="H266" s="21">
        <v>425</v>
      </c>
      <c r="I266" s="22">
        <v>14565000</v>
      </c>
      <c r="J266" s="29" t="s">
        <v>403</v>
      </c>
      <c r="K266" s="20" t="s">
        <v>91</v>
      </c>
      <c r="L266" s="23">
        <v>0.875</v>
      </c>
      <c r="M266" s="20">
        <v>1</v>
      </c>
      <c r="N266" s="20"/>
      <c r="O266" s="20"/>
      <c r="P266" s="20"/>
      <c r="Q266" s="20">
        <v>1</v>
      </c>
      <c r="R266" s="20">
        <v>1</v>
      </c>
      <c r="S266" s="20" t="s">
        <v>404</v>
      </c>
      <c r="T266" s="20">
        <v>24</v>
      </c>
      <c r="U266" s="24" t="s">
        <v>74</v>
      </c>
    </row>
    <row r="267" spans="1:21" x14ac:dyDescent="0.3">
      <c r="A267" s="20" t="s">
        <v>16</v>
      </c>
      <c r="B267" s="20">
        <v>2022</v>
      </c>
      <c r="C267" s="20">
        <v>2</v>
      </c>
      <c r="D267" s="21" t="s">
        <v>59</v>
      </c>
      <c r="E267" s="21" t="s">
        <v>104</v>
      </c>
      <c r="F267" s="21" t="s">
        <v>68</v>
      </c>
      <c r="G267" s="21" t="s">
        <v>66</v>
      </c>
      <c r="H267" s="21">
        <v>855</v>
      </c>
      <c r="I267" s="22">
        <v>33502000</v>
      </c>
      <c r="J267" s="29" t="s">
        <v>408</v>
      </c>
      <c r="K267" s="20" t="s">
        <v>64</v>
      </c>
      <c r="L267" s="23">
        <v>0.4145833333333333</v>
      </c>
      <c r="M267" s="20">
        <v>2</v>
      </c>
      <c r="N267" s="20"/>
      <c r="O267" s="20"/>
      <c r="P267" s="20"/>
      <c r="Q267" s="20">
        <v>1</v>
      </c>
      <c r="R267" s="20">
        <v>2</v>
      </c>
      <c r="S267" s="20" t="s">
        <v>395</v>
      </c>
      <c r="T267" s="20">
        <v>8</v>
      </c>
      <c r="U267" s="24" t="s">
        <v>74</v>
      </c>
    </row>
    <row r="268" spans="1:21" x14ac:dyDescent="0.3">
      <c r="A268" s="20" t="s">
        <v>16</v>
      </c>
      <c r="B268" s="20">
        <v>2022</v>
      </c>
      <c r="C268" s="20">
        <v>3</v>
      </c>
      <c r="D268" s="21" t="s">
        <v>59</v>
      </c>
      <c r="E268" s="21" t="s">
        <v>85</v>
      </c>
      <c r="F268" s="21" t="s">
        <v>285</v>
      </c>
      <c r="G268" s="21" t="s">
        <v>66</v>
      </c>
      <c r="H268" s="21">
        <v>195</v>
      </c>
      <c r="I268" s="22">
        <v>61040000</v>
      </c>
      <c r="J268" s="29" t="s">
        <v>409</v>
      </c>
      <c r="K268" s="20" t="s">
        <v>64</v>
      </c>
      <c r="L268" s="23">
        <v>0.78125</v>
      </c>
      <c r="M268" s="20">
        <v>2</v>
      </c>
      <c r="N268" s="20"/>
      <c r="O268" s="20"/>
      <c r="P268" s="20"/>
      <c r="Q268" s="20">
        <v>1</v>
      </c>
      <c r="R268" s="20">
        <v>1</v>
      </c>
      <c r="S268" s="20" t="s">
        <v>395</v>
      </c>
      <c r="T268" s="20">
        <v>8</v>
      </c>
      <c r="U268" s="24" t="s">
        <v>74</v>
      </c>
    </row>
    <row r="269" spans="1:21" x14ac:dyDescent="0.3">
      <c r="A269" s="20" t="s">
        <v>16</v>
      </c>
      <c r="B269" s="20">
        <v>2022</v>
      </c>
      <c r="C269" s="20">
        <v>4</v>
      </c>
      <c r="D269" s="21" t="s">
        <v>59</v>
      </c>
      <c r="E269" s="21" t="s">
        <v>85</v>
      </c>
      <c r="F269" s="21" t="s">
        <v>285</v>
      </c>
      <c r="G269" s="21" t="s">
        <v>81</v>
      </c>
      <c r="H269" s="21">
        <v>475</v>
      </c>
      <c r="I269" s="22">
        <v>83430000</v>
      </c>
      <c r="J269" s="29" t="s">
        <v>410</v>
      </c>
      <c r="K269" s="20" t="s">
        <v>64</v>
      </c>
      <c r="L269" s="23">
        <v>0.63888888888888895</v>
      </c>
      <c r="M269" s="20">
        <v>2</v>
      </c>
      <c r="N269" s="20"/>
      <c r="O269" s="20"/>
      <c r="P269" s="20"/>
      <c r="Q269" s="20">
        <v>1</v>
      </c>
      <c r="R269" s="20">
        <v>3</v>
      </c>
      <c r="S269" s="20" t="s">
        <v>398</v>
      </c>
      <c r="T269" s="20">
        <v>8</v>
      </c>
      <c r="U269" s="24" t="s">
        <v>74</v>
      </c>
    </row>
    <row r="270" spans="1:21" x14ac:dyDescent="0.3">
      <c r="A270" s="20" t="s">
        <v>16</v>
      </c>
      <c r="B270" s="20">
        <v>2022</v>
      </c>
      <c r="C270" s="20">
        <v>5</v>
      </c>
      <c r="D270" s="21" t="s">
        <v>59</v>
      </c>
      <c r="E270" s="21" t="s">
        <v>75</v>
      </c>
      <c r="F270" s="21" t="s">
        <v>61</v>
      </c>
      <c r="G270" s="21" t="s">
        <v>62</v>
      </c>
      <c r="H270" s="21">
        <v>12010</v>
      </c>
      <c r="I270" s="22">
        <v>108116000</v>
      </c>
      <c r="J270" s="29" t="s">
        <v>411</v>
      </c>
      <c r="K270" s="20" t="s">
        <v>70</v>
      </c>
      <c r="L270" s="23">
        <v>0.56597222222222221</v>
      </c>
      <c r="M270" s="20">
        <v>2</v>
      </c>
      <c r="N270" s="20"/>
      <c r="O270" s="20"/>
      <c r="P270" s="20"/>
      <c r="Q270" s="20">
        <v>1</v>
      </c>
      <c r="R270" s="20">
        <v>1</v>
      </c>
      <c r="S270" s="20" t="s">
        <v>398</v>
      </c>
      <c r="T270" s="20">
        <v>6</v>
      </c>
      <c r="U270" s="24" t="s">
        <v>74</v>
      </c>
    </row>
    <row r="271" spans="1:21" x14ac:dyDescent="0.3">
      <c r="A271" s="20" t="s">
        <v>16</v>
      </c>
      <c r="B271" s="20">
        <v>2022</v>
      </c>
      <c r="C271" s="20">
        <v>6</v>
      </c>
      <c r="D271" s="21" t="s">
        <v>59</v>
      </c>
      <c r="E271" s="21" t="s">
        <v>75</v>
      </c>
      <c r="F271" s="21" t="s">
        <v>285</v>
      </c>
      <c r="G271" s="21" t="s">
        <v>81</v>
      </c>
      <c r="H271" s="21">
        <v>505</v>
      </c>
      <c r="I271" s="25">
        <v>140345000</v>
      </c>
      <c r="J271" s="29" t="s">
        <v>412</v>
      </c>
      <c r="K271" s="20" t="s">
        <v>64</v>
      </c>
      <c r="L271" s="20" t="s">
        <v>71</v>
      </c>
      <c r="M271" s="20">
        <v>2</v>
      </c>
      <c r="N271" s="20"/>
      <c r="O271" s="20"/>
      <c r="P271" s="20"/>
      <c r="Q271" s="20">
        <v>1</v>
      </c>
      <c r="R271" s="20">
        <v>1</v>
      </c>
      <c r="S271" s="20" t="s">
        <v>413</v>
      </c>
      <c r="T271" s="20">
        <v>10</v>
      </c>
      <c r="U271" s="24" t="s">
        <v>74</v>
      </c>
    </row>
    <row r="272" spans="1:21" x14ac:dyDescent="0.3">
      <c r="A272" s="20" t="s">
        <v>16</v>
      </c>
      <c r="B272" s="20">
        <v>2022</v>
      </c>
      <c r="C272" s="20">
        <v>7</v>
      </c>
      <c r="D272" s="21" t="s">
        <v>80</v>
      </c>
      <c r="E272" s="21" t="s">
        <v>60</v>
      </c>
      <c r="F272" s="21" t="s">
        <v>61</v>
      </c>
      <c r="G272" s="21" t="s">
        <v>62</v>
      </c>
      <c r="H272" s="21">
        <v>4815</v>
      </c>
      <c r="I272" s="22">
        <v>165878000</v>
      </c>
      <c r="J272" s="29" t="s">
        <v>414</v>
      </c>
      <c r="K272" s="20" t="s">
        <v>64</v>
      </c>
      <c r="L272" s="23">
        <v>0.58333333333333337</v>
      </c>
      <c r="M272" s="20">
        <v>2</v>
      </c>
      <c r="N272" s="20"/>
      <c r="O272" s="20"/>
      <c r="P272" s="20"/>
      <c r="Q272" s="20">
        <v>1</v>
      </c>
      <c r="R272" s="20">
        <v>1</v>
      </c>
      <c r="S272" s="20" t="s">
        <v>415</v>
      </c>
      <c r="T272" s="20">
        <v>15</v>
      </c>
      <c r="U272" s="24" t="s">
        <v>74</v>
      </c>
    </row>
    <row r="273" spans="1:21" x14ac:dyDescent="0.3">
      <c r="A273" s="20" t="s">
        <v>16</v>
      </c>
      <c r="B273" s="20">
        <v>2022</v>
      </c>
      <c r="C273" s="20">
        <v>8</v>
      </c>
      <c r="D273" s="21" t="s">
        <v>80</v>
      </c>
      <c r="E273" s="21" t="s">
        <v>72</v>
      </c>
      <c r="F273" s="21" t="s">
        <v>285</v>
      </c>
      <c r="G273" s="21" t="s">
        <v>81</v>
      </c>
      <c r="H273" s="21">
        <v>835</v>
      </c>
      <c r="I273" s="22">
        <v>191099000</v>
      </c>
      <c r="J273" s="29" t="s">
        <v>416</v>
      </c>
      <c r="K273" s="20" t="s">
        <v>83</v>
      </c>
      <c r="L273" s="23">
        <v>0.47916666666666669</v>
      </c>
      <c r="M273" s="20">
        <v>1</v>
      </c>
      <c r="N273" s="20"/>
      <c r="O273" s="20"/>
      <c r="P273" s="20"/>
      <c r="Q273" s="20">
        <v>1</v>
      </c>
      <c r="R273" s="20">
        <v>1</v>
      </c>
      <c r="S273" s="20" t="s">
        <v>395</v>
      </c>
      <c r="T273" s="20">
        <v>10</v>
      </c>
      <c r="U273" s="24" t="s">
        <v>74</v>
      </c>
    </row>
    <row r="274" spans="1:21" x14ac:dyDescent="0.3">
      <c r="A274" s="20" t="s">
        <v>16</v>
      </c>
      <c r="B274" s="20">
        <v>2022</v>
      </c>
      <c r="C274" s="20">
        <v>9</v>
      </c>
      <c r="D274" s="21" t="s">
        <v>80</v>
      </c>
      <c r="E274" s="21" t="s">
        <v>104</v>
      </c>
      <c r="F274" s="21" t="s">
        <v>61</v>
      </c>
      <c r="G274" s="21" t="s">
        <v>62</v>
      </c>
      <c r="H274" s="21">
        <v>11330</v>
      </c>
      <c r="I274" s="25">
        <v>227511000</v>
      </c>
      <c r="J274" s="29" t="s">
        <v>414</v>
      </c>
      <c r="K274" s="20" t="s">
        <v>64</v>
      </c>
      <c r="L274" s="23">
        <v>0.44791666666666669</v>
      </c>
      <c r="M274" s="20">
        <v>2</v>
      </c>
      <c r="N274" s="20"/>
      <c r="O274" s="20"/>
      <c r="P274" s="20"/>
      <c r="Q274" s="20">
        <v>1</v>
      </c>
      <c r="R274" s="20">
        <v>2</v>
      </c>
      <c r="S274" s="20" t="s">
        <v>415</v>
      </c>
      <c r="T274" s="20">
        <v>705</v>
      </c>
      <c r="U274" s="24" t="s">
        <v>74</v>
      </c>
    </row>
    <row r="275" spans="1:21" x14ac:dyDescent="0.3">
      <c r="A275" s="20" t="s">
        <v>16</v>
      </c>
      <c r="B275" s="20">
        <v>2022</v>
      </c>
      <c r="C275" s="20">
        <v>10</v>
      </c>
      <c r="D275" s="21" t="s">
        <v>80</v>
      </c>
      <c r="E275" s="21" t="s">
        <v>104</v>
      </c>
      <c r="F275" s="21" t="s">
        <v>61</v>
      </c>
      <c r="G275" s="21" t="s">
        <v>66</v>
      </c>
      <c r="H275" s="21">
        <v>11630</v>
      </c>
      <c r="I275" s="22">
        <v>256592000</v>
      </c>
      <c r="J275" s="29" t="s">
        <v>414</v>
      </c>
      <c r="K275" s="20" t="s">
        <v>64</v>
      </c>
      <c r="L275" s="23">
        <v>0.64027777777777783</v>
      </c>
      <c r="M275" s="20">
        <v>3</v>
      </c>
      <c r="N275" s="20">
        <v>1</v>
      </c>
      <c r="O275" s="20">
        <v>1</v>
      </c>
      <c r="P275" s="20"/>
      <c r="Q275" s="20">
        <v>1</v>
      </c>
      <c r="R275" s="20">
        <v>1</v>
      </c>
      <c r="S275" s="20" t="s">
        <v>415</v>
      </c>
      <c r="T275" s="20">
        <v>705</v>
      </c>
      <c r="U275" s="24" t="s">
        <v>74</v>
      </c>
    </row>
    <row r="276" spans="1:21" x14ac:dyDescent="0.3">
      <c r="A276" s="20" t="s">
        <v>16</v>
      </c>
      <c r="B276" s="20">
        <v>2022</v>
      </c>
      <c r="C276" s="20">
        <v>11</v>
      </c>
      <c r="D276" s="21" t="s">
        <v>80</v>
      </c>
      <c r="E276" s="21" t="s">
        <v>75</v>
      </c>
      <c r="F276" s="21" t="s">
        <v>61</v>
      </c>
      <c r="G276" s="21" t="s">
        <v>81</v>
      </c>
      <c r="H276" s="21">
        <v>2405</v>
      </c>
      <c r="I276" s="22">
        <v>286194000</v>
      </c>
      <c r="J276" s="29" t="s">
        <v>417</v>
      </c>
      <c r="K276" s="20" t="s">
        <v>64</v>
      </c>
      <c r="L276" s="23">
        <v>0.6645833333333333</v>
      </c>
      <c r="M276" s="20">
        <v>2</v>
      </c>
      <c r="N276" s="20"/>
      <c r="O276" s="20"/>
      <c r="P276" s="20"/>
      <c r="Q276" s="20">
        <v>2</v>
      </c>
      <c r="R276" s="20">
        <v>1</v>
      </c>
      <c r="S276" s="20" t="s">
        <v>404</v>
      </c>
      <c r="T276" s="20">
        <v>21</v>
      </c>
      <c r="U276" s="24" t="s">
        <v>74</v>
      </c>
    </row>
    <row r="277" spans="1:21" x14ac:dyDescent="0.3">
      <c r="A277" s="20" t="s">
        <v>16</v>
      </c>
      <c r="B277" s="20">
        <v>2022</v>
      </c>
      <c r="C277" s="20">
        <v>12</v>
      </c>
      <c r="D277" s="21" t="s">
        <v>80</v>
      </c>
      <c r="E277" s="21" t="s">
        <v>75</v>
      </c>
      <c r="F277" s="21" t="s">
        <v>68</v>
      </c>
      <c r="G277" s="21" t="s">
        <v>62</v>
      </c>
      <c r="H277" s="21">
        <v>210</v>
      </c>
      <c r="I277" s="22">
        <v>318733000</v>
      </c>
      <c r="J277" s="29" t="s">
        <v>414</v>
      </c>
      <c r="K277" s="20" t="s">
        <v>64</v>
      </c>
      <c r="L277" s="23">
        <v>0.67152777777777783</v>
      </c>
      <c r="M277" s="20">
        <v>2</v>
      </c>
      <c r="N277" s="20"/>
      <c r="O277" s="20"/>
      <c r="P277" s="20"/>
      <c r="Q277" s="20">
        <v>1</v>
      </c>
      <c r="R277" s="20">
        <v>1</v>
      </c>
      <c r="S277" s="20" t="s">
        <v>415</v>
      </c>
      <c r="T277" s="20">
        <v>666</v>
      </c>
      <c r="U277" s="24" t="s">
        <v>74</v>
      </c>
    </row>
    <row r="278" spans="1:21" x14ac:dyDescent="0.3">
      <c r="A278" s="20" t="s">
        <v>16</v>
      </c>
      <c r="B278" s="20">
        <v>2023</v>
      </c>
      <c r="C278" s="20">
        <v>1</v>
      </c>
      <c r="D278" s="21" t="s">
        <v>92</v>
      </c>
      <c r="E278" s="21" t="s">
        <v>60</v>
      </c>
      <c r="F278" s="21" t="s">
        <v>285</v>
      </c>
      <c r="G278" s="21" t="s">
        <v>81</v>
      </c>
      <c r="H278" s="21">
        <v>215</v>
      </c>
      <c r="I278" s="22">
        <v>27013000</v>
      </c>
      <c r="J278" s="29" t="s">
        <v>396</v>
      </c>
      <c r="K278" s="20" t="s">
        <v>64</v>
      </c>
      <c r="L278" s="23">
        <v>0.49444444444444446</v>
      </c>
      <c r="M278" s="20">
        <v>2</v>
      </c>
      <c r="N278" s="20">
        <v>1</v>
      </c>
      <c r="O278" s="20"/>
      <c r="P278" s="20"/>
      <c r="Q278" s="20">
        <v>1</v>
      </c>
      <c r="R278" s="20">
        <v>1</v>
      </c>
      <c r="S278" s="20" t="s">
        <v>395</v>
      </c>
      <c r="T278" s="20">
        <v>7</v>
      </c>
      <c r="U278" s="24" t="s">
        <v>74</v>
      </c>
    </row>
    <row r="279" spans="1:21" x14ac:dyDescent="0.3">
      <c r="A279" s="20" t="s">
        <v>16</v>
      </c>
      <c r="B279" s="20">
        <v>2023</v>
      </c>
      <c r="C279" s="20">
        <v>2</v>
      </c>
      <c r="D279" s="21" t="s">
        <v>92</v>
      </c>
      <c r="E279" s="21" t="s">
        <v>72</v>
      </c>
      <c r="F279" s="21" t="s">
        <v>61</v>
      </c>
      <c r="G279" s="21" t="s">
        <v>62</v>
      </c>
      <c r="H279" s="21">
        <v>11050</v>
      </c>
      <c r="I279" s="22">
        <v>55285000</v>
      </c>
      <c r="J279" s="29" t="s">
        <v>414</v>
      </c>
      <c r="K279" s="20" t="s">
        <v>64</v>
      </c>
      <c r="L279" s="23">
        <v>0.52083333333333337</v>
      </c>
      <c r="M279" s="20">
        <v>2</v>
      </c>
      <c r="N279" s="20"/>
      <c r="O279" s="20"/>
      <c r="P279" s="20"/>
      <c r="Q279" s="20">
        <v>1</v>
      </c>
      <c r="R279" s="20">
        <v>1</v>
      </c>
      <c r="S279" s="20" t="s">
        <v>415</v>
      </c>
      <c r="T279" s="20">
        <v>666</v>
      </c>
      <c r="U279" s="24" t="s">
        <v>79</v>
      </c>
    </row>
    <row r="280" spans="1:21" x14ac:dyDescent="0.3">
      <c r="A280" s="20" t="s">
        <v>16</v>
      </c>
      <c r="B280" s="20">
        <v>2023</v>
      </c>
      <c r="C280" s="20">
        <v>3</v>
      </c>
      <c r="D280" s="21" t="s">
        <v>92</v>
      </c>
      <c r="E280" s="21" t="s">
        <v>72</v>
      </c>
      <c r="F280" s="21" t="s">
        <v>77</v>
      </c>
      <c r="G280" s="21" t="s">
        <v>66</v>
      </c>
      <c r="H280" s="21">
        <v>170</v>
      </c>
      <c r="I280" s="22">
        <v>91940000</v>
      </c>
      <c r="J280" s="29" t="s">
        <v>418</v>
      </c>
      <c r="K280" s="20" t="s">
        <v>70</v>
      </c>
      <c r="L280" s="23">
        <v>0.49791666666666662</v>
      </c>
      <c r="M280" s="20">
        <v>2</v>
      </c>
      <c r="N280" s="20"/>
      <c r="O280" s="20"/>
      <c r="P280" s="20"/>
      <c r="Q280" s="20">
        <v>1</v>
      </c>
      <c r="R280" s="20">
        <v>1</v>
      </c>
      <c r="S280" s="20" t="s">
        <v>406</v>
      </c>
      <c r="T280" s="20">
        <v>10</v>
      </c>
      <c r="U280" s="24" t="s">
        <v>74</v>
      </c>
    </row>
    <row r="281" spans="1:21" x14ac:dyDescent="0.3">
      <c r="A281" s="20" t="s">
        <v>16</v>
      </c>
      <c r="B281" s="20">
        <v>2023</v>
      </c>
      <c r="C281" s="20">
        <v>4</v>
      </c>
      <c r="D281" s="21" t="s">
        <v>92</v>
      </c>
      <c r="E281" s="21" t="s">
        <v>72</v>
      </c>
      <c r="F281" s="21" t="s">
        <v>77</v>
      </c>
      <c r="G281" s="21" t="s">
        <v>81</v>
      </c>
      <c r="H281" s="21">
        <v>20</v>
      </c>
      <c r="I281" s="25">
        <v>121224000</v>
      </c>
      <c r="J281" s="29" t="s">
        <v>419</v>
      </c>
      <c r="K281" s="20" t="s">
        <v>64</v>
      </c>
      <c r="L281" s="23">
        <v>0.57222222222222219</v>
      </c>
      <c r="M281" s="20">
        <v>2</v>
      </c>
      <c r="N281" s="20"/>
      <c r="O281" s="20"/>
      <c r="P281" s="20"/>
      <c r="Q281" s="20">
        <v>1</v>
      </c>
      <c r="R281" s="20">
        <v>1</v>
      </c>
      <c r="S281" s="20" t="s">
        <v>415</v>
      </c>
      <c r="T281" s="20">
        <v>844</v>
      </c>
      <c r="U281" s="24" t="s">
        <v>74</v>
      </c>
    </row>
    <row r="282" spans="1:21" x14ac:dyDescent="0.3">
      <c r="A282" s="20" t="s">
        <v>16</v>
      </c>
      <c r="B282" s="20">
        <v>2023</v>
      </c>
      <c r="C282" s="20">
        <v>5</v>
      </c>
      <c r="D282" s="21" t="s">
        <v>92</v>
      </c>
      <c r="E282" s="21" t="s">
        <v>75</v>
      </c>
      <c r="F282" s="21" t="s">
        <v>285</v>
      </c>
      <c r="G282" s="21" t="s">
        <v>81</v>
      </c>
      <c r="H282" s="21">
        <v>195</v>
      </c>
      <c r="I282" s="22">
        <v>151632000</v>
      </c>
      <c r="J282" s="29" t="s">
        <v>420</v>
      </c>
      <c r="K282" s="20" t="s">
        <v>91</v>
      </c>
      <c r="L282" s="23">
        <v>0.58194444444444449</v>
      </c>
      <c r="M282" s="20">
        <v>1</v>
      </c>
      <c r="N282" s="20"/>
      <c r="O282" s="20"/>
      <c r="P282" s="20"/>
      <c r="Q282" s="20">
        <v>1</v>
      </c>
      <c r="R282" s="20">
        <v>1</v>
      </c>
      <c r="S282" s="20" t="s">
        <v>413</v>
      </c>
      <c r="T282" s="20">
        <v>10</v>
      </c>
      <c r="U282" s="24" t="s">
        <v>74</v>
      </c>
    </row>
    <row r="283" spans="1:21" x14ac:dyDescent="0.3">
      <c r="A283" s="20" t="s">
        <v>16</v>
      </c>
      <c r="B283" s="20">
        <v>2023</v>
      </c>
      <c r="C283" s="20">
        <v>6</v>
      </c>
      <c r="D283" s="21" t="s">
        <v>96</v>
      </c>
      <c r="E283" s="21" t="s">
        <v>60</v>
      </c>
      <c r="F283" s="21" t="s">
        <v>61</v>
      </c>
      <c r="G283" s="21" t="s">
        <v>62</v>
      </c>
      <c r="H283" s="21">
        <v>8410</v>
      </c>
      <c r="I283" s="22">
        <v>190867000</v>
      </c>
      <c r="J283" s="29" t="s">
        <v>421</v>
      </c>
      <c r="K283" s="20" t="s">
        <v>103</v>
      </c>
      <c r="L283" s="23">
        <v>0.52083333333333337</v>
      </c>
      <c r="M283" s="20">
        <v>1</v>
      </c>
      <c r="N283" s="20"/>
      <c r="O283" s="20"/>
      <c r="P283" s="20"/>
      <c r="Q283" s="20">
        <v>4</v>
      </c>
      <c r="R283" s="20">
        <v>1</v>
      </c>
      <c r="S283" s="20" t="s">
        <v>395</v>
      </c>
      <c r="T283" s="20">
        <v>15</v>
      </c>
      <c r="U283" s="24" t="s">
        <v>74</v>
      </c>
    </row>
    <row r="284" spans="1:21" x14ac:dyDescent="0.3">
      <c r="A284" s="20" t="s">
        <v>16</v>
      </c>
      <c r="B284" s="20">
        <v>2023</v>
      </c>
      <c r="C284" s="20">
        <v>7</v>
      </c>
      <c r="D284" s="21" t="s">
        <v>96</v>
      </c>
      <c r="E284" s="21" t="s">
        <v>60</v>
      </c>
      <c r="F284" s="21" t="s">
        <v>68</v>
      </c>
      <c r="G284" s="21" t="s">
        <v>81</v>
      </c>
      <c r="H284" s="21">
        <v>2900</v>
      </c>
      <c r="I284" s="22">
        <v>221147000</v>
      </c>
      <c r="J284" s="29" t="s">
        <v>420</v>
      </c>
      <c r="K284" s="20" t="s">
        <v>64</v>
      </c>
      <c r="L284" s="23">
        <v>0.61319444444444449</v>
      </c>
      <c r="M284" s="20">
        <v>1</v>
      </c>
      <c r="N284" s="20"/>
      <c r="O284" s="20"/>
      <c r="P284" s="20"/>
      <c r="Q284" s="20">
        <v>1</v>
      </c>
      <c r="R284" s="20">
        <v>1</v>
      </c>
      <c r="S284" s="20" t="s">
        <v>404</v>
      </c>
      <c r="T284" s="20">
        <v>24</v>
      </c>
      <c r="U284" s="24" t="s">
        <v>74</v>
      </c>
    </row>
    <row r="285" spans="1:21" x14ac:dyDescent="0.3">
      <c r="A285" s="20" t="s">
        <v>16</v>
      </c>
      <c r="B285" s="20">
        <v>2023</v>
      </c>
      <c r="C285" s="20">
        <v>8</v>
      </c>
      <c r="D285" s="21" t="s">
        <v>96</v>
      </c>
      <c r="E285" s="21" t="s">
        <v>60</v>
      </c>
      <c r="F285" s="21" t="s">
        <v>285</v>
      </c>
      <c r="G285" s="21" t="s">
        <v>62</v>
      </c>
      <c r="H285" s="21">
        <v>130</v>
      </c>
      <c r="I285" s="22">
        <v>251234000</v>
      </c>
      <c r="J285" s="29" t="s">
        <v>420</v>
      </c>
      <c r="K285" s="20" t="s">
        <v>70</v>
      </c>
      <c r="L285" s="23">
        <v>0.62986111111111109</v>
      </c>
      <c r="M285" s="20">
        <v>2</v>
      </c>
      <c r="N285" s="20"/>
      <c r="O285" s="20"/>
      <c r="P285" s="20"/>
      <c r="Q285" s="20">
        <v>1</v>
      </c>
      <c r="R285" s="20">
        <v>1</v>
      </c>
      <c r="S285" s="20" t="s">
        <v>404</v>
      </c>
      <c r="T285" s="20">
        <v>46</v>
      </c>
      <c r="U285" s="24" t="s">
        <v>74</v>
      </c>
    </row>
    <row r="286" spans="1:21" x14ac:dyDescent="0.3">
      <c r="A286" s="20" t="s">
        <v>16</v>
      </c>
      <c r="B286" s="20">
        <v>2023</v>
      </c>
      <c r="C286" s="20">
        <v>9</v>
      </c>
      <c r="D286" s="21" t="s">
        <v>96</v>
      </c>
      <c r="E286" s="21" t="s">
        <v>72</v>
      </c>
      <c r="F286" s="21" t="s">
        <v>61</v>
      </c>
      <c r="G286" s="21" t="s">
        <v>81</v>
      </c>
      <c r="H286" s="21">
        <v>2135</v>
      </c>
      <c r="I286" s="22">
        <v>293009000</v>
      </c>
      <c r="J286" s="29" t="s">
        <v>420</v>
      </c>
      <c r="K286" s="20" t="s">
        <v>70</v>
      </c>
      <c r="L286" s="23">
        <v>0.60416666666666663</v>
      </c>
      <c r="M286" s="20">
        <v>2</v>
      </c>
      <c r="N286" s="20"/>
      <c r="O286" s="20"/>
      <c r="P286" s="20"/>
      <c r="Q286" s="20">
        <v>1</v>
      </c>
      <c r="R286" s="20">
        <v>1</v>
      </c>
      <c r="S286" s="20" t="s">
        <v>413</v>
      </c>
      <c r="T286" s="20">
        <v>10</v>
      </c>
      <c r="U286" s="24" t="s">
        <v>74</v>
      </c>
    </row>
    <row r="287" spans="1:21" x14ac:dyDescent="0.3">
      <c r="A287" s="20" t="s">
        <v>16</v>
      </c>
      <c r="B287" s="20">
        <v>2023</v>
      </c>
      <c r="C287" s="20">
        <v>10</v>
      </c>
      <c r="D287" s="21" t="s">
        <v>96</v>
      </c>
      <c r="E287" s="21" t="s">
        <v>72</v>
      </c>
      <c r="F287" s="21" t="s">
        <v>68</v>
      </c>
      <c r="G287" s="21" t="s">
        <v>62</v>
      </c>
      <c r="H287" s="21">
        <v>1015</v>
      </c>
      <c r="I287" s="22">
        <v>325562000</v>
      </c>
      <c r="J287" s="29" t="s">
        <v>422</v>
      </c>
      <c r="K287" s="20" t="s">
        <v>70</v>
      </c>
      <c r="L287" s="23">
        <v>0.64583333333333337</v>
      </c>
      <c r="M287" s="20">
        <v>2</v>
      </c>
      <c r="N287" s="20"/>
      <c r="O287" s="20"/>
      <c r="P287" s="20"/>
      <c r="Q287" s="20">
        <v>1</v>
      </c>
      <c r="R287" s="20">
        <v>1</v>
      </c>
      <c r="S287" s="20" t="s">
        <v>395</v>
      </c>
      <c r="T287" s="20">
        <v>5</v>
      </c>
      <c r="U287" s="24" t="s">
        <v>74</v>
      </c>
    </row>
    <row r="288" spans="1:21" x14ac:dyDescent="0.3">
      <c r="A288" s="20" t="s">
        <v>16</v>
      </c>
      <c r="B288" s="20">
        <v>2023</v>
      </c>
      <c r="C288" s="20">
        <v>11</v>
      </c>
      <c r="D288" s="21" t="s">
        <v>96</v>
      </c>
      <c r="E288" s="21" t="s">
        <v>75</v>
      </c>
      <c r="F288" s="21" t="s">
        <v>285</v>
      </c>
      <c r="G288" s="21" t="s">
        <v>81</v>
      </c>
      <c r="H288" s="21">
        <v>545</v>
      </c>
      <c r="I288" s="22">
        <v>358606000</v>
      </c>
      <c r="J288" s="29" t="s">
        <v>423</v>
      </c>
      <c r="K288" s="20" t="s">
        <v>70</v>
      </c>
      <c r="L288" s="23">
        <v>0.65625</v>
      </c>
      <c r="M288" s="20">
        <v>2</v>
      </c>
      <c r="N288" s="20"/>
      <c r="O288" s="20"/>
      <c r="P288" s="20"/>
      <c r="Q288" s="20">
        <v>1</v>
      </c>
      <c r="R288" s="20">
        <v>1</v>
      </c>
      <c r="S288" s="20" t="s">
        <v>413</v>
      </c>
      <c r="T288" s="20">
        <v>10</v>
      </c>
      <c r="U288" s="24" t="s">
        <v>74</v>
      </c>
    </row>
    <row r="289" spans="1:21" x14ac:dyDescent="0.3">
      <c r="A289" s="20" t="s">
        <v>16</v>
      </c>
      <c r="B289" s="20">
        <v>2023</v>
      </c>
      <c r="C289" s="20">
        <v>12</v>
      </c>
      <c r="D289" s="21" t="s">
        <v>114</v>
      </c>
      <c r="E289" s="21" t="s">
        <v>60</v>
      </c>
      <c r="F289" s="21" t="s">
        <v>68</v>
      </c>
      <c r="G289" s="21" t="s">
        <v>81</v>
      </c>
      <c r="H289" s="21">
        <v>440</v>
      </c>
      <c r="I289" s="22">
        <v>396331000</v>
      </c>
      <c r="J289" s="29" t="s">
        <v>424</v>
      </c>
      <c r="K289" s="20" t="s">
        <v>70</v>
      </c>
      <c r="L289" s="23">
        <v>0.64930555555555558</v>
      </c>
      <c r="M289" s="20">
        <v>2</v>
      </c>
      <c r="N289" s="20"/>
      <c r="O289" s="20"/>
      <c r="P289" s="20"/>
      <c r="Q289" s="20">
        <v>1</v>
      </c>
      <c r="R289" s="20">
        <v>1</v>
      </c>
      <c r="S289" s="20" t="s">
        <v>395</v>
      </c>
      <c r="T289" s="20">
        <v>6</v>
      </c>
      <c r="U289" s="24" t="s">
        <v>238</v>
      </c>
    </row>
    <row r="290" spans="1:21" x14ac:dyDescent="0.3">
      <c r="A290" s="20" t="s">
        <v>10</v>
      </c>
      <c r="B290" s="20">
        <v>2021</v>
      </c>
      <c r="C290" s="20">
        <v>1</v>
      </c>
      <c r="D290" s="21" t="s">
        <v>59</v>
      </c>
      <c r="E290" s="21" t="s">
        <v>60</v>
      </c>
      <c r="F290" s="21" t="s">
        <v>61</v>
      </c>
      <c r="G290" s="21" t="s">
        <v>62</v>
      </c>
      <c r="H290" s="21">
        <v>2360</v>
      </c>
      <c r="I290" s="26"/>
      <c r="J290" s="20" t="s">
        <v>425</v>
      </c>
      <c r="K290" s="20" t="s">
        <v>64</v>
      </c>
      <c r="L290" s="23">
        <v>0.62013888888888891</v>
      </c>
      <c r="M290" s="20">
        <v>2</v>
      </c>
      <c r="N290" s="20"/>
      <c r="O290" s="20"/>
      <c r="P290" s="20"/>
      <c r="Q290" s="20"/>
      <c r="R290" s="20"/>
      <c r="S290" s="20" t="s">
        <v>393</v>
      </c>
      <c r="T290" s="20">
        <v>20</v>
      </c>
      <c r="U290" s="24" t="s">
        <v>74</v>
      </c>
    </row>
    <row r="291" spans="1:21" x14ac:dyDescent="0.3">
      <c r="A291" s="20" t="s">
        <v>10</v>
      </c>
      <c r="B291" s="20">
        <v>2021</v>
      </c>
      <c r="C291" s="20">
        <v>2</v>
      </c>
      <c r="D291" s="21" t="s">
        <v>59</v>
      </c>
      <c r="E291" s="21" t="s">
        <v>60</v>
      </c>
      <c r="F291" s="21" t="s">
        <v>61</v>
      </c>
      <c r="G291" s="21" t="s">
        <v>66</v>
      </c>
      <c r="H291" s="21">
        <v>2395</v>
      </c>
      <c r="I291" s="26"/>
      <c r="J291" s="20" t="s">
        <v>426</v>
      </c>
      <c r="K291" s="20" t="s">
        <v>64</v>
      </c>
      <c r="L291" s="23">
        <v>0.63888888888888895</v>
      </c>
      <c r="M291" s="20">
        <v>2</v>
      </c>
      <c r="N291" s="20"/>
      <c r="O291" s="20"/>
      <c r="P291" s="20"/>
      <c r="Q291" s="20"/>
      <c r="R291" s="20"/>
      <c r="S291" s="20" t="s">
        <v>395</v>
      </c>
      <c r="T291" s="20">
        <v>12</v>
      </c>
      <c r="U291" s="24" t="s">
        <v>74</v>
      </c>
    </row>
    <row r="292" spans="1:21" x14ac:dyDescent="0.3">
      <c r="A292" s="20" t="s">
        <v>10</v>
      </c>
      <c r="B292" s="20">
        <v>2021</v>
      </c>
      <c r="C292" s="20">
        <v>3</v>
      </c>
      <c r="D292" s="21" t="s">
        <v>59</v>
      </c>
      <c r="E292" s="21" t="s">
        <v>60</v>
      </c>
      <c r="F292" s="21" t="s">
        <v>285</v>
      </c>
      <c r="G292" s="21" t="s">
        <v>81</v>
      </c>
      <c r="H292" s="21">
        <v>110</v>
      </c>
      <c r="I292" s="26"/>
      <c r="J292" s="20" t="s">
        <v>427</v>
      </c>
      <c r="K292" s="20" t="s">
        <v>64</v>
      </c>
      <c r="L292" s="23">
        <v>0.66666666666666663</v>
      </c>
      <c r="M292" s="20">
        <v>2</v>
      </c>
      <c r="N292" s="20"/>
      <c r="O292" s="20"/>
      <c r="P292" s="20"/>
      <c r="Q292" s="20"/>
      <c r="R292" s="20"/>
      <c r="S292" s="20" t="s">
        <v>395</v>
      </c>
      <c r="T292" s="20">
        <v>22</v>
      </c>
      <c r="U292" s="24" t="s">
        <v>74</v>
      </c>
    </row>
    <row r="293" spans="1:21" x14ac:dyDescent="0.3">
      <c r="A293" s="20" t="s">
        <v>10</v>
      </c>
      <c r="B293" s="20">
        <v>2021</v>
      </c>
      <c r="C293" s="20">
        <v>4</v>
      </c>
      <c r="D293" s="21" t="s">
        <v>59</v>
      </c>
      <c r="E293" s="21" t="s">
        <v>60</v>
      </c>
      <c r="F293" s="21" t="s">
        <v>77</v>
      </c>
      <c r="G293" s="21" t="s">
        <v>62</v>
      </c>
      <c r="H293" s="21">
        <v>45</v>
      </c>
      <c r="I293" s="26"/>
      <c r="J293" s="20" t="s">
        <v>428</v>
      </c>
      <c r="K293" s="20" t="s">
        <v>64</v>
      </c>
      <c r="L293" s="23">
        <v>0.6777777777777777</v>
      </c>
      <c r="M293" s="20">
        <v>2</v>
      </c>
      <c r="N293" s="20"/>
      <c r="O293" s="20"/>
      <c r="P293" s="20"/>
      <c r="Q293" s="20"/>
      <c r="R293" s="20"/>
      <c r="S293" s="20" t="s">
        <v>393</v>
      </c>
      <c r="T293" s="20">
        <v>15</v>
      </c>
      <c r="U293" s="24" t="s">
        <v>74</v>
      </c>
    </row>
    <row r="294" spans="1:21" x14ac:dyDescent="0.3">
      <c r="A294" s="20" t="s">
        <v>10</v>
      </c>
      <c r="B294" s="20">
        <v>2021</v>
      </c>
      <c r="C294" s="20">
        <v>5</v>
      </c>
      <c r="D294" s="21" t="s">
        <v>59</v>
      </c>
      <c r="E294" s="21" t="s">
        <v>72</v>
      </c>
      <c r="F294" s="21" t="s">
        <v>61</v>
      </c>
      <c r="G294" s="21" t="s">
        <v>81</v>
      </c>
      <c r="H294" s="21">
        <v>1595</v>
      </c>
      <c r="I294" s="26"/>
      <c r="J294" s="20" t="s">
        <v>429</v>
      </c>
      <c r="K294" s="20" t="s">
        <v>64</v>
      </c>
      <c r="L294" s="23">
        <v>0.71597222222222223</v>
      </c>
      <c r="M294" s="20">
        <v>2</v>
      </c>
      <c r="N294" s="20"/>
      <c r="O294" s="20"/>
      <c r="P294" s="20"/>
      <c r="Q294" s="20"/>
      <c r="R294" s="20"/>
      <c r="S294" s="20" t="s">
        <v>398</v>
      </c>
      <c r="T294" s="20">
        <v>2</v>
      </c>
      <c r="U294" s="24" t="s">
        <v>74</v>
      </c>
    </row>
    <row r="295" spans="1:21" x14ac:dyDescent="0.3">
      <c r="A295" s="20" t="s">
        <v>10</v>
      </c>
      <c r="B295" s="20">
        <v>2021</v>
      </c>
      <c r="C295" s="20">
        <v>6</v>
      </c>
      <c r="D295" s="21" t="s">
        <v>59</v>
      </c>
      <c r="E295" s="21" t="s">
        <v>72</v>
      </c>
      <c r="F295" s="21" t="s">
        <v>68</v>
      </c>
      <c r="G295" s="21" t="s">
        <v>62</v>
      </c>
      <c r="H295" s="21">
        <v>430</v>
      </c>
      <c r="I295" s="26"/>
      <c r="J295" s="20" t="s">
        <v>430</v>
      </c>
      <c r="K295" s="20" t="s">
        <v>64</v>
      </c>
      <c r="L295" s="20" t="s">
        <v>71</v>
      </c>
      <c r="M295" s="20">
        <v>1</v>
      </c>
      <c r="N295" s="20"/>
      <c r="O295" s="20"/>
      <c r="P295" s="20"/>
      <c r="Q295" s="20"/>
      <c r="R295" s="20"/>
      <c r="S295" s="20" t="s">
        <v>400</v>
      </c>
      <c r="T295" s="20">
        <v>12</v>
      </c>
      <c r="U295" s="24" t="s">
        <v>74</v>
      </c>
    </row>
    <row r="296" spans="1:21" x14ac:dyDescent="0.3">
      <c r="A296" s="20" t="s">
        <v>10</v>
      </c>
      <c r="B296" s="20">
        <v>2021</v>
      </c>
      <c r="C296" s="20">
        <v>7</v>
      </c>
      <c r="D296" s="21" t="s">
        <v>59</v>
      </c>
      <c r="E296" s="21" t="s">
        <v>72</v>
      </c>
      <c r="F296" s="21" t="s">
        <v>285</v>
      </c>
      <c r="G296" s="21" t="s">
        <v>81</v>
      </c>
      <c r="H296" s="21">
        <v>265</v>
      </c>
      <c r="I296" s="26"/>
      <c r="J296" s="20" t="s">
        <v>431</v>
      </c>
      <c r="K296" s="20" t="s">
        <v>70</v>
      </c>
      <c r="L296" s="23">
        <v>0.375</v>
      </c>
      <c r="M296" s="20">
        <v>2</v>
      </c>
      <c r="N296" s="20"/>
      <c r="O296" s="20"/>
      <c r="P296" s="20"/>
      <c r="Q296" s="20"/>
      <c r="R296" s="20"/>
      <c r="S296" s="20" t="s">
        <v>398</v>
      </c>
      <c r="T296" s="20">
        <v>42</v>
      </c>
      <c r="U296" s="24" t="s">
        <v>74</v>
      </c>
    </row>
    <row r="297" spans="1:21" x14ac:dyDescent="0.3">
      <c r="A297" s="20" t="s">
        <v>10</v>
      </c>
      <c r="B297" s="20">
        <v>2021</v>
      </c>
      <c r="C297" s="20">
        <v>8</v>
      </c>
      <c r="D297" s="21" t="s">
        <v>59</v>
      </c>
      <c r="E297" s="21" t="s">
        <v>104</v>
      </c>
      <c r="F297" s="21" t="s">
        <v>61</v>
      </c>
      <c r="G297" s="21" t="s">
        <v>62</v>
      </c>
      <c r="H297" s="21">
        <v>5730</v>
      </c>
      <c r="I297" s="26"/>
      <c r="J297" s="20" t="s">
        <v>432</v>
      </c>
      <c r="K297" s="20" t="s">
        <v>91</v>
      </c>
      <c r="L297" s="23">
        <v>0.28958333333333336</v>
      </c>
      <c r="M297" s="20">
        <v>1</v>
      </c>
      <c r="N297" s="20"/>
      <c r="O297" s="20"/>
      <c r="P297" s="20"/>
      <c r="Q297" s="20"/>
      <c r="R297" s="20"/>
      <c r="S297" s="20" t="s">
        <v>400</v>
      </c>
      <c r="T297" s="20">
        <v>11</v>
      </c>
      <c r="U297" s="24" t="s">
        <v>74</v>
      </c>
    </row>
    <row r="298" spans="1:21" x14ac:dyDescent="0.3">
      <c r="A298" s="20" t="s">
        <v>10</v>
      </c>
      <c r="B298" s="20">
        <v>2021</v>
      </c>
      <c r="C298" s="20">
        <v>9</v>
      </c>
      <c r="D298" s="21" t="s">
        <v>59</v>
      </c>
      <c r="E298" s="21" t="s">
        <v>75</v>
      </c>
      <c r="F298" s="21" t="s">
        <v>285</v>
      </c>
      <c r="G298" s="21" t="s">
        <v>81</v>
      </c>
      <c r="H298" s="21">
        <v>120</v>
      </c>
      <c r="I298" s="26"/>
      <c r="J298" s="20" t="s">
        <v>433</v>
      </c>
      <c r="K298" s="20" t="s">
        <v>83</v>
      </c>
      <c r="L298" s="23">
        <v>0.43888888888888888</v>
      </c>
      <c r="M298" s="20">
        <v>2</v>
      </c>
      <c r="N298" s="20"/>
      <c r="O298" s="20"/>
      <c r="P298" s="20"/>
      <c r="Q298" s="20"/>
      <c r="R298" s="20"/>
      <c r="S298" s="20" t="s">
        <v>404</v>
      </c>
      <c r="T298" s="20">
        <v>20</v>
      </c>
      <c r="U298" s="24" t="s">
        <v>74</v>
      </c>
    </row>
    <row r="299" spans="1:21" x14ac:dyDescent="0.3">
      <c r="A299" s="20" t="s">
        <v>10</v>
      </c>
      <c r="B299" s="20">
        <v>2021</v>
      </c>
      <c r="C299" s="20">
        <v>10</v>
      </c>
      <c r="D299" s="21" t="s">
        <v>80</v>
      </c>
      <c r="E299" s="21" t="s">
        <v>60</v>
      </c>
      <c r="F299" s="21" t="s">
        <v>61</v>
      </c>
      <c r="G299" s="21" t="s">
        <v>81</v>
      </c>
      <c r="H299" s="21">
        <v>265</v>
      </c>
      <c r="I299" s="26"/>
      <c r="J299" s="20" t="s">
        <v>434</v>
      </c>
      <c r="K299" s="20" t="s">
        <v>64</v>
      </c>
      <c r="L299" s="23">
        <v>0.42430555555555555</v>
      </c>
      <c r="M299" s="20">
        <v>4</v>
      </c>
      <c r="N299" s="20"/>
      <c r="O299" s="20"/>
      <c r="P299" s="20"/>
      <c r="Q299" s="20"/>
      <c r="R299" s="20"/>
      <c r="S299" s="20" t="s">
        <v>406</v>
      </c>
      <c r="T299" s="20">
        <v>22</v>
      </c>
      <c r="U299" s="24" t="s">
        <v>74</v>
      </c>
    </row>
    <row r="300" spans="1:21" x14ac:dyDescent="0.3">
      <c r="A300" s="20" t="s">
        <v>10</v>
      </c>
      <c r="B300" s="20">
        <v>2021</v>
      </c>
      <c r="C300" s="20">
        <v>11</v>
      </c>
      <c r="D300" s="21" t="s">
        <v>80</v>
      </c>
      <c r="E300" s="21" t="s">
        <v>60</v>
      </c>
      <c r="F300" s="21" t="s">
        <v>68</v>
      </c>
      <c r="G300" s="21" t="s">
        <v>62</v>
      </c>
      <c r="H300" s="21">
        <v>365</v>
      </c>
      <c r="I300" s="26"/>
      <c r="J300" s="20" t="s">
        <v>435</v>
      </c>
      <c r="K300" s="20" t="s">
        <v>91</v>
      </c>
      <c r="L300" s="23">
        <v>0.30208333333333331</v>
      </c>
      <c r="M300" s="20">
        <v>2</v>
      </c>
      <c r="N300" s="20"/>
      <c r="O300" s="20"/>
      <c r="P300" s="20"/>
      <c r="Q300" s="20"/>
      <c r="R300" s="20"/>
      <c r="S300" s="20" t="s">
        <v>395</v>
      </c>
      <c r="T300" s="20">
        <v>33</v>
      </c>
      <c r="U300" s="24" t="s">
        <v>74</v>
      </c>
    </row>
    <row r="301" spans="1:21" x14ac:dyDescent="0.3">
      <c r="A301" s="20" t="s">
        <v>10</v>
      </c>
      <c r="B301" s="20">
        <v>2021</v>
      </c>
      <c r="C301" s="20">
        <v>12</v>
      </c>
      <c r="D301" s="21" t="s">
        <v>80</v>
      </c>
      <c r="E301" s="21" t="s">
        <v>60</v>
      </c>
      <c r="F301" s="21" t="s">
        <v>68</v>
      </c>
      <c r="G301" s="21" t="s">
        <v>66</v>
      </c>
      <c r="H301" s="21">
        <v>645</v>
      </c>
      <c r="I301" s="26"/>
      <c r="J301" s="20" t="s">
        <v>436</v>
      </c>
      <c r="K301" s="20" t="s">
        <v>64</v>
      </c>
      <c r="L301" s="23">
        <v>0.66666666666666663</v>
      </c>
      <c r="M301" s="20">
        <v>2</v>
      </c>
      <c r="N301" s="20"/>
      <c r="O301" s="20"/>
      <c r="P301" s="20"/>
      <c r="Q301" s="20"/>
      <c r="R301" s="20"/>
      <c r="S301" s="20" t="s">
        <v>395</v>
      </c>
      <c r="T301" s="20">
        <v>12</v>
      </c>
      <c r="U301" s="24" t="s">
        <v>74</v>
      </c>
    </row>
    <row r="302" spans="1:21" x14ac:dyDescent="0.3">
      <c r="A302" s="20" t="s">
        <v>10</v>
      </c>
      <c r="B302" s="20">
        <v>2022</v>
      </c>
      <c r="C302" s="20">
        <v>1</v>
      </c>
      <c r="D302" s="21" t="s">
        <v>80</v>
      </c>
      <c r="E302" s="21" t="s">
        <v>60</v>
      </c>
      <c r="F302" s="21" t="s">
        <v>285</v>
      </c>
      <c r="G302" s="21" t="s">
        <v>81</v>
      </c>
      <c r="H302" s="21">
        <v>115</v>
      </c>
      <c r="I302" s="26"/>
      <c r="J302" s="20" t="s">
        <v>437</v>
      </c>
      <c r="K302" s="20" t="s">
        <v>91</v>
      </c>
      <c r="L302" s="23">
        <v>0.35902777777777778</v>
      </c>
      <c r="M302" s="20">
        <v>2</v>
      </c>
      <c r="N302" s="20"/>
      <c r="O302" s="20"/>
      <c r="P302" s="20"/>
      <c r="Q302" s="20"/>
      <c r="R302" s="20"/>
      <c r="S302" s="20" t="s">
        <v>404</v>
      </c>
      <c r="T302" s="20">
        <v>7</v>
      </c>
      <c r="U302" s="24" t="s">
        <v>74</v>
      </c>
    </row>
    <row r="303" spans="1:21" x14ac:dyDescent="0.3">
      <c r="A303" s="20" t="s">
        <v>10</v>
      </c>
      <c r="B303" s="20">
        <v>2022</v>
      </c>
      <c r="C303" s="20">
        <v>2</v>
      </c>
      <c r="D303" s="21" t="s">
        <v>80</v>
      </c>
      <c r="E303" s="21" t="s">
        <v>60</v>
      </c>
      <c r="F303" s="21" t="s">
        <v>77</v>
      </c>
      <c r="G303" s="21" t="s">
        <v>66</v>
      </c>
      <c r="H303" s="21">
        <v>35</v>
      </c>
      <c r="I303" s="26"/>
      <c r="J303" s="20" t="s">
        <v>438</v>
      </c>
      <c r="K303" s="20" t="s">
        <v>83</v>
      </c>
      <c r="L303" s="23">
        <v>0.3659722222222222</v>
      </c>
      <c r="M303" s="20">
        <v>3</v>
      </c>
      <c r="N303" s="20"/>
      <c r="O303" s="20"/>
      <c r="P303" s="20"/>
      <c r="Q303" s="20"/>
      <c r="R303" s="20"/>
      <c r="S303" s="20" t="s">
        <v>395</v>
      </c>
      <c r="T303" s="20">
        <v>3</v>
      </c>
      <c r="U303" s="24" t="s">
        <v>74</v>
      </c>
    </row>
    <row r="304" spans="1:21" x14ac:dyDescent="0.3">
      <c r="A304" s="20" t="s">
        <v>10</v>
      </c>
      <c r="B304" s="20">
        <v>2022</v>
      </c>
      <c r="C304" s="20">
        <v>3</v>
      </c>
      <c r="D304" s="21" t="s">
        <v>80</v>
      </c>
      <c r="E304" s="21" t="s">
        <v>72</v>
      </c>
      <c r="F304" s="21" t="s">
        <v>61</v>
      </c>
      <c r="G304" s="21" t="s">
        <v>62</v>
      </c>
      <c r="H304" s="21">
        <v>6660</v>
      </c>
      <c r="I304" s="26"/>
      <c r="J304" s="20" t="s">
        <v>439</v>
      </c>
      <c r="K304" s="20" t="s">
        <v>83</v>
      </c>
      <c r="L304" s="23">
        <v>0.75</v>
      </c>
      <c r="M304" s="20">
        <v>1</v>
      </c>
      <c r="N304" s="20"/>
      <c r="O304" s="20"/>
      <c r="P304" s="20"/>
      <c r="Q304" s="20"/>
      <c r="R304" s="20"/>
      <c r="S304" s="20" t="s">
        <v>395</v>
      </c>
      <c r="T304" s="20">
        <v>6</v>
      </c>
      <c r="U304" s="24" t="s">
        <v>74</v>
      </c>
    </row>
    <row r="305" spans="1:21" x14ac:dyDescent="0.3">
      <c r="A305" s="20" t="s">
        <v>10</v>
      </c>
      <c r="B305" s="20">
        <v>2022</v>
      </c>
      <c r="C305" s="20">
        <v>4</v>
      </c>
      <c r="D305" s="21" t="s">
        <v>80</v>
      </c>
      <c r="E305" s="21" t="s">
        <v>72</v>
      </c>
      <c r="F305" s="21" t="s">
        <v>285</v>
      </c>
      <c r="G305" s="21" t="s">
        <v>81</v>
      </c>
      <c r="H305" s="21">
        <v>215</v>
      </c>
      <c r="I305" s="27"/>
      <c r="J305" s="20" t="s">
        <v>440</v>
      </c>
      <c r="K305" s="20" t="s">
        <v>64</v>
      </c>
      <c r="L305" s="23">
        <v>0.37152777777777773</v>
      </c>
      <c r="M305" s="20">
        <v>2</v>
      </c>
      <c r="N305" s="20"/>
      <c r="O305" s="20"/>
      <c r="P305" s="20"/>
      <c r="Q305" s="20"/>
      <c r="R305" s="20"/>
      <c r="S305" s="20" t="s">
        <v>398</v>
      </c>
      <c r="T305" s="20">
        <v>8</v>
      </c>
      <c r="U305" s="24" t="s">
        <v>74</v>
      </c>
    </row>
    <row r="306" spans="1:21" x14ac:dyDescent="0.3">
      <c r="A306" s="20" t="s">
        <v>10</v>
      </c>
      <c r="B306" s="20">
        <v>2022</v>
      </c>
      <c r="C306" s="20">
        <v>5</v>
      </c>
      <c r="D306" s="21" t="s">
        <v>80</v>
      </c>
      <c r="E306" s="21" t="s">
        <v>104</v>
      </c>
      <c r="F306" s="21" t="s">
        <v>61</v>
      </c>
      <c r="G306" s="21" t="s">
        <v>62</v>
      </c>
      <c r="H306" s="21">
        <v>6650</v>
      </c>
      <c r="I306" s="26"/>
      <c r="J306" s="20" t="s">
        <v>441</v>
      </c>
      <c r="K306" s="20" t="s">
        <v>91</v>
      </c>
      <c r="L306" s="23">
        <v>0.35069444444444442</v>
      </c>
      <c r="M306" s="20">
        <v>2</v>
      </c>
      <c r="N306" s="20"/>
      <c r="O306" s="20"/>
      <c r="P306" s="20"/>
      <c r="Q306" s="20"/>
      <c r="R306" s="20"/>
      <c r="S306" s="20" t="s">
        <v>398</v>
      </c>
      <c r="T306" s="20">
        <v>6</v>
      </c>
      <c r="U306" s="24" t="s">
        <v>74</v>
      </c>
    </row>
    <row r="307" spans="1:21" x14ac:dyDescent="0.3">
      <c r="A307" s="20" t="s">
        <v>10</v>
      </c>
      <c r="B307" s="20">
        <v>2022</v>
      </c>
      <c r="C307" s="20">
        <v>6</v>
      </c>
      <c r="D307" s="21" t="s">
        <v>80</v>
      </c>
      <c r="E307" s="21" t="s">
        <v>75</v>
      </c>
      <c r="F307" s="21" t="s">
        <v>68</v>
      </c>
      <c r="G307" s="21" t="s">
        <v>62</v>
      </c>
      <c r="H307" s="21">
        <v>170</v>
      </c>
      <c r="I307" s="26"/>
      <c r="J307" s="20" t="s">
        <v>442</v>
      </c>
      <c r="K307" s="20" t="s">
        <v>91</v>
      </c>
      <c r="L307" s="23">
        <v>0.38819444444444445</v>
      </c>
      <c r="M307" s="20">
        <v>2</v>
      </c>
      <c r="N307" s="20"/>
      <c r="O307" s="20"/>
      <c r="P307" s="20"/>
      <c r="Q307" s="20"/>
      <c r="R307" s="20"/>
      <c r="S307" s="20" t="s">
        <v>413</v>
      </c>
      <c r="T307" s="20">
        <v>10</v>
      </c>
      <c r="U307" s="24" t="s">
        <v>74</v>
      </c>
    </row>
    <row r="308" spans="1:21" x14ac:dyDescent="0.3">
      <c r="A308" s="20" t="s">
        <v>10</v>
      </c>
      <c r="B308" s="20">
        <v>2022</v>
      </c>
      <c r="C308" s="20">
        <v>7</v>
      </c>
      <c r="D308" s="21" t="s">
        <v>80</v>
      </c>
      <c r="E308" s="21" t="s">
        <v>75</v>
      </c>
      <c r="F308" s="21" t="s">
        <v>68</v>
      </c>
      <c r="G308" s="21" t="s">
        <v>66</v>
      </c>
      <c r="H308" s="21">
        <v>285</v>
      </c>
      <c r="I308" s="27"/>
      <c r="J308" s="20" t="s">
        <v>443</v>
      </c>
      <c r="K308" s="20" t="s">
        <v>64</v>
      </c>
      <c r="L308" s="23">
        <v>0.3888888888888889</v>
      </c>
      <c r="M308" s="20">
        <v>1</v>
      </c>
      <c r="N308" s="20"/>
      <c r="O308" s="20"/>
      <c r="P308" s="20"/>
      <c r="Q308" s="20"/>
      <c r="R308" s="20"/>
      <c r="S308" s="20" t="s">
        <v>444</v>
      </c>
      <c r="T308" s="20">
        <v>15</v>
      </c>
      <c r="U308" s="24" t="s">
        <v>74</v>
      </c>
    </row>
    <row r="309" spans="1:21" x14ac:dyDescent="0.3">
      <c r="A309" s="20" t="s">
        <v>10</v>
      </c>
      <c r="B309" s="20">
        <v>2022</v>
      </c>
      <c r="C309" s="20">
        <v>8</v>
      </c>
      <c r="D309" s="21" t="s">
        <v>92</v>
      </c>
      <c r="E309" s="21" t="s">
        <v>85</v>
      </c>
      <c r="F309" s="21" t="s">
        <v>285</v>
      </c>
      <c r="G309" s="21" t="s">
        <v>66</v>
      </c>
      <c r="H309" s="21">
        <v>125</v>
      </c>
      <c r="I309" s="26"/>
      <c r="J309" s="20" t="s">
        <v>445</v>
      </c>
      <c r="K309" s="20" t="s">
        <v>91</v>
      </c>
      <c r="L309" s="23">
        <v>0.31944444444444448</v>
      </c>
      <c r="M309" s="20">
        <v>1</v>
      </c>
      <c r="N309" s="20"/>
      <c r="O309" s="20"/>
      <c r="P309" s="20"/>
      <c r="Q309" s="20"/>
      <c r="R309" s="20"/>
      <c r="S309" s="20" t="s">
        <v>395</v>
      </c>
      <c r="T309" s="20">
        <v>10</v>
      </c>
      <c r="U309" s="24" t="s">
        <v>74</v>
      </c>
    </row>
    <row r="310" spans="1:21" x14ac:dyDescent="0.3">
      <c r="A310" s="20" t="s">
        <v>10</v>
      </c>
      <c r="B310" s="20">
        <v>2022</v>
      </c>
      <c r="C310" s="20">
        <v>9</v>
      </c>
      <c r="D310" s="21" t="s">
        <v>92</v>
      </c>
      <c r="E310" s="21" t="s">
        <v>75</v>
      </c>
      <c r="F310" s="21" t="s">
        <v>61</v>
      </c>
      <c r="G310" s="21" t="s">
        <v>81</v>
      </c>
      <c r="H310" s="21">
        <v>620</v>
      </c>
      <c r="I310" s="26"/>
      <c r="J310" s="20" t="s">
        <v>446</v>
      </c>
      <c r="K310" s="20" t="s">
        <v>83</v>
      </c>
      <c r="L310" s="23">
        <v>0.41666666666666669</v>
      </c>
      <c r="M310" s="20">
        <v>2</v>
      </c>
      <c r="N310" s="20"/>
      <c r="O310" s="20"/>
      <c r="P310" s="20"/>
      <c r="Q310" s="20"/>
      <c r="R310" s="20"/>
      <c r="S310" s="20" t="s">
        <v>444</v>
      </c>
      <c r="T310" s="20">
        <v>345</v>
      </c>
      <c r="U310" s="24" t="s">
        <v>74</v>
      </c>
    </row>
    <row r="311" spans="1:21" x14ac:dyDescent="0.3">
      <c r="A311" s="20" t="s">
        <v>10</v>
      </c>
      <c r="B311" s="20">
        <v>2022</v>
      </c>
      <c r="C311" s="20">
        <v>10</v>
      </c>
      <c r="D311" s="21" t="s">
        <v>92</v>
      </c>
      <c r="E311" s="21" t="s">
        <v>75</v>
      </c>
      <c r="F311" s="21" t="s">
        <v>68</v>
      </c>
      <c r="G311" s="21" t="s">
        <v>62</v>
      </c>
      <c r="H311" s="21">
        <v>210</v>
      </c>
      <c r="I311" s="26"/>
      <c r="J311" s="20" t="s">
        <v>447</v>
      </c>
      <c r="K311" s="20" t="s">
        <v>91</v>
      </c>
      <c r="L311" s="23">
        <v>0.41805555555555557</v>
      </c>
      <c r="M311" s="20">
        <v>1</v>
      </c>
      <c r="N311" s="20"/>
      <c r="O311" s="20"/>
      <c r="P311" s="20"/>
      <c r="Q311" s="20"/>
      <c r="R311" s="20"/>
      <c r="S311" s="20" t="s">
        <v>444</v>
      </c>
      <c r="T311" s="20">
        <v>567</v>
      </c>
      <c r="U311" s="24" t="s">
        <v>74</v>
      </c>
    </row>
    <row r="312" spans="1:21" x14ac:dyDescent="0.3">
      <c r="A312" s="20" t="s">
        <v>10</v>
      </c>
      <c r="B312" s="20">
        <v>2022</v>
      </c>
      <c r="C312" s="20">
        <v>11</v>
      </c>
      <c r="D312" s="21" t="s">
        <v>92</v>
      </c>
      <c r="E312" s="21" t="s">
        <v>75</v>
      </c>
      <c r="F312" s="21" t="s">
        <v>285</v>
      </c>
      <c r="G312" s="21" t="s">
        <v>81</v>
      </c>
      <c r="H312" s="21">
        <v>45</v>
      </c>
      <c r="I312" s="26"/>
      <c r="J312" s="20" t="s">
        <v>448</v>
      </c>
      <c r="K312" s="20" t="s">
        <v>64</v>
      </c>
      <c r="L312" s="23">
        <v>0.71527777777777779</v>
      </c>
      <c r="M312" s="20">
        <v>3</v>
      </c>
      <c r="N312" s="20"/>
      <c r="O312" s="20"/>
      <c r="P312" s="20"/>
      <c r="Q312" s="20"/>
      <c r="R312" s="20"/>
      <c r="S312" s="20" t="s">
        <v>404</v>
      </c>
      <c r="T312" s="20">
        <v>21</v>
      </c>
      <c r="U312" s="24" t="s">
        <v>74</v>
      </c>
    </row>
    <row r="313" spans="1:21" x14ac:dyDescent="0.3">
      <c r="A313" s="20" t="s">
        <v>10</v>
      </c>
      <c r="B313" s="20">
        <v>2022</v>
      </c>
      <c r="C313" s="20">
        <v>12</v>
      </c>
      <c r="D313" s="21" t="s">
        <v>96</v>
      </c>
      <c r="E313" s="21" t="s">
        <v>60</v>
      </c>
      <c r="F313" s="21" t="s">
        <v>61</v>
      </c>
      <c r="G313" s="21" t="s">
        <v>81</v>
      </c>
      <c r="H313" s="21">
        <v>310</v>
      </c>
      <c r="I313" s="26"/>
      <c r="J313" s="20" t="s">
        <v>449</v>
      </c>
      <c r="K313" s="20" t="s">
        <v>91</v>
      </c>
      <c r="L313" s="23">
        <v>0.44791666666666669</v>
      </c>
      <c r="M313" s="20">
        <v>2</v>
      </c>
      <c r="N313" s="20"/>
      <c r="O313" s="20"/>
      <c r="P313" s="20"/>
      <c r="Q313" s="20"/>
      <c r="R313" s="20"/>
      <c r="S313" s="20" t="s">
        <v>444</v>
      </c>
      <c r="T313" s="20">
        <v>332</v>
      </c>
      <c r="U313" s="24" t="s">
        <v>74</v>
      </c>
    </row>
    <row r="314" spans="1:21" x14ac:dyDescent="0.3">
      <c r="A314" s="20" t="s">
        <v>10</v>
      </c>
      <c r="B314" s="20">
        <v>2023</v>
      </c>
      <c r="C314" s="20">
        <v>1</v>
      </c>
      <c r="D314" s="21" t="s">
        <v>96</v>
      </c>
      <c r="E314" s="21" t="s">
        <v>60</v>
      </c>
      <c r="F314" s="21" t="s">
        <v>68</v>
      </c>
      <c r="G314" s="21" t="s">
        <v>62</v>
      </c>
      <c r="H314" s="21">
        <v>1215</v>
      </c>
      <c r="I314" s="26"/>
      <c r="J314" s="20" t="s">
        <v>450</v>
      </c>
      <c r="K314" s="20" t="s">
        <v>70</v>
      </c>
      <c r="L314" s="23">
        <v>0.73055555555555562</v>
      </c>
      <c r="M314" s="20">
        <v>2</v>
      </c>
      <c r="N314" s="20">
        <v>2</v>
      </c>
      <c r="O314" s="20"/>
      <c r="P314" s="20"/>
      <c r="Q314" s="20"/>
      <c r="R314" s="20"/>
      <c r="S314" s="20" t="s">
        <v>395</v>
      </c>
      <c r="T314" s="20">
        <v>7</v>
      </c>
      <c r="U314" s="24" t="s">
        <v>74</v>
      </c>
    </row>
    <row r="315" spans="1:21" x14ac:dyDescent="0.3">
      <c r="A315" s="20" t="s">
        <v>10</v>
      </c>
      <c r="B315" s="20">
        <v>2023</v>
      </c>
      <c r="C315" s="20">
        <v>2</v>
      </c>
      <c r="D315" s="21" t="s">
        <v>96</v>
      </c>
      <c r="E315" s="21" t="s">
        <v>60</v>
      </c>
      <c r="F315" s="21" t="s">
        <v>285</v>
      </c>
      <c r="G315" s="21" t="s">
        <v>81</v>
      </c>
      <c r="H315" s="21">
        <v>280</v>
      </c>
      <c r="I315" s="26"/>
      <c r="J315" s="20" t="s">
        <v>451</v>
      </c>
      <c r="K315" s="20" t="s">
        <v>70</v>
      </c>
      <c r="L315" s="23">
        <v>0.75</v>
      </c>
      <c r="M315" s="20">
        <v>2</v>
      </c>
      <c r="N315" s="20"/>
      <c r="O315" s="20"/>
      <c r="P315" s="20"/>
      <c r="Q315" s="20"/>
      <c r="R315" s="20"/>
      <c r="S315" s="20" t="s">
        <v>444</v>
      </c>
      <c r="T315" s="20">
        <v>122</v>
      </c>
      <c r="U315" s="24" t="s">
        <v>74</v>
      </c>
    </row>
    <row r="316" spans="1:21" x14ac:dyDescent="0.3">
      <c r="A316" s="20" t="s">
        <v>10</v>
      </c>
      <c r="B316" s="20">
        <v>2023</v>
      </c>
      <c r="C316" s="20">
        <v>3</v>
      </c>
      <c r="D316" s="21" t="s">
        <v>96</v>
      </c>
      <c r="E316" s="21" t="s">
        <v>60</v>
      </c>
      <c r="F316" s="21" t="s">
        <v>77</v>
      </c>
      <c r="G316" s="21" t="s">
        <v>81</v>
      </c>
      <c r="H316" s="21">
        <v>15</v>
      </c>
      <c r="I316" s="26"/>
      <c r="J316" s="20" t="s">
        <v>452</v>
      </c>
      <c r="K316" s="20" t="s">
        <v>103</v>
      </c>
      <c r="L316" s="23">
        <v>0.71875</v>
      </c>
      <c r="M316" s="20">
        <v>2</v>
      </c>
      <c r="N316" s="20"/>
      <c r="O316" s="20"/>
      <c r="P316" s="20"/>
      <c r="Q316" s="20"/>
      <c r="R316" s="20"/>
      <c r="S316" s="20" t="s">
        <v>406</v>
      </c>
      <c r="T316" s="20">
        <v>10</v>
      </c>
      <c r="U316" s="24" t="s">
        <v>74</v>
      </c>
    </row>
    <row r="317" spans="1:21" x14ac:dyDescent="0.3">
      <c r="A317" s="20" t="s">
        <v>10</v>
      </c>
      <c r="B317" s="20">
        <v>2023</v>
      </c>
      <c r="C317" s="20">
        <v>4</v>
      </c>
      <c r="D317" s="21" t="s">
        <v>96</v>
      </c>
      <c r="E317" s="21" t="s">
        <v>72</v>
      </c>
      <c r="F317" s="21" t="s">
        <v>61</v>
      </c>
      <c r="G317" s="21" t="s">
        <v>81</v>
      </c>
      <c r="H317" s="21">
        <v>535</v>
      </c>
      <c r="I317" s="26"/>
      <c r="J317" s="20" t="s">
        <v>453</v>
      </c>
      <c r="K317" s="20" t="s">
        <v>103</v>
      </c>
      <c r="L317" s="23">
        <v>0.85416666666666663</v>
      </c>
      <c r="M317" s="20">
        <v>2</v>
      </c>
      <c r="N317" s="20"/>
      <c r="O317" s="20"/>
      <c r="P317" s="20"/>
      <c r="Q317" s="20"/>
      <c r="R317" s="20"/>
      <c r="S317" s="20" t="s">
        <v>444</v>
      </c>
      <c r="T317" s="20">
        <v>844</v>
      </c>
      <c r="U317" s="24" t="s">
        <v>74</v>
      </c>
    </row>
    <row r="318" spans="1:21" x14ac:dyDescent="0.3">
      <c r="A318" s="20" t="s">
        <v>10</v>
      </c>
      <c r="B318" s="20">
        <v>2023</v>
      </c>
      <c r="C318" s="20">
        <v>5</v>
      </c>
      <c r="D318" s="21" t="s">
        <v>96</v>
      </c>
      <c r="E318" s="21" t="s">
        <v>72</v>
      </c>
      <c r="F318" s="21" t="s">
        <v>68</v>
      </c>
      <c r="G318" s="21" t="s">
        <v>62</v>
      </c>
      <c r="H318" s="21">
        <v>645</v>
      </c>
      <c r="I318" s="26"/>
      <c r="J318" s="20" t="s">
        <v>454</v>
      </c>
      <c r="K318" s="20" t="s">
        <v>91</v>
      </c>
      <c r="L318" s="23">
        <v>0.86111111111111116</v>
      </c>
      <c r="M318" s="20">
        <v>2</v>
      </c>
      <c r="N318" s="20"/>
      <c r="O318" s="20"/>
      <c r="P318" s="20"/>
      <c r="Q318" s="20"/>
      <c r="R318" s="20"/>
      <c r="S318" s="20" t="s">
        <v>413</v>
      </c>
      <c r="T318" s="20">
        <v>12</v>
      </c>
      <c r="U318" s="24" t="s">
        <v>74</v>
      </c>
    </row>
    <row r="319" spans="1:21" x14ac:dyDescent="0.3">
      <c r="A319" s="20" t="s">
        <v>10</v>
      </c>
      <c r="B319" s="20">
        <v>2023</v>
      </c>
      <c r="C319" s="20">
        <v>6</v>
      </c>
      <c r="D319" s="21" t="s">
        <v>96</v>
      </c>
      <c r="E319" s="21" t="s">
        <v>72</v>
      </c>
      <c r="F319" s="21" t="s">
        <v>285</v>
      </c>
      <c r="G319" s="21" t="s">
        <v>81</v>
      </c>
      <c r="H319" s="21">
        <v>235</v>
      </c>
      <c r="I319" s="26"/>
      <c r="J319" s="20" t="s">
        <v>455</v>
      </c>
      <c r="K319" s="20" t="s">
        <v>91</v>
      </c>
      <c r="L319" s="23">
        <v>0.8881944444444444</v>
      </c>
      <c r="M319" s="20">
        <v>2</v>
      </c>
      <c r="N319" s="20"/>
      <c r="O319" s="20"/>
      <c r="P319" s="20"/>
      <c r="Q319" s="20"/>
      <c r="R319" s="20"/>
      <c r="S319" s="20" t="s">
        <v>395</v>
      </c>
      <c r="T319" s="20">
        <v>15</v>
      </c>
      <c r="U319" s="24" t="s">
        <v>74</v>
      </c>
    </row>
    <row r="320" spans="1:21" x14ac:dyDescent="0.3">
      <c r="A320" s="20" t="s">
        <v>10</v>
      </c>
      <c r="B320" s="20">
        <v>2023</v>
      </c>
      <c r="C320" s="20">
        <v>7</v>
      </c>
      <c r="D320" s="21" t="s">
        <v>96</v>
      </c>
      <c r="E320" s="21" t="s">
        <v>104</v>
      </c>
      <c r="F320" s="21" t="s">
        <v>61</v>
      </c>
      <c r="G320" s="21" t="s">
        <v>62</v>
      </c>
      <c r="H320" s="21">
        <v>3935</v>
      </c>
      <c r="I320" s="26"/>
      <c r="J320" s="20" t="s">
        <v>456</v>
      </c>
      <c r="K320" s="20" t="s">
        <v>70</v>
      </c>
      <c r="L320" s="23">
        <v>0.93680555555555556</v>
      </c>
      <c r="M320" s="20">
        <v>2</v>
      </c>
      <c r="N320" s="20"/>
      <c r="O320" s="20"/>
      <c r="P320" s="20"/>
      <c r="Q320" s="20"/>
      <c r="R320" s="20"/>
      <c r="S320" s="20" t="s">
        <v>404</v>
      </c>
      <c r="T320" s="20">
        <v>24</v>
      </c>
      <c r="U320" s="24" t="s">
        <v>74</v>
      </c>
    </row>
    <row r="321" spans="1:21" x14ac:dyDescent="0.3">
      <c r="A321" s="20" t="s">
        <v>10</v>
      </c>
      <c r="B321" s="20">
        <v>2023</v>
      </c>
      <c r="C321" s="20">
        <v>8</v>
      </c>
      <c r="D321" s="21" t="s">
        <v>96</v>
      </c>
      <c r="E321" s="21" t="s">
        <v>104</v>
      </c>
      <c r="F321" s="21" t="s">
        <v>68</v>
      </c>
      <c r="G321" s="21" t="s">
        <v>81</v>
      </c>
      <c r="H321" s="21">
        <v>415</v>
      </c>
      <c r="I321" s="26"/>
      <c r="J321" s="20" t="s">
        <v>457</v>
      </c>
      <c r="K321" s="20" t="s">
        <v>103</v>
      </c>
      <c r="L321" s="23">
        <v>0.13749999999999998</v>
      </c>
      <c r="M321" s="20">
        <v>1</v>
      </c>
      <c r="N321" s="20"/>
      <c r="O321" s="20"/>
      <c r="P321" s="20"/>
      <c r="Q321" s="20"/>
      <c r="R321" s="20"/>
      <c r="S321" s="20" t="s">
        <v>404</v>
      </c>
      <c r="T321" s="20">
        <v>46</v>
      </c>
      <c r="U321" s="24" t="s">
        <v>238</v>
      </c>
    </row>
    <row r="322" spans="1:21" x14ac:dyDescent="0.3">
      <c r="A322" s="20" t="s">
        <v>10</v>
      </c>
      <c r="B322" s="20">
        <v>2023</v>
      </c>
      <c r="C322" s="20">
        <v>9</v>
      </c>
      <c r="D322" s="21" t="s">
        <v>96</v>
      </c>
      <c r="E322" s="21" t="s">
        <v>104</v>
      </c>
      <c r="F322" s="21" t="s">
        <v>285</v>
      </c>
      <c r="G322" s="21" t="s">
        <v>62</v>
      </c>
      <c r="H322" s="21">
        <v>55</v>
      </c>
      <c r="I322" s="26"/>
      <c r="J322" s="20" t="s">
        <v>458</v>
      </c>
      <c r="K322" s="20" t="s">
        <v>103</v>
      </c>
      <c r="L322" s="23">
        <v>0.2638888888888889</v>
      </c>
      <c r="M322" s="20">
        <v>2</v>
      </c>
      <c r="N322" s="20"/>
      <c r="O322" s="20"/>
      <c r="P322" s="20"/>
      <c r="Q322" s="20"/>
      <c r="R322" s="20"/>
      <c r="S322" s="20" t="s">
        <v>413</v>
      </c>
      <c r="T322" s="20">
        <v>10</v>
      </c>
      <c r="U322" s="24" t="s">
        <v>74</v>
      </c>
    </row>
    <row r="323" spans="1:21" x14ac:dyDescent="0.3">
      <c r="A323" s="20" t="s">
        <v>10</v>
      </c>
      <c r="B323" s="20">
        <v>2023</v>
      </c>
      <c r="C323" s="20">
        <v>10</v>
      </c>
      <c r="D323" s="21" t="s">
        <v>96</v>
      </c>
      <c r="E323" s="21" t="s">
        <v>85</v>
      </c>
      <c r="F323" s="21" t="s">
        <v>61</v>
      </c>
      <c r="G323" s="21" t="s">
        <v>66</v>
      </c>
      <c r="H323" s="21">
        <v>3490</v>
      </c>
      <c r="I323" s="26"/>
      <c r="J323" s="20" t="s">
        <v>459</v>
      </c>
      <c r="K323" s="20" t="s">
        <v>64</v>
      </c>
      <c r="L323" s="23">
        <v>0.34027777777777773</v>
      </c>
      <c r="M323" s="20">
        <v>2</v>
      </c>
      <c r="N323" s="20"/>
      <c r="O323" s="20"/>
      <c r="P323" s="20"/>
      <c r="Q323" s="20"/>
      <c r="R323" s="20"/>
      <c r="S323" s="20" t="s">
        <v>395</v>
      </c>
      <c r="T323" s="20">
        <v>5</v>
      </c>
      <c r="U323" s="24" t="s">
        <v>74</v>
      </c>
    </row>
    <row r="324" spans="1:21" x14ac:dyDescent="0.3">
      <c r="A324" s="20" t="s">
        <v>10</v>
      </c>
      <c r="B324" s="20">
        <v>2023</v>
      </c>
      <c r="C324" s="20">
        <v>11</v>
      </c>
      <c r="D324" s="21" t="s">
        <v>96</v>
      </c>
      <c r="E324" s="21" t="s">
        <v>75</v>
      </c>
      <c r="F324" s="21" t="s">
        <v>285</v>
      </c>
      <c r="G324" s="21" t="s">
        <v>81</v>
      </c>
      <c r="H324" s="21">
        <v>75</v>
      </c>
      <c r="I324" s="26"/>
      <c r="J324" s="20" t="s">
        <v>460</v>
      </c>
      <c r="K324" s="20" t="s">
        <v>64</v>
      </c>
      <c r="L324" s="23">
        <v>0.59027777777777779</v>
      </c>
      <c r="M324" s="20">
        <v>2</v>
      </c>
      <c r="N324" s="20"/>
      <c r="O324" s="20"/>
      <c r="P324" s="20"/>
      <c r="Q324" s="20"/>
      <c r="R324" s="20"/>
      <c r="S324" s="20" t="s">
        <v>413</v>
      </c>
      <c r="T324" s="20">
        <v>10</v>
      </c>
      <c r="U324" s="24" t="s">
        <v>74</v>
      </c>
    </row>
    <row r="325" spans="1:21" x14ac:dyDescent="0.3">
      <c r="A325" s="20" t="s">
        <v>10</v>
      </c>
      <c r="B325" s="20">
        <v>2023</v>
      </c>
      <c r="C325" s="20">
        <v>12</v>
      </c>
      <c r="D325" s="21" t="s">
        <v>114</v>
      </c>
      <c r="E325" s="21" t="s">
        <v>60</v>
      </c>
      <c r="F325" s="21" t="s">
        <v>68</v>
      </c>
      <c r="G325" s="21" t="s">
        <v>461</v>
      </c>
      <c r="H325" s="21">
        <v>145</v>
      </c>
      <c r="I325" s="26"/>
      <c r="J325" s="20" t="s">
        <v>462</v>
      </c>
      <c r="K325" s="20" t="s">
        <v>161</v>
      </c>
      <c r="L325" s="23">
        <v>0.3520833333333333</v>
      </c>
      <c r="M325" s="20">
        <v>1</v>
      </c>
      <c r="N325" s="20">
        <v>1</v>
      </c>
      <c r="O325" s="20">
        <v>1</v>
      </c>
      <c r="P325" s="20"/>
      <c r="Q325" s="20"/>
      <c r="R325" s="20"/>
      <c r="S325" s="20" t="s">
        <v>395</v>
      </c>
      <c r="T325" s="20">
        <v>6</v>
      </c>
      <c r="U325" s="24" t="s">
        <v>74</v>
      </c>
    </row>
    <row r="326" spans="1:21" x14ac:dyDescent="0.3">
      <c r="A326" s="20" t="s">
        <v>8</v>
      </c>
      <c r="B326" s="20">
        <v>2021</v>
      </c>
      <c r="C326" s="20">
        <v>1</v>
      </c>
      <c r="D326" s="21" t="s">
        <v>59</v>
      </c>
      <c r="E326" s="21" t="s">
        <v>60</v>
      </c>
      <c r="F326" s="21" t="s">
        <v>61</v>
      </c>
      <c r="G326" s="21" t="s">
        <v>62</v>
      </c>
      <c r="H326" s="21">
        <v>1370</v>
      </c>
      <c r="I326" s="26"/>
      <c r="J326" s="20" t="s">
        <v>463</v>
      </c>
      <c r="K326" s="20" t="s">
        <v>70</v>
      </c>
      <c r="L326" s="23">
        <v>0.4861111111111111</v>
      </c>
      <c r="M326" s="20">
        <v>2</v>
      </c>
      <c r="N326" s="20"/>
      <c r="O326" s="20"/>
      <c r="P326" s="20"/>
      <c r="Q326" s="20">
        <v>1</v>
      </c>
      <c r="R326" s="20">
        <v>1</v>
      </c>
      <c r="S326" s="20" t="s">
        <v>147</v>
      </c>
      <c r="T326" s="20">
        <v>8</v>
      </c>
      <c r="U326" s="24" t="s">
        <v>74</v>
      </c>
    </row>
    <row r="327" spans="1:21" x14ac:dyDescent="0.3">
      <c r="A327" s="20" t="s">
        <v>8</v>
      </c>
      <c r="B327" s="20">
        <v>2021</v>
      </c>
      <c r="C327" s="20">
        <v>2</v>
      </c>
      <c r="D327" s="21" t="s">
        <v>59</v>
      </c>
      <c r="E327" s="21" t="s">
        <v>60</v>
      </c>
      <c r="F327" s="21" t="s">
        <v>77</v>
      </c>
      <c r="G327" s="21" t="s">
        <v>66</v>
      </c>
      <c r="H327" s="21">
        <v>10</v>
      </c>
      <c r="I327" s="26"/>
      <c r="J327" s="20" t="s">
        <v>464</v>
      </c>
      <c r="K327" s="20" t="s">
        <v>70</v>
      </c>
      <c r="L327" s="23">
        <v>0.45833333333333331</v>
      </c>
      <c r="M327" s="20">
        <v>2</v>
      </c>
      <c r="N327" s="20"/>
      <c r="O327" s="20"/>
      <c r="P327" s="20"/>
      <c r="Q327" s="20">
        <v>1</v>
      </c>
      <c r="R327" s="20">
        <v>1</v>
      </c>
      <c r="S327" s="20" t="s">
        <v>121</v>
      </c>
      <c r="T327" s="20">
        <v>15</v>
      </c>
      <c r="U327" s="24" t="s">
        <v>238</v>
      </c>
    </row>
    <row r="328" spans="1:21" x14ac:dyDescent="0.3">
      <c r="A328" s="20" t="s">
        <v>8</v>
      </c>
      <c r="B328" s="20">
        <v>2021</v>
      </c>
      <c r="C328" s="20">
        <v>3</v>
      </c>
      <c r="D328" s="21" t="s">
        <v>59</v>
      </c>
      <c r="E328" s="21" t="s">
        <v>72</v>
      </c>
      <c r="F328" s="21" t="s">
        <v>61</v>
      </c>
      <c r="G328" s="21" t="s">
        <v>81</v>
      </c>
      <c r="H328" s="21">
        <v>315</v>
      </c>
      <c r="I328" s="26"/>
      <c r="J328" s="20" t="s">
        <v>465</v>
      </c>
      <c r="K328" s="20" t="s">
        <v>70</v>
      </c>
      <c r="L328" s="23">
        <v>0.6875</v>
      </c>
      <c r="M328" s="20">
        <v>2</v>
      </c>
      <c r="N328" s="20"/>
      <c r="O328" s="20"/>
      <c r="P328" s="20"/>
      <c r="Q328" s="20">
        <v>1</v>
      </c>
      <c r="R328" s="20">
        <v>1</v>
      </c>
      <c r="S328" s="20" t="s">
        <v>119</v>
      </c>
      <c r="T328" s="20">
        <v>6</v>
      </c>
      <c r="U328" s="24" t="s">
        <v>74</v>
      </c>
    </row>
    <row r="329" spans="1:21" x14ac:dyDescent="0.3">
      <c r="A329" s="20" t="s">
        <v>8</v>
      </c>
      <c r="B329" s="20">
        <v>2021</v>
      </c>
      <c r="C329" s="20">
        <v>4</v>
      </c>
      <c r="D329" s="21" t="s">
        <v>59</v>
      </c>
      <c r="E329" s="21" t="s">
        <v>72</v>
      </c>
      <c r="F329" s="21" t="s">
        <v>68</v>
      </c>
      <c r="G329" s="21" t="s">
        <v>81</v>
      </c>
      <c r="H329" s="21">
        <v>125</v>
      </c>
      <c r="I329" s="26"/>
      <c r="J329" s="20" t="s">
        <v>466</v>
      </c>
      <c r="K329" s="20" t="s">
        <v>64</v>
      </c>
      <c r="L329" s="23">
        <v>0.53611111111111109</v>
      </c>
      <c r="M329" s="20">
        <v>2</v>
      </c>
      <c r="N329" s="20"/>
      <c r="O329" s="20"/>
      <c r="P329" s="20"/>
      <c r="Q329" s="20">
        <v>1</v>
      </c>
      <c r="R329" s="20">
        <v>1</v>
      </c>
      <c r="S329" s="20" t="s">
        <v>117</v>
      </c>
      <c r="T329" s="20">
        <v>12</v>
      </c>
      <c r="U329" s="24" t="s">
        <v>74</v>
      </c>
    </row>
    <row r="330" spans="1:21" x14ac:dyDescent="0.3">
      <c r="A330" s="20" t="s">
        <v>8</v>
      </c>
      <c r="B330" s="20">
        <v>2021</v>
      </c>
      <c r="C330" s="20">
        <v>5</v>
      </c>
      <c r="D330" s="21" t="s">
        <v>59</v>
      </c>
      <c r="E330" s="21" t="s">
        <v>72</v>
      </c>
      <c r="F330" s="21" t="s">
        <v>77</v>
      </c>
      <c r="G330" s="21" t="s">
        <v>62</v>
      </c>
      <c r="H330" s="21">
        <v>35</v>
      </c>
      <c r="I330" s="26"/>
      <c r="J330" s="20" t="s">
        <v>467</v>
      </c>
      <c r="K330" s="20" t="s">
        <v>70</v>
      </c>
      <c r="L330" s="23">
        <v>0.56597222222222221</v>
      </c>
      <c r="M330" s="20">
        <v>2</v>
      </c>
      <c r="N330" s="20">
        <v>1</v>
      </c>
      <c r="O330" s="20">
        <v>1</v>
      </c>
      <c r="P330" s="20"/>
      <c r="Q330" s="20">
        <v>1</v>
      </c>
      <c r="R330" s="20">
        <v>2</v>
      </c>
      <c r="S330" s="20" t="s">
        <v>125</v>
      </c>
      <c r="T330" s="20">
        <v>9</v>
      </c>
      <c r="U330" s="24" t="s">
        <v>74</v>
      </c>
    </row>
    <row r="331" spans="1:21" x14ac:dyDescent="0.3">
      <c r="A331" s="20" t="s">
        <v>8</v>
      </c>
      <c r="B331" s="20">
        <v>2021</v>
      </c>
      <c r="C331" s="20">
        <v>6</v>
      </c>
      <c r="D331" s="21" t="s">
        <v>59</v>
      </c>
      <c r="E331" s="21" t="s">
        <v>104</v>
      </c>
      <c r="F331" s="21" t="s">
        <v>61</v>
      </c>
      <c r="G331" s="21" t="s">
        <v>81</v>
      </c>
      <c r="H331" s="21">
        <v>320</v>
      </c>
      <c r="I331" s="26"/>
      <c r="J331" s="20" t="s">
        <v>468</v>
      </c>
      <c r="K331" s="20" t="s">
        <v>70</v>
      </c>
      <c r="L331" s="23">
        <v>0.53333333333333333</v>
      </c>
      <c r="M331" s="20">
        <v>2</v>
      </c>
      <c r="N331" s="20"/>
      <c r="O331" s="20"/>
      <c r="P331" s="20"/>
      <c r="Q331" s="20">
        <v>1</v>
      </c>
      <c r="R331" s="20">
        <v>1</v>
      </c>
      <c r="S331" s="20" t="s">
        <v>127</v>
      </c>
      <c r="T331" s="20">
        <v>20</v>
      </c>
      <c r="U331" s="24" t="s">
        <v>74</v>
      </c>
    </row>
    <row r="332" spans="1:21" x14ac:dyDescent="0.3">
      <c r="A332" s="20" t="s">
        <v>8</v>
      </c>
      <c r="B332" s="20">
        <v>2021</v>
      </c>
      <c r="C332" s="20">
        <v>7</v>
      </c>
      <c r="D332" s="21" t="s">
        <v>59</v>
      </c>
      <c r="E332" s="21" t="s">
        <v>104</v>
      </c>
      <c r="F332" s="21" t="s">
        <v>68</v>
      </c>
      <c r="G332" s="21" t="s">
        <v>62</v>
      </c>
      <c r="H332" s="21">
        <v>95</v>
      </c>
      <c r="I332" s="26"/>
      <c r="J332" s="20" t="s">
        <v>469</v>
      </c>
      <c r="K332" s="20" t="s">
        <v>70</v>
      </c>
      <c r="L332" s="23">
        <v>0.53125</v>
      </c>
      <c r="M332" s="20">
        <v>2</v>
      </c>
      <c r="N332" s="20"/>
      <c r="O332" s="20"/>
      <c r="P332" s="20"/>
      <c r="Q332" s="20">
        <v>1</v>
      </c>
      <c r="R332" s="20">
        <v>1</v>
      </c>
      <c r="S332" s="20" t="s">
        <v>470</v>
      </c>
      <c r="T332" s="20">
        <v>18</v>
      </c>
      <c r="U332" s="24" t="s">
        <v>74</v>
      </c>
    </row>
    <row r="333" spans="1:21" x14ac:dyDescent="0.3">
      <c r="A333" s="20" t="s">
        <v>8</v>
      </c>
      <c r="B333" s="20">
        <v>2021</v>
      </c>
      <c r="C333" s="20">
        <v>8</v>
      </c>
      <c r="D333" s="21" t="s">
        <v>59</v>
      </c>
      <c r="E333" s="21" t="s">
        <v>85</v>
      </c>
      <c r="F333" s="21" t="s">
        <v>61</v>
      </c>
      <c r="G333" s="21" t="s">
        <v>81</v>
      </c>
      <c r="H333" s="21">
        <v>150</v>
      </c>
      <c r="I333" s="26"/>
      <c r="J333" s="20" t="s">
        <v>471</v>
      </c>
      <c r="K333" s="20" t="s">
        <v>70</v>
      </c>
      <c r="L333" s="23">
        <v>0.59166666666666667</v>
      </c>
      <c r="M333" s="20">
        <v>2</v>
      </c>
      <c r="N333" s="20"/>
      <c r="O333" s="20"/>
      <c r="P333" s="20"/>
      <c r="Q333" s="20">
        <v>1</v>
      </c>
      <c r="R333" s="20">
        <v>1</v>
      </c>
      <c r="S333" s="20" t="s">
        <v>246</v>
      </c>
      <c r="T333" s="20">
        <v>7</v>
      </c>
      <c r="U333" s="24" t="s">
        <v>74</v>
      </c>
    </row>
    <row r="334" spans="1:21" x14ac:dyDescent="0.3">
      <c r="A334" s="20" t="s">
        <v>8</v>
      </c>
      <c r="B334" s="20">
        <v>2021</v>
      </c>
      <c r="C334" s="20">
        <v>9</v>
      </c>
      <c r="D334" s="21" t="s">
        <v>59</v>
      </c>
      <c r="E334" s="21" t="s">
        <v>85</v>
      </c>
      <c r="F334" s="21" t="s">
        <v>68</v>
      </c>
      <c r="G334" s="21" t="s">
        <v>62</v>
      </c>
      <c r="H334" s="21">
        <v>80</v>
      </c>
      <c r="I334" s="26"/>
      <c r="J334" s="20" t="s">
        <v>472</v>
      </c>
      <c r="K334" s="20" t="s">
        <v>70</v>
      </c>
      <c r="L334" s="23">
        <v>0.37708333333333338</v>
      </c>
      <c r="M334" s="20">
        <v>2</v>
      </c>
      <c r="N334" s="20"/>
      <c r="O334" s="20"/>
      <c r="P334" s="20"/>
      <c r="Q334" s="20">
        <v>1</v>
      </c>
      <c r="R334" s="20">
        <v>2</v>
      </c>
      <c r="S334" s="20" t="s">
        <v>234</v>
      </c>
      <c r="T334" s="20">
        <v>11</v>
      </c>
      <c r="U334" s="24" t="s">
        <v>74</v>
      </c>
    </row>
    <row r="335" spans="1:21" x14ac:dyDescent="0.3">
      <c r="A335" s="20" t="s">
        <v>8</v>
      </c>
      <c r="B335" s="20">
        <v>2021</v>
      </c>
      <c r="C335" s="20">
        <v>10</v>
      </c>
      <c r="D335" s="21" t="s">
        <v>80</v>
      </c>
      <c r="E335" s="21" t="s">
        <v>60</v>
      </c>
      <c r="F335" s="21" t="s">
        <v>68</v>
      </c>
      <c r="G335" s="21" t="s">
        <v>62</v>
      </c>
      <c r="H335" s="21">
        <v>105</v>
      </c>
      <c r="I335" s="26"/>
      <c r="J335" s="20" t="s">
        <v>473</v>
      </c>
      <c r="K335" s="20" t="s">
        <v>64</v>
      </c>
      <c r="L335" s="20" t="s">
        <v>71</v>
      </c>
      <c r="M335" s="20">
        <v>1</v>
      </c>
      <c r="N335" s="20"/>
      <c r="O335" s="20"/>
      <c r="P335" s="20"/>
      <c r="Q335" s="20">
        <v>1</v>
      </c>
      <c r="R335" s="20">
        <v>2</v>
      </c>
      <c r="S335" s="20" t="s">
        <v>248</v>
      </c>
      <c r="T335" s="20">
        <v>14</v>
      </c>
      <c r="U335" s="24" t="s">
        <v>74</v>
      </c>
    </row>
    <row r="336" spans="1:21" x14ac:dyDescent="0.3">
      <c r="A336" s="20" t="s">
        <v>8</v>
      </c>
      <c r="B336" s="20">
        <v>2021</v>
      </c>
      <c r="C336" s="20">
        <v>11</v>
      </c>
      <c r="D336" s="21" t="s">
        <v>80</v>
      </c>
      <c r="E336" s="21" t="s">
        <v>60</v>
      </c>
      <c r="F336" s="21" t="s">
        <v>68</v>
      </c>
      <c r="G336" s="21" t="s">
        <v>81</v>
      </c>
      <c r="H336" s="21">
        <v>55</v>
      </c>
      <c r="I336" s="26"/>
      <c r="J336" s="20" t="s">
        <v>474</v>
      </c>
      <c r="K336" s="20" t="s">
        <v>64</v>
      </c>
      <c r="L336" s="23">
        <v>0.63888888888888895</v>
      </c>
      <c r="M336" s="20">
        <v>2</v>
      </c>
      <c r="N336" s="20"/>
      <c r="O336" s="20"/>
      <c r="P336" s="20"/>
      <c r="Q336" s="20">
        <v>1</v>
      </c>
      <c r="R336" s="20">
        <v>1</v>
      </c>
      <c r="S336" s="20" t="s">
        <v>137</v>
      </c>
      <c r="T336" s="20">
        <v>25</v>
      </c>
      <c r="U336" s="24" t="s">
        <v>74</v>
      </c>
    </row>
    <row r="337" spans="1:21" x14ac:dyDescent="0.3">
      <c r="A337" s="20" t="s">
        <v>8</v>
      </c>
      <c r="B337" s="20">
        <v>2021</v>
      </c>
      <c r="C337" s="20">
        <v>12</v>
      </c>
      <c r="D337" s="21" t="s">
        <v>80</v>
      </c>
      <c r="E337" s="21" t="s">
        <v>72</v>
      </c>
      <c r="F337" s="21" t="s">
        <v>61</v>
      </c>
      <c r="G337" s="21" t="s">
        <v>62</v>
      </c>
      <c r="H337" s="21">
        <v>2970</v>
      </c>
      <c r="I337" s="26"/>
      <c r="J337" s="20" t="s">
        <v>475</v>
      </c>
      <c r="K337" s="20" t="s">
        <v>70</v>
      </c>
      <c r="L337" s="23">
        <v>0.57291666666666663</v>
      </c>
      <c r="M337" s="20">
        <v>2</v>
      </c>
      <c r="N337" s="20"/>
      <c r="O337" s="20"/>
      <c r="P337" s="20"/>
      <c r="Q337" s="20">
        <v>1</v>
      </c>
      <c r="R337" s="20">
        <v>2</v>
      </c>
      <c r="S337" s="20" t="s">
        <v>139</v>
      </c>
      <c r="T337" s="20">
        <v>10</v>
      </c>
      <c r="U337" s="24" t="s">
        <v>74</v>
      </c>
    </row>
    <row r="338" spans="1:21" x14ac:dyDescent="0.3">
      <c r="A338" s="20" t="s">
        <v>8</v>
      </c>
      <c r="B338" s="20">
        <v>2022</v>
      </c>
      <c r="C338" s="20">
        <v>1</v>
      </c>
      <c r="D338" s="21" t="s">
        <v>80</v>
      </c>
      <c r="E338" s="21" t="s">
        <v>75</v>
      </c>
      <c r="F338" s="21" t="s">
        <v>68</v>
      </c>
      <c r="G338" s="21" t="s">
        <v>66</v>
      </c>
      <c r="H338" s="21">
        <v>50</v>
      </c>
      <c r="I338" s="26"/>
      <c r="J338" s="20" t="s">
        <v>476</v>
      </c>
      <c r="K338" s="20" t="s">
        <v>91</v>
      </c>
      <c r="L338" s="23">
        <v>0.61319444444444449</v>
      </c>
      <c r="M338" s="20">
        <v>2</v>
      </c>
      <c r="N338" s="20">
        <v>1</v>
      </c>
      <c r="O338" s="20">
        <v>1</v>
      </c>
      <c r="P338" s="20"/>
      <c r="Q338" s="20">
        <v>2</v>
      </c>
      <c r="R338" s="20">
        <v>2</v>
      </c>
      <c r="S338" s="20" t="s">
        <v>141</v>
      </c>
      <c r="T338" s="20">
        <v>7</v>
      </c>
      <c r="U338" s="24" t="s">
        <v>74</v>
      </c>
    </row>
    <row r="339" spans="1:21" x14ac:dyDescent="0.3">
      <c r="A339" s="20" t="s">
        <v>8</v>
      </c>
      <c r="B339" s="20">
        <v>2022</v>
      </c>
      <c r="C339" s="20">
        <v>2</v>
      </c>
      <c r="D339" s="21" t="s">
        <v>92</v>
      </c>
      <c r="E339" s="21" t="s">
        <v>104</v>
      </c>
      <c r="F339" s="21" t="s">
        <v>61</v>
      </c>
      <c r="G339" s="21" t="s">
        <v>81</v>
      </c>
      <c r="H339" s="21">
        <v>75</v>
      </c>
      <c r="I339" s="26"/>
      <c r="J339" s="20" t="s">
        <v>477</v>
      </c>
      <c r="K339" s="20" t="s">
        <v>83</v>
      </c>
      <c r="L339" s="23">
        <v>0.61527777777777781</v>
      </c>
      <c r="M339" s="20">
        <v>2</v>
      </c>
      <c r="N339" s="20">
        <v>1</v>
      </c>
      <c r="O339" s="20">
        <v>1</v>
      </c>
      <c r="P339" s="20"/>
      <c r="Q339" s="20">
        <v>1</v>
      </c>
      <c r="R339" s="20">
        <v>2</v>
      </c>
      <c r="S339" s="20" t="s">
        <v>153</v>
      </c>
      <c r="T339" s="20">
        <v>16</v>
      </c>
      <c r="U339" s="24" t="s">
        <v>74</v>
      </c>
    </row>
    <row r="340" spans="1:21" x14ac:dyDescent="0.3">
      <c r="A340" s="20" t="s">
        <v>8</v>
      </c>
      <c r="B340" s="20">
        <v>2022</v>
      </c>
      <c r="C340" s="20">
        <v>3</v>
      </c>
      <c r="D340" s="21" t="s">
        <v>92</v>
      </c>
      <c r="E340" s="21" t="s">
        <v>104</v>
      </c>
      <c r="F340" s="21" t="s">
        <v>68</v>
      </c>
      <c r="G340" s="21" t="s">
        <v>62</v>
      </c>
      <c r="H340" s="21">
        <v>65</v>
      </c>
      <c r="I340" s="26"/>
      <c r="J340" s="20" t="s">
        <v>478</v>
      </c>
      <c r="K340" s="20" t="s">
        <v>103</v>
      </c>
      <c r="L340" s="23">
        <v>0.62152777777777779</v>
      </c>
      <c r="M340" s="20">
        <v>2</v>
      </c>
      <c r="N340" s="20"/>
      <c r="O340" s="20"/>
      <c r="P340" s="20"/>
      <c r="Q340" s="20">
        <v>1</v>
      </c>
      <c r="R340" s="20">
        <v>1</v>
      </c>
      <c r="S340" s="20" t="s">
        <v>244</v>
      </c>
      <c r="T340" s="20">
        <v>22</v>
      </c>
      <c r="U340" s="24" t="s">
        <v>74</v>
      </c>
    </row>
    <row r="341" spans="1:21" x14ac:dyDescent="0.3">
      <c r="A341" s="20" t="s">
        <v>8</v>
      </c>
      <c r="B341" s="20">
        <v>2022</v>
      </c>
      <c r="C341" s="20">
        <v>4</v>
      </c>
      <c r="D341" s="21" t="s">
        <v>92</v>
      </c>
      <c r="E341" s="21" t="s">
        <v>104</v>
      </c>
      <c r="F341" s="21" t="s">
        <v>68</v>
      </c>
      <c r="G341" s="21" t="s">
        <v>66</v>
      </c>
      <c r="H341" s="21">
        <v>65</v>
      </c>
      <c r="I341" s="27"/>
      <c r="J341" s="20" t="s">
        <v>479</v>
      </c>
      <c r="K341" s="20" t="s">
        <v>64</v>
      </c>
      <c r="L341" s="23">
        <v>0.62638888888888888</v>
      </c>
      <c r="M341" s="20">
        <v>2</v>
      </c>
      <c r="N341" s="20"/>
      <c r="O341" s="20"/>
      <c r="P341" s="20"/>
      <c r="Q341" s="20">
        <v>1</v>
      </c>
      <c r="R341" s="20">
        <v>2</v>
      </c>
      <c r="S341" s="20" t="s">
        <v>135</v>
      </c>
      <c r="T341" s="20">
        <v>13</v>
      </c>
      <c r="U341" s="24" t="s">
        <v>74</v>
      </c>
    </row>
    <row r="342" spans="1:21" x14ac:dyDescent="0.3">
      <c r="A342" s="20" t="s">
        <v>8</v>
      </c>
      <c r="B342" s="20">
        <v>2022</v>
      </c>
      <c r="C342" s="20">
        <v>5</v>
      </c>
      <c r="D342" s="21" t="s">
        <v>92</v>
      </c>
      <c r="E342" s="21" t="s">
        <v>104</v>
      </c>
      <c r="F342" s="21" t="s">
        <v>68</v>
      </c>
      <c r="G342" s="21" t="s">
        <v>81</v>
      </c>
      <c r="H342" s="21">
        <v>30</v>
      </c>
      <c r="I342" s="26"/>
      <c r="J342" s="20" t="s">
        <v>480</v>
      </c>
      <c r="K342" s="20" t="s">
        <v>91</v>
      </c>
      <c r="L342" s="23">
        <v>0.77430555555555547</v>
      </c>
      <c r="M342" s="20">
        <v>2</v>
      </c>
      <c r="N342" s="20"/>
      <c r="O342" s="20"/>
      <c r="P342" s="20"/>
      <c r="Q342" s="20">
        <v>1</v>
      </c>
      <c r="R342" s="20">
        <v>1</v>
      </c>
      <c r="S342" s="20" t="s">
        <v>481</v>
      </c>
      <c r="T342" s="20">
        <v>40</v>
      </c>
      <c r="U342" s="24" t="s">
        <v>74</v>
      </c>
    </row>
    <row r="343" spans="1:21" x14ac:dyDescent="0.3">
      <c r="A343" s="20" t="s">
        <v>8</v>
      </c>
      <c r="B343" s="20">
        <v>2022</v>
      </c>
      <c r="C343" s="20">
        <v>6</v>
      </c>
      <c r="D343" s="21" t="s">
        <v>92</v>
      </c>
      <c r="E343" s="21" t="s">
        <v>85</v>
      </c>
      <c r="F343" s="21" t="s">
        <v>61</v>
      </c>
      <c r="G343" s="21" t="s">
        <v>62</v>
      </c>
      <c r="H343" s="21">
        <v>1065</v>
      </c>
      <c r="I343" s="26"/>
      <c r="J343" s="20" t="s">
        <v>482</v>
      </c>
      <c r="K343" s="20" t="s">
        <v>91</v>
      </c>
      <c r="L343" s="23">
        <v>0.77083333333333337</v>
      </c>
      <c r="M343" s="20">
        <v>2</v>
      </c>
      <c r="N343" s="20"/>
      <c r="O343" s="20"/>
      <c r="P343" s="20"/>
      <c r="Q343" s="20">
        <v>1</v>
      </c>
      <c r="R343" s="20">
        <v>2</v>
      </c>
      <c r="S343" s="20" t="s">
        <v>151</v>
      </c>
      <c r="T343" s="20">
        <v>30</v>
      </c>
      <c r="U343" s="24" t="s">
        <v>74</v>
      </c>
    </row>
    <row r="344" spans="1:21" x14ac:dyDescent="0.3">
      <c r="A344" s="20" t="s">
        <v>8</v>
      </c>
      <c r="B344" s="20">
        <v>2022</v>
      </c>
      <c r="C344" s="20">
        <v>7</v>
      </c>
      <c r="D344" s="21" t="s">
        <v>92</v>
      </c>
      <c r="E344" s="21" t="s">
        <v>85</v>
      </c>
      <c r="F344" s="21" t="s">
        <v>68</v>
      </c>
      <c r="G344" s="21" t="s">
        <v>81</v>
      </c>
      <c r="H344" s="21">
        <v>45</v>
      </c>
      <c r="I344" s="26"/>
      <c r="J344" s="20" t="s">
        <v>483</v>
      </c>
      <c r="K344" s="20" t="s">
        <v>91</v>
      </c>
      <c r="L344" s="23">
        <v>0.76388888888888884</v>
      </c>
      <c r="M344" s="20">
        <v>2</v>
      </c>
      <c r="N344" s="20"/>
      <c r="O344" s="20"/>
      <c r="P344" s="20"/>
      <c r="Q344" s="20">
        <v>1</v>
      </c>
      <c r="R344" s="20">
        <v>2</v>
      </c>
      <c r="S344" s="20" t="s">
        <v>180</v>
      </c>
      <c r="T344" s="20">
        <v>35</v>
      </c>
      <c r="U344" s="24" t="s">
        <v>74</v>
      </c>
    </row>
    <row r="345" spans="1:21" x14ac:dyDescent="0.3">
      <c r="A345" s="20" t="s">
        <v>8</v>
      </c>
      <c r="B345" s="20">
        <v>2022</v>
      </c>
      <c r="C345" s="20">
        <v>8</v>
      </c>
      <c r="D345" s="21" t="s">
        <v>96</v>
      </c>
      <c r="E345" s="21" t="s">
        <v>60</v>
      </c>
      <c r="F345" s="21" t="s">
        <v>68</v>
      </c>
      <c r="G345" s="21" t="s">
        <v>81</v>
      </c>
      <c r="H345" s="21">
        <v>270</v>
      </c>
      <c r="I345" s="26"/>
      <c r="J345" s="20" t="s">
        <v>484</v>
      </c>
      <c r="K345" s="20" t="s">
        <v>91</v>
      </c>
      <c r="L345" s="23">
        <v>0.79166666666666663</v>
      </c>
      <c r="M345" s="20">
        <v>2</v>
      </c>
      <c r="N345" s="20"/>
      <c r="O345" s="20"/>
      <c r="P345" s="20"/>
      <c r="Q345" s="20">
        <v>2</v>
      </c>
      <c r="R345" s="20">
        <v>2</v>
      </c>
      <c r="S345" s="20" t="s">
        <v>162</v>
      </c>
      <c r="T345" s="20">
        <v>11</v>
      </c>
      <c r="U345" s="24" t="s">
        <v>74</v>
      </c>
    </row>
    <row r="346" spans="1:21" x14ac:dyDescent="0.3">
      <c r="A346" s="20" t="s">
        <v>8</v>
      </c>
      <c r="B346" s="20">
        <v>2022</v>
      </c>
      <c r="C346" s="20">
        <v>9</v>
      </c>
      <c r="D346" s="21" t="s">
        <v>96</v>
      </c>
      <c r="E346" s="21" t="s">
        <v>72</v>
      </c>
      <c r="F346" s="21" t="s">
        <v>61</v>
      </c>
      <c r="G346" s="21" t="s">
        <v>62</v>
      </c>
      <c r="H346" s="21">
        <v>2710</v>
      </c>
      <c r="I346" s="26"/>
      <c r="J346" s="20" t="s">
        <v>485</v>
      </c>
      <c r="K346" s="20" t="s">
        <v>103</v>
      </c>
      <c r="L346" s="23">
        <v>0.73958333333333337</v>
      </c>
      <c r="M346" s="20">
        <v>2</v>
      </c>
      <c r="N346" s="20"/>
      <c r="O346" s="20"/>
      <c r="P346" s="20"/>
      <c r="Q346" s="20">
        <v>1</v>
      </c>
      <c r="R346" s="20">
        <v>1</v>
      </c>
      <c r="S346" s="20" t="s">
        <v>486</v>
      </c>
      <c r="T346" s="20">
        <v>19</v>
      </c>
      <c r="U346" s="24" t="s">
        <v>74</v>
      </c>
    </row>
    <row r="347" spans="1:21" x14ac:dyDescent="0.3">
      <c r="A347" s="20" t="s">
        <v>8</v>
      </c>
      <c r="B347" s="20">
        <v>2022</v>
      </c>
      <c r="C347" s="20">
        <v>10</v>
      </c>
      <c r="D347" s="21" t="s">
        <v>96</v>
      </c>
      <c r="E347" s="21" t="s">
        <v>72</v>
      </c>
      <c r="F347" s="21" t="s">
        <v>61</v>
      </c>
      <c r="G347" s="21" t="s">
        <v>66</v>
      </c>
      <c r="H347" s="21">
        <v>1140</v>
      </c>
      <c r="I347" s="26"/>
      <c r="J347" s="20" t="s">
        <v>487</v>
      </c>
      <c r="K347" s="20" t="s">
        <v>91</v>
      </c>
      <c r="L347" s="23">
        <v>0.79791666666666661</v>
      </c>
      <c r="M347" s="20">
        <v>2</v>
      </c>
      <c r="N347" s="20"/>
      <c r="O347" s="20"/>
      <c r="P347" s="20"/>
      <c r="Q347" s="20">
        <v>1</v>
      </c>
      <c r="R347" s="20">
        <v>2</v>
      </c>
      <c r="S347" s="20" t="s">
        <v>155</v>
      </c>
      <c r="T347" s="20">
        <v>16</v>
      </c>
      <c r="U347" s="24" t="s">
        <v>74</v>
      </c>
    </row>
    <row r="348" spans="1:21" x14ac:dyDescent="0.3">
      <c r="A348" s="20" t="s">
        <v>8</v>
      </c>
      <c r="B348" s="20">
        <v>2022</v>
      </c>
      <c r="C348" s="20">
        <v>11</v>
      </c>
      <c r="D348" s="21" t="s">
        <v>96</v>
      </c>
      <c r="E348" s="21" t="s">
        <v>72</v>
      </c>
      <c r="F348" s="21" t="s">
        <v>61</v>
      </c>
      <c r="G348" s="21" t="s">
        <v>81</v>
      </c>
      <c r="H348" s="21">
        <v>205</v>
      </c>
      <c r="I348" s="26"/>
      <c r="J348" s="20" t="s">
        <v>488</v>
      </c>
      <c r="K348" s="20" t="s">
        <v>161</v>
      </c>
      <c r="L348" s="23">
        <v>0.80138888888888893</v>
      </c>
      <c r="M348" s="20">
        <v>2</v>
      </c>
      <c r="N348" s="20">
        <v>2</v>
      </c>
      <c r="O348" s="20"/>
      <c r="P348" s="20"/>
      <c r="Q348" s="20">
        <v>1</v>
      </c>
      <c r="R348" s="20">
        <v>2</v>
      </c>
      <c r="S348" s="20" t="s">
        <v>133</v>
      </c>
      <c r="T348" s="20">
        <v>8</v>
      </c>
      <c r="U348" s="24" t="s">
        <v>74</v>
      </c>
    </row>
    <row r="349" spans="1:21" x14ac:dyDescent="0.3">
      <c r="A349" s="20" t="s">
        <v>8</v>
      </c>
      <c r="B349" s="20">
        <v>2022</v>
      </c>
      <c r="C349" s="20">
        <v>12</v>
      </c>
      <c r="D349" s="21" t="s">
        <v>96</v>
      </c>
      <c r="E349" s="21" t="s">
        <v>72</v>
      </c>
      <c r="F349" s="21" t="s">
        <v>68</v>
      </c>
      <c r="G349" s="21" t="s">
        <v>62</v>
      </c>
      <c r="H349" s="21">
        <v>185</v>
      </c>
      <c r="I349" s="26"/>
      <c r="J349" s="20" t="s">
        <v>489</v>
      </c>
      <c r="K349" s="20" t="s">
        <v>91</v>
      </c>
      <c r="L349" s="23">
        <v>0.83333333333333337</v>
      </c>
      <c r="M349" s="20">
        <v>1</v>
      </c>
      <c r="N349" s="20"/>
      <c r="O349" s="20"/>
      <c r="P349" s="20"/>
      <c r="Q349" s="20">
        <v>1</v>
      </c>
      <c r="R349" s="20">
        <v>2</v>
      </c>
      <c r="S349" s="20" t="s">
        <v>170</v>
      </c>
      <c r="T349" s="20">
        <v>6</v>
      </c>
      <c r="U349" s="24" t="s">
        <v>74</v>
      </c>
    </row>
    <row r="350" spans="1:21" x14ac:dyDescent="0.3">
      <c r="A350" s="20" t="s">
        <v>8</v>
      </c>
      <c r="B350" s="20">
        <v>2023</v>
      </c>
      <c r="C350" s="20">
        <v>1</v>
      </c>
      <c r="D350" s="21" t="s">
        <v>96</v>
      </c>
      <c r="E350" s="21" t="s">
        <v>72</v>
      </c>
      <c r="F350" s="21" t="s">
        <v>68</v>
      </c>
      <c r="G350" s="21" t="s">
        <v>66</v>
      </c>
      <c r="H350" s="21">
        <v>185</v>
      </c>
      <c r="I350" s="26"/>
      <c r="J350" s="20" t="s">
        <v>490</v>
      </c>
      <c r="K350" s="20" t="s">
        <v>64</v>
      </c>
      <c r="L350" s="20" t="s">
        <v>71</v>
      </c>
      <c r="M350" s="20">
        <v>1</v>
      </c>
      <c r="N350" s="20"/>
      <c r="O350" s="20"/>
      <c r="P350" s="20"/>
      <c r="Q350" s="20">
        <v>1</v>
      </c>
      <c r="R350" s="20">
        <v>2</v>
      </c>
      <c r="S350" s="20" t="s">
        <v>491</v>
      </c>
      <c r="T350" s="20">
        <v>50</v>
      </c>
      <c r="U350" s="24" t="s">
        <v>79</v>
      </c>
    </row>
    <row r="351" spans="1:21" x14ac:dyDescent="0.3">
      <c r="A351" s="20" t="s">
        <v>8</v>
      </c>
      <c r="B351" s="20">
        <v>2023</v>
      </c>
      <c r="C351" s="20">
        <v>2</v>
      </c>
      <c r="D351" s="21" t="s">
        <v>96</v>
      </c>
      <c r="E351" s="21" t="s">
        <v>72</v>
      </c>
      <c r="F351" s="21" t="s">
        <v>68</v>
      </c>
      <c r="G351" s="21" t="s">
        <v>81</v>
      </c>
      <c r="H351" s="21">
        <v>125</v>
      </c>
      <c r="I351" s="26"/>
      <c r="J351" s="20" t="s">
        <v>492</v>
      </c>
      <c r="K351" s="20" t="s">
        <v>64</v>
      </c>
      <c r="L351" s="23">
        <v>0.50208333333333333</v>
      </c>
      <c r="M351" s="20">
        <v>2</v>
      </c>
      <c r="N351" s="20"/>
      <c r="O351" s="20"/>
      <c r="P351" s="20"/>
      <c r="Q351" s="20">
        <v>1</v>
      </c>
      <c r="R351" s="20">
        <v>2</v>
      </c>
      <c r="S351" s="20" t="s">
        <v>168</v>
      </c>
      <c r="T351" s="20">
        <v>15</v>
      </c>
      <c r="U351" s="24" t="s">
        <v>79</v>
      </c>
    </row>
    <row r="352" spans="1:21" x14ac:dyDescent="0.3">
      <c r="A352" s="20" t="s">
        <v>8</v>
      </c>
      <c r="B352" s="20">
        <v>2023</v>
      </c>
      <c r="C352" s="20">
        <v>3</v>
      </c>
      <c r="D352" s="21" t="s">
        <v>96</v>
      </c>
      <c r="E352" s="21" t="s">
        <v>104</v>
      </c>
      <c r="F352" s="21" t="s">
        <v>61</v>
      </c>
      <c r="G352" s="21" t="s">
        <v>62</v>
      </c>
      <c r="H352" s="21">
        <v>2450</v>
      </c>
      <c r="I352" s="26"/>
      <c r="J352" s="20" t="s">
        <v>493</v>
      </c>
      <c r="K352" s="20" t="s">
        <v>91</v>
      </c>
      <c r="L352" s="23">
        <v>0.52083333333333337</v>
      </c>
      <c r="M352" s="20">
        <v>2</v>
      </c>
      <c r="N352" s="20"/>
      <c r="O352" s="20"/>
      <c r="P352" s="20"/>
      <c r="Q352" s="20">
        <v>1</v>
      </c>
      <c r="R352" s="20">
        <v>2</v>
      </c>
      <c r="S352" s="20" t="s">
        <v>129</v>
      </c>
      <c r="T352" s="20">
        <v>9</v>
      </c>
      <c r="U352" s="24" t="s">
        <v>74</v>
      </c>
    </row>
    <row r="353" spans="1:21" x14ac:dyDescent="0.3">
      <c r="A353" s="20" t="s">
        <v>8</v>
      </c>
      <c r="B353" s="20">
        <v>2023</v>
      </c>
      <c r="C353" s="20">
        <v>4</v>
      </c>
      <c r="D353" s="21" t="s">
        <v>96</v>
      </c>
      <c r="E353" s="21" t="s">
        <v>104</v>
      </c>
      <c r="F353" s="21" t="s">
        <v>61</v>
      </c>
      <c r="G353" s="21" t="s">
        <v>66</v>
      </c>
      <c r="H353" s="21">
        <v>1205</v>
      </c>
      <c r="I353" s="26"/>
      <c r="J353" s="20" t="s">
        <v>494</v>
      </c>
      <c r="K353" s="20" t="s">
        <v>64</v>
      </c>
      <c r="L353" s="23">
        <v>0.61458333333333337</v>
      </c>
      <c r="M353" s="20">
        <v>2</v>
      </c>
      <c r="N353" s="20"/>
      <c r="O353" s="20"/>
      <c r="P353" s="20"/>
      <c r="Q353" s="20">
        <v>1</v>
      </c>
      <c r="R353" s="20">
        <v>2</v>
      </c>
      <c r="S353" s="20" t="s">
        <v>184</v>
      </c>
      <c r="T353" s="20">
        <v>7</v>
      </c>
      <c r="U353" s="24" t="s">
        <v>74</v>
      </c>
    </row>
    <row r="354" spans="1:21" x14ac:dyDescent="0.3">
      <c r="A354" s="20" t="s">
        <v>8</v>
      </c>
      <c r="B354" s="20">
        <v>2023</v>
      </c>
      <c r="C354" s="20">
        <v>5</v>
      </c>
      <c r="D354" s="21" t="s">
        <v>96</v>
      </c>
      <c r="E354" s="21" t="s">
        <v>104</v>
      </c>
      <c r="F354" s="21" t="s">
        <v>61</v>
      </c>
      <c r="G354" s="21" t="s">
        <v>81</v>
      </c>
      <c r="H354" s="21">
        <v>205</v>
      </c>
      <c r="I354" s="27"/>
      <c r="J354" s="20" t="s">
        <v>495</v>
      </c>
      <c r="K354" s="20" t="s">
        <v>64</v>
      </c>
      <c r="L354" s="23">
        <v>0.4861111111111111</v>
      </c>
      <c r="M354" s="20">
        <v>2</v>
      </c>
      <c r="N354" s="20"/>
      <c r="O354" s="20"/>
      <c r="P354" s="20"/>
      <c r="Q354" s="20">
        <v>1</v>
      </c>
      <c r="R354" s="20">
        <v>2</v>
      </c>
      <c r="S354" s="20" t="s">
        <v>139</v>
      </c>
      <c r="T354" s="20">
        <v>12</v>
      </c>
      <c r="U354" s="24" t="s">
        <v>74</v>
      </c>
    </row>
    <row r="355" spans="1:21" x14ac:dyDescent="0.3">
      <c r="A355" s="20" t="s">
        <v>8</v>
      </c>
      <c r="B355" s="20">
        <v>2023</v>
      </c>
      <c r="C355" s="20">
        <v>6</v>
      </c>
      <c r="D355" s="21" t="s">
        <v>96</v>
      </c>
      <c r="E355" s="21" t="s">
        <v>104</v>
      </c>
      <c r="F355" s="21" t="s">
        <v>68</v>
      </c>
      <c r="G355" s="21" t="s">
        <v>62</v>
      </c>
      <c r="H355" s="21">
        <v>115</v>
      </c>
      <c r="I355" s="27"/>
      <c r="J355" s="20" t="s">
        <v>496</v>
      </c>
      <c r="K355" s="20" t="s">
        <v>64</v>
      </c>
      <c r="L355" s="23">
        <v>0.57638888888888895</v>
      </c>
      <c r="M355" s="20">
        <v>2</v>
      </c>
      <c r="N355" s="20"/>
      <c r="O355" s="20"/>
      <c r="P355" s="20"/>
      <c r="Q355" s="20">
        <v>1</v>
      </c>
      <c r="R355" s="20">
        <v>2</v>
      </c>
      <c r="S355" s="20" t="s">
        <v>157</v>
      </c>
      <c r="T355" s="20">
        <v>14</v>
      </c>
      <c r="U355" s="24" t="s">
        <v>74</v>
      </c>
    </row>
    <row r="356" spans="1:21" x14ac:dyDescent="0.3">
      <c r="A356" s="20" t="s">
        <v>8</v>
      </c>
      <c r="B356" s="20">
        <v>2023</v>
      </c>
      <c r="C356" s="20">
        <v>7</v>
      </c>
      <c r="D356" s="21" t="s">
        <v>96</v>
      </c>
      <c r="E356" s="21" t="s">
        <v>104</v>
      </c>
      <c r="F356" s="21" t="s">
        <v>68</v>
      </c>
      <c r="G356" s="21" t="s">
        <v>66</v>
      </c>
      <c r="H356" s="21">
        <v>155</v>
      </c>
      <c r="I356" s="26"/>
      <c r="J356" s="20" t="s">
        <v>497</v>
      </c>
      <c r="K356" s="20" t="s">
        <v>64</v>
      </c>
      <c r="L356" s="23">
        <v>0.73333333333333339</v>
      </c>
      <c r="M356" s="20">
        <v>2</v>
      </c>
      <c r="N356" s="20">
        <v>1</v>
      </c>
      <c r="O356" s="20"/>
      <c r="P356" s="20"/>
      <c r="Q356" s="20">
        <v>1</v>
      </c>
      <c r="R356" s="20">
        <v>2</v>
      </c>
      <c r="S356" s="20" t="s">
        <v>176</v>
      </c>
      <c r="T356" s="20">
        <v>20</v>
      </c>
      <c r="U356" s="24" t="s">
        <v>74</v>
      </c>
    </row>
    <row r="357" spans="1:21" x14ac:dyDescent="0.3">
      <c r="A357" s="20" t="s">
        <v>8</v>
      </c>
      <c r="B357" s="20">
        <v>2023</v>
      </c>
      <c r="C357" s="20">
        <v>8</v>
      </c>
      <c r="D357" s="21" t="s">
        <v>96</v>
      </c>
      <c r="E357" s="21" t="s">
        <v>75</v>
      </c>
      <c r="F357" s="21" t="s">
        <v>68</v>
      </c>
      <c r="G357" s="21" t="s">
        <v>66</v>
      </c>
      <c r="H357" s="21">
        <v>85</v>
      </c>
      <c r="I357" s="27"/>
      <c r="J357" s="20" t="s">
        <v>498</v>
      </c>
      <c r="K357" s="20" t="s">
        <v>64</v>
      </c>
      <c r="L357" s="23">
        <v>0.54166666666666663</v>
      </c>
      <c r="M357" s="20">
        <v>1</v>
      </c>
      <c r="N357" s="20">
        <v>1</v>
      </c>
      <c r="O357" s="20"/>
      <c r="P357" s="20"/>
      <c r="Q357" s="20">
        <v>1</v>
      </c>
      <c r="R357" s="20">
        <v>2</v>
      </c>
      <c r="S357" s="20" t="s">
        <v>178</v>
      </c>
      <c r="T357" s="20">
        <v>26</v>
      </c>
      <c r="U357" s="24" t="s">
        <v>74</v>
      </c>
    </row>
    <row r="358" spans="1:21" x14ac:dyDescent="0.3">
      <c r="A358" s="20" t="s">
        <v>8</v>
      </c>
      <c r="B358" s="20">
        <v>2023</v>
      </c>
      <c r="C358" s="20">
        <v>9</v>
      </c>
      <c r="D358" s="21" t="s">
        <v>96</v>
      </c>
      <c r="E358" s="21" t="s">
        <v>75</v>
      </c>
      <c r="F358" s="21" t="s">
        <v>68</v>
      </c>
      <c r="G358" s="21" t="s">
        <v>81</v>
      </c>
      <c r="H358" s="21">
        <v>65</v>
      </c>
      <c r="I358" s="26"/>
      <c r="J358" s="20" t="s">
        <v>499</v>
      </c>
      <c r="K358" s="20" t="s">
        <v>91</v>
      </c>
      <c r="L358" s="20" t="s">
        <v>71</v>
      </c>
      <c r="M358" s="20">
        <v>1</v>
      </c>
      <c r="N358" s="20"/>
      <c r="O358" s="20"/>
      <c r="P358" s="20"/>
      <c r="Q358" s="20">
        <v>1</v>
      </c>
      <c r="R358" s="20">
        <v>2</v>
      </c>
      <c r="S358" s="20" t="s">
        <v>164</v>
      </c>
      <c r="T358" s="20">
        <v>45</v>
      </c>
      <c r="U358" s="24" t="s">
        <v>74</v>
      </c>
    </row>
    <row r="359" spans="1:21" x14ac:dyDescent="0.3">
      <c r="A359" s="20" t="s">
        <v>8</v>
      </c>
      <c r="B359" s="20">
        <v>2023</v>
      </c>
      <c r="C359" s="20">
        <v>10</v>
      </c>
      <c r="D359" s="21" t="s">
        <v>96</v>
      </c>
      <c r="E359" s="21" t="s">
        <v>75</v>
      </c>
      <c r="F359" s="21" t="s">
        <v>77</v>
      </c>
      <c r="G359" s="21" t="s">
        <v>62</v>
      </c>
      <c r="H359" s="21">
        <v>25</v>
      </c>
      <c r="I359" s="26"/>
      <c r="J359" s="20" t="s">
        <v>500</v>
      </c>
      <c r="K359" s="20" t="s">
        <v>501</v>
      </c>
      <c r="L359" s="23">
        <v>0.77777777777777779</v>
      </c>
      <c r="M359" s="20">
        <v>2</v>
      </c>
      <c r="N359" s="20"/>
      <c r="O359" s="20"/>
      <c r="P359" s="20"/>
      <c r="Q359" s="20">
        <v>1</v>
      </c>
      <c r="R359" s="20">
        <v>2</v>
      </c>
      <c r="S359" s="20" t="s">
        <v>502</v>
      </c>
      <c r="T359" s="20">
        <v>10</v>
      </c>
      <c r="U359" s="24" t="s">
        <v>74</v>
      </c>
    </row>
    <row r="360" spans="1:21" x14ac:dyDescent="0.3">
      <c r="A360" s="20" t="s">
        <v>8</v>
      </c>
      <c r="B360" s="20">
        <v>2023</v>
      </c>
      <c r="C360" s="20">
        <v>11</v>
      </c>
      <c r="D360" s="21" t="s">
        <v>96</v>
      </c>
      <c r="E360" s="21" t="s">
        <v>75</v>
      </c>
      <c r="F360" s="21" t="s">
        <v>77</v>
      </c>
      <c r="G360" s="21" t="s">
        <v>66</v>
      </c>
      <c r="H360" s="21">
        <v>20</v>
      </c>
      <c r="I360" s="26"/>
      <c r="J360" s="20" t="s">
        <v>503</v>
      </c>
      <c r="K360" s="20" t="s">
        <v>161</v>
      </c>
      <c r="L360" s="23">
        <v>0.76736111111111116</v>
      </c>
      <c r="M360" s="20">
        <v>2</v>
      </c>
      <c r="N360" s="20"/>
      <c r="O360" s="20"/>
      <c r="P360" s="20"/>
      <c r="Q360" s="20">
        <v>1</v>
      </c>
      <c r="R360" s="20">
        <v>2</v>
      </c>
      <c r="S360" s="20" t="s">
        <v>277</v>
      </c>
      <c r="T360" s="20">
        <v>21</v>
      </c>
      <c r="U360" s="24" t="s">
        <v>74</v>
      </c>
    </row>
    <row r="361" spans="1:21" x14ac:dyDescent="0.3">
      <c r="A361" s="20" t="s">
        <v>8</v>
      </c>
      <c r="B361" s="20">
        <v>2023</v>
      </c>
      <c r="C361" s="20">
        <v>12</v>
      </c>
      <c r="D361" s="21" t="s">
        <v>114</v>
      </c>
      <c r="E361" s="21" t="s">
        <v>60</v>
      </c>
      <c r="F361" s="21" t="s">
        <v>68</v>
      </c>
      <c r="G361" s="21" t="s">
        <v>81</v>
      </c>
      <c r="H361" s="21">
        <v>30</v>
      </c>
      <c r="I361" s="26"/>
      <c r="J361" s="20" t="s">
        <v>504</v>
      </c>
      <c r="K361" s="20" t="s">
        <v>103</v>
      </c>
      <c r="L361" s="23">
        <v>0.58333333333333337</v>
      </c>
      <c r="M361" s="20">
        <v>1</v>
      </c>
      <c r="N361" s="20"/>
      <c r="O361" s="20"/>
      <c r="P361" s="20"/>
      <c r="Q361" s="20">
        <v>1</v>
      </c>
      <c r="R361" s="20">
        <v>2</v>
      </c>
      <c r="S361" s="20" t="s">
        <v>505</v>
      </c>
      <c r="T361" s="20">
        <v>50</v>
      </c>
      <c r="U361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City</vt:lpstr>
      <vt:lpstr>Demographics</vt:lpstr>
      <vt:lpstr>Cost of Living</vt:lpstr>
      <vt:lpstr>Employment</vt:lpstr>
      <vt:lpstr>Weather</vt:lpstr>
      <vt:lpstr>Crime</vt:lpstr>
      <vt:lpstr>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Nixon</dc:creator>
  <cp:lastModifiedBy>Siddhesh Sanjay Otari</cp:lastModifiedBy>
  <dcterms:created xsi:type="dcterms:W3CDTF">2024-03-13T23:03:54Z</dcterms:created>
  <dcterms:modified xsi:type="dcterms:W3CDTF">2024-03-21T17:56:41Z</dcterms:modified>
</cp:coreProperties>
</file>