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tables/table5.xml" ContentType="application/vnd.openxmlformats-officedocument.spreadsheetml.table+xml"/>
  <Override PartName="/xl/comments4.xml" ContentType="application/vnd.openxmlformats-officedocument.spreadsheetml.comments+xml"/>
  <Override PartName="/xl/tables/table6.xml" ContentType="application/vnd.openxmlformats-officedocument.spreadsheetml.table+xml"/>
  <Override PartName="/xl/comments5.xml" ContentType="application/vnd.openxmlformats-officedocument.spreadsheetml.comments+xml"/>
  <Override PartName="/xl/tables/table7.xml" ContentType="application/vnd.openxmlformats-officedocument.spreadsheetml.table+xml"/>
  <Override PartName="/xl/comments6.xml" ContentType="application/vnd.openxmlformats-officedocument.spreadsheetml.comments+xml"/>
  <Override PartName="/xl/tables/table8.xml" ContentType="application/vnd.openxmlformats-officedocument.spreadsheetml.table+xml"/>
  <Override PartName="/xl/comments7.xml" ContentType="application/vnd.openxmlformats-officedocument.spreadsheetml.comments+xml"/>
  <Override PartName="/xl/tables/table9.xml" ContentType="application/vnd.openxmlformats-officedocument.spreadsheetml.table+xml"/>
  <Override PartName="/xl/comments8.xml" ContentType="application/vnd.openxmlformats-officedocument.spreadsheetml.comments+xml"/>
  <Override PartName="/xl/tables/table10.xml" ContentType="application/vnd.openxmlformats-officedocument.spreadsheetml.table+xml"/>
  <Override PartName="/xl/tables/table11.xml" ContentType="application/vnd.openxmlformats-officedocument.spreadsheetml.table+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HP\OneDrive\Desktop\random files\Conestoga College class assgn\Sem 2\Diagnostic Analysis\Assignment 2 Part 2\"/>
    </mc:Choice>
  </mc:AlternateContent>
  <xr:revisionPtr revIDLastSave="0" documentId="13_ncr:1_{3C41A658-2414-4733-B90F-4F69675AB32E}" xr6:coauthVersionLast="47" xr6:coauthVersionMax="47" xr10:uidLastSave="{00000000-0000-0000-0000-000000000000}"/>
  <bookViews>
    <workbookView xWindow="-108" yWindow="-108" windowWidth="23256" windowHeight="12456" firstSheet="3" activeTab="8" xr2:uid="{B0E47087-887C-45E1-819F-6850D9375AA3}"/>
  </bookViews>
  <sheets>
    <sheet name="ReadMeFirst" sheetId="2" r:id="rId1"/>
    <sheet name="Deliverables" sheetId="3" r:id="rId2"/>
    <sheet name="Workflows to Date" sheetId="4" r:id="rId3"/>
    <sheet name="Workflow 1" sheetId="1" r:id="rId4"/>
    <sheet name="Workflow 2" sheetId="5" r:id="rId5"/>
    <sheet name="Workflow 3" sheetId="6" r:id="rId6"/>
    <sheet name="Workflow 4" sheetId="7" r:id="rId7"/>
    <sheet name="Workflow Correlation" sheetId="8" r:id="rId8"/>
    <sheet name="Postings Review as of" sheetId="9" r:id="rId9"/>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4" i="3" l="1"/>
  <c r="J23" i="3"/>
  <c r="H24" i="3" s="1"/>
  <c r="J22" i="3"/>
  <c r="H23" i="3" s="1"/>
  <c r="J21" i="3"/>
  <c r="H22" i="3" s="1"/>
  <c r="J20" i="3"/>
  <c r="H21" i="3" s="1"/>
  <c r="J19" i="3"/>
  <c r="H20" i="3" s="1"/>
  <c r="J18" i="3"/>
  <c r="H19" i="3" s="1"/>
  <c r="J17" i="3"/>
  <c r="H18" i="3" s="1"/>
  <c r="J16" i="3"/>
  <c r="J15" i="3"/>
  <c r="H16" i="3"/>
  <c r="H15" i="3"/>
  <c r="H14" i="3"/>
  <c r="H17" i="3" l="1"/>
  <c r="E29" i="6" l="1"/>
  <c r="E30" i="6" s="1"/>
  <c r="E31" i="6" s="1"/>
  <c r="E32" i="6" s="1"/>
  <c r="E33" i="6" s="1"/>
  <c r="E34" i="6" s="1"/>
  <c r="E35" i="6" s="1"/>
  <c r="E22" i="6"/>
  <c r="E23" i="6" s="1"/>
  <c r="E24" i="6" s="1"/>
  <c r="E25" i="6" s="1"/>
  <c r="E27" i="6" s="1"/>
  <c r="E20" i="6"/>
  <c r="E18"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bnixon</author>
  </authors>
  <commentList>
    <comment ref="C1" authorId="0" shapeId="0" xr:uid="{458CCCAC-520C-4E01-9833-DF53980FDF58}">
      <text>
        <r>
          <rPr>
            <b/>
            <sz val="9"/>
            <color indexed="81"/>
            <rFont val="Tahoma"/>
            <family val="2"/>
          </rPr>
          <t>bnixon:</t>
        </r>
        <r>
          <rPr>
            <sz val="9"/>
            <color indexed="81"/>
            <rFont val="Tahoma"/>
            <family val="2"/>
          </rPr>
          <t xml:space="preserve">
For project use by Section members, this must be changed to properly describe the purpose of your Excel work</t>
        </r>
      </text>
    </comment>
    <comment ref="B9" authorId="0" shapeId="0" xr:uid="{23888468-EF00-424C-B173-36DABC01FDA0}">
      <text>
        <r>
          <rPr>
            <b/>
            <sz val="9"/>
            <color indexed="81"/>
            <rFont val="Tahoma"/>
            <family val="2"/>
          </rPr>
          <t>bnixon:</t>
        </r>
        <r>
          <rPr>
            <sz val="9"/>
            <color indexed="81"/>
            <rFont val="Tahoma"/>
            <family val="2"/>
          </rPr>
          <t xml:space="preserve">
This is optional</t>
        </r>
      </text>
    </comment>
    <comment ref="A15" authorId="0" shapeId="0" xr:uid="{4DF6B1A9-2AEB-4ED7-862D-B3F40B879E85}">
      <text>
        <r>
          <rPr>
            <b/>
            <sz val="9"/>
            <color indexed="81"/>
            <rFont val="Tahoma"/>
            <family val="2"/>
          </rPr>
          <t>bnixon:</t>
        </r>
        <r>
          <rPr>
            <sz val="9"/>
            <color indexed="81"/>
            <rFont val="Tahoma"/>
            <family val="2"/>
          </rPr>
          <t xml:space="preserve">
Optional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bnixon</author>
  </authors>
  <commentList>
    <comment ref="K1" authorId="0" shapeId="0" xr:uid="{32A7C2D1-A990-4331-8483-275944B0AA0B}">
      <text>
        <r>
          <rPr>
            <b/>
            <sz val="9"/>
            <color indexed="81"/>
            <rFont val="Tahoma"/>
            <family val="2"/>
          </rPr>
          <t>bnixon:</t>
        </r>
        <r>
          <rPr>
            <sz val="9"/>
            <color indexed="81"/>
            <rFont val="Tahoma"/>
            <family val="2"/>
          </rPr>
          <t xml:space="preserve">
A sheet title, description of the source(s) of knowledge on this sheet, the Date (usually finished date), and the authors' initials.
This will be expected on every Excel sheet submitted in INFO8135/45.</t>
        </r>
      </text>
    </comment>
    <comment ref="A3" authorId="0" shapeId="0" xr:uid="{18BEBF32-E164-4E08-ABFE-B82FF3B3BAB4}">
      <text>
        <r>
          <rPr>
            <b/>
            <sz val="9"/>
            <color indexed="81"/>
            <rFont val="Tahoma"/>
            <family val="2"/>
          </rPr>
          <t>bnixon:</t>
        </r>
        <r>
          <rPr>
            <sz val="9"/>
            <color indexed="81"/>
            <rFont val="Tahoma"/>
            <family val="2"/>
          </rPr>
          <t xml:space="preserve">
Optional Hyperlink to allow a jump back to the ReadMeFirst sheet - which essentially become an app menu!
</t>
        </r>
      </text>
    </comment>
    <comment ref="F9" authorId="0" shapeId="0" xr:uid="{F97EC19D-BE57-4CC4-BCF3-89DC7CB1024E}">
      <text>
        <r>
          <rPr>
            <b/>
            <sz val="9"/>
            <color indexed="81"/>
            <rFont val="Tahoma"/>
            <family val="2"/>
          </rPr>
          <t>bnixon:</t>
        </r>
        <r>
          <rPr>
            <sz val="9"/>
            <color indexed="81"/>
            <rFont val="Tahoma"/>
            <family val="2"/>
          </rPr>
          <t xml:space="preserve">
These are some sample types of Deliverables.  You can create your own.</t>
        </r>
      </text>
    </comment>
    <comment ref="K9" authorId="0" shapeId="0" xr:uid="{74D84108-5070-412E-B5BC-FBE19D38505D}">
      <text>
        <r>
          <rPr>
            <b/>
            <sz val="9"/>
            <color indexed="81"/>
            <rFont val="Tahoma"/>
            <family val="2"/>
          </rPr>
          <t>bnixon:</t>
        </r>
        <r>
          <rPr>
            <sz val="9"/>
            <color indexed="81"/>
            <rFont val="Tahoma"/>
            <family val="2"/>
          </rPr>
          <t xml:space="preserve">
QC = Quality Control  (Optional)
This records that the work was done and then reviewed for completeness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bnixon</author>
  </authors>
  <commentList>
    <comment ref="A3" authorId="0" shapeId="0" xr:uid="{B08DA32D-28E8-4075-867E-0BB53BE1BA60}">
      <text>
        <r>
          <rPr>
            <b/>
            <sz val="9"/>
            <color indexed="81"/>
            <rFont val="Tahoma"/>
            <family val="2"/>
          </rPr>
          <t>bnixon:</t>
        </r>
        <r>
          <rPr>
            <sz val="9"/>
            <color indexed="81"/>
            <rFont val="Tahoma"/>
            <family val="2"/>
          </rPr>
          <t xml:space="preserve">
Optional HyperLink to allow a jump back to the ReadMeFirst sheet - which essentially become an app menu!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bnixon</author>
  </authors>
  <commentList>
    <comment ref="A3" authorId="0" shapeId="0" xr:uid="{49AC0902-2485-4BDF-BF13-1D8332C4FBDE}">
      <text>
        <r>
          <rPr>
            <b/>
            <sz val="9"/>
            <color indexed="81"/>
            <rFont val="Tahoma"/>
            <family val="2"/>
          </rPr>
          <t>bnixon:</t>
        </r>
        <r>
          <rPr>
            <sz val="9"/>
            <color indexed="81"/>
            <rFont val="Tahoma"/>
            <family val="2"/>
          </rPr>
          <t xml:space="preserve">
Optional Hyperlink to allow a jump back to the ReadMeFirst sheet - which essentially become an app menu!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bnixon</author>
  </authors>
  <commentList>
    <comment ref="A3" authorId="0" shapeId="0" xr:uid="{FEEBD72F-1823-4148-8FF9-10F1B84AE06F}">
      <text>
        <r>
          <rPr>
            <b/>
            <sz val="9"/>
            <color indexed="81"/>
            <rFont val="Tahoma"/>
            <family val="2"/>
          </rPr>
          <t>bnixon:</t>
        </r>
        <r>
          <rPr>
            <sz val="9"/>
            <color indexed="81"/>
            <rFont val="Tahoma"/>
            <family val="2"/>
          </rPr>
          <t xml:space="preserve">
Optional Hyperlink to allow a jump back to the ReadMeFirst sheet - which essentially become an app menu!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bnixon</author>
  </authors>
  <commentList>
    <comment ref="A3" authorId="0" shapeId="0" xr:uid="{163A64B3-DD79-4019-A9DA-D10CCAFE798C}">
      <text>
        <r>
          <rPr>
            <b/>
            <sz val="9"/>
            <color indexed="81"/>
            <rFont val="Tahoma"/>
            <family val="2"/>
          </rPr>
          <t>bnixon:</t>
        </r>
        <r>
          <rPr>
            <sz val="9"/>
            <color indexed="81"/>
            <rFont val="Tahoma"/>
            <family val="2"/>
          </rPr>
          <t xml:space="preserve">
Optional Hyperlink to allow a jump back to the ReadMeFirst sheet - which essentially become an app menu!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bnixon</author>
  </authors>
  <commentList>
    <comment ref="A3" authorId="0" shapeId="0" xr:uid="{E11CCB59-3D63-414F-ABF4-D3053E80CD9C}">
      <text>
        <r>
          <rPr>
            <b/>
            <sz val="9"/>
            <color indexed="81"/>
            <rFont val="Tahoma"/>
            <family val="2"/>
          </rPr>
          <t>bnixon:</t>
        </r>
        <r>
          <rPr>
            <sz val="9"/>
            <color indexed="81"/>
            <rFont val="Tahoma"/>
            <family val="2"/>
          </rPr>
          <t xml:space="preserve">
Optional Hyperlink to allow a jump back to the ReadMeFirst sheet - which essentially become an app menu!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bnixon</author>
  </authors>
  <commentList>
    <comment ref="A3" authorId="0" shapeId="0" xr:uid="{C84B369D-95CA-44F2-8E5B-E079CDF461F1}">
      <text>
        <r>
          <rPr>
            <b/>
            <sz val="9"/>
            <color indexed="81"/>
            <rFont val="Tahoma"/>
            <family val="2"/>
          </rPr>
          <t>bnixon:</t>
        </r>
        <r>
          <rPr>
            <sz val="9"/>
            <color indexed="81"/>
            <rFont val="Tahoma"/>
            <family val="2"/>
          </rPr>
          <t xml:space="preserve">
Optional Hyperlink to allow a jump back to the ReadMeFirst sheet - which essentially become an app menu!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bnixon</author>
  </authors>
  <commentList>
    <comment ref="A3" authorId="0" shapeId="0" xr:uid="{897FFDEE-C9D9-4499-AB80-CF2EF180E174}">
      <text>
        <r>
          <rPr>
            <b/>
            <sz val="9"/>
            <color indexed="81"/>
            <rFont val="Tahoma"/>
            <family val="2"/>
          </rPr>
          <t>bnixon:</t>
        </r>
        <r>
          <rPr>
            <sz val="9"/>
            <color indexed="81"/>
            <rFont val="Tahoma"/>
            <family val="2"/>
          </rPr>
          <t xml:space="preserve">
Optional Hyperlink to allow a jump back to the ReadMeFirst sheet - which essentially become an app menu!
</t>
        </r>
      </text>
    </comment>
  </commentList>
</comments>
</file>

<file path=xl/sharedStrings.xml><?xml version="1.0" encoding="utf-8"?>
<sst xmlns="http://schemas.openxmlformats.org/spreadsheetml/2006/main" count="560" uniqueCount="319">
  <si>
    <t>Read Me First</t>
  </si>
  <si>
    <t>Purpose: Week 11 Status Review for the Journey of each Person thru INFO8146</t>
  </si>
  <si>
    <t>This Excel Workbook was:</t>
  </si>
  <si>
    <t>Created by:</t>
  </si>
  <si>
    <t>Team 7</t>
  </si>
  <si>
    <t>Created for:</t>
  </si>
  <si>
    <t>Conestoga College BA Program, Courses INFO 8146</t>
  </si>
  <si>
    <t>Created on:</t>
  </si>
  <si>
    <t>Project:</t>
  </si>
  <si>
    <t>Applies to all projects in the two courses</t>
  </si>
  <si>
    <t>Possible Consumers of this:</t>
  </si>
  <si>
    <t>All Section Members of INFO8146</t>
  </si>
  <si>
    <t>Copyright:</t>
  </si>
  <si>
    <t>Conestoga College, 2024.  All rights reserved</t>
  </si>
  <si>
    <t>Assumptions:</t>
  </si>
  <si>
    <t>ID</t>
  </si>
  <si>
    <t>Action/Decision</t>
  </si>
  <si>
    <t>None as of 2023 Jan 5</t>
  </si>
  <si>
    <t>Document History</t>
  </si>
  <si>
    <t>Updated by and on:</t>
  </si>
  <si>
    <t>Published on:</t>
  </si>
  <si>
    <t>Reason(s):</t>
  </si>
  <si>
    <t>Siddhesh Otari (29/04/2024)</t>
  </si>
  <si>
    <t>eConestoga</t>
  </si>
  <si>
    <t>Sources and References</t>
  </si>
  <si>
    <t>Various Issues and Requirements Documents from both Courses</t>
  </si>
  <si>
    <t>Sheets in this Workbook</t>
  </si>
  <si>
    <t>Sheet Name</t>
  </si>
  <si>
    <t>Description</t>
  </si>
  <si>
    <t>ReadMeFirst</t>
  </si>
  <si>
    <t>excel workbook information and history</t>
  </si>
  <si>
    <t>Deliverables</t>
  </si>
  <si>
    <t>List of Deliverables</t>
  </si>
  <si>
    <t>Workflows to Date</t>
  </si>
  <si>
    <t>Workflow assigned list for each team member</t>
  </si>
  <si>
    <t>A</t>
  </si>
  <si>
    <t>B</t>
  </si>
  <si>
    <t>C</t>
  </si>
  <si>
    <t>D</t>
  </si>
  <si>
    <t>E</t>
  </si>
  <si>
    <t>F</t>
  </si>
  <si>
    <t>G</t>
  </si>
  <si>
    <t>Source: INFO8155 Issues and Requirements - Practical G</t>
  </si>
  <si>
    <t>Date:</t>
  </si>
  <si>
    <t>Author(s):</t>
  </si>
  <si>
    <t>Best Practice - Title for Every Excel Sheet except ReadMeFirst!</t>
  </si>
  <si>
    <t>Return to ReadMeFirst</t>
  </si>
  <si>
    <t>Person Name</t>
  </si>
  <si>
    <t>Person no.</t>
  </si>
  <si>
    <t>Workflow</t>
  </si>
  <si>
    <t>Siddhesh Otari</t>
  </si>
  <si>
    <t>Correlation</t>
  </si>
  <si>
    <t>Viren Palan</t>
  </si>
  <si>
    <t>Group</t>
  </si>
  <si>
    <t>Sivaraman Manikantan</t>
  </si>
  <si>
    <t>Regression</t>
  </si>
  <si>
    <t>Deliverable ID</t>
  </si>
  <si>
    <t>Issue(s)</t>
  </si>
  <si>
    <t>Requirement(s)</t>
  </si>
  <si>
    <t>Deliverable Name</t>
  </si>
  <si>
    <t>Type</t>
  </si>
  <si>
    <t>Started Date</t>
  </si>
  <si>
    <t>Started Time</t>
  </si>
  <si>
    <t>Done Date</t>
  </si>
  <si>
    <t>Done Time</t>
  </si>
  <si>
    <t>QC OK Date</t>
  </si>
  <si>
    <t>QC OK Time</t>
  </si>
  <si>
    <t>Done By</t>
  </si>
  <si>
    <t>QC By</t>
  </si>
  <si>
    <t>Review Issue and Requirements Doc</t>
  </si>
  <si>
    <t>Siddhesh</t>
  </si>
  <si>
    <t>Viren,Sivaraman</t>
  </si>
  <si>
    <t>List Deliverables</t>
  </si>
  <si>
    <t>Update Deliverables</t>
  </si>
  <si>
    <t>Create ReadMeFirst sheet</t>
  </si>
  <si>
    <t>Assign Workflows</t>
  </si>
  <si>
    <t>In each team's submit for INFO8146 Practical 2 Part 2, there must be workflows for each of the activities list below.</t>
  </si>
  <si>
    <t>The first Project and Requirement Number to mention this workflow is given in Columns B and C below.</t>
  </si>
  <si>
    <t>A few workflows are mentioned below, but have not been covered in INFO8146.  These are for standard Excel actions that would be used regularily.</t>
  </si>
  <si>
    <t>Additional workflows will be considered for Superior Marks.</t>
  </si>
  <si>
    <t>CoursePhaseID</t>
  </si>
  <si>
    <t>Requirement</t>
  </si>
  <si>
    <t>Requirement Name</t>
  </si>
  <si>
    <t>Requirement Text / Prof's Notes</t>
  </si>
  <si>
    <t>Source</t>
  </si>
  <si>
    <t>Assigned To</t>
  </si>
  <si>
    <t>Practical 1 Part 1</t>
  </si>
  <si>
    <t>Name an Excel Worksheet (WS)</t>
  </si>
  <si>
    <t>Senior DS</t>
  </si>
  <si>
    <t>Build an empty list with required column names</t>
  </si>
  <si>
    <t>Build an empty list with required column names.  Start the first heading usually at Cell B7.  List has an ID column with unique values.  Some columns are foreign keys.  Notes column is for data that doesn't fit elsewhere, and is usually empty.</t>
  </si>
  <si>
    <t>Practical 1 Part 2</t>
  </si>
  <si>
    <t>Build an empty list for Deliverables</t>
  </si>
  <si>
    <t xml:space="preserve">Build an empty list with required column names.  Copy the template from the "Samples + Guidance".  Start the first heading usually at Cell B7.  List has an ID column with unique values.  Some columns are foreign keys.  </t>
  </si>
  <si>
    <t>3, 4</t>
  </si>
  <si>
    <t>Add deliverables data, and then time tracking and work done by Data</t>
  </si>
  <si>
    <t>Add records to the List of Deliverables about the deliverables that
must be done for the project. Some requirements might have two deliverables; some might have none. The List of Deliverables is NOT a list of actions; it is a list of completed portions of the project.</t>
  </si>
  <si>
    <t>Common Types of Deliverables</t>
  </si>
  <si>
    <t>Common types of deliverables are:
1) A sheet and Blank List/Table
2) Data in a List/Table of/about ...
3) Workflow Details about …
4) Data Model - Imported Data and Documentation
5) Data Model - Calculated Fields and Documentation
6) Data Analysis Products like Pivot Tables, Pivot Graphs, …</t>
  </si>
  <si>
    <t>Viren</t>
  </si>
  <si>
    <t>6.1, 6.2</t>
  </si>
  <si>
    <t>Common Work Pattern for much of INFO8146's assignments</t>
  </si>
  <si>
    <t>1) Review the I&amp;R doc and the source data
2) List the deliverables. Plan the Data Model (DM) and
Data Analysis (DA) Products (mostly Pivot Tables and Graphs)
3) Verify Source Data Quality
4) Prepare a clean Data Model (DM) from imported data
and extra columns of calculations</t>
  </si>
  <si>
    <t>How to Import
Data from Access
Tables (workflow)</t>
  </si>
  <si>
    <t>DO NOT USE
Excel Data / Get
Data From
Database feature</t>
  </si>
  <si>
    <t>DO NOT USE Excel Data / Get Data From Database feature.
This will cause problems when you submit your work for marking.
The Excel Queries and Connections facility fails when your
created Excel file is opened on another computer without the
same shared folders.</t>
  </si>
  <si>
    <t>Copy an
Excel WS from one
WB to another</t>
  </si>
  <si>
    <t>Sivaraman</t>
  </si>
  <si>
    <t>Document a DM's calculated column's first cell</t>
  </si>
  <si>
    <t>Create a new DM column of a heading, one or more rows of Calculation to fill the column</t>
  </si>
  <si>
    <t>** See I&amp;R Requirement **</t>
  </si>
  <si>
    <t>9.2-9.4</t>
  </si>
  <si>
    <t>Insert or Delete Rows or Columns</t>
  </si>
  <si>
    <t>** See I&amp;R Requirement and/or Excel Help**</t>
  </si>
  <si>
    <t>Delete a Workbook (WB) sheet.  Or, move the sheet to a different position.</t>
  </si>
  <si>
    <t xml:space="preserve">Save the Workbook, usually using a different file name.  Delete a Workbook (WB) sheet.  Or, move the sheet to a different position.  </t>
  </si>
  <si>
    <t>Junior DA</t>
  </si>
  <si>
    <t>Case Study 1</t>
  </si>
  <si>
    <t>6,x</t>
  </si>
  <si>
    <t>Document the actions to find and list Core Tables</t>
  </si>
  <si>
    <t>7.x</t>
  </si>
  <si>
    <t>Inspect a Data Source's tables for missing data in entire columns or records, or unusual data (negative values, some missing cells)</t>
  </si>
  <si>
    <t>See the Sample + Guidance xlsx for Prof Bill's detailed Workflow, and Sample Inspection Plan sheet</t>
  </si>
  <si>
    <t>various</t>
  </si>
  <si>
    <t>Import a MS Access table into an Excel sheet using Copy and Paste</t>
  </si>
  <si>
    <t>DO NOT DO THIS.  It may lock up Excel when you try to paste.</t>
  </si>
  <si>
    <t>Various</t>
  </si>
  <si>
    <t>Formatting a list as a table</t>
  </si>
  <si>
    <t>** Never required, but always is an option for superior marks **</t>
  </si>
  <si>
    <t>Creating a Data Model (DM) on a Sheet in a Workbook</t>
  </si>
  <si>
    <t>** Requested many times **</t>
  </si>
  <si>
    <t>Creating a column of calculations in a DM used for grouping (Year, Month, Day, Hour, Minute, Sums or Percentages) in a PT</t>
  </si>
  <si>
    <t>Documenting a Sheet and a Data Model</t>
  </si>
  <si>
    <t>Documenting a Sheet with one or more Pivot Tables</t>
  </si>
  <si>
    <t>35 Practical B</t>
  </si>
  <si>
    <t>Workflow documentation for adding a Lookup Filter to Pivot Table(s)</t>
  </si>
  <si>
    <t xml:space="preserve">Aa step by step list of the actions done to add a lookup filter to a pivot table. </t>
  </si>
  <si>
    <t>** Not in an INFO8146 project **</t>
  </si>
  <si>
    <t>Create Range Grouping for a Column in a Pivot Table</t>
  </si>
  <si>
    <t xml:space="preserve">Prepare a step by step list of the actions done to produce a pivot table, and  the range grouping of data by a Pivot Table option.  </t>
  </si>
  <si>
    <t>Add a slicer to one or more pivot tables, to give an alternative to choosing PT Filter values.</t>
  </si>
  <si>
    <t>Prepare a step by step list of the actions done to produce one or more pivot tables, and cause filtering to happen by choosing Slicer list items.</t>
  </si>
  <si>
    <t>Creating a DM from Filtered Records</t>
  </si>
  <si>
    <t>Practical 2</t>
  </si>
  <si>
    <t>Workflow documentation for Correlation Analysis</t>
  </si>
  <si>
    <t>Workflow documentation for Range Grouping Analysis.</t>
  </si>
  <si>
    <t>Workflow documentation for Linear Regression Analysis</t>
  </si>
  <si>
    <t>9.5 or 12.2</t>
  </si>
  <si>
    <t>Generate a Scattergram of 1 or 2 Y variables and 1 X variable. Label all Axis.  Remove unused space on the X axis.</t>
  </si>
  <si>
    <t>Create a Scattergram of the &lt;DM Column 1&gt; and &lt;DM Column 2&gt; (Y Axis) versus &lt;DM Column 3&gt; (X Axis) data in a new sheet . The upper left corner of the graphic will be placed about Cell B6. Label the X and Y Axis. Remove unused space on the X Axis.</t>
  </si>
  <si>
    <t>Practical D</t>
  </si>
  <si>
    <t>12.1, 12.2</t>
  </si>
  <si>
    <t>Change the Text</t>
  </si>
  <si>
    <t>Workflow ID</t>
  </si>
  <si>
    <t>3,4</t>
  </si>
  <si>
    <t>Build an empty list with required column names.</t>
  </si>
  <si>
    <t>Start the first heading usually at Cell B7.</t>
  </si>
  <si>
    <t>List has an ID column with unique values.</t>
  </si>
  <si>
    <t>Some columns are foreign keys.</t>
  </si>
  <si>
    <t xml:space="preserve"> Notes column is for data that doesn't fit elsewhere, and is usually empty.</t>
  </si>
  <si>
    <t xml:space="preserve"> Copy the template from the "Samples + Guidance".</t>
  </si>
  <si>
    <t xml:space="preserve">Some columns are foreign keys. </t>
  </si>
  <si>
    <t>Add records to the List of Deliverables about the deliverables that must be done for the project.</t>
  </si>
  <si>
    <t>Some requirements might have two deliverables; some might have none.</t>
  </si>
  <si>
    <t>The List of Deliverables is NOT a list of actions; it is a list of completed portions of the project.</t>
  </si>
  <si>
    <t>Save the Workbook, usually using a different file name.</t>
  </si>
  <si>
    <t>Delete a Workbook (WB) sheet.</t>
  </si>
  <si>
    <t>Or, move the sheet to a different position.</t>
  </si>
  <si>
    <t>Prepare a step by step list of the actions done to research a MS Access Data Source, find the Core tables, and create a list of data about them.</t>
  </si>
  <si>
    <t>Action ID</t>
  </si>
  <si>
    <t>Decision ID</t>
  </si>
  <si>
    <t>Part of Decision ID</t>
  </si>
  <si>
    <t>Open Excel, and the Project Workbook</t>
  </si>
  <si>
    <t>Create or Open a Sheet with a list/table Plan for Inspection, for all the Core Tables.</t>
  </si>
  <si>
    <t>Open MS-Access and the Source Database</t>
  </si>
  <si>
    <t>Open the first table to be inspected.</t>
  </si>
  <si>
    <t>Repeat the following (B-G,5-25) for all tables:</t>
  </si>
  <si>
    <t>If the table has no records,</t>
  </si>
  <si>
    <t>AB</t>
  </si>
  <si>
    <t>record this in the Inspection Plan, and close the table. Then, continue at Step 12.</t>
  </si>
  <si>
    <t>Otherwise,</t>
  </si>
  <si>
    <t>AC</t>
  </si>
  <si>
    <t>Scroll through the entire table, looking for all blank columns</t>
  </si>
  <si>
    <t>If totally blank columns are found,</t>
  </si>
  <si>
    <t>record the all-blank columns in the Inspection Plan</t>
  </si>
  <si>
    <t>Select the first non-blank column of the table.</t>
  </si>
  <si>
    <t>Repeat the following (F,9-14) for all non-blank columns:</t>
  </si>
  <si>
    <t>ACE</t>
  </si>
  <si>
    <t>Pull down the filter, and select "All" (clears all choices), then "Blanks", then "OK"</t>
  </si>
  <si>
    <t>-OR- Pull down the filter, and Sort "Smallest to Largest"</t>
  </si>
  <si>
    <t>Record the column's count of blank rows in the Plan.</t>
  </si>
  <si>
    <t>Clear the Filter, then pull it down again.</t>
  </si>
  <si>
    <t>Are there negative and positive numbers? If so,</t>
  </si>
  <si>
    <t>ACEF</t>
  </si>
  <si>
    <t>Note that the column has numbers &gt;0 and &lt;0.</t>
  </si>
  <si>
    <t>Select the next non-blank column in the table.</t>
  </si>
  <si>
    <t>Close the table.</t>
  </si>
  <si>
    <t>Right-Click on the table name, and click on "Design View". The MS-Access Table and Field Definitions will appear.</t>
  </si>
  <si>
    <t>Screen Capture the Window (using Alt+PrtScrn keys or another method.</t>
  </si>
  <si>
    <t>Crop the screen capture to keep just the list of fields, types and any notes / Description</t>
  </si>
  <si>
    <t>Paste this into the Inspection Plan, in an appropriate place.</t>
  </si>
  <si>
    <t>Close the "Design View" window.</t>
  </si>
  <si>
    <t>Search the Issues documentation for knowledge about this DS table (PDF's, e-mails, etc).</t>
  </si>
  <si>
    <t>If documentation knowledge is found, then</t>
  </si>
  <si>
    <t>AG</t>
  </si>
  <si>
    <t>Copy (somehow!) the knowledge into the Plan findings,</t>
  </si>
  <si>
    <t>Return to MS-Access and the DS Database</t>
  </si>
  <si>
    <t>Open the next DS Table, or Stop if all Tables are done.</t>
  </si>
  <si>
    <t>Create a new sheet in the Excel Workbook.</t>
  </si>
  <si>
    <t>Point to the Data Table to be imported.</t>
  </si>
  <si>
    <t>Drag it to an empty cell (usually B7) in the Excel sheet. Drop it.</t>
  </si>
  <si>
    <t>For larger files, wait for the transfer to finish.</t>
  </si>
  <si>
    <t>Open the sheet required for editing</t>
  </si>
  <si>
    <t>Open the workbook needed</t>
  </si>
  <si>
    <t>Select the whole table that needs to be converted into table</t>
  </si>
  <si>
    <t>Select the appropriate table design</t>
  </si>
  <si>
    <t>In the Home tab click on the 'Format as Table' tool bar.</t>
  </si>
  <si>
    <t>Open the desired sheet for Data Model</t>
  </si>
  <si>
    <t>Open the worksheet for adding Data Model</t>
  </si>
  <si>
    <t>Click on the Insert Tab</t>
  </si>
  <si>
    <t>In the Tables section Click on the Pivot Tables tool bar</t>
  </si>
  <si>
    <t>Select the table range</t>
  </si>
  <si>
    <t>Select whether you want the Pivot table on the current sheet or on the new sheet</t>
  </si>
  <si>
    <t>After the Pivot table created drag the desired columns and rows for analysis</t>
  </si>
  <si>
    <t>Workflow 1</t>
  </si>
  <si>
    <t>Workflow 2</t>
  </si>
  <si>
    <t>Workflow 3</t>
  </si>
  <si>
    <t>Workflow 4</t>
  </si>
  <si>
    <t>Open the Excel Workbook</t>
  </si>
  <si>
    <t>Open the desired work sheet</t>
  </si>
  <si>
    <t>Select the table created for Data Analysis</t>
  </si>
  <si>
    <t>Go to Data Tab</t>
  </si>
  <si>
    <t>In the Analysis section click on Data Analysis tool bar</t>
  </si>
  <si>
    <t>A dialog box appears, click on Correlation and then click OK</t>
  </si>
  <si>
    <t>A New dialog box opens where we have to select the Table on which we want the analysis</t>
  </si>
  <si>
    <t>Select the Labels in first row if required</t>
  </si>
  <si>
    <t>In the output option section the select whether you want the analysis table on the same or a new sheet</t>
  </si>
  <si>
    <t>Click on the desired Cell where the table will be located</t>
  </si>
  <si>
    <t>Click OK</t>
  </si>
  <si>
    <t>Workflow Correlation</t>
  </si>
  <si>
    <t>Postings Review as of</t>
  </si>
  <si>
    <t>Listing ID</t>
  </si>
  <si>
    <t>Listing System</t>
  </si>
  <si>
    <t>Company</t>
  </si>
  <si>
    <t>Job Title</t>
  </si>
  <si>
    <t>Posting Date</t>
  </si>
  <si>
    <t>Responsibilities</t>
  </si>
  <si>
    <t>LinkedIn</t>
  </si>
  <si>
    <t>NSK Canada Inc</t>
  </si>
  <si>
    <t>Jr.Business Analyst</t>
  </si>
  <si>
    <t>see for the table responsibilities</t>
  </si>
  <si>
    <t>URL</t>
  </si>
  <si>
    <t>https://www.linkedin.com/jobs/search/?currentJobId=3846844064&amp;keywords=junior%20business%20analyst&amp;origin=JOBS_HOME_KEYWORD_AUTOCOMPLETE&amp;refresh=true</t>
  </si>
  <si>
    <t>.</t>
  </si>
  <si>
    <t>Not Mentioned</t>
  </si>
  <si>
    <t>https://ca.indeed.com/jobs?q=junior+business+analyst&amp;l=Canada&amp;from=searchOnHP&amp;vjk=e341538ad54dc6b6&amp;advn=5830728964398605</t>
  </si>
  <si>
    <t>Indeed</t>
  </si>
  <si>
    <t>Plexxis Software</t>
  </si>
  <si>
    <t>Jr.Business &amp;Systems Integration Analyst</t>
  </si>
  <si>
    <t>Responsibility ID</t>
  </si>
  <si>
    <t>Responsibility</t>
  </si>
  <si>
    <t>Can I do this task?</t>
  </si>
  <si>
    <t>If not, have I heard of this task</t>
  </si>
  <si>
    <t>Support demand planning in Central and South America.</t>
  </si>
  <si>
    <t>Sets service level targets for inventory.</t>
  </si>
  <si>
    <t>Monitors and adjusts forecasts to targets.</t>
  </si>
  <si>
    <t>Liaises with BCD functions for suggested ordering.</t>
  </si>
  <si>
    <t>Leads through curiosity and continuous improvements.</t>
  </si>
  <si>
    <t>Experience querying databases and using statistical computer language like SQL</t>
  </si>
  <si>
    <t>Technical experience with Data Visualization Tools, e.g. Tableau</t>
  </si>
  <si>
    <t>Experience querying databases and using statistical computer languages, e.g. R</t>
  </si>
  <si>
    <t>Data Entry and Validation</t>
  </si>
  <si>
    <t>Assist with Internal Automation</t>
  </si>
  <si>
    <t>KPIs and Reporting</t>
  </si>
  <si>
    <t>Yes</t>
  </si>
  <si>
    <t>No</t>
  </si>
  <si>
    <t>Experience querying databases and using statistical computer languages, e.g. Python</t>
  </si>
  <si>
    <t>Technical experience with Data Visualization Tools, e.g. Power BI</t>
  </si>
  <si>
    <t>List of work flow and the list of workflow requirement</t>
  </si>
  <si>
    <t>List of work flow for each requirement</t>
  </si>
  <si>
    <t>Review for Job Postings</t>
  </si>
  <si>
    <t>Individual File Submission</t>
  </si>
  <si>
    <t>DoubleClick on the Sheet tab.  Change the text.</t>
  </si>
  <si>
    <t>5) Document the Workflow for the DM, and DA Products
6) Do the DA work. Make and document the DA products.
7) Document the Project Workbook(s)
8) Update Deliverables List, ReadMeFirst. Produce other
communication files (i.e. videos).</t>
  </si>
  <si>
    <t>1) Create a new sheet in the Excel Workbook.
2) Open the supplied MS Access Database (accede) file (also
known as the "Data Source").
3) Point to the Data Table to be imported.
4) Drag it to an empty cell (usually B7) in the Excel sheet. Drop it.
5) For larger files, wait for the transfer to finish.</t>
  </si>
  <si>
    <t>1) Open the project Excel WB .
2) Open the source sheet in its Excel Workbook, also.
3) Right click on the Sheet to be copied.
4) Left click on "Move or Copy ..."
5) Under "To book" select the Project WB.
6) Under "Before Sheet:", select the first sheet name.
7) Check the "Create a copy" box, then Left click on [OK].
8) Close the WB that's not the Project WB.</t>
  </si>
  <si>
    <t>"Document" means to put into one or more cells some words (text)
or an Excel formula's text (i.e. sum(B5:B9) ) This explains about a
column of calculations, imported data, or other work.</t>
  </si>
  <si>
    <t>Using a VLOOKUP formula to Join two lists by Foreign/Primary keys</t>
  </si>
  <si>
    <t>Prepare a step by step list of the actions done to research a MS
Access Data Source, find the Core tables, and create a list of data
about them. This must be in a sheet called ?????, in a table
that has the columns of as provided in the "Samples Guidance".</t>
  </si>
  <si>
    <t xml:space="preserve">Prepare a detailed Workflow description and checklist for creating a Data model from filtered records from an Extracted Dataset or another Data Model.  </t>
  </si>
  <si>
    <t>Prepare a detailed Workflow description and checklist for creating a Data model, then Correlation and Scattergram Analysis from an Extracted Dataset.  Include Work Management, Documenting and Diagnostic Analysis tasks.</t>
  </si>
  <si>
    <t>Prepare a step by step list of the actions done to produce the range grouping of data using VLOOKUP.  This must be in a sheet called "Workflows", in a table that has the columns of ActionID, Action, Decision, Estimated Time.  It must include steps to mana</t>
  </si>
  <si>
    <t>Prepare a detailed Workflow description and checklist for creating a Data model, then Linear Regression and Scattergram Analysis from an Extracted Dataset.  Include Work Management, Documenting and Diagnostic Analysis tasks.</t>
  </si>
  <si>
    <t>Create a new DM by creating one or more PTs, formatting them as Tabular / No Totals / Repeat Items, then Copying each set of PT Data to a new List/Table</t>
  </si>
  <si>
    <t>Create a "&lt;name&gt; DM" sheet. Filter the NetLog DM Records for &lt;criteria&gt;. Select all the filtered records. In the ribbon, select Home, Find and Select, Go To Special, Copy Visible Cells only. Copy, then Paste Special, Values the filtered records to that new sheet. Start no higher than Row 7. Widen columns as needed. Format dates and times as needed.
Create a "&lt;name&gt; PT" pivot table in a &lt;name&gt; Sheet from all the &lt;name&gt; DM columns. Rows are &lt;given DM columns&gt;; no PT columns or PT values. From the ribbon, set the PivotTable Design, Report Layout to be Tabular. Also, turn off the Subtotals. Turn on the Repeat of Items.  Copy the Pivot Table rows, and Paste Special Values a few columns to the right. Widen columns as needed.</t>
  </si>
  <si>
    <t>Double Click on the sheet tab.</t>
  </si>
  <si>
    <t>This must be in a sheet called Deliverable, in a table that has the columns of as provided in the "Samples Guidance".</t>
  </si>
  <si>
    <t>Enter a note in the Plan that tells one where to look to find more knowledge (i.e. "See Issue #2")</t>
  </si>
  <si>
    <t>Open the supplied MS Access Database (accede) file (also known as the "Data Source").</t>
  </si>
  <si>
    <t>Formatting, Importing and Analysing data</t>
  </si>
  <si>
    <t>Analyses aftermarket demand and develops plans for North America on A&amp;B items.</t>
  </si>
  <si>
    <t>Usage rights granted to registered section members of INFO 8146</t>
  </si>
  <si>
    <t>Again Select the Particular table</t>
  </si>
  <si>
    <t>Click on Insert Tab</t>
  </si>
  <si>
    <t>In the charts section click on recommended chart</t>
  </si>
  <si>
    <t>Then click on the scattergram suggest</t>
  </si>
  <si>
    <t>OR click on the dropdown menu of the scattergram logo and click on the desired scattergram design</t>
  </si>
  <si>
    <t>List of workflow for Correlation and Scattegram Data Analysis</t>
  </si>
  <si>
    <t>Submit team's Workbook to eConestoga</t>
  </si>
  <si>
    <t>Sheet + Table</t>
  </si>
  <si>
    <t xml:space="preserve"> TM x: Create 3+ Workflow WSs.</t>
  </si>
  <si>
    <t xml:space="preserve"> TM x: Create Excel WS "Workflows - ???".</t>
  </si>
  <si>
    <t xml:space="preserve"> Postings Review Sheet </t>
  </si>
  <si>
    <t xml:space="preserve"> Get list of responsibilities </t>
  </si>
  <si>
    <t>Analyze the captured responsibilities data.</t>
  </si>
  <si>
    <t xml:space="preserve">Document, track and save the work </t>
  </si>
  <si>
    <t xml:space="preserve">List all the TM Workbook sheets in the ReadMeFirst </t>
  </si>
  <si>
    <t xml:space="preserve">Make each TM's workbook look professional </t>
  </si>
  <si>
    <t xml:space="preserve">Submit team member's Workbook to eConestoga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</si>
</sst>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4" x14ac:knownFonts="1">
    <font>
      <sz val="11"/>
      <color theme="1"/>
      <name val="Calibri"/>
      <family val="2"/>
      <scheme val="minor"/>
    </font>
    <font>
      <b/>
      <sz val="11"/>
      <color theme="1"/>
      <name val="Calibri"/>
      <family val="2"/>
      <scheme val="minor"/>
    </font>
    <font>
      <u/>
      <sz val="11"/>
      <color theme="10"/>
      <name val="Calibri"/>
      <family val="2"/>
      <scheme val="minor"/>
    </font>
    <font>
      <sz val="14"/>
      <color theme="1"/>
      <name val="Calibri"/>
      <family val="2"/>
      <scheme val="minor"/>
    </font>
    <font>
      <sz val="11"/>
      <color rgb="FF000000"/>
      <name val="Calibri"/>
      <family val="2"/>
      <scheme val="minor"/>
    </font>
    <font>
      <b/>
      <u/>
      <sz val="11"/>
      <color theme="1"/>
      <name val="Calibri"/>
      <family val="2"/>
      <scheme val="minor"/>
    </font>
    <font>
      <u/>
      <sz val="11"/>
      <color theme="1"/>
      <name val="Calibri"/>
      <family val="2"/>
      <scheme val="minor"/>
    </font>
    <font>
      <i/>
      <sz val="11"/>
      <color theme="1"/>
      <name val="Calibri"/>
      <family val="2"/>
      <scheme val="minor"/>
    </font>
    <font>
      <b/>
      <sz val="9"/>
      <color indexed="81"/>
      <name val="Tahoma"/>
      <family val="2"/>
    </font>
    <font>
      <sz val="9"/>
      <color indexed="81"/>
      <name val="Tahoma"/>
      <family val="2"/>
    </font>
    <font>
      <b/>
      <u/>
      <sz val="14"/>
      <color theme="1"/>
      <name val="Calibri"/>
      <family val="2"/>
      <scheme val="minor"/>
    </font>
    <font>
      <sz val="10"/>
      <color indexed="8"/>
      <name val="Arial"/>
      <family val="2"/>
    </font>
    <font>
      <sz val="11"/>
      <color indexed="8"/>
      <name val="Calibri"/>
      <family val="2"/>
    </font>
    <font>
      <sz val="11"/>
      <color rgb="FF000200"/>
      <name val="Calibri"/>
      <family val="2"/>
    </font>
  </fonts>
  <fills count="5">
    <fill>
      <patternFill patternType="none"/>
    </fill>
    <fill>
      <patternFill patternType="gray125"/>
    </fill>
    <fill>
      <patternFill patternType="solid">
        <fgColor theme="4" tint="0.59999389629810485"/>
        <bgColor indexed="64"/>
      </patternFill>
    </fill>
    <fill>
      <patternFill patternType="solid">
        <fgColor theme="0" tint="-0.14999847407452621"/>
        <bgColor theme="0" tint="-0.14999847407452621"/>
      </patternFill>
    </fill>
    <fill>
      <patternFill patternType="solid">
        <fgColor theme="4" tint="0.59999389629810485"/>
        <bgColor indexed="0"/>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bottom style="thin">
        <color indexed="8"/>
      </bottom>
      <diagonal/>
    </border>
    <border>
      <left style="thin">
        <color indexed="22"/>
      </left>
      <right style="thin">
        <color indexed="22"/>
      </right>
      <top style="thin">
        <color indexed="22"/>
      </top>
      <bottom style="thin">
        <color indexed="22"/>
      </bottom>
      <diagonal/>
    </border>
    <border>
      <left style="thin">
        <color indexed="22"/>
      </left>
      <right/>
      <top/>
      <bottom/>
      <diagonal/>
    </border>
    <border>
      <left/>
      <right style="thin">
        <color indexed="22"/>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0" fontId="2" fillId="0" borderId="0" applyNumberFormat="0" applyFill="0" applyBorder="0" applyAlignment="0" applyProtection="0"/>
    <xf numFmtId="0" fontId="11" fillId="0" borderId="0"/>
  </cellStyleXfs>
  <cellXfs count="75">
    <xf numFmtId="0" fontId="0" fillId="0" borderId="0" xfId="0"/>
    <xf numFmtId="0" fontId="3" fillId="0" borderId="0" xfId="0" applyFont="1"/>
    <xf numFmtId="0" fontId="1" fillId="0" borderId="0" xfId="0" applyFont="1"/>
    <xf numFmtId="0" fontId="4" fillId="0" borderId="0" xfId="0" applyFont="1"/>
    <xf numFmtId="164" fontId="0" fillId="0" borderId="0" xfId="0" applyNumberFormat="1" applyAlignment="1">
      <alignment horizontal="left"/>
    </xf>
    <xf numFmtId="0" fontId="5" fillId="0" borderId="0" xfId="0" applyFont="1"/>
    <xf numFmtId="0" fontId="6" fillId="0" borderId="0" xfId="0" applyFont="1"/>
    <xf numFmtId="0" fontId="2" fillId="0" borderId="0" xfId="1"/>
    <xf numFmtId="0" fontId="6" fillId="2" borderId="0" xfId="0" applyFont="1" applyFill="1"/>
    <xf numFmtId="0" fontId="0" fillId="0" borderId="0" xfId="0" applyAlignment="1">
      <alignment wrapText="1"/>
    </xf>
    <xf numFmtId="0" fontId="0" fillId="0" borderId="0" xfId="0" applyAlignment="1">
      <alignment horizontal="left" indent="1"/>
    </xf>
    <xf numFmtId="0" fontId="0" fillId="0" borderId="0" xfId="0" applyAlignment="1">
      <alignment horizontal="left" wrapText="1"/>
    </xf>
    <xf numFmtId="0" fontId="7" fillId="0" borderId="0" xfId="0" applyFont="1"/>
    <xf numFmtId="0" fontId="0" fillId="0" borderId="0" xfId="0" quotePrefix="1"/>
    <xf numFmtId="0" fontId="10" fillId="0" borderId="0" xfId="0" applyFont="1"/>
    <xf numFmtId="16" fontId="0" fillId="0" borderId="0" xfId="0" applyNumberFormat="1"/>
    <xf numFmtId="0" fontId="0" fillId="2" borderId="1" xfId="0" applyFill="1" applyBorder="1"/>
    <xf numFmtId="0" fontId="0" fillId="0" borderId="1" xfId="0" applyBorder="1"/>
    <xf numFmtId="0" fontId="6" fillId="2" borderId="0" xfId="0" applyFont="1" applyFill="1" applyAlignment="1">
      <alignment wrapText="1"/>
    </xf>
    <xf numFmtId="20" fontId="0" fillId="0" borderId="0" xfId="0" applyNumberFormat="1"/>
    <xf numFmtId="0" fontId="0" fillId="0" borderId="0" xfId="0" applyAlignment="1">
      <alignment vertical="top"/>
    </xf>
    <xf numFmtId="0" fontId="0" fillId="0" borderId="0" xfId="0" applyAlignment="1">
      <alignment vertical="top" wrapText="1"/>
    </xf>
    <xf numFmtId="0" fontId="12" fillId="4" borderId="2" xfId="2" applyFont="1" applyFill="1" applyBorder="1" applyAlignment="1">
      <alignment horizontal="center" vertical="top"/>
    </xf>
    <xf numFmtId="0" fontId="12" fillId="4" borderId="2" xfId="2" applyFont="1" applyFill="1" applyBorder="1" applyAlignment="1">
      <alignment horizontal="center" vertical="top" wrapText="1"/>
    </xf>
    <xf numFmtId="0" fontId="12" fillId="4" borderId="2" xfId="2" applyFont="1" applyFill="1" applyBorder="1" applyAlignment="1">
      <alignment horizontal="center"/>
    </xf>
    <xf numFmtId="0" fontId="12" fillId="0" borderId="3" xfId="2" applyFont="1" applyBorder="1" applyAlignment="1">
      <alignment horizontal="right" vertical="top" wrapText="1"/>
    </xf>
    <xf numFmtId="0" fontId="12" fillId="0" borderId="3" xfId="2" applyFont="1" applyBorder="1" applyAlignment="1">
      <alignment vertical="top" wrapText="1"/>
    </xf>
    <xf numFmtId="14" fontId="12" fillId="0" borderId="3" xfId="2" applyNumberFormat="1" applyFont="1" applyBorder="1" applyAlignment="1">
      <alignment vertical="top" wrapText="1"/>
    </xf>
    <xf numFmtId="0" fontId="12" fillId="0" borderId="4" xfId="2" applyFont="1" applyBorder="1" applyAlignment="1">
      <alignment vertical="top" wrapText="1"/>
    </xf>
    <xf numFmtId="0" fontId="12" fillId="0" borderId="0" xfId="2" applyFont="1" applyAlignment="1">
      <alignment vertical="top" wrapText="1"/>
    </xf>
    <xf numFmtId="0" fontId="12" fillId="0" borderId="5" xfId="2" applyFont="1" applyBorder="1" applyAlignment="1">
      <alignment vertical="top" wrapText="1"/>
    </xf>
    <xf numFmtId="0" fontId="0" fillId="0" borderId="0" xfId="0" applyAlignment="1">
      <alignment horizontal="right"/>
    </xf>
    <xf numFmtId="0" fontId="0" fillId="2" borderId="0" xfId="0" applyFill="1"/>
    <xf numFmtId="0" fontId="0" fillId="2" borderId="6" xfId="0" applyFill="1" applyBorder="1"/>
    <xf numFmtId="0" fontId="0" fillId="2" borderId="7" xfId="0" applyFill="1" applyBorder="1"/>
    <xf numFmtId="0" fontId="0" fillId="2" borderId="8" xfId="0" applyFill="1" applyBorder="1"/>
    <xf numFmtId="0" fontId="0" fillId="0" borderId="9" xfId="0" applyBorder="1"/>
    <xf numFmtId="0" fontId="0" fillId="0" borderId="10" xfId="0" applyBorder="1" applyAlignment="1">
      <alignment wrapText="1"/>
    </xf>
    <xf numFmtId="0" fontId="0" fillId="0" borderId="11" xfId="0" applyBorder="1"/>
    <xf numFmtId="0" fontId="0" fillId="0" borderId="12" xfId="0" applyBorder="1"/>
    <xf numFmtId="0" fontId="0" fillId="0" borderId="13" xfId="0" applyBorder="1" applyAlignment="1">
      <alignment wrapText="1"/>
    </xf>
    <xf numFmtId="0" fontId="0" fillId="0" borderId="13" xfId="0" applyBorder="1"/>
    <xf numFmtId="0" fontId="6" fillId="2" borderId="6" xfId="0" applyFont="1" applyFill="1" applyBorder="1" applyAlignment="1">
      <alignment horizontal="right" wrapText="1"/>
    </xf>
    <xf numFmtId="0" fontId="6" fillId="2" borderId="7" xfId="0" applyFont="1" applyFill="1" applyBorder="1" applyAlignment="1">
      <alignment horizontal="right" wrapText="1"/>
    </xf>
    <xf numFmtId="0" fontId="6" fillId="2" borderId="7" xfId="0" applyFont="1" applyFill="1" applyBorder="1" applyAlignment="1">
      <alignment wrapText="1"/>
    </xf>
    <xf numFmtId="0" fontId="6" fillId="2" borderId="8" xfId="0" applyFont="1" applyFill="1" applyBorder="1"/>
    <xf numFmtId="0" fontId="0" fillId="0" borderId="9" xfId="0" applyBorder="1" applyAlignment="1">
      <alignment horizontal="right"/>
    </xf>
    <xf numFmtId="0" fontId="0" fillId="0" borderId="1" xfId="0" quotePrefix="1" applyBorder="1"/>
    <xf numFmtId="0" fontId="13" fillId="0" borderId="10" xfId="0" applyFont="1" applyBorder="1" applyAlignment="1">
      <alignment vertical="center" wrapText="1"/>
    </xf>
    <xf numFmtId="0" fontId="0" fillId="0" borderId="10" xfId="0" quotePrefix="1" applyBorder="1" applyAlignment="1">
      <alignment wrapText="1"/>
    </xf>
    <xf numFmtId="0" fontId="0" fillId="0" borderId="11" xfId="0" applyBorder="1" applyAlignment="1">
      <alignment horizontal="right"/>
    </xf>
    <xf numFmtId="0" fontId="0" fillId="0" borderId="12" xfId="0" quotePrefix="1" applyBorder="1"/>
    <xf numFmtId="0" fontId="0" fillId="0" borderId="10" xfId="0" applyBorder="1"/>
    <xf numFmtId="0" fontId="0" fillId="3" borderId="1" xfId="0" applyFill="1" applyBorder="1"/>
    <xf numFmtId="0" fontId="0" fillId="2" borderId="7" xfId="0" applyFill="1" applyBorder="1" applyAlignment="1">
      <alignment wrapText="1"/>
    </xf>
    <xf numFmtId="0" fontId="0" fillId="2" borderId="8" xfId="0" applyFill="1" applyBorder="1" applyAlignment="1">
      <alignment wrapText="1"/>
    </xf>
    <xf numFmtId="0" fontId="0" fillId="0" borderId="1" xfId="0" applyBorder="1" applyAlignment="1">
      <alignment horizontal="left" vertical="center" wrapText="1" indent="1"/>
    </xf>
    <xf numFmtId="14" fontId="0" fillId="0" borderId="1" xfId="0" applyNumberFormat="1" applyBorder="1"/>
    <xf numFmtId="0" fontId="0" fillId="0" borderId="1" xfId="0" applyBorder="1" applyAlignment="1">
      <alignment wrapText="1"/>
    </xf>
    <xf numFmtId="0" fontId="0" fillId="0" borderId="12" xfId="0" applyBorder="1" applyAlignment="1">
      <alignment wrapText="1"/>
    </xf>
    <xf numFmtId="0" fontId="0" fillId="3" borderId="9" xfId="0" applyFill="1" applyBorder="1"/>
    <xf numFmtId="0" fontId="0" fillId="3" borderId="10" xfId="0" applyFill="1" applyBorder="1" applyAlignment="1">
      <alignment wrapText="1"/>
    </xf>
    <xf numFmtId="0" fontId="1" fillId="2" borderId="6" xfId="0" applyFont="1" applyFill="1" applyBorder="1"/>
    <xf numFmtId="0" fontId="1" fillId="2" borderId="7" xfId="0" applyFont="1" applyFill="1" applyBorder="1"/>
    <xf numFmtId="0" fontId="1" fillId="2" borderId="8" xfId="0" applyFont="1" applyFill="1" applyBorder="1"/>
    <xf numFmtId="0" fontId="0" fillId="3" borderId="11" xfId="0" applyFill="1" applyBorder="1"/>
    <xf numFmtId="0" fontId="0" fillId="3" borderId="12" xfId="0" applyFill="1" applyBorder="1"/>
    <xf numFmtId="0" fontId="0" fillId="3" borderId="13" xfId="0" applyFill="1" applyBorder="1" applyAlignment="1">
      <alignment wrapText="1"/>
    </xf>
    <xf numFmtId="0" fontId="6" fillId="2" borderId="6" xfId="0" applyFont="1" applyFill="1" applyBorder="1"/>
    <xf numFmtId="0" fontId="6" fillId="2" borderId="7" xfId="0" applyFont="1" applyFill="1" applyBorder="1"/>
    <xf numFmtId="0" fontId="2" fillId="0" borderId="1" xfId="1" applyBorder="1"/>
    <xf numFmtId="0" fontId="2" fillId="0" borderId="1" xfId="1" applyFill="1" applyBorder="1"/>
    <xf numFmtId="0" fontId="2" fillId="0" borderId="12" xfId="1" applyBorder="1"/>
    <xf numFmtId="0" fontId="0" fillId="2" borderId="1" xfId="0" applyFill="1" applyBorder="1" applyAlignment="1">
      <alignment horizontal="center"/>
    </xf>
    <xf numFmtId="0" fontId="0" fillId="0" borderId="1" xfId="0" applyBorder="1" applyAlignment="1">
      <alignment horizontal="center"/>
    </xf>
  </cellXfs>
  <cellStyles count="3">
    <cellStyle name="Hyperlink" xfId="1" builtinId="8"/>
    <cellStyle name="Normal" xfId="0" builtinId="0"/>
    <cellStyle name="Normal_Sheet1" xfId="2" xr:uid="{1CDF4C12-E41D-48C6-A571-86FF21E1F071}"/>
  </cellStyles>
  <dxfs count="84">
    <dxf>
      <border diagonalUp="0" diagonalDown="0">
        <left style="thin">
          <color indexed="64"/>
        </left>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ill>
        <patternFill patternType="solid">
          <fgColor indexed="64"/>
          <bgColor theme="4" tint="0.59999389629810485"/>
        </patternFill>
      </fill>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ill>
        <patternFill patternType="solid">
          <fgColor indexed="64"/>
          <bgColor theme="4" tint="0.59999389629810485"/>
        </patternFill>
      </fill>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theme="4" tint="0.59999389629810485"/>
        </patternFill>
      </fill>
      <border diagonalUp="0" diagonalDown="0" outline="0">
        <left style="thin">
          <color indexed="64"/>
        </left>
        <right style="thin">
          <color indexed="64"/>
        </right>
        <top/>
        <bottom/>
      </border>
    </dxf>
    <dxf>
      <alignment horizontal="general" vertical="bottom"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ill>
        <patternFill patternType="solid">
          <fgColor indexed="64"/>
          <bgColor theme="4" tint="0.59999389629810485"/>
        </patternFill>
      </fill>
      <border diagonalUp="0" diagonalDown="0">
        <left style="thin">
          <color indexed="64"/>
        </left>
        <right style="thin">
          <color indexed="64"/>
        </right>
        <top/>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vertical="bottom"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ill>
        <patternFill patternType="solid">
          <fgColor indexed="64"/>
          <bgColor theme="4" tint="0.59999389629810485"/>
        </patternFill>
      </fill>
      <border diagonalUp="0" diagonalDown="0">
        <left style="thin">
          <color indexed="64"/>
        </left>
        <right style="thin">
          <color indexed="64"/>
        </right>
        <top/>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ill>
        <patternFill patternType="solid">
          <fgColor indexed="64"/>
          <bgColor theme="4" tint="0.59999389629810485"/>
        </patternFill>
      </fill>
      <border diagonalUp="0" diagonalDown="0">
        <left style="thin">
          <color indexed="64"/>
        </left>
        <right style="thin">
          <color indexed="64"/>
        </right>
        <top/>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ill>
        <patternFill patternType="solid">
          <fgColor indexed="64"/>
          <bgColor theme="4" tint="0.59999389629810485"/>
        </patternFill>
      </fill>
      <border diagonalUp="0" diagonalDown="0">
        <left style="thin">
          <color indexed="64"/>
        </left>
        <right style="thin">
          <color indexed="64"/>
        </right>
        <top/>
        <bottom/>
        <vertical style="thin">
          <color indexed="64"/>
        </vertical>
        <horizontal style="thin">
          <color indexed="64"/>
        </horizontal>
      </border>
    </dxf>
    <dxf>
      <alignment horizontal="general" vertical="top" textRotation="0" wrapText="1" indent="0" justifyLastLine="0" shrinkToFit="0" readingOrder="0"/>
    </dxf>
    <dxf>
      <alignment horizontal="right" vertical="bottom" textRotation="0" wrapText="0" indent="0" justifyLastLine="0" shrinkToFit="0" readingOrder="0"/>
    </dxf>
    <dxf>
      <fill>
        <patternFill patternType="solid">
          <fgColor indexed="64"/>
          <bgColor theme="4" tint="0.59999389629810485"/>
        </patternFill>
      </fill>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top"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top"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right" vertical="top"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top"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alignment horizontal="general" vertical="top" textRotation="0" wrapText="0" indent="0" justifyLastLine="0" shrinkToFit="0" readingOrder="0"/>
    </dxf>
    <dxf>
      <border outline="0">
        <top style="thin">
          <color indexed="8"/>
        </top>
      </border>
    </dxf>
    <dxf>
      <border outline="0">
        <bottom style="thin">
          <color indexed="8"/>
        </bottom>
      </border>
    </dxf>
    <dxf>
      <fill>
        <patternFill patternType="solid">
          <fgColor indexed="0"/>
          <bgColor theme="4" tint="0.59999389629810485"/>
        </patternFill>
      </fill>
    </dxf>
    <dxf>
      <numFmt numFmtId="25" formatCode="hh:mm"/>
    </dxf>
    <dxf>
      <numFmt numFmtId="21" formatCode="dd/mmm"/>
    </dxf>
    <dxf>
      <numFmt numFmtId="25" formatCode="hh:mm"/>
    </dxf>
    <dxf>
      <numFmt numFmtId="21" formatCode="dd/mmm"/>
    </dxf>
    <dxf>
      <numFmt numFmtId="25" formatCode="hh:mm"/>
    </dxf>
    <dxf>
      <numFmt numFmtId="21" formatCode="dd/mmm"/>
    </dxf>
    <dxf>
      <alignment horizontal="general" vertical="bottom" textRotation="0" wrapText="1" indent="0" justifyLastLine="0" shrinkToFit="0" readingOrder="0"/>
    </dxf>
    <dxf>
      <font>
        <b val="0"/>
        <i val="0"/>
        <strike val="0"/>
        <condense val="0"/>
        <extend val="0"/>
        <outline val="0"/>
        <shadow val="0"/>
        <u/>
        <vertAlign val="baseline"/>
        <sz val="11"/>
        <color theme="1"/>
        <name val="Calibri"/>
        <family val="2"/>
        <scheme val="minor"/>
      </font>
      <fill>
        <patternFill patternType="solid">
          <fgColor indexed="64"/>
          <bgColor theme="4" tint="0.59999389629810485"/>
        </patternFill>
      </fill>
      <alignment horizontal="general" vertical="bottom" textRotation="0" wrapText="1" indent="0" justifyLastLine="0" shrinkToFit="0" readingOrder="0"/>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val="0"/>
        <i val="0"/>
        <strike val="0"/>
        <condense val="0"/>
        <extend val="0"/>
        <outline val="0"/>
        <shadow val="0"/>
        <u/>
        <vertAlign val="baseline"/>
        <sz val="11"/>
        <color theme="1"/>
        <name val="Calibri"/>
        <family val="2"/>
        <scheme val="minor"/>
      </font>
      <fill>
        <patternFill patternType="solid">
          <fgColor indexed="64"/>
          <bgColor theme="4" tint="0.59999389629810485"/>
        </patternFill>
      </fill>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CE60079-87FD-44F9-A777-E472BE67C749}" name="Table1" displayName="Table1" ref="A26:C35" totalsRowShown="0" headerRowDxfId="83" headerRowBorderDxfId="82" tableBorderDxfId="81" totalsRowBorderDxfId="80">
  <autoFilter ref="A26:C35" xr:uid="{56ACD50F-0829-47CD-B6D2-C30CA20E4AD3}"/>
  <tableColumns count="3">
    <tableColumn id="1" xr3:uid="{8D8BF1E8-0D36-4E7E-B910-10F56B834760}" name="ID" dataDxfId="79"/>
    <tableColumn id="2" xr3:uid="{DB665BC5-D650-4DC6-B77D-DCDBCDDCC628}" name="Sheet Name" dataDxfId="78"/>
    <tableColumn id="3" xr3:uid="{E42BF298-0547-448F-802C-91CAF2308EC1}" name="Description" dataDxfId="77"/>
  </tableColumns>
  <tableStyleInfo name="TableStyleLight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BC18D59-E904-49EB-92AB-4B5B0717FC09}" name="Table10" displayName="Table10" ref="K7:O22" totalsRowShown="0" headerRowDxfId="19" headerRowBorderDxfId="18" tableBorderDxfId="17" totalsRowBorderDxfId="16">
  <autoFilter ref="K7:O22" xr:uid="{8BC18D59-E904-49EB-92AB-4B5B0717FC09}"/>
  <tableColumns count="5">
    <tableColumn id="1" xr3:uid="{0BBB62FF-F5EA-4326-AE48-87445F1C9FDB}" name="Listing ID" dataDxfId="15"/>
    <tableColumn id="2" xr3:uid="{88EE6EA6-8F1A-4E7E-AFCF-064E5B6740AF}" name="Responsibility ID" dataDxfId="14"/>
    <tableColumn id="3" xr3:uid="{6FB5B49F-CE9A-459F-812D-F715FBC59450}" name="Responsibility" dataDxfId="13"/>
    <tableColumn id="4" xr3:uid="{BD45A7E7-BD82-4407-B028-7FA9537AFF5F}" name="Can I do this task?" dataDxfId="12"/>
    <tableColumn id="5" xr3:uid="{A4A221AE-C2CF-46D8-85F1-0E5F4758D90B}" name="If not, have I heard of this task" dataDxfId="11"/>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5A8C17FB-B4BC-477A-B0C6-7A0193524228}" name="Table11" displayName="Table11" ref="B7:H9" totalsRowShown="0" headerRowDxfId="10" headerRowBorderDxfId="9" tableBorderDxfId="8" totalsRowBorderDxfId="7">
  <autoFilter ref="B7:H9" xr:uid="{5A8C17FB-B4BC-477A-B0C6-7A0193524228}"/>
  <tableColumns count="7">
    <tableColumn id="1" xr3:uid="{639AEFF9-F994-45AA-B62E-C2E7F5C50CA8}" name="Listing ID" dataDxfId="6"/>
    <tableColumn id="2" xr3:uid="{93040448-A183-4603-9034-A4C34344E12F}" name="Listing System" dataDxfId="5"/>
    <tableColumn id="3" xr3:uid="{9B5AB188-5B20-44EB-8224-F4D609A36B02}" name="Company" dataDxfId="4"/>
    <tableColumn id="4" xr3:uid="{1D1B31F5-1C70-456E-B79F-028E01FBAA7C}" name="Job Title" dataDxfId="3"/>
    <tableColumn id="5" xr3:uid="{EE8B9B7A-98EC-45E7-9F99-0A36B0A6E02E}" name="Posting Date" dataDxfId="2"/>
    <tableColumn id="6" xr3:uid="{8F3EC06D-1B9A-4B93-87BD-73BBDDC0C58F}" name="Responsibilities" dataDxfId="1"/>
    <tableColumn id="7" xr3:uid="{9C3F3BE7-2FFB-480B-A1C0-4EC662011D6A}" name="URL" dataDxfId="0"/>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AA8C45C-D0D6-4856-8F1F-3BF835A0A617}" name="Table2" displayName="Table2" ref="B9:N24" totalsRowShown="0" headerRowDxfId="76">
  <autoFilter ref="B9:N24" xr:uid="{4D7025F3-21AB-4122-813F-15E55CCE566B}"/>
  <tableColumns count="13">
    <tableColumn id="1" xr3:uid="{30AB40F7-E2BF-4026-9438-92539208C2EE}" name="Deliverable ID"/>
    <tableColumn id="2" xr3:uid="{3942769D-C23A-4AF2-BBFE-38B239797F65}" name="Issue(s)"/>
    <tableColumn id="3" xr3:uid="{BEE1E557-8D0E-47A1-B47A-DD4B0CCE6895}" name="Requirement(s)"/>
    <tableColumn id="4" xr3:uid="{458CE158-48B3-4C92-992C-203682550E75}" name="Deliverable Name" dataDxfId="75"/>
    <tableColumn id="5" xr3:uid="{DEA49BD6-95EE-4C43-A7FD-43E849C9AAFA}" name="Type"/>
    <tableColumn id="6" xr3:uid="{0C7288D0-98E4-4B27-AC9F-1D8900A2630A}" name="Started Date" dataDxfId="74"/>
    <tableColumn id="7" xr3:uid="{D4B707F1-8B49-4BAA-86D5-9AF5FD456CB4}" name="Started Time" dataDxfId="73"/>
    <tableColumn id="8" xr3:uid="{F62E705A-07AA-4E3E-9CCB-3C1F9B93B1E2}" name="Done Date" dataDxfId="72"/>
    <tableColumn id="9" xr3:uid="{AE4E3A15-CDCE-4D64-BC8B-2619A7CA3E0A}" name="Done Time" dataDxfId="71"/>
    <tableColumn id="10" xr3:uid="{99A00B04-1CEE-4436-ADAE-3D35F9FE3641}" name="QC OK Date" dataDxfId="70"/>
    <tableColumn id="11" xr3:uid="{1303FA21-785F-43C5-9539-824D56340B61}" name="QC OK Time" dataDxfId="69"/>
    <tableColumn id="12" xr3:uid="{CB3F1848-BDC7-4EB9-8A17-17CF70490C04}" name="Done By"/>
    <tableColumn id="13" xr3:uid="{214E3956-8094-49A9-A14D-A6B632C65261}" name="QC By"/>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039FD46-0369-4007-A891-95EC3018C917}" name="Table3" displayName="Table3" ref="A9:G69" totalsRowShown="0" headerRowDxfId="68" headerRowBorderDxfId="67" tableBorderDxfId="66">
  <autoFilter ref="A9:G69" xr:uid="{2BF69656-1D6B-4977-9295-06CFD2149F0C}"/>
  <tableColumns count="7">
    <tableColumn id="1" xr3:uid="{449CE9F0-EB72-41E7-B192-89A42905460D}" name="ID" dataDxfId="65"/>
    <tableColumn id="2" xr3:uid="{1C7EDB5F-72EF-4CBD-904D-61B810B837B9}" name="CoursePhaseID" dataDxfId="64" dataCellStyle="Normal_Sheet1"/>
    <tableColumn id="3" xr3:uid="{BA86DAB7-0107-4FA5-A7E2-9BF8722EA636}" name="Requirement" dataDxfId="63" dataCellStyle="Normal_Sheet1"/>
    <tableColumn id="4" xr3:uid="{604EC506-92A7-4BFA-8C50-DCB540ADA362}" name="Requirement Name" dataDxfId="62" dataCellStyle="Normal_Sheet1"/>
    <tableColumn id="5" xr3:uid="{EFF4C9B3-2D8F-4C7E-9295-AE8C5E23125D}" name="Requirement Text / Prof's Notes" dataDxfId="61" dataCellStyle="Normal_Sheet1"/>
    <tableColumn id="6" xr3:uid="{5A7E6077-44B7-45FE-A8FB-C564C9E43C93}" name="Source"/>
    <tableColumn id="7" xr3:uid="{C08B37CA-7051-4CB1-A688-8801D474B5F4}" name="Assigned To" dataDxfId="60" dataCellStyle="Normal_Sheet1"/>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07CB693-0ADC-4B77-A6EB-A613BBFDDD3D}" name="Table4" displayName="Table4" ref="G8:I19" totalsRowShown="0" headerRowDxfId="59">
  <autoFilter ref="G8:I19" xr:uid="{907CB693-0ADC-4B77-A6EB-A613BBFDDD3D}"/>
  <tableColumns count="3">
    <tableColumn id="1" xr3:uid="{F0AAE765-B155-4386-AD7E-719010344820}" name="Requirement" dataDxfId="58"/>
    <tableColumn id="2" xr3:uid="{5AFBDA27-75B0-4685-9226-F6D6A059D740}" name="Workflow ID"/>
    <tableColumn id="3" xr3:uid="{09C37135-2FEE-4F35-AA2E-F6CF9D2BF7A1}" name="Requirement Name" dataDxfId="57"/>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B194AECA-E3A7-4129-8BE4-D3A2B203C743}" name="Table9" displayName="Table9" ref="B8:D23" totalsRowShown="0" headerRowDxfId="56" headerRowBorderDxfId="55" tableBorderDxfId="54" totalsRowBorderDxfId="53">
  <autoFilter ref="B8:D23" xr:uid="{B194AECA-E3A7-4129-8BE4-D3A2B203C743}"/>
  <tableColumns count="3">
    <tableColumn id="1" xr3:uid="{BAB7BCFA-2821-4E7E-BE83-78E49CCCCAF9}" name="Action ID" dataDxfId="52"/>
    <tableColumn id="2" xr3:uid="{DBD27357-9A19-452F-8A87-130D1A8062A8}" name="Workflow ID" dataDxfId="51"/>
    <tableColumn id="3" xr3:uid="{9547EA4B-7765-4D62-B83F-A0361D1C6A52}" name="Action/Decision" dataDxfId="50"/>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49AB56F-CF31-41B1-A893-300B3B9FADBA}" name="Table8" displayName="Table8" ref="B7:D15" totalsRowShown="0" headerRowDxfId="49" headerRowBorderDxfId="48" tableBorderDxfId="47" totalsRowBorderDxfId="46">
  <autoFilter ref="B7:D15" xr:uid="{D49AB56F-CF31-41B1-A893-300B3B9FADBA}"/>
  <tableColumns count="3">
    <tableColumn id="1" xr3:uid="{AA662D38-F989-49DE-838D-3DCAB95DD957}" name="Action ID" dataDxfId="45"/>
    <tableColumn id="2" xr3:uid="{AE631D5E-4A3F-4C97-9DBA-78E2E35723B7}" name="Workflow ID" dataDxfId="44"/>
    <tableColumn id="3" xr3:uid="{445A05B1-E5E5-4D2C-8E67-733620121B65}" name="Action/Decision" dataDxfId="43"/>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E3EA949-0220-48E9-8B89-AA0B3F97E070}" name="Table7" displayName="Table7" ref="B7:F39" totalsRowShown="0" headerRowDxfId="42" headerRowBorderDxfId="41" tableBorderDxfId="40" totalsRowBorderDxfId="39">
  <autoFilter ref="B7:F39" xr:uid="{1E3EA949-0220-48E9-8B89-AA0B3F97E070}"/>
  <tableColumns count="5">
    <tableColumn id="1" xr3:uid="{C04E044B-1E06-4E8D-8C5D-A45FC053645D}" name="Decision ID" dataDxfId="38"/>
    <tableColumn id="2" xr3:uid="{A15C3900-DF7C-481C-9D6E-A5DD71BD765B}" name="Action ID" dataDxfId="37"/>
    <tableColumn id="3" xr3:uid="{2965092B-62D8-43EA-8F49-F3F3881E4D9B}" name="Workflow ID" dataDxfId="36"/>
    <tableColumn id="4" xr3:uid="{63E882DF-B8E0-4009-B4BC-82C6AEE64545}" name="Part of Decision ID" dataDxfId="35"/>
    <tableColumn id="5" xr3:uid="{5FC1DB4D-3D0E-4983-94F1-E801BD10E954}" name="Action/Decision" dataDxfId="34"/>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6B37C32-8C1E-4015-83E2-0F68DF6393F7}" name="Table5" displayName="Table5" ref="B7:D24" totalsRowShown="0" headerRowDxfId="33" headerRowBorderDxfId="32" tableBorderDxfId="31" totalsRowBorderDxfId="30">
  <autoFilter ref="B7:D24" xr:uid="{16B37C32-8C1E-4015-83E2-0F68DF6393F7}"/>
  <tableColumns count="3">
    <tableColumn id="1" xr3:uid="{5D5BEE6C-372B-4C05-BE5C-7B9DEDCF308F}" name="Action ID" dataDxfId="29"/>
    <tableColumn id="2" xr3:uid="{4AAAC7C8-65FA-4126-82B3-31E732116E76}" name="Workflow ID" dataDxfId="28"/>
    <tableColumn id="3" xr3:uid="{06900C43-5302-4CF5-AE74-7A0D2396C372}" name="Action/Decision" dataDxfId="27"/>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668F9A8-4CE4-4C6A-9764-07DB041F0EF0}" name="Table12" displayName="Table12" ref="B7:D23" totalsRowShown="0" headerRowDxfId="26" headerRowBorderDxfId="25" tableBorderDxfId="24" totalsRowBorderDxfId="23">
  <autoFilter ref="B7:D23" xr:uid="{0668F9A8-4CE4-4C6A-9764-07DB041F0EF0}"/>
  <tableColumns count="3">
    <tableColumn id="1" xr3:uid="{70DCFA39-64CB-4053-90B8-12C3369A68EE}" name="Action ID" dataDxfId="22"/>
    <tableColumn id="2" xr3:uid="{6E9B424E-E073-41C8-939B-97B5F0E7966B}" name="Workflow ID" dataDxfId="21"/>
    <tableColumn id="3" xr3:uid="{D5DAEC32-9CBF-4FED-A101-7872DADEA1E5}" name="Action/Decision" dataDxfId="2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vmlDrawing" Target="../drawings/vmlDrawing4.vml"/><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6.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table" Target="../tables/table7.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table" Target="../tables/table8.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table" Target="../tables/table9.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vmlDrawing" Target="../drawings/vmlDrawing9.vml"/><Relationship Id="rId4"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5CA0A-B0A0-44E6-8C36-7D9E14BC33C1}">
  <dimension ref="A1:J67"/>
  <sheetViews>
    <sheetView workbookViewId="0"/>
  </sheetViews>
  <sheetFormatPr defaultRowHeight="14.4" x14ac:dyDescent="0.3"/>
  <cols>
    <col min="1" max="1" width="9.33203125" customWidth="1"/>
    <col min="2" max="2" width="24.44140625" customWidth="1"/>
    <col min="3" max="3" width="58.33203125" customWidth="1"/>
    <col min="7" max="7" width="5.6640625" customWidth="1"/>
    <col min="8" max="8" width="11.109375" customWidth="1"/>
    <col min="9" max="9" width="48.6640625" customWidth="1"/>
  </cols>
  <sheetData>
    <row r="1" spans="1:7" ht="18" x14ac:dyDescent="0.35">
      <c r="A1" s="1" t="s">
        <v>0</v>
      </c>
      <c r="C1" s="2" t="s">
        <v>1</v>
      </c>
    </row>
    <row r="3" spans="1:7" x14ac:dyDescent="0.3">
      <c r="A3" s="2" t="s">
        <v>2</v>
      </c>
    </row>
    <row r="4" spans="1:7" x14ac:dyDescent="0.3">
      <c r="B4" t="s">
        <v>3</v>
      </c>
      <c r="C4" s="3" t="s">
        <v>50</v>
      </c>
    </row>
    <row r="5" spans="1:7" x14ac:dyDescent="0.3">
      <c r="B5" t="s">
        <v>5</v>
      </c>
      <c r="C5" t="s">
        <v>6</v>
      </c>
    </row>
    <row r="6" spans="1:7" x14ac:dyDescent="0.3">
      <c r="B6" t="s">
        <v>7</v>
      </c>
      <c r="C6" s="4">
        <v>45380</v>
      </c>
    </row>
    <row r="7" spans="1:7" x14ac:dyDescent="0.3">
      <c r="B7" t="s">
        <v>8</v>
      </c>
      <c r="C7" s="4" t="s">
        <v>9</v>
      </c>
    </row>
    <row r="8" spans="1:7" x14ac:dyDescent="0.3">
      <c r="B8" t="s">
        <v>10</v>
      </c>
      <c r="C8" t="s">
        <v>11</v>
      </c>
    </row>
    <row r="9" spans="1:7" x14ac:dyDescent="0.3">
      <c r="B9" t="s">
        <v>12</v>
      </c>
      <c r="C9" s="4" t="s">
        <v>13</v>
      </c>
    </row>
    <row r="10" spans="1:7" x14ac:dyDescent="0.3">
      <c r="C10" s="4" t="s">
        <v>301</v>
      </c>
    </row>
    <row r="11" spans="1:7" x14ac:dyDescent="0.3">
      <c r="C11" s="4"/>
      <c r="G11" s="5"/>
    </row>
    <row r="12" spans="1:7" x14ac:dyDescent="0.3">
      <c r="A12" s="2" t="s">
        <v>14</v>
      </c>
    </row>
    <row r="13" spans="1:7" x14ac:dyDescent="0.3">
      <c r="A13">
        <v>1</v>
      </c>
      <c r="B13" s="3" t="s">
        <v>17</v>
      </c>
      <c r="C13" s="3"/>
    </row>
    <row r="14" spans="1:7" x14ac:dyDescent="0.3">
      <c r="C14" s="3"/>
    </row>
    <row r="15" spans="1:7" x14ac:dyDescent="0.3">
      <c r="A15" s="2" t="s">
        <v>18</v>
      </c>
    </row>
    <row r="16" spans="1:7" x14ac:dyDescent="0.3">
      <c r="A16" s="6" t="s">
        <v>15</v>
      </c>
      <c r="B16" s="6" t="s">
        <v>19</v>
      </c>
      <c r="C16" s="6" t="s">
        <v>20</v>
      </c>
      <c r="D16" s="6" t="s">
        <v>21</v>
      </c>
    </row>
    <row r="17" spans="1:10" x14ac:dyDescent="0.3">
      <c r="A17">
        <v>1</v>
      </c>
      <c r="B17" s="3" t="s">
        <v>22</v>
      </c>
      <c r="C17" s="4" t="s">
        <v>23</v>
      </c>
      <c r="D17" s="3" t="s">
        <v>281</v>
      </c>
    </row>
    <row r="19" spans="1:10" x14ac:dyDescent="0.3">
      <c r="A19" s="2" t="s">
        <v>24</v>
      </c>
    </row>
    <row r="20" spans="1:10" x14ac:dyDescent="0.3">
      <c r="A20">
        <v>1</v>
      </c>
      <c r="B20" t="s">
        <v>25</v>
      </c>
    </row>
    <row r="22" spans="1:10" x14ac:dyDescent="0.3">
      <c r="B22" s="7"/>
    </row>
    <row r="23" spans="1:10" x14ac:dyDescent="0.3">
      <c r="B23" s="7"/>
    </row>
    <row r="25" spans="1:10" x14ac:dyDescent="0.3">
      <c r="A25" s="2" t="s">
        <v>26</v>
      </c>
      <c r="G25" s="5"/>
    </row>
    <row r="26" spans="1:10" x14ac:dyDescent="0.3">
      <c r="A26" s="68" t="s">
        <v>15</v>
      </c>
      <c r="B26" s="69" t="s">
        <v>27</v>
      </c>
      <c r="C26" s="45" t="s">
        <v>28</v>
      </c>
      <c r="G26" s="6"/>
      <c r="H26" s="6"/>
      <c r="I26" s="6"/>
      <c r="J26" s="6"/>
    </row>
    <row r="27" spans="1:10" x14ac:dyDescent="0.3">
      <c r="A27" s="36">
        <v>1</v>
      </c>
      <c r="B27" s="70" t="s">
        <v>29</v>
      </c>
      <c r="C27" s="52" t="s">
        <v>30</v>
      </c>
      <c r="I27" s="9"/>
    </row>
    <row r="28" spans="1:10" x14ac:dyDescent="0.3">
      <c r="A28" s="36">
        <v>2</v>
      </c>
      <c r="B28" s="70" t="s">
        <v>31</v>
      </c>
      <c r="C28" s="52" t="s">
        <v>32</v>
      </c>
      <c r="I28" s="9"/>
    </row>
    <row r="29" spans="1:10" x14ac:dyDescent="0.3">
      <c r="A29" s="36">
        <v>3</v>
      </c>
      <c r="B29" s="71" t="s">
        <v>33</v>
      </c>
      <c r="C29" s="52" t="s">
        <v>34</v>
      </c>
      <c r="I29" s="9"/>
    </row>
    <row r="30" spans="1:10" x14ac:dyDescent="0.3">
      <c r="A30" s="36">
        <v>4</v>
      </c>
      <c r="B30" s="70" t="s">
        <v>224</v>
      </c>
      <c r="C30" s="52" t="s">
        <v>278</v>
      </c>
      <c r="I30" s="9"/>
    </row>
    <row r="31" spans="1:10" x14ac:dyDescent="0.3">
      <c r="A31" s="36">
        <v>5</v>
      </c>
      <c r="B31" s="70" t="s">
        <v>225</v>
      </c>
      <c r="C31" s="52" t="s">
        <v>279</v>
      </c>
      <c r="I31" s="9"/>
    </row>
    <row r="32" spans="1:10" x14ac:dyDescent="0.3">
      <c r="A32" s="36">
        <v>6</v>
      </c>
      <c r="B32" s="70" t="s">
        <v>226</v>
      </c>
      <c r="C32" s="52" t="s">
        <v>279</v>
      </c>
      <c r="I32" s="9"/>
    </row>
    <row r="33" spans="1:9" x14ac:dyDescent="0.3">
      <c r="A33" s="36">
        <v>7</v>
      </c>
      <c r="B33" s="70" t="s">
        <v>227</v>
      </c>
      <c r="C33" s="52" t="s">
        <v>279</v>
      </c>
    </row>
    <row r="34" spans="1:9" ht="49.5" customHeight="1" x14ac:dyDescent="0.3">
      <c r="A34" s="36">
        <v>8</v>
      </c>
      <c r="B34" s="70" t="s">
        <v>239</v>
      </c>
      <c r="C34" s="52" t="s">
        <v>307</v>
      </c>
      <c r="I34" s="9"/>
    </row>
    <row r="35" spans="1:9" x14ac:dyDescent="0.3">
      <c r="A35" s="38">
        <v>9</v>
      </c>
      <c r="B35" s="72" t="s">
        <v>240</v>
      </c>
      <c r="C35" s="41" t="s">
        <v>280</v>
      </c>
      <c r="I35" s="9"/>
    </row>
    <row r="37" spans="1:9" x14ac:dyDescent="0.3">
      <c r="H37" s="10"/>
      <c r="I37" s="9"/>
    </row>
    <row r="38" spans="1:9" x14ac:dyDescent="0.3">
      <c r="B38" s="7"/>
      <c r="C38" s="9"/>
      <c r="I38" s="11"/>
    </row>
    <row r="39" spans="1:9" x14ac:dyDescent="0.3">
      <c r="I39" s="11"/>
    </row>
    <row r="40" spans="1:9" x14ac:dyDescent="0.3">
      <c r="I40" s="11"/>
    </row>
    <row r="41" spans="1:9" ht="16.5" customHeight="1" x14ac:dyDescent="0.3">
      <c r="I41" s="9"/>
    </row>
    <row r="42" spans="1:9" x14ac:dyDescent="0.3">
      <c r="B42" s="7"/>
      <c r="C42" s="9"/>
      <c r="I42" s="9"/>
    </row>
    <row r="43" spans="1:9" x14ac:dyDescent="0.3">
      <c r="B43" s="7"/>
      <c r="C43" s="9"/>
      <c r="I43" s="9"/>
    </row>
    <row r="44" spans="1:9" x14ac:dyDescent="0.3">
      <c r="B44" s="7"/>
      <c r="C44" s="9"/>
      <c r="I44" s="9"/>
    </row>
    <row r="45" spans="1:9" x14ac:dyDescent="0.3">
      <c r="I45" s="9"/>
    </row>
    <row r="46" spans="1:9" x14ac:dyDescent="0.3">
      <c r="I46" s="9"/>
    </row>
    <row r="47" spans="1:9" x14ac:dyDescent="0.3">
      <c r="I47" s="9"/>
    </row>
    <row r="48" spans="1:9" x14ac:dyDescent="0.3">
      <c r="I48" s="9"/>
    </row>
    <row r="49" spans="2:9" x14ac:dyDescent="0.3">
      <c r="I49" s="9"/>
    </row>
    <row r="50" spans="2:9" x14ac:dyDescent="0.3">
      <c r="I50" s="9"/>
    </row>
    <row r="51" spans="2:9" x14ac:dyDescent="0.3">
      <c r="I51" s="9"/>
    </row>
    <row r="52" spans="2:9" x14ac:dyDescent="0.3">
      <c r="B52" s="12"/>
      <c r="I52" s="9"/>
    </row>
    <row r="53" spans="2:9" x14ac:dyDescent="0.3">
      <c r="I53" s="9"/>
    </row>
    <row r="54" spans="2:9" x14ac:dyDescent="0.3">
      <c r="I54" s="9"/>
    </row>
    <row r="55" spans="2:9" x14ac:dyDescent="0.3">
      <c r="I55" s="9"/>
    </row>
    <row r="56" spans="2:9" x14ac:dyDescent="0.3">
      <c r="I56" s="9"/>
    </row>
    <row r="57" spans="2:9" x14ac:dyDescent="0.3">
      <c r="I57" s="9"/>
    </row>
    <row r="58" spans="2:9" x14ac:dyDescent="0.3">
      <c r="I58" s="9"/>
    </row>
    <row r="60" spans="2:9" x14ac:dyDescent="0.3">
      <c r="G60" s="5"/>
    </row>
    <row r="61" spans="2:9" x14ac:dyDescent="0.3">
      <c r="H61" s="13"/>
    </row>
    <row r="67" spans="2:2" x14ac:dyDescent="0.3">
      <c r="B67" s="12"/>
    </row>
  </sheetData>
  <hyperlinks>
    <hyperlink ref="B27" location="ReadMeFirst!A1" display="ReadMeFirst" xr:uid="{32BA84BB-E98E-4D4C-8D5B-5F977AB9ACC2}"/>
    <hyperlink ref="B30" location="'Workflow 1'!A1" display="Workflow 1" xr:uid="{7AE072C0-6672-4166-AB60-2CFD05FDD72F}"/>
    <hyperlink ref="B31" location="'Workflow 2'!A1" display="Workflow 2" xr:uid="{521FA369-6590-41D8-BED3-9D55AB29B2AC}"/>
    <hyperlink ref="B32" location="'Workflow 3'!A1" display="Workflow 3" xr:uid="{76D82C68-1E2F-40BF-AFC7-5A3608993F70}"/>
    <hyperlink ref="B33" location="'Workflow 4'!A1" display="Workflow 4" xr:uid="{D4D10567-1FD3-41AA-A153-700DAB236F11}"/>
    <hyperlink ref="B34" location="'Workflow Correlation'!A1" display="Workflow Correlation" xr:uid="{9A0CE92E-D5A9-44CD-BF8E-CB51626C329B}"/>
    <hyperlink ref="B35" location="'Postings Review as of'!A1" display="Postings Review as of" xr:uid="{D6E09874-86D8-467F-B792-141D9C87B9EB}"/>
  </hyperlinks>
  <pageMargins left="0.7" right="0.7" top="0.75" bottom="0.75" header="0.3" footer="0.3"/>
  <pageSetup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97EBD4-C86B-4197-9782-4E6E188862D0}">
  <dimension ref="A1:N24"/>
  <sheetViews>
    <sheetView workbookViewId="0"/>
  </sheetViews>
  <sheetFormatPr defaultRowHeight="14.4" x14ac:dyDescent="0.3"/>
  <cols>
    <col min="1" max="1" width="10.6640625" customWidth="1"/>
    <col min="2" max="2" width="14.21875" customWidth="1"/>
    <col min="3" max="3" width="8.88671875" customWidth="1"/>
    <col min="4" max="4" width="15.21875" customWidth="1"/>
    <col min="5" max="5" width="37.44140625" customWidth="1"/>
    <col min="6" max="6" width="18.88671875" customWidth="1"/>
    <col min="7" max="7" width="13.109375" customWidth="1"/>
    <col min="8" max="8" width="13.21875" customWidth="1"/>
    <col min="9" max="9" width="11.5546875" customWidth="1"/>
    <col min="10" max="10" width="11.6640625" customWidth="1"/>
    <col min="11" max="11" width="12.44140625" customWidth="1"/>
    <col min="12" max="12" width="12.5546875" customWidth="1"/>
    <col min="13" max="13" width="9.6640625" customWidth="1"/>
    <col min="14" max="14" width="14.21875" bestFit="1" customWidth="1"/>
  </cols>
  <sheetData>
    <row r="1" spans="1:14" ht="18" x14ac:dyDescent="0.35">
      <c r="A1" s="14" t="s">
        <v>32</v>
      </c>
      <c r="D1" t="s">
        <v>42</v>
      </c>
      <c r="F1" t="s">
        <v>43</v>
      </c>
      <c r="G1" s="15">
        <v>45380</v>
      </c>
      <c r="I1" t="s">
        <v>44</v>
      </c>
      <c r="J1" t="s">
        <v>4</v>
      </c>
      <c r="K1" s="12" t="s">
        <v>45</v>
      </c>
    </row>
    <row r="3" spans="1:14" x14ac:dyDescent="0.3">
      <c r="A3" s="7" t="s">
        <v>46</v>
      </c>
      <c r="K3" s="73" t="s">
        <v>47</v>
      </c>
      <c r="L3" s="73"/>
      <c r="M3" s="16" t="s">
        <v>48</v>
      </c>
      <c r="N3" s="16" t="s">
        <v>49</v>
      </c>
    </row>
    <row r="4" spans="1:14" x14ac:dyDescent="0.3">
      <c r="A4" s="7"/>
      <c r="K4" s="74" t="s">
        <v>50</v>
      </c>
      <c r="L4" s="74"/>
      <c r="M4" s="17">
        <v>1</v>
      </c>
      <c r="N4" s="17" t="s">
        <v>51</v>
      </c>
    </row>
    <row r="5" spans="1:14" x14ac:dyDescent="0.3">
      <c r="A5" s="7"/>
      <c r="K5" s="74" t="s">
        <v>52</v>
      </c>
      <c r="L5" s="74"/>
      <c r="M5" s="17">
        <v>2</v>
      </c>
      <c r="N5" s="17" t="s">
        <v>53</v>
      </c>
    </row>
    <row r="6" spans="1:14" x14ac:dyDescent="0.3">
      <c r="K6" s="74" t="s">
        <v>54</v>
      </c>
      <c r="L6" s="74"/>
      <c r="M6" s="17">
        <v>3</v>
      </c>
      <c r="N6" s="17" t="s">
        <v>55</v>
      </c>
    </row>
    <row r="9" spans="1:14" ht="30.15" customHeight="1" x14ac:dyDescent="0.3">
      <c r="B9" s="18" t="s">
        <v>56</v>
      </c>
      <c r="C9" s="18" t="s">
        <v>57</v>
      </c>
      <c r="D9" s="8" t="s">
        <v>58</v>
      </c>
      <c r="E9" s="18" t="s">
        <v>59</v>
      </c>
      <c r="F9" s="18" t="s">
        <v>60</v>
      </c>
      <c r="G9" s="18" t="s">
        <v>61</v>
      </c>
      <c r="H9" s="18" t="s">
        <v>62</v>
      </c>
      <c r="I9" s="18" t="s">
        <v>63</v>
      </c>
      <c r="J9" s="18" t="s">
        <v>64</v>
      </c>
      <c r="K9" s="18" t="s">
        <v>65</v>
      </c>
      <c r="L9" s="18" t="s">
        <v>66</v>
      </c>
      <c r="M9" s="18" t="s">
        <v>67</v>
      </c>
      <c r="N9" s="18" t="s">
        <v>68</v>
      </c>
    </row>
    <row r="10" spans="1:14" x14ac:dyDescent="0.3">
      <c r="B10">
        <v>1</v>
      </c>
      <c r="D10">
        <v>1.1000000000000001</v>
      </c>
      <c r="E10" s="9" t="s">
        <v>69</v>
      </c>
      <c r="F10" t="s">
        <v>309</v>
      </c>
      <c r="G10" s="15">
        <v>45380</v>
      </c>
      <c r="H10" s="19">
        <v>0.58333333333333337</v>
      </c>
      <c r="I10" s="15">
        <v>45380</v>
      </c>
      <c r="J10" s="19">
        <v>0.625</v>
      </c>
      <c r="K10" s="15">
        <v>45380</v>
      </c>
      <c r="L10" s="19">
        <v>0.79166666666666663</v>
      </c>
      <c r="M10" t="s">
        <v>70</v>
      </c>
      <c r="N10" t="s">
        <v>71</v>
      </c>
    </row>
    <row r="11" spans="1:14" x14ac:dyDescent="0.3">
      <c r="B11">
        <v>2</v>
      </c>
      <c r="D11">
        <v>1.2</v>
      </c>
      <c r="E11" s="9" t="s">
        <v>72</v>
      </c>
      <c r="F11" t="s">
        <v>309</v>
      </c>
      <c r="G11" s="15">
        <v>45380</v>
      </c>
      <c r="H11" s="19">
        <v>0.625</v>
      </c>
      <c r="I11" s="15">
        <v>45380</v>
      </c>
      <c r="J11" s="19">
        <v>0.66666666666666663</v>
      </c>
      <c r="K11" s="15">
        <v>45380</v>
      </c>
      <c r="L11" s="19">
        <v>0.79861111111111116</v>
      </c>
      <c r="M11" t="s">
        <v>70</v>
      </c>
      <c r="N11" t="s">
        <v>71</v>
      </c>
    </row>
    <row r="12" spans="1:14" x14ac:dyDescent="0.3">
      <c r="B12">
        <v>3</v>
      </c>
      <c r="D12">
        <v>1.32</v>
      </c>
      <c r="E12" s="9" t="s">
        <v>73</v>
      </c>
      <c r="F12" t="s">
        <v>309</v>
      </c>
      <c r="G12" s="15">
        <v>45380</v>
      </c>
      <c r="H12" s="13"/>
      <c r="I12" s="15">
        <v>45380</v>
      </c>
      <c r="K12" s="15">
        <v>45380</v>
      </c>
      <c r="L12" s="19">
        <v>0.80555555555555602</v>
      </c>
      <c r="M12" t="s">
        <v>70</v>
      </c>
      <c r="N12" t="s">
        <v>71</v>
      </c>
    </row>
    <row r="13" spans="1:14" x14ac:dyDescent="0.3">
      <c r="B13">
        <v>4</v>
      </c>
      <c r="D13">
        <v>2</v>
      </c>
      <c r="E13" s="9" t="s">
        <v>74</v>
      </c>
      <c r="F13" t="s">
        <v>309</v>
      </c>
      <c r="G13" s="15">
        <v>45380</v>
      </c>
      <c r="H13" s="19">
        <v>0.66666666666666663</v>
      </c>
      <c r="I13" s="15">
        <v>45380</v>
      </c>
      <c r="J13" s="19">
        <v>0.67361111111111116</v>
      </c>
      <c r="K13" s="15">
        <v>45380</v>
      </c>
      <c r="L13" s="19">
        <v>0.8125</v>
      </c>
      <c r="M13" t="s">
        <v>70</v>
      </c>
      <c r="N13" t="s">
        <v>71</v>
      </c>
    </row>
    <row r="14" spans="1:14" x14ac:dyDescent="0.3">
      <c r="B14">
        <v>5</v>
      </c>
      <c r="D14">
        <v>4.4000000000000004</v>
      </c>
      <c r="E14" s="9" t="s">
        <v>75</v>
      </c>
      <c r="F14" t="s">
        <v>309</v>
      </c>
      <c r="G14" s="15">
        <v>45380</v>
      </c>
      <c r="H14" s="19">
        <f>J13</f>
        <v>0.67361111111111116</v>
      </c>
      <c r="I14" s="15">
        <v>45380</v>
      </c>
      <c r="J14" s="19">
        <v>0.66666666666666663</v>
      </c>
      <c r="K14" s="15">
        <v>45380</v>
      </c>
      <c r="L14" s="19">
        <v>0.81944444444444497</v>
      </c>
      <c r="M14" t="s">
        <v>70</v>
      </c>
      <c r="N14" t="s">
        <v>71</v>
      </c>
    </row>
    <row r="15" spans="1:14" x14ac:dyDescent="0.3">
      <c r="B15">
        <v>6</v>
      </c>
      <c r="D15">
        <v>4.5999999999999996</v>
      </c>
      <c r="E15" s="9" t="s">
        <v>310</v>
      </c>
      <c r="F15" t="s">
        <v>309</v>
      </c>
      <c r="G15" s="15">
        <v>45380</v>
      </c>
      <c r="H15" s="19">
        <f t="shared" ref="H15:H24" si="0">J14</f>
        <v>0.66666666666666663</v>
      </c>
      <c r="I15" s="15">
        <v>45380</v>
      </c>
      <c r="J15" s="19">
        <f>Table2[[#This Row],[Started Time]]+0.01</f>
        <v>0.67666666666666664</v>
      </c>
      <c r="K15" s="15">
        <v>45380</v>
      </c>
      <c r="L15" s="19"/>
      <c r="M15" t="s">
        <v>70</v>
      </c>
      <c r="N15" t="s">
        <v>71</v>
      </c>
    </row>
    <row r="16" spans="1:14" x14ac:dyDescent="0.3">
      <c r="B16">
        <v>7</v>
      </c>
      <c r="D16">
        <v>5.0999999999999996</v>
      </c>
      <c r="E16" s="9" t="s">
        <v>311</v>
      </c>
      <c r="F16" t="s">
        <v>309</v>
      </c>
      <c r="G16" s="15">
        <v>45380</v>
      </c>
      <c r="H16" s="19">
        <f t="shared" si="0"/>
        <v>0.67666666666666664</v>
      </c>
      <c r="I16" s="15">
        <v>45380</v>
      </c>
      <c r="J16" s="19">
        <f>Table2[[#This Row],[Started Time]]+0.01</f>
        <v>0.68666666666666665</v>
      </c>
      <c r="K16" s="15">
        <v>45380</v>
      </c>
      <c r="L16" s="19"/>
      <c r="M16" t="s">
        <v>70</v>
      </c>
      <c r="N16" t="s">
        <v>71</v>
      </c>
    </row>
    <row r="17" spans="2:14" x14ac:dyDescent="0.3">
      <c r="B17">
        <v>8</v>
      </c>
      <c r="D17">
        <v>6.1</v>
      </c>
      <c r="E17" s="9" t="s">
        <v>312</v>
      </c>
      <c r="F17" t="s">
        <v>309</v>
      </c>
      <c r="G17" s="15">
        <v>45380</v>
      </c>
      <c r="H17" s="19">
        <f t="shared" si="0"/>
        <v>0.68666666666666665</v>
      </c>
      <c r="I17" s="15">
        <v>45380</v>
      </c>
      <c r="J17" s="19">
        <f>Table2[[#This Row],[Started Time]]+0.025</f>
        <v>0.71166666666666667</v>
      </c>
      <c r="K17" s="15">
        <v>45380</v>
      </c>
      <c r="L17" s="19"/>
      <c r="M17" t="s">
        <v>70</v>
      </c>
      <c r="N17" t="s">
        <v>71</v>
      </c>
    </row>
    <row r="18" spans="2:14" x14ac:dyDescent="0.3">
      <c r="B18">
        <v>9</v>
      </c>
      <c r="D18">
        <v>6.2</v>
      </c>
      <c r="E18" s="9" t="s">
        <v>313</v>
      </c>
      <c r="F18" t="s">
        <v>309</v>
      </c>
      <c r="G18" s="15">
        <v>45380</v>
      </c>
      <c r="H18" s="19">
        <f t="shared" si="0"/>
        <v>0.71166666666666667</v>
      </c>
      <c r="I18" s="15">
        <v>45380</v>
      </c>
      <c r="J18" s="19">
        <f>Table2[[#This Row],[Started Time]]+0.05</f>
        <v>0.76166666666666671</v>
      </c>
      <c r="K18" s="15">
        <v>45380</v>
      </c>
      <c r="L18" s="19"/>
      <c r="M18" t="s">
        <v>70</v>
      </c>
      <c r="N18" t="s">
        <v>71</v>
      </c>
    </row>
    <row r="19" spans="2:14" x14ac:dyDescent="0.3">
      <c r="B19">
        <v>10</v>
      </c>
      <c r="D19">
        <v>6.3</v>
      </c>
      <c r="E19" s="9" t="s">
        <v>314</v>
      </c>
      <c r="F19" t="s">
        <v>309</v>
      </c>
      <c r="G19" s="15">
        <v>45380</v>
      </c>
      <c r="H19" s="19">
        <f t="shared" si="0"/>
        <v>0.76166666666666671</v>
      </c>
      <c r="I19" s="15">
        <v>45380</v>
      </c>
      <c r="J19" s="19">
        <f>Table2[[#This Row],[Started Time]]+0.1</f>
        <v>0.86166666666666669</v>
      </c>
      <c r="K19" s="15">
        <v>45380</v>
      </c>
      <c r="L19" s="19"/>
      <c r="M19" t="s">
        <v>70</v>
      </c>
      <c r="N19" t="s">
        <v>71</v>
      </c>
    </row>
    <row r="20" spans="2:14" x14ac:dyDescent="0.3">
      <c r="B20">
        <v>11</v>
      </c>
      <c r="D20">
        <v>7.1</v>
      </c>
      <c r="E20" s="9" t="s">
        <v>315</v>
      </c>
      <c r="F20" t="s">
        <v>309</v>
      </c>
      <c r="G20" s="15">
        <v>45380</v>
      </c>
      <c r="H20" s="19">
        <f t="shared" si="0"/>
        <v>0.86166666666666669</v>
      </c>
      <c r="I20" s="15">
        <v>45380</v>
      </c>
      <c r="J20" s="19">
        <f>Table2[[#This Row],[Started Time]]+0.015</f>
        <v>0.87666666666666671</v>
      </c>
      <c r="K20" s="15">
        <v>45380</v>
      </c>
      <c r="L20" s="19"/>
      <c r="M20" t="s">
        <v>70</v>
      </c>
      <c r="N20" t="s">
        <v>71</v>
      </c>
    </row>
    <row r="21" spans="2:14" ht="28.8" x14ac:dyDescent="0.3">
      <c r="B21">
        <v>12</v>
      </c>
      <c r="D21">
        <v>7.2</v>
      </c>
      <c r="E21" s="9" t="s">
        <v>316</v>
      </c>
      <c r="F21" t="s">
        <v>309</v>
      </c>
      <c r="G21" s="15">
        <v>45380</v>
      </c>
      <c r="H21" s="19">
        <f t="shared" si="0"/>
        <v>0.87666666666666671</v>
      </c>
      <c r="I21" s="15">
        <v>45380</v>
      </c>
      <c r="J21" s="19">
        <f>Table2[[#This Row],[Started Time]]+0.015</f>
        <v>0.89166666666666672</v>
      </c>
      <c r="K21" s="15">
        <v>45380</v>
      </c>
      <c r="L21" s="19"/>
      <c r="M21" t="s">
        <v>70</v>
      </c>
      <c r="N21" t="s">
        <v>71</v>
      </c>
    </row>
    <row r="22" spans="2:14" ht="28.8" x14ac:dyDescent="0.3">
      <c r="B22">
        <v>13</v>
      </c>
      <c r="D22">
        <v>7.3</v>
      </c>
      <c r="E22" s="9" t="s">
        <v>317</v>
      </c>
      <c r="F22" t="s">
        <v>309</v>
      </c>
      <c r="G22" s="15">
        <v>45380</v>
      </c>
      <c r="H22" s="19">
        <f t="shared" si="0"/>
        <v>0.89166666666666672</v>
      </c>
      <c r="I22" s="15">
        <v>45380</v>
      </c>
      <c r="J22" s="19">
        <f>Table2[[#This Row],[Started Time]]+0.02</f>
        <v>0.91166666666666674</v>
      </c>
      <c r="K22" s="15">
        <v>45380</v>
      </c>
      <c r="L22" s="19"/>
      <c r="M22" t="s">
        <v>70</v>
      </c>
      <c r="N22" t="s">
        <v>71</v>
      </c>
    </row>
    <row r="23" spans="2:14" ht="28.8" x14ac:dyDescent="0.3">
      <c r="B23">
        <v>14</v>
      </c>
      <c r="D23">
        <v>8.1</v>
      </c>
      <c r="E23" s="9" t="s">
        <v>318</v>
      </c>
      <c r="F23" t="s">
        <v>309</v>
      </c>
      <c r="G23" s="15">
        <v>45380</v>
      </c>
      <c r="H23" s="19">
        <f t="shared" si="0"/>
        <v>0.91166666666666674</v>
      </c>
      <c r="I23" s="15">
        <v>45380</v>
      </c>
      <c r="J23" s="19">
        <f>Table2[[#This Row],[Started Time]]+0.01</f>
        <v>0.92166666666666675</v>
      </c>
      <c r="K23" s="15">
        <v>45380</v>
      </c>
      <c r="L23" s="19"/>
      <c r="M23" t="s">
        <v>70</v>
      </c>
      <c r="N23" t="s">
        <v>71</v>
      </c>
    </row>
    <row r="24" spans="2:14" x14ac:dyDescent="0.3">
      <c r="B24">
        <v>15</v>
      </c>
      <c r="D24">
        <v>8.1999999999999993</v>
      </c>
      <c r="E24" s="9" t="s">
        <v>308</v>
      </c>
      <c r="F24" t="s">
        <v>309</v>
      </c>
      <c r="G24" s="15">
        <v>45380</v>
      </c>
      <c r="H24" s="19">
        <f t="shared" si="0"/>
        <v>0.92166666666666675</v>
      </c>
      <c r="I24" s="15">
        <v>45380</v>
      </c>
      <c r="J24" s="19">
        <f>Table2[[#This Row],[Started Time]]+0.01</f>
        <v>0.93166666666666675</v>
      </c>
      <c r="K24" s="15">
        <v>45380</v>
      </c>
      <c r="L24" s="19"/>
      <c r="M24" t="s">
        <v>70</v>
      </c>
      <c r="N24" t="s">
        <v>71</v>
      </c>
    </row>
  </sheetData>
  <mergeCells count="4">
    <mergeCell ref="K3:L3"/>
    <mergeCell ref="K4:L4"/>
    <mergeCell ref="K5:L5"/>
    <mergeCell ref="K6:L6"/>
  </mergeCells>
  <hyperlinks>
    <hyperlink ref="A3" location="ReadMeFirst!A1" display="Return to ReadMeFirst" xr:uid="{D5B312B6-C7B5-4BD2-B87C-72746D6E1919}"/>
  </hyperlinks>
  <pageMargins left="0.7" right="0.7" top="0.75" bottom="0.75" header="0.3" footer="0.3"/>
  <pageSetup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66219-531E-401E-A4CB-CD38FA0A63D4}">
  <dimension ref="A1:J70"/>
  <sheetViews>
    <sheetView workbookViewId="0"/>
  </sheetViews>
  <sheetFormatPr defaultRowHeight="14.4" x14ac:dyDescent="0.3"/>
  <cols>
    <col min="1" max="1" width="8.88671875" style="20"/>
    <col min="2" max="2" width="17.33203125" style="20" customWidth="1"/>
    <col min="3" max="3" width="13.33203125" style="20" customWidth="1"/>
    <col min="4" max="4" width="33" style="21" customWidth="1"/>
    <col min="5" max="5" width="68.6640625" style="21" customWidth="1"/>
    <col min="6" max="6" width="22.33203125" customWidth="1"/>
    <col min="7" max="7" width="15.44140625" bestFit="1" customWidth="1"/>
  </cols>
  <sheetData>
    <row r="1" spans="1:10" ht="18" x14ac:dyDescent="0.35">
      <c r="A1" s="14" t="s">
        <v>33</v>
      </c>
      <c r="B1"/>
      <c r="C1"/>
      <c r="D1" t="s">
        <v>42</v>
      </c>
      <c r="E1"/>
      <c r="F1" t="s">
        <v>43</v>
      </c>
      <c r="G1" s="15">
        <v>45380</v>
      </c>
      <c r="I1" t="s">
        <v>44</v>
      </c>
      <c r="J1" t="s">
        <v>70</v>
      </c>
    </row>
    <row r="3" spans="1:10" x14ac:dyDescent="0.3">
      <c r="A3" s="7" t="s">
        <v>46</v>
      </c>
    </row>
    <row r="4" spans="1:10" x14ac:dyDescent="0.3">
      <c r="B4" s="20" t="s">
        <v>76</v>
      </c>
    </row>
    <row r="5" spans="1:10" x14ac:dyDescent="0.3">
      <c r="B5" s="20" t="s">
        <v>77</v>
      </c>
    </row>
    <row r="6" spans="1:10" x14ac:dyDescent="0.3">
      <c r="B6" s="20" t="s">
        <v>78</v>
      </c>
    </row>
    <row r="7" spans="1:10" x14ac:dyDescent="0.3">
      <c r="B7" s="20" t="s">
        <v>79</v>
      </c>
    </row>
    <row r="9" spans="1:10" x14ac:dyDescent="0.3">
      <c r="A9" s="22" t="s">
        <v>15</v>
      </c>
      <c r="B9" s="22" t="s">
        <v>80</v>
      </c>
      <c r="C9" s="22" t="s">
        <v>81</v>
      </c>
      <c r="D9" s="23" t="s">
        <v>82</v>
      </c>
      <c r="E9" s="23" t="s">
        <v>83</v>
      </c>
      <c r="F9" s="24" t="s">
        <v>84</v>
      </c>
      <c r="G9" s="24" t="s">
        <v>85</v>
      </c>
    </row>
    <row r="10" spans="1:10" x14ac:dyDescent="0.3">
      <c r="A10" s="20">
        <v>1</v>
      </c>
      <c r="B10" s="20" t="s">
        <v>86</v>
      </c>
      <c r="C10" s="20">
        <v>4.0999999999999996</v>
      </c>
      <c r="D10" s="21" t="s">
        <v>87</v>
      </c>
      <c r="E10" s="21" t="s">
        <v>282</v>
      </c>
      <c r="F10" t="s">
        <v>88</v>
      </c>
      <c r="G10" t="s">
        <v>70</v>
      </c>
    </row>
    <row r="12" spans="1:10" ht="43.2" x14ac:dyDescent="0.3">
      <c r="A12" s="20">
        <v>2</v>
      </c>
      <c r="B12" s="20" t="s">
        <v>86</v>
      </c>
      <c r="C12" s="20">
        <v>4.0999999999999996</v>
      </c>
      <c r="D12" s="21" t="s">
        <v>89</v>
      </c>
      <c r="E12" s="21" t="s">
        <v>90</v>
      </c>
      <c r="F12" t="s">
        <v>88</v>
      </c>
      <c r="G12" t="s">
        <v>70</v>
      </c>
    </row>
    <row r="14" spans="1:10" ht="43.2" x14ac:dyDescent="0.3">
      <c r="A14" s="20">
        <v>3</v>
      </c>
      <c r="B14" s="20" t="s">
        <v>91</v>
      </c>
      <c r="C14" s="20">
        <v>2</v>
      </c>
      <c r="D14" s="21" t="s">
        <v>92</v>
      </c>
      <c r="E14" s="21" t="s">
        <v>93</v>
      </c>
      <c r="F14" t="s">
        <v>88</v>
      </c>
      <c r="G14" t="s">
        <v>70</v>
      </c>
    </row>
    <row r="16" spans="1:10" ht="57.6" x14ac:dyDescent="0.3">
      <c r="A16" s="20">
        <v>4</v>
      </c>
      <c r="B16" s="20" t="s">
        <v>91</v>
      </c>
      <c r="C16" s="20" t="s">
        <v>94</v>
      </c>
      <c r="D16" s="21" t="s">
        <v>95</v>
      </c>
      <c r="E16" s="21" t="s">
        <v>96</v>
      </c>
      <c r="F16" t="s">
        <v>88</v>
      </c>
      <c r="G16" t="s">
        <v>70</v>
      </c>
    </row>
    <row r="18" spans="1:7" ht="100.8" x14ac:dyDescent="0.3">
      <c r="A18" s="20">
        <v>5</v>
      </c>
      <c r="B18" s="20" t="s">
        <v>91</v>
      </c>
      <c r="C18" s="20">
        <v>3.1</v>
      </c>
      <c r="D18" s="21" t="s">
        <v>97</v>
      </c>
      <c r="E18" s="21" t="s">
        <v>98</v>
      </c>
      <c r="F18" t="s">
        <v>88</v>
      </c>
      <c r="G18" t="s">
        <v>99</v>
      </c>
    </row>
    <row r="20" spans="1:7" ht="86.4" x14ac:dyDescent="0.3">
      <c r="A20" s="20">
        <v>6</v>
      </c>
      <c r="B20" s="20" t="s">
        <v>91</v>
      </c>
      <c r="C20" s="20" t="s">
        <v>100</v>
      </c>
      <c r="D20" s="21" t="s">
        <v>101</v>
      </c>
      <c r="E20" s="21" t="s">
        <v>102</v>
      </c>
      <c r="F20" t="s">
        <v>88</v>
      </c>
      <c r="G20" t="s">
        <v>99</v>
      </c>
    </row>
    <row r="21" spans="1:7" ht="72" x14ac:dyDescent="0.3">
      <c r="E21" s="21" t="s">
        <v>283</v>
      </c>
    </row>
    <row r="23" spans="1:7" ht="86.4" x14ac:dyDescent="0.3">
      <c r="A23" s="20">
        <v>7</v>
      </c>
      <c r="B23" s="20" t="s">
        <v>91</v>
      </c>
      <c r="C23" s="20">
        <v>7.1</v>
      </c>
      <c r="D23" s="21" t="s">
        <v>103</v>
      </c>
      <c r="E23" s="21" t="s">
        <v>284</v>
      </c>
      <c r="F23" t="s">
        <v>88</v>
      </c>
      <c r="G23" t="s">
        <v>99</v>
      </c>
    </row>
    <row r="25" spans="1:7" ht="72" x14ac:dyDescent="0.3">
      <c r="A25" s="20">
        <v>8</v>
      </c>
      <c r="B25" s="20" t="s">
        <v>91</v>
      </c>
      <c r="C25" s="20">
        <v>7.2</v>
      </c>
      <c r="D25" s="21" t="s">
        <v>104</v>
      </c>
      <c r="E25" s="21" t="s">
        <v>105</v>
      </c>
      <c r="F25" t="s">
        <v>88</v>
      </c>
      <c r="G25" t="s">
        <v>99</v>
      </c>
    </row>
    <row r="27" spans="1:7" ht="115.2" x14ac:dyDescent="0.3">
      <c r="A27" s="20">
        <v>9</v>
      </c>
      <c r="B27" s="20" t="s">
        <v>91</v>
      </c>
      <c r="C27" s="20">
        <v>7.4</v>
      </c>
      <c r="D27" s="21" t="s">
        <v>106</v>
      </c>
      <c r="E27" s="21" t="s">
        <v>285</v>
      </c>
      <c r="F27" t="s">
        <v>88</v>
      </c>
      <c r="G27" t="s">
        <v>107</v>
      </c>
    </row>
    <row r="29" spans="1:7" ht="43.2" x14ac:dyDescent="0.3">
      <c r="A29" s="20">
        <v>10</v>
      </c>
      <c r="B29" s="20" t="s">
        <v>91</v>
      </c>
      <c r="C29" s="20">
        <v>9</v>
      </c>
      <c r="D29" s="21" t="s">
        <v>108</v>
      </c>
      <c r="E29" s="21" t="s">
        <v>286</v>
      </c>
      <c r="F29" t="s">
        <v>88</v>
      </c>
      <c r="G29" t="s">
        <v>107</v>
      </c>
    </row>
    <row r="31" spans="1:7" ht="43.2" x14ac:dyDescent="0.3">
      <c r="A31" s="20">
        <v>11</v>
      </c>
      <c r="B31" s="20" t="s">
        <v>91</v>
      </c>
      <c r="C31" s="20">
        <v>14.1</v>
      </c>
      <c r="D31" s="21" t="s">
        <v>109</v>
      </c>
      <c r="E31" s="21" t="s">
        <v>110</v>
      </c>
      <c r="F31" t="s">
        <v>88</v>
      </c>
      <c r="G31" t="s">
        <v>107</v>
      </c>
    </row>
    <row r="33" spans="1:7" ht="28.8" x14ac:dyDescent="0.3">
      <c r="A33" s="20">
        <v>12</v>
      </c>
      <c r="B33" s="20" t="s">
        <v>91</v>
      </c>
      <c r="C33" s="20" t="s">
        <v>111</v>
      </c>
      <c r="D33" s="21" t="s">
        <v>287</v>
      </c>
      <c r="E33" s="21" t="s">
        <v>110</v>
      </c>
      <c r="F33" t="s">
        <v>88</v>
      </c>
      <c r="G33" t="s">
        <v>107</v>
      </c>
    </row>
    <row r="35" spans="1:7" x14ac:dyDescent="0.3">
      <c r="A35" s="20">
        <v>13</v>
      </c>
      <c r="B35" s="20" t="s">
        <v>91</v>
      </c>
      <c r="C35" s="20">
        <v>11.4</v>
      </c>
      <c r="D35" s="21" t="s">
        <v>112</v>
      </c>
      <c r="E35" s="21" t="s">
        <v>113</v>
      </c>
      <c r="F35" t="s">
        <v>88</v>
      </c>
      <c r="G35" t="s">
        <v>107</v>
      </c>
    </row>
    <row r="37" spans="1:7" ht="28.8" x14ac:dyDescent="0.3">
      <c r="A37" s="20">
        <v>14</v>
      </c>
      <c r="B37" s="20" t="s">
        <v>91</v>
      </c>
      <c r="C37" s="20">
        <v>16.100000000000001</v>
      </c>
      <c r="D37" s="21" t="s">
        <v>114</v>
      </c>
      <c r="E37" s="21" t="s">
        <v>115</v>
      </c>
      <c r="F37" t="s">
        <v>116</v>
      </c>
      <c r="G37" t="s">
        <v>70</v>
      </c>
    </row>
    <row r="39" spans="1:7" ht="57.6" x14ac:dyDescent="0.3">
      <c r="A39" s="20">
        <v>15</v>
      </c>
      <c r="B39" s="20" t="s">
        <v>117</v>
      </c>
      <c r="C39" s="20" t="s">
        <v>118</v>
      </c>
      <c r="D39" s="21" t="s">
        <v>119</v>
      </c>
      <c r="E39" s="21" t="s">
        <v>288</v>
      </c>
      <c r="F39" t="s">
        <v>116</v>
      </c>
      <c r="G39" t="s">
        <v>70</v>
      </c>
    </row>
    <row r="41" spans="1:7" ht="57.6" x14ac:dyDescent="0.3">
      <c r="A41" s="20">
        <v>16</v>
      </c>
      <c r="B41" s="20" t="s">
        <v>117</v>
      </c>
      <c r="C41" s="20" t="s">
        <v>120</v>
      </c>
      <c r="D41" s="21" t="s">
        <v>121</v>
      </c>
      <c r="E41" s="21" t="s">
        <v>122</v>
      </c>
      <c r="F41" t="s">
        <v>88</v>
      </c>
      <c r="G41" t="s">
        <v>70</v>
      </c>
    </row>
    <row r="43" spans="1:7" ht="28.8" x14ac:dyDescent="0.3">
      <c r="A43" s="20">
        <v>17</v>
      </c>
      <c r="B43" s="20" t="s">
        <v>91</v>
      </c>
      <c r="C43" s="20" t="s">
        <v>123</v>
      </c>
      <c r="D43" s="21" t="s">
        <v>124</v>
      </c>
      <c r="E43" s="21" t="s">
        <v>125</v>
      </c>
      <c r="F43" t="s">
        <v>116</v>
      </c>
      <c r="G43" t="s">
        <v>70</v>
      </c>
    </row>
    <row r="45" spans="1:7" x14ac:dyDescent="0.3">
      <c r="A45" s="20">
        <v>18</v>
      </c>
      <c r="B45" s="20" t="s">
        <v>126</v>
      </c>
      <c r="C45" s="20" t="s">
        <v>123</v>
      </c>
      <c r="D45" s="21" t="s">
        <v>127</v>
      </c>
      <c r="E45" s="21" t="s">
        <v>128</v>
      </c>
      <c r="F45" t="s">
        <v>116</v>
      </c>
      <c r="G45" t="s">
        <v>70</v>
      </c>
    </row>
    <row r="47" spans="1:7" ht="28.8" x14ac:dyDescent="0.3">
      <c r="A47" s="20">
        <v>19</v>
      </c>
      <c r="B47" s="20" t="s">
        <v>91</v>
      </c>
      <c r="C47" s="25">
        <v>9</v>
      </c>
      <c r="D47" s="26" t="s">
        <v>129</v>
      </c>
      <c r="E47" s="26" t="s">
        <v>130</v>
      </c>
      <c r="F47" t="s">
        <v>116</v>
      </c>
      <c r="G47" t="s">
        <v>70</v>
      </c>
    </row>
    <row r="48" spans="1:7" x14ac:dyDescent="0.3">
      <c r="B48" s="26"/>
      <c r="C48" s="25"/>
      <c r="D48" s="26"/>
      <c r="E48" s="26"/>
    </row>
    <row r="49" spans="1:7" ht="57.6" x14ac:dyDescent="0.3">
      <c r="A49" s="20">
        <v>20</v>
      </c>
      <c r="B49" s="20" t="s">
        <v>91</v>
      </c>
      <c r="C49" s="25">
        <v>9</v>
      </c>
      <c r="D49" s="26" t="s">
        <v>131</v>
      </c>
      <c r="E49" s="26" t="s">
        <v>130</v>
      </c>
      <c r="F49" t="s">
        <v>116</v>
      </c>
      <c r="G49" t="s">
        <v>99</v>
      </c>
    </row>
    <row r="50" spans="1:7" x14ac:dyDescent="0.3">
      <c r="B50" s="26"/>
      <c r="C50" s="25"/>
      <c r="D50" s="26"/>
      <c r="E50" s="26"/>
    </row>
    <row r="51" spans="1:7" ht="28.8" x14ac:dyDescent="0.3">
      <c r="A51" s="20">
        <v>21</v>
      </c>
      <c r="B51" s="20" t="s">
        <v>91</v>
      </c>
      <c r="C51" s="25" t="s">
        <v>123</v>
      </c>
      <c r="D51" s="26" t="s">
        <v>132</v>
      </c>
      <c r="E51" s="26" t="s">
        <v>130</v>
      </c>
      <c r="F51" t="s">
        <v>116</v>
      </c>
      <c r="G51" t="s">
        <v>99</v>
      </c>
    </row>
    <row r="52" spans="1:7" x14ac:dyDescent="0.3">
      <c r="B52" s="27"/>
      <c r="C52" s="25"/>
      <c r="D52" s="26"/>
      <c r="E52" s="26"/>
    </row>
    <row r="53" spans="1:7" ht="28.8" x14ac:dyDescent="0.3">
      <c r="A53" s="20">
        <v>22</v>
      </c>
      <c r="B53" s="20" t="s">
        <v>91</v>
      </c>
      <c r="C53" s="25" t="s">
        <v>123</v>
      </c>
      <c r="D53" s="26" t="s">
        <v>133</v>
      </c>
      <c r="E53" s="26" t="s">
        <v>130</v>
      </c>
      <c r="F53" t="s">
        <v>116</v>
      </c>
      <c r="G53" t="s">
        <v>99</v>
      </c>
    </row>
    <row r="54" spans="1:7" x14ac:dyDescent="0.3">
      <c r="B54" s="27"/>
      <c r="C54" s="25"/>
      <c r="D54" s="26"/>
      <c r="E54" s="26"/>
    </row>
    <row r="55" spans="1:7" ht="28.8" x14ac:dyDescent="0.3">
      <c r="A55" s="20">
        <v>23</v>
      </c>
      <c r="B55" s="26" t="s">
        <v>134</v>
      </c>
      <c r="C55" s="25">
        <v>10.1</v>
      </c>
      <c r="D55" s="26" t="s">
        <v>135</v>
      </c>
      <c r="E55" s="26" t="s">
        <v>136</v>
      </c>
      <c r="F55" t="s">
        <v>116</v>
      </c>
      <c r="G55" s="28" t="s">
        <v>99</v>
      </c>
    </row>
    <row r="56" spans="1:7" x14ac:dyDescent="0.3">
      <c r="B56" s="26"/>
      <c r="C56" s="25"/>
      <c r="D56" s="26"/>
      <c r="E56" s="26"/>
    </row>
    <row r="57" spans="1:7" ht="43.2" x14ac:dyDescent="0.3">
      <c r="A57" s="20">
        <v>24</v>
      </c>
      <c r="B57" s="26" t="s">
        <v>137</v>
      </c>
      <c r="C57" s="25"/>
      <c r="D57" s="26" t="s">
        <v>138</v>
      </c>
      <c r="E57" s="26" t="s">
        <v>139</v>
      </c>
      <c r="F57" t="s">
        <v>116</v>
      </c>
      <c r="G57" s="28" t="s">
        <v>99</v>
      </c>
    </row>
    <row r="58" spans="1:7" ht="43.2" x14ac:dyDescent="0.3">
      <c r="A58" s="20">
        <v>25</v>
      </c>
      <c r="B58" s="26" t="s">
        <v>137</v>
      </c>
      <c r="C58" s="25">
        <v>10.3</v>
      </c>
      <c r="D58" s="26" t="s">
        <v>140</v>
      </c>
      <c r="E58" s="26" t="s">
        <v>141</v>
      </c>
      <c r="F58" t="s">
        <v>116</v>
      </c>
      <c r="G58" s="28" t="s">
        <v>99</v>
      </c>
    </row>
    <row r="59" spans="1:7" ht="43.2" x14ac:dyDescent="0.3">
      <c r="A59" s="20">
        <v>26</v>
      </c>
      <c r="B59" s="26" t="s">
        <v>137</v>
      </c>
      <c r="C59" s="25">
        <v>18.3</v>
      </c>
      <c r="D59" s="26" t="s">
        <v>142</v>
      </c>
      <c r="E59" s="26" t="s">
        <v>289</v>
      </c>
      <c r="F59" t="s">
        <v>116</v>
      </c>
      <c r="G59" s="29" t="s">
        <v>107</v>
      </c>
    </row>
    <row r="60" spans="1:7" x14ac:dyDescent="0.3">
      <c r="B60" s="26"/>
      <c r="C60" s="25"/>
      <c r="D60" s="26"/>
      <c r="E60" s="26"/>
    </row>
    <row r="61" spans="1:7" ht="43.2" customHeight="1" x14ac:dyDescent="0.3">
      <c r="A61" s="20">
        <v>27</v>
      </c>
      <c r="B61" s="26" t="s">
        <v>143</v>
      </c>
      <c r="C61" s="25">
        <v>18.5</v>
      </c>
      <c r="D61" s="26" t="s">
        <v>144</v>
      </c>
      <c r="E61" s="26" t="s">
        <v>290</v>
      </c>
      <c r="F61" t="s">
        <v>116</v>
      </c>
      <c r="G61" s="29" t="s">
        <v>107</v>
      </c>
    </row>
    <row r="62" spans="1:7" ht="15.75" customHeight="1" x14ac:dyDescent="0.3">
      <c r="B62" s="26"/>
      <c r="C62" s="25"/>
      <c r="D62" s="26"/>
      <c r="E62" s="26"/>
    </row>
    <row r="63" spans="1:7" ht="57.6" x14ac:dyDescent="0.3">
      <c r="A63" s="20">
        <v>28</v>
      </c>
      <c r="B63" s="26" t="s">
        <v>143</v>
      </c>
      <c r="C63" s="25">
        <v>18.600000000000001</v>
      </c>
      <c r="D63" s="26" t="s">
        <v>145</v>
      </c>
      <c r="E63" s="26" t="s">
        <v>291</v>
      </c>
      <c r="F63" t="s">
        <v>116</v>
      </c>
      <c r="G63" s="29" t="s">
        <v>107</v>
      </c>
    </row>
    <row r="64" spans="1:7" x14ac:dyDescent="0.3">
      <c r="B64" s="26"/>
      <c r="C64" s="25"/>
      <c r="D64" s="26"/>
      <c r="E64" s="26"/>
    </row>
    <row r="65" spans="1:7" ht="42" customHeight="1" x14ac:dyDescent="0.3">
      <c r="A65" s="20">
        <v>29</v>
      </c>
      <c r="B65" s="26" t="s">
        <v>143</v>
      </c>
      <c r="C65" s="25">
        <v>18.7</v>
      </c>
      <c r="D65" s="26" t="s">
        <v>146</v>
      </c>
      <c r="E65" s="26" t="s">
        <v>292</v>
      </c>
      <c r="F65" t="s">
        <v>116</v>
      </c>
      <c r="G65" s="29" t="s">
        <v>107</v>
      </c>
    </row>
    <row r="66" spans="1:7" ht="12.75" customHeight="1" x14ac:dyDescent="0.3">
      <c r="B66" s="26"/>
      <c r="C66" s="25"/>
      <c r="D66" s="26"/>
      <c r="E66" s="26"/>
    </row>
    <row r="67" spans="1:7" ht="58.95" customHeight="1" x14ac:dyDescent="0.3">
      <c r="A67" s="20">
        <v>30</v>
      </c>
      <c r="B67" s="26" t="s">
        <v>143</v>
      </c>
      <c r="C67" s="25" t="s">
        <v>147</v>
      </c>
      <c r="D67" s="26" t="s">
        <v>148</v>
      </c>
      <c r="E67" s="26" t="s">
        <v>149</v>
      </c>
      <c r="F67" s="30" t="s">
        <v>88</v>
      </c>
      <c r="G67" s="29" t="s">
        <v>107</v>
      </c>
    </row>
    <row r="68" spans="1:7" ht="12.75" customHeight="1" x14ac:dyDescent="0.3">
      <c r="B68" s="26"/>
      <c r="C68" s="25"/>
      <c r="D68" s="26"/>
      <c r="E68" s="26"/>
    </row>
    <row r="69" spans="1:7" ht="180.75" customHeight="1" x14ac:dyDescent="0.3">
      <c r="A69" s="20">
        <v>31</v>
      </c>
      <c r="B69" s="26" t="s">
        <v>150</v>
      </c>
      <c r="C69" s="25" t="s">
        <v>151</v>
      </c>
      <c r="D69" s="26" t="s">
        <v>293</v>
      </c>
      <c r="E69" s="26" t="s">
        <v>294</v>
      </c>
      <c r="F69" s="30" t="s">
        <v>88</v>
      </c>
      <c r="G69" s="29" t="s">
        <v>107</v>
      </c>
    </row>
    <row r="70" spans="1:7" ht="14.25" customHeight="1" x14ac:dyDescent="0.3">
      <c r="B70" s="26"/>
      <c r="C70" s="25"/>
      <c r="D70" s="26"/>
      <c r="E70" s="26"/>
    </row>
  </sheetData>
  <hyperlinks>
    <hyperlink ref="A3" location="ReadMeFirst!A1" display="Return to ReadMeFirst" xr:uid="{BFD3B0D3-3E06-4987-934E-449F9F6FCDED}"/>
  </hyperlinks>
  <pageMargins left="0.7" right="0.7" top="0.75" bottom="0.75" header="0.3" footer="0.3"/>
  <pageSetup orientation="portrait"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1AB8E-D0FE-47C6-A7E3-251E00D3366B}">
  <dimension ref="A1:J23"/>
  <sheetViews>
    <sheetView workbookViewId="0"/>
  </sheetViews>
  <sheetFormatPr defaultRowHeight="14.4" x14ac:dyDescent="0.3"/>
  <cols>
    <col min="2" max="2" width="11.33203125" bestFit="1" customWidth="1"/>
    <col min="3" max="3" width="13.21875" customWidth="1"/>
    <col min="4" max="4" width="51.33203125" customWidth="1"/>
    <col min="7" max="7" width="13.33203125" customWidth="1"/>
    <col min="9" max="9" width="27" bestFit="1" customWidth="1"/>
  </cols>
  <sheetData>
    <row r="1" spans="1:10" ht="18" x14ac:dyDescent="0.35">
      <c r="A1" s="14" t="s">
        <v>224</v>
      </c>
      <c r="D1" t="s">
        <v>42</v>
      </c>
      <c r="F1" t="s">
        <v>43</v>
      </c>
      <c r="G1" s="15">
        <v>45380</v>
      </c>
      <c r="I1" t="s">
        <v>44</v>
      </c>
      <c r="J1" t="s">
        <v>70</v>
      </c>
    </row>
    <row r="3" spans="1:10" x14ac:dyDescent="0.3">
      <c r="A3" s="7" t="s">
        <v>46</v>
      </c>
    </row>
    <row r="7" spans="1:10" x14ac:dyDescent="0.3">
      <c r="C7" s="5"/>
    </row>
    <row r="8" spans="1:10" x14ac:dyDescent="0.3">
      <c r="B8" s="33" t="s">
        <v>169</v>
      </c>
      <c r="C8" s="34" t="s">
        <v>153</v>
      </c>
      <c r="D8" s="35" t="s">
        <v>16</v>
      </c>
      <c r="G8" s="32" t="s">
        <v>81</v>
      </c>
      <c r="H8" s="32" t="s">
        <v>153</v>
      </c>
      <c r="I8" s="32" t="s">
        <v>82</v>
      </c>
    </row>
    <row r="9" spans="1:10" x14ac:dyDescent="0.3">
      <c r="B9" s="36">
        <v>1</v>
      </c>
      <c r="C9" s="17">
        <v>1</v>
      </c>
      <c r="D9" s="37" t="s">
        <v>295</v>
      </c>
      <c r="G9">
        <v>4.0999999999999996</v>
      </c>
      <c r="H9">
        <v>1</v>
      </c>
      <c r="I9" s="20" t="s">
        <v>87</v>
      </c>
    </row>
    <row r="10" spans="1:10" ht="28.8" x14ac:dyDescent="0.3">
      <c r="B10" s="36">
        <v>2</v>
      </c>
      <c r="C10" s="17">
        <v>1</v>
      </c>
      <c r="D10" s="37" t="s">
        <v>152</v>
      </c>
      <c r="G10">
        <v>4.0999999999999996</v>
      </c>
      <c r="H10">
        <v>2</v>
      </c>
      <c r="I10" s="21" t="s">
        <v>89</v>
      </c>
    </row>
    <row r="11" spans="1:10" ht="28.8" x14ac:dyDescent="0.3">
      <c r="B11" s="36">
        <v>3</v>
      </c>
      <c r="C11" s="17">
        <v>2</v>
      </c>
      <c r="D11" s="37" t="s">
        <v>155</v>
      </c>
      <c r="G11">
        <v>2</v>
      </c>
      <c r="H11">
        <v>3</v>
      </c>
      <c r="I11" s="21" t="s">
        <v>92</v>
      </c>
    </row>
    <row r="12" spans="1:10" ht="43.2" x14ac:dyDescent="0.3">
      <c r="B12" s="36">
        <v>4</v>
      </c>
      <c r="C12" s="17">
        <v>2</v>
      </c>
      <c r="D12" s="37" t="s">
        <v>156</v>
      </c>
      <c r="G12" s="31" t="s">
        <v>154</v>
      </c>
      <c r="H12">
        <v>4</v>
      </c>
      <c r="I12" s="21" t="s">
        <v>95</v>
      </c>
    </row>
    <row r="13" spans="1:10" x14ac:dyDescent="0.3">
      <c r="B13" s="36">
        <v>5</v>
      </c>
      <c r="C13" s="17">
        <v>2</v>
      </c>
      <c r="D13" s="37" t="s">
        <v>157</v>
      </c>
    </row>
    <row r="14" spans="1:10" ht="43.2" x14ac:dyDescent="0.3">
      <c r="B14" s="36">
        <v>6</v>
      </c>
      <c r="C14" s="17">
        <v>2</v>
      </c>
      <c r="D14" s="37" t="s">
        <v>158</v>
      </c>
      <c r="G14">
        <v>16.100000000000001</v>
      </c>
      <c r="H14">
        <v>14</v>
      </c>
      <c r="I14" s="21" t="s">
        <v>114</v>
      </c>
    </row>
    <row r="15" spans="1:10" ht="28.8" x14ac:dyDescent="0.3">
      <c r="B15" s="36">
        <v>7</v>
      </c>
      <c r="C15" s="17">
        <v>2</v>
      </c>
      <c r="D15" s="37" t="s">
        <v>159</v>
      </c>
      <c r="G15" s="31" t="s">
        <v>118</v>
      </c>
      <c r="H15">
        <v>15</v>
      </c>
      <c r="I15" s="21" t="s">
        <v>119</v>
      </c>
    </row>
    <row r="16" spans="1:10" ht="72" x14ac:dyDescent="0.3">
      <c r="B16" s="36">
        <v>8</v>
      </c>
      <c r="C16" s="17">
        <v>3</v>
      </c>
      <c r="D16" s="37" t="s">
        <v>155</v>
      </c>
      <c r="G16" s="31" t="s">
        <v>120</v>
      </c>
      <c r="H16">
        <v>16</v>
      </c>
      <c r="I16" s="21" t="s">
        <v>121</v>
      </c>
    </row>
    <row r="17" spans="2:9" ht="43.2" x14ac:dyDescent="0.3">
      <c r="B17" s="36">
        <v>9</v>
      </c>
      <c r="C17" s="17">
        <v>3</v>
      </c>
      <c r="D17" s="37" t="s">
        <v>160</v>
      </c>
      <c r="G17" s="31" t="s">
        <v>123</v>
      </c>
      <c r="H17">
        <v>17</v>
      </c>
      <c r="I17" s="21" t="s">
        <v>124</v>
      </c>
    </row>
    <row r="18" spans="2:9" x14ac:dyDescent="0.3">
      <c r="B18" s="36">
        <v>10</v>
      </c>
      <c r="C18" s="17">
        <v>3</v>
      </c>
      <c r="D18" s="37" t="s">
        <v>156</v>
      </c>
      <c r="G18" s="31" t="s">
        <v>123</v>
      </c>
      <c r="H18">
        <v>18</v>
      </c>
      <c r="I18" s="21" t="s">
        <v>127</v>
      </c>
    </row>
    <row r="19" spans="2:9" ht="28.8" x14ac:dyDescent="0.3">
      <c r="B19" s="36">
        <v>11</v>
      </c>
      <c r="C19" s="17">
        <v>3</v>
      </c>
      <c r="D19" s="37" t="s">
        <v>157</v>
      </c>
      <c r="G19">
        <v>9</v>
      </c>
      <c r="H19">
        <v>19</v>
      </c>
      <c r="I19" s="26" t="s">
        <v>129</v>
      </c>
    </row>
    <row r="20" spans="2:9" x14ac:dyDescent="0.3">
      <c r="B20" s="36">
        <v>12</v>
      </c>
      <c r="C20" s="17">
        <v>3</v>
      </c>
      <c r="D20" s="37" t="s">
        <v>161</v>
      </c>
    </row>
    <row r="21" spans="2:9" ht="28.8" x14ac:dyDescent="0.3">
      <c r="B21" s="36">
        <v>13</v>
      </c>
      <c r="C21" s="17">
        <v>4</v>
      </c>
      <c r="D21" s="37" t="s">
        <v>162</v>
      </c>
    </row>
    <row r="22" spans="2:9" ht="28.8" x14ac:dyDescent="0.3">
      <c r="B22" s="36">
        <v>14</v>
      </c>
      <c r="C22" s="17">
        <v>4</v>
      </c>
      <c r="D22" s="37" t="s">
        <v>163</v>
      </c>
    </row>
    <row r="23" spans="2:9" ht="28.8" x14ac:dyDescent="0.3">
      <c r="B23" s="38">
        <v>15</v>
      </c>
      <c r="C23" s="39">
        <v>4</v>
      </c>
      <c r="D23" s="40" t="s">
        <v>164</v>
      </c>
    </row>
  </sheetData>
  <hyperlinks>
    <hyperlink ref="A3" location="ReadMeFirst!A1" display="Return to ReadMeFirst" xr:uid="{007537C5-51AF-41F3-82BF-D1B572254DC9}"/>
  </hyperlinks>
  <pageMargins left="0.7" right="0.7" top="0.75" bottom="0.75" header="0.3" footer="0.3"/>
  <legacyDrawing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97646-CA8B-449B-BBA9-8A8F19345F15}">
  <dimension ref="A1:J15"/>
  <sheetViews>
    <sheetView workbookViewId="0"/>
  </sheetViews>
  <sheetFormatPr defaultRowHeight="14.4" x14ac:dyDescent="0.3"/>
  <cols>
    <col min="2" max="2" width="10.33203125" customWidth="1"/>
    <col min="3" max="3" width="13.21875" customWidth="1"/>
    <col min="4" max="4" width="35.21875" customWidth="1"/>
  </cols>
  <sheetData>
    <row r="1" spans="1:10" ht="18" x14ac:dyDescent="0.35">
      <c r="A1" s="14" t="s">
        <v>225</v>
      </c>
      <c r="D1" t="s">
        <v>42</v>
      </c>
      <c r="F1" t="s">
        <v>43</v>
      </c>
      <c r="G1" s="15">
        <v>45380</v>
      </c>
      <c r="I1" t="s">
        <v>44</v>
      </c>
      <c r="J1" t="s">
        <v>70</v>
      </c>
    </row>
    <row r="3" spans="1:10" x14ac:dyDescent="0.3">
      <c r="A3" s="7" t="s">
        <v>46</v>
      </c>
    </row>
    <row r="7" spans="1:10" x14ac:dyDescent="0.3">
      <c r="B7" s="33" t="s">
        <v>169</v>
      </c>
      <c r="C7" s="34" t="s">
        <v>153</v>
      </c>
      <c r="D7" s="35" t="s">
        <v>16</v>
      </c>
    </row>
    <row r="8" spans="1:10" ht="43.2" x14ac:dyDescent="0.3">
      <c r="B8" s="36">
        <v>16</v>
      </c>
      <c r="C8" s="17">
        <v>4</v>
      </c>
      <c r="D8" s="37" t="s">
        <v>162</v>
      </c>
    </row>
    <row r="9" spans="1:10" ht="28.8" x14ac:dyDescent="0.3">
      <c r="B9" s="36">
        <v>17</v>
      </c>
      <c r="C9" s="17">
        <v>4</v>
      </c>
      <c r="D9" s="37" t="s">
        <v>163</v>
      </c>
    </row>
    <row r="10" spans="1:10" ht="43.2" x14ac:dyDescent="0.3">
      <c r="B10" s="36">
        <v>18</v>
      </c>
      <c r="C10" s="17">
        <v>4</v>
      </c>
      <c r="D10" s="37" t="s">
        <v>164</v>
      </c>
    </row>
    <row r="11" spans="1:10" ht="28.8" x14ac:dyDescent="0.3">
      <c r="B11" s="36">
        <v>19</v>
      </c>
      <c r="C11" s="17">
        <v>14</v>
      </c>
      <c r="D11" s="37" t="s">
        <v>165</v>
      </c>
    </row>
    <row r="12" spans="1:10" x14ac:dyDescent="0.3">
      <c r="B12" s="36">
        <v>20</v>
      </c>
      <c r="C12" s="17">
        <v>14</v>
      </c>
      <c r="D12" s="52" t="s">
        <v>166</v>
      </c>
    </row>
    <row r="13" spans="1:10" x14ac:dyDescent="0.3">
      <c r="B13" s="36">
        <v>21</v>
      </c>
      <c r="C13" s="17">
        <v>14</v>
      </c>
      <c r="D13" s="52" t="s">
        <v>167</v>
      </c>
    </row>
    <row r="14" spans="1:10" ht="57.6" x14ac:dyDescent="0.3">
      <c r="B14" s="36">
        <v>22</v>
      </c>
      <c r="C14" s="17">
        <v>15</v>
      </c>
      <c r="D14" s="37" t="s">
        <v>168</v>
      </c>
    </row>
    <row r="15" spans="1:10" ht="43.2" x14ac:dyDescent="0.3">
      <c r="B15" s="38">
        <v>23</v>
      </c>
      <c r="C15" s="39">
        <v>15</v>
      </c>
      <c r="D15" s="40" t="s">
        <v>296</v>
      </c>
    </row>
  </sheetData>
  <hyperlinks>
    <hyperlink ref="A3" location="ReadMeFirst!A1" display="Return to ReadMeFirst" xr:uid="{14046E0E-3AA4-477C-8A23-78D481AF6455}"/>
  </hyperlinks>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9B399-F48F-44C3-9DBD-A81A4BC813B9}">
  <dimension ref="A1:J39"/>
  <sheetViews>
    <sheetView workbookViewId="0"/>
  </sheetViews>
  <sheetFormatPr defaultRowHeight="14.4" x14ac:dyDescent="0.3"/>
  <cols>
    <col min="2" max="2" width="12" customWidth="1"/>
    <col min="3" max="3" width="10.33203125" customWidth="1"/>
    <col min="4" max="4" width="13.21875" customWidth="1"/>
    <col min="5" max="5" width="18" customWidth="1"/>
    <col min="6" max="6" width="35.5546875" customWidth="1"/>
  </cols>
  <sheetData>
    <row r="1" spans="1:10" ht="18" x14ac:dyDescent="0.35">
      <c r="A1" s="14" t="s">
        <v>226</v>
      </c>
      <c r="D1" t="s">
        <v>42</v>
      </c>
      <c r="F1" t="s">
        <v>43</v>
      </c>
      <c r="G1" s="15">
        <v>45380</v>
      </c>
      <c r="I1" t="s">
        <v>44</v>
      </c>
      <c r="J1" t="s">
        <v>70</v>
      </c>
    </row>
    <row r="3" spans="1:10" x14ac:dyDescent="0.3">
      <c r="A3" s="7" t="s">
        <v>46</v>
      </c>
    </row>
    <row r="7" spans="1:10" ht="43.2" x14ac:dyDescent="0.3">
      <c r="B7" s="42" t="s">
        <v>170</v>
      </c>
      <c r="C7" s="43" t="s">
        <v>169</v>
      </c>
      <c r="D7" s="44" t="s">
        <v>153</v>
      </c>
      <c r="E7" s="44" t="s">
        <v>171</v>
      </c>
      <c r="F7" s="45" t="s">
        <v>16</v>
      </c>
      <c r="G7" s="6"/>
      <c r="H7" s="6"/>
      <c r="I7" s="6"/>
      <c r="J7" s="6"/>
    </row>
    <row r="8" spans="1:10" x14ac:dyDescent="0.3">
      <c r="B8" s="46"/>
      <c r="C8" s="17">
        <v>24</v>
      </c>
      <c r="D8" s="17">
        <v>16</v>
      </c>
      <c r="E8" s="17"/>
      <c r="F8" s="37" t="s">
        <v>172</v>
      </c>
    </row>
    <row r="9" spans="1:10" ht="43.2" x14ac:dyDescent="0.3">
      <c r="B9" s="46"/>
      <c r="C9" s="47">
        <v>25</v>
      </c>
      <c r="D9" s="17">
        <v>16</v>
      </c>
      <c r="E9" s="17"/>
      <c r="F9" s="48" t="s">
        <v>173</v>
      </c>
    </row>
    <row r="10" spans="1:10" ht="28.8" x14ac:dyDescent="0.3">
      <c r="B10" s="46"/>
      <c r="C10" s="17">
        <v>26</v>
      </c>
      <c r="D10" s="17">
        <v>16</v>
      </c>
      <c r="E10" s="17"/>
      <c r="F10" s="48" t="s">
        <v>174</v>
      </c>
    </row>
    <row r="11" spans="1:10" x14ac:dyDescent="0.3">
      <c r="B11" s="46"/>
      <c r="C11" s="47">
        <v>27</v>
      </c>
      <c r="D11" s="17">
        <v>16</v>
      </c>
      <c r="E11" s="17"/>
      <c r="F11" s="37" t="s">
        <v>175</v>
      </c>
    </row>
    <row r="12" spans="1:10" ht="28.8" x14ac:dyDescent="0.3">
      <c r="B12" s="46" t="s">
        <v>35</v>
      </c>
      <c r="C12" s="17">
        <v>28</v>
      </c>
      <c r="D12" s="17">
        <v>16</v>
      </c>
      <c r="E12" s="17"/>
      <c r="F12" s="37" t="s">
        <v>176</v>
      </c>
    </row>
    <row r="13" spans="1:10" x14ac:dyDescent="0.3">
      <c r="B13" s="46" t="s">
        <v>36</v>
      </c>
      <c r="C13" s="47">
        <v>29</v>
      </c>
      <c r="D13" s="17">
        <v>16</v>
      </c>
      <c r="E13" s="17" t="s">
        <v>35</v>
      </c>
      <c r="F13" s="37" t="s">
        <v>177</v>
      </c>
    </row>
    <row r="14" spans="1:10" ht="43.2" x14ac:dyDescent="0.3">
      <c r="B14" s="46"/>
      <c r="C14" s="17">
        <v>30</v>
      </c>
      <c r="D14" s="17">
        <v>16</v>
      </c>
      <c r="E14" s="17" t="s">
        <v>178</v>
      </c>
      <c r="F14" s="37" t="s">
        <v>179</v>
      </c>
    </row>
    <row r="15" spans="1:10" x14ac:dyDescent="0.3">
      <c r="B15" s="46" t="s">
        <v>37</v>
      </c>
      <c r="C15" s="47">
        <v>31</v>
      </c>
      <c r="D15" s="17">
        <v>16</v>
      </c>
      <c r="E15" s="17" t="s">
        <v>35</v>
      </c>
      <c r="F15" s="37" t="s">
        <v>180</v>
      </c>
    </row>
    <row r="16" spans="1:10" ht="28.8" x14ac:dyDescent="0.3">
      <c r="B16" s="46"/>
      <c r="C16" s="17">
        <v>32</v>
      </c>
      <c r="D16" s="17">
        <v>16</v>
      </c>
      <c r="E16" s="17" t="s">
        <v>181</v>
      </c>
      <c r="F16" s="37" t="s">
        <v>182</v>
      </c>
    </row>
    <row r="17" spans="2:6" x14ac:dyDescent="0.3">
      <c r="B17" s="46" t="s">
        <v>38</v>
      </c>
      <c r="C17" s="47">
        <v>33</v>
      </c>
      <c r="D17" s="17">
        <v>16</v>
      </c>
      <c r="E17" s="17" t="s">
        <v>181</v>
      </c>
      <c r="F17" s="37" t="s">
        <v>183</v>
      </c>
    </row>
    <row r="18" spans="2:6" ht="28.8" x14ac:dyDescent="0.3">
      <c r="B18" s="46"/>
      <c r="C18" s="17">
        <v>34</v>
      </c>
      <c r="D18" s="17">
        <v>16</v>
      </c>
      <c r="E18" s="17" t="str">
        <f>E17&amp;B17</f>
        <v>ACD</v>
      </c>
      <c r="F18" s="37" t="s">
        <v>184</v>
      </c>
    </row>
    <row r="19" spans="2:6" ht="28.8" x14ac:dyDescent="0.3">
      <c r="B19" s="46"/>
      <c r="C19" s="47">
        <v>35</v>
      </c>
      <c r="D19" s="17">
        <v>16</v>
      </c>
      <c r="E19" s="17" t="s">
        <v>181</v>
      </c>
      <c r="F19" s="37" t="s">
        <v>185</v>
      </c>
    </row>
    <row r="20" spans="2:6" ht="28.8" x14ac:dyDescent="0.3">
      <c r="B20" s="46" t="s">
        <v>39</v>
      </c>
      <c r="C20" s="17">
        <v>36</v>
      </c>
      <c r="D20" s="17">
        <v>16</v>
      </c>
      <c r="E20" s="17" t="str">
        <f>E19</f>
        <v>AC</v>
      </c>
      <c r="F20" s="37" t="s">
        <v>186</v>
      </c>
    </row>
    <row r="21" spans="2:6" ht="43.2" x14ac:dyDescent="0.3">
      <c r="B21" s="46"/>
      <c r="C21" s="47">
        <v>37</v>
      </c>
      <c r="D21" s="17">
        <v>16</v>
      </c>
      <c r="E21" s="17" t="s">
        <v>187</v>
      </c>
      <c r="F21" s="37" t="s">
        <v>188</v>
      </c>
    </row>
    <row r="22" spans="2:6" ht="28.8" x14ac:dyDescent="0.3">
      <c r="B22" s="46"/>
      <c r="C22" s="17">
        <v>38</v>
      </c>
      <c r="D22" s="17">
        <v>16</v>
      </c>
      <c r="E22" s="17" t="str">
        <f>E21</f>
        <v>ACE</v>
      </c>
      <c r="F22" s="49" t="s">
        <v>189</v>
      </c>
    </row>
    <row r="23" spans="2:6" ht="28.8" x14ac:dyDescent="0.3">
      <c r="B23" s="46"/>
      <c r="C23" s="47">
        <v>39</v>
      </c>
      <c r="D23" s="17">
        <v>16</v>
      </c>
      <c r="E23" s="17" t="str">
        <f>E22</f>
        <v>ACE</v>
      </c>
      <c r="F23" s="37" t="s">
        <v>190</v>
      </c>
    </row>
    <row r="24" spans="2:6" x14ac:dyDescent="0.3">
      <c r="B24" s="46"/>
      <c r="C24" s="17">
        <v>40</v>
      </c>
      <c r="D24" s="17">
        <v>16</v>
      </c>
      <c r="E24" s="17" t="str">
        <f>E23</f>
        <v>ACE</v>
      </c>
      <c r="F24" s="37" t="s">
        <v>191</v>
      </c>
    </row>
    <row r="25" spans="2:6" ht="28.8" x14ac:dyDescent="0.3">
      <c r="B25" s="46" t="s">
        <v>40</v>
      </c>
      <c r="C25" s="47">
        <v>41</v>
      </c>
      <c r="D25" s="17">
        <v>16</v>
      </c>
      <c r="E25" s="17" t="str">
        <f>E24</f>
        <v>ACE</v>
      </c>
      <c r="F25" s="37" t="s">
        <v>192</v>
      </c>
    </row>
    <row r="26" spans="2:6" ht="28.8" x14ac:dyDescent="0.3">
      <c r="B26" s="46"/>
      <c r="C26" s="17">
        <v>42</v>
      </c>
      <c r="D26" s="17">
        <v>16</v>
      </c>
      <c r="E26" s="17" t="s">
        <v>193</v>
      </c>
      <c r="F26" s="37" t="s">
        <v>194</v>
      </c>
    </row>
    <row r="27" spans="2:6" ht="28.8" x14ac:dyDescent="0.3">
      <c r="B27" s="46"/>
      <c r="C27" s="47">
        <v>43</v>
      </c>
      <c r="D27" s="17">
        <v>16</v>
      </c>
      <c r="E27" s="17" t="str">
        <f>E25</f>
        <v>ACE</v>
      </c>
      <c r="F27" s="37" t="s">
        <v>195</v>
      </c>
    </row>
    <row r="28" spans="2:6" x14ac:dyDescent="0.3">
      <c r="B28" s="46"/>
      <c r="C28" s="17">
        <v>44</v>
      </c>
      <c r="D28" s="17">
        <v>16</v>
      </c>
      <c r="E28" s="17" t="s">
        <v>35</v>
      </c>
      <c r="F28" s="37" t="s">
        <v>196</v>
      </c>
    </row>
    <row r="29" spans="2:6" ht="43.2" x14ac:dyDescent="0.3">
      <c r="B29" s="46"/>
      <c r="C29" s="47">
        <v>45</v>
      </c>
      <c r="D29" s="17">
        <v>16</v>
      </c>
      <c r="E29" s="17" t="str">
        <f>E28</f>
        <v>A</v>
      </c>
      <c r="F29" s="37" t="s">
        <v>197</v>
      </c>
    </row>
    <row r="30" spans="2:6" ht="28.8" x14ac:dyDescent="0.3">
      <c r="B30" s="46"/>
      <c r="C30" s="17">
        <v>46</v>
      </c>
      <c r="D30" s="17">
        <v>16</v>
      </c>
      <c r="E30" s="17" t="str">
        <f t="shared" ref="E30:E35" si="0">E29</f>
        <v>A</v>
      </c>
      <c r="F30" s="37" t="s">
        <v>198</v>
      </c>
    </row>
    <row r="31" spans="2:6" ht="43.2" x14ac:dyDescent="0.3">
      <c r="B31" s="46"/>
      <c r="C31" s="47">
        <v>47</v>
      </c>
      <c r="D31" s="17">
        <v>16</v>
      </c>
      <c r="E31" s="17" t="str">
        <f t="shared" si="0"/>
        <v>A</v>
      </c>
      <c r="F31" s="37" t="s">
        <v>199</v>
      </c>
    </row>
    <row r="32" spans="2:6" ht="28.8" x14ac:dyDescent="0.3">
      <c r="B32" s="46"/>
      <c r="C32" s="17">
        <v>48</v>
      </c>
      <c r="D32" s="17">
        <v>16</v>
      </c>
      <c r="E32" s="17" t="str">
        <f t="shared" si="0"/>
        <v>A</v>
      </c>
      <c r="F32" s="37" t="s">
        <v>200</v>
      </c>
    </row>
    <row r="33" spans="2:6" x14ac:dyDescent="0.3">
      <c r="B33" s="46"/>
      <c r="C33" s="47">
        <v>49</v>
      </c>
      <c r="D33" s="17">
        <v>16</v>
      </c>
      <c r="E33" s="17" t="str">
        <f t="shared" si="0"/>
        <v>A</v>
      </c>
      <c r="F33" s="37" t="s">
        <v>201</v>
      </c>
    </row>
    <row r="34" spans="2:6" ht="43.2" x14ac:dyDescent="0.3">
      <c r="B34" s="46"/>
      <c r="C34" s="17">
        <v>50</v>
      </c>
      <c r="D34" s="17">
        <v>16</v>
      </c>
      <c r="E34" s="17" t="str">
        <f t="shared" si="0"/>
        <v>A</v>
      </c>
      <c r="F34" s="37" t="s">
        <v>202</v>
      </c>
    </row>
    <row r="35" spans="2:6" ht="28.8" x14ac:dyDescent="0.3">
      <c r="B35" s="46" t="s">
        <v>41</v>
      </c>
      <c r="C35" s="47">
        <v>51</v>
      </c>
      <c r="D35" s="17">
        <v>16</v>
      </c>
      <c r="E35" s="17" t="str">
        <f t="shared" si="0"/>
        <v>A</v>
      </c>
      <c r="F35" s="37" t="s">
        <v>203</v>
      </c>
    </row>
    <row r="36" spans="2:6" ht="28.8" x14ac:dyDescent="0.3">
      <c r="B36" s="46"/>
      <c r="C36" s="17">
        <v>52</v>
      </c>
      <c r="D36" s="17">
        <v>16</v>
      </c>
      <c r="E36" s="17" t="s">
        <v>204</v>
      </c>
      <c r="F36" s="37" t="s">
        <v>205</v>
      </c>
    </row>
    <row r="37" spans="2:6" ht="43.2" x14ac:dyDescent="0.3">
      <c r="B37" s="46"/>
      <c r="C37" s="47">
        <v>53</v>
      </c>
      <c r="D37" s="17">
        <v>16</v>
      </c>
      <c r="E37" s="17" t="s">
        <v>204</v>
      </c>
      <c r="F37" s="37" t="s">
        <v>297</v>
      </c>
    </row>
    <row r="38" spans="2:6" ht="28.8" x14ac:dyDescent="0.3">
      <c r="B38" s="46"/>
      <c r="C38" s="17">
        <v>54</v>
      </c>
      <c r="D38" s="17">
        <v>16</v>
      </c>
      <c r="E38" s="17" t="s">
        <v>35</v>
      </c>
      <c r="F38" s="37" t="s">
        <v>206</v>
      </c>
    </row>
    <row r="39" spans="2:6" ht="28.8" x14ac:dyDescent="0.3">
      <c r="B39" s="50"/>
      <c r="C39" s="51">
        <v>55</v>
      </c>
      <c r="D39" s="39">
        <v>16</v>
      </c>
      <c r="E39" s="39" t="s">
        <v>35</v>
      </c>
      <c r="F39" s="40" t="s">
        <v>207</v>
      </c>
    </row>
  </sheetData>
  <hyperlinks>
    <hyperlink ref="A3" location="ReadMeFirst!A1" display="Return to ReadMeFirst" xr:uid="{7A2A4312-B298-42E5-B39B-CB8FF26A48C2}"/>
  </hyperlinks>
  <pageMargins left="0.7" right="0.7" top="0.75" bottom="0.75" header="0.3" footer="0.3"/>
  <legacyDrawing r:id="rId1"/>
  <tableParts count="1">
    <tablePart r:id="rId2"/>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7D6B8-5E3D-4762-9C84-1E9CD71C3762}">
  <dimension ref="A1:J24"/>
  <sheetViews>
    <sheetView workbookViewId="0"/>
  </sheetViews>
  <sheetFormatPr defaultRowHeight="14.4" x14ac:dyDescent="0.3"/>
  <cols>
    <col min="2" max="2" width="10.33203125" customWidth="1"/>
    <col min="3" max="3" width="13.21875" customWidth="1"/>
    <col min="4" max="4" width="51.33203125" customWidth="1"/>
  </cols>
  <sheetData>
    <row r="1" spans="1:10" ht="18" x14ac:dyDescent="0.35">
      <c r="A1" s="14" t="s">
        <v>227</v>
      </c>
      <c r="D1" t="s">
        <v>42</v>
      </c>
      <c r="F1" t="s">
        <v>43</v>
      </c>
      <c r="G1" s="15">
        <v>45380</v>
      </c>
      <c r="I1" t="s">
        <v>44</v>
      </c>
      <c r="J1" t="s">
        <v>70</v>
      </c>
    </row>
    <row r="3" spans="1:10" x14ac:dyDescent="0.3">
      <c r="A3" s="7" t="s">
        <v>46</v>
      </c>
    </row>
    <row r="7" spans="1:10" x14ac:dyDescent="0.3">
      <c r="B7" s="33" t="s">
        <v>169</v>
      </c>
      <c r="C7" s="34" t="s">
        <v>153</v>
      </c>
      <c r="D7" s="35" t="s">
        <v>16</v>
      </c>
    </row>
    <row r="8" spans="1:10" x14ac:dyDescent="0.3">
      <c r="B8" s="36">
        <v>57</v>
      </c>
      <c r="C8" s="17">
        <v>17</v>
      </c>
      <c r="D8" s="37" t="s">
        <v>208</v>
      </c>
    </row>
    <row r="9" spans="1:10" ht="28.8" x14ac:dyDescent="0.3">
      <c r="B9" s="36">
        <v>58</v>
      </c>
      <c r="C9" s="17">
        <v>17</v>
      </c>
      <c r="D9" s="37" t="s">
        <v>298</v>
      </c>
    </row>
    <row r="10" spans="1:10" x14ac:dyDescent="0.3">
      <c r="B10" s="36">
        <v>59</v>
      </c>
      <c r="C10" s="17">
        <v>17</v>
      </c>
      <c r="D10" s="37" t="s">
        <v>209</v>
      </c>
    </row>
    <row r="11" spans="1:10" ht="28.8" x14ac:dyDescent="0.3">
      <c r="B11" s="36">
        <v>60</v>
      </c>
      <c r="C11" s="17">
        <v>17</v>
      </c>
      <c r="D11" s="37" t="s">
        <v>210</v>
      </c>
    </row>
    <row r="12" spans="1:10" x14ac:dyDescent="0.3">
      <c r="B12" s="36">
        <v>61</v>
      </c>
      <c r="C12" s="17">
        <v>17</v>
      </c>
      <c r="D12" s="37" t="s">
        <v>211</v>
      </c>
    </row>
    <row r="13" spans="1:10" x14ac:dyDescent="0.3">
      <c r="B13" s="36">
        <v>62</v>
      </c>
      <c r="C13" s="17">
        <v>18</v>
      </c>
      <c r="D13" s="37" t="s">
        <v>212</v>
      </c>
    </row>
    <row r="14" spans="1:10" x14ac:dyDescent="0.3">
      <c r="B14" s="36">
        <v>63</v>
      </c>
      <c r="C14" s="17">
        <v>18</v>
      </c>
      <c r="D14" s="37" t="s">
        <v>213</v>
      </c>
    </row>
    <row r="15" spans="1:10" x14ac:dyDescent="0.3">
      <c r="B15" s="36">
        <v>64</v>
      </c>
      <c r="C15" s="17">
        <v>18</v>
      </c>
      <c r="D15" s="37" t="s">
        <v>214</v>
      </c>
    </row>
    <row r="16" spans="1:10" x14ac:dyDescent="0.3">
      <c r="B16" s="36">
        <v>65</v>
      </c>
      <c r="C16" s="17">
        <v>18</v>
      </c>
      <c r="D16" s="37" t="s">
        <v>216</v>
      </c>
    </row>
    <row r="17" spans="2:4" x14ac:dyDescent="0.3">
      <c r="B17" s="36">
        <v>66</v>
      </c>
      <c r="C17" s="17">
        <v>18</v>
      </c>
      <c r="D17" s="37" t="s">
        <v>215</v>
      </c>
    </row>
    <row r="18" spans="2:4" x14ac:dyDescent="0.3">
      <c r="B18" s="36">
        <v>67</v>
      </c>
      <c r="C18" s="17">
        <v>19</v>
      </c>
      <c r="D18" s="37" t="s">
        <v>217</v>
      </c>
    </row>
    <row r="19" spans="2:4" x14ac:dyDescent="0.3">
      <c r="B19" s="36">
        <v>68</v>
      </c>
      <c r="C19" s="17">
        <v>19</v>
      </c>
      <c r="D19" s="37" t="s">
        <v>218</v>
      </c>
    </row>
    <row r="20" spans="2:4" x14ac:dyDescent="0.3">
      <c r="B20" s="36">
        <v>69</v>
      </c>
      <c r="C20" s="17">
        <v>19</v>
      </c>
      <c r="D20" s="37" t="s">
        <v>219</v>
      </c>
    </row>
    <row r="21" spans="2:4" x14ac:dyDescent="0.3">
      <c r="B21" s="36">
        <v>70</v>
      </c>
      <c r="C21" s="17">
        <v>19</v>
      </c>
      <c r="D21" s="37" t="s">
        <v>220</v>
      </c>
    </row>
    <row r="22" spans="2:4" x14ac:dyDescent="0.3">
      <c r="B22" s="36">
        <v>71</v>
      </c>
      <c r="C22" s="17">
        <v>19</v>
      </c>
      <c r="D22" s="37" t="s">
        <v>221</v>
      </c>
    </row>
    <row r="23" spans="2:4" ht="28.8" x14ac:dyDescent="0.3">
      <c r="B23" s="36">
        <v>72</v>
      </c>
      <c r="C23" s="17">
        <v>19</v>
      </c>
      <c r="D23" s="37" t="s">
        <v>222</v>
      </c>
    </row>
    <row r="24" spans="2:4" ht="28.8" x14ac:dyDescent="0.3">
      <c r="B24" s="38">
        <v>73</v>
      </c>
      <c r="C24" s="39">
        <v>19</v>
      </c>
      <c r="D24" s="40" t="s">
        <v>223</v>
      </c>
    </row>
  </sheetData>
  <hyperlinks>
    <hyperlink ref="A3" location="ReadMeFirst!A1" display="Return to ReadMeFirst" xr:uid="{16DA846B-D8E2-406D-A3BC-3B9A252223B6}"/>
  </hyperlinks>
  <pageMargins left="0.7" right="0.7" top="0.75" bottom="0.75" header="0.3" footer="0.3"/>
  <legacyDrawing r:id="rId1"/>
  <tableParts count="1">
    <tablePart r:id="rId2"/>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81A90-02C3-478E-9105-9499A6E01B46}">
  <dimension ref="A1:J23"/>
  <sheetViews>
    <sheetView workbookViewId="0"/>
  </sheetViews>
  <sheetFormatPr defaultRowHeight="14.4" x14ac:dyDescent="0.3"/>
  <cols>
    <col min="2" max="2" width="10.5546875" customWidth="1"/>
    <col min="3" max="3" width="13.33203125" customWidth="1"/>
    <col min="4" max="4" width="43.5546875" customWidth="1"/>
  </cols>
  <sheetData>
    <row r="1" spans="1:10" ht="18" x14ac:dyDescent="0.35">
      <c r="A1" s="14" t="s">
        <v>239</v>
      </c>
      <c r="D1" t="s">
        <v>42</v>
      </c>
      <c r="F1" t="s">
        <v>43</v>
      </c>
      <c r="G1" s="15">
        <v>45380</v>
      </c>
      <c r="I1" t="s">
        <v>44</v>
      </c>
      <c r="J1" t="s">
        <v>70</v>
      </c>
    </row>
    <row r="3" spans="1:10" x14ac:dyDescent="0.3">
      <c r="A3" s="7" t="s">
        <v>46</v>
      </c>
    </row>
    <row r="7" spans="1:10" x14ac:dyDescent="0.3">
      <c r="B7" s="62" t="s">
        <v>169</v>
      </c>
      <c r="C7" s="63" t="s">
        <v>153</v>
      </c>
      <c r="D7" s="64" t="s">
        <v>16</v>
      </c>
    </row>
    <row r="8" spans="1:10" x14ac:dyDescent="0.3">
      <c r="B8" s="60">
        <v>1</v>
      </c>
      <c r="C8" s="53">
        <v>1</v>
      </c>
      <c r="D8" s="61" t="s">
        <v>228</v>
      </c>
    </row>
    <row r="9" spans="1:10" x14ac:dyDescent="0.3">
      <c r="B9" s="36">
        <v>2</v>
      </c>
      <c r="C9" s="17">
        <v>1</v>
      </c>
      <c r="D9" s="37" t="s">
        <v>229</v>
      </c>
    </row>
    <row r="10" spans="1:10" x14ac:dyDescent="0.3">
      <c r="B10" s="60">
        <v>3</v>
      </c>
      <c r="C10" s="53">
        <v>1</v>
      </c>
      <c r="D10" s="61" t="s">
        <v>230</v>
      </c>
    </row>
    <row r="11" spans="1:10" x14ac:dyDescent="0.3">
      <c r="B11" s="36">
        <v>4</v>
      </c>
      <c r="C11" s="17">
        <v>1</v>
      </c>
      <c r="D11" s="37" t="s">
        <v>231</v>
      </c>
    </row>
    <row r="12" spans="1:10" ht="28.8" x14ac:dyDescent="0.3">
      <c r="B12" s="60">
        <v>5</v>
      </c>
      <c r="C12" s="53">
        <v>1</v>
      </c>
      <c r="D12" s="61" t="s">
        <v>232</v>
      </c>
    </row>
    <row r="13" spans="1:10" ht="28.8" x14ac:dyDescent="0.3">
      <c r="B13" s="60">
        <v>6</v>
      </c>
      <c r="C13" s="53">
        <v>1</v>
      </c>
      <c r="D13" s="37" t="s">
        <v>233</v>
      </c>
    </row>
    <row r="14" spans="1:10" ht="28.8" x14ac:dyDescent="0.3">
      <c r="B14" s="36">
        <v>7</v>
      </c>
      <c r="C14" s="17">
        <v>1</v>
      </c>
      <c r="D14" s="61" t="s">
        <v>234</v>
      </c>
    </row>
    <row r="15" spans="1:10" x14ac:dyDescent="0.3">
      <c r="B15" s="60">
        <v>8</v>
      </c>
      <c r="C15" s="53">
        <v>1</v>
      </c>
      <c r="D15" s="37" t="s">
        <v>235</v>
      </c>
    </row>
    <row r="16" spans="1:10" ht="28.8" x14ac:dyDescent="0.3">
      <c r="B16" s="36">
        <v>9</v>
      </c>
      <c r="C16" s="17">
        <v>1</v>
      </c>
      <c r="D16" s="61" t="s">
        <v>236</v>
      </c>
    </row>
    <row r="17" spans="2:4" ht="28.8" x14ac:dyDescent="0.3">
      <c r="B17" s="60">
        <v>10</v>
      </c>
      <c r="C17" s="53">
        <v>1</v>
      </c>
      <c r="D17" s="37" t="s">
        <v>237</v>
      </c>
    </row>
    <row r="18" spans="2:4" x14ac:dyDescent="0.3">
      <c r="B18" s="65">
        <v>11</v>
      </c>
      <c r="C18" s="66">
        <v>1</v>
      </c>
      <c r="D18" s="67" t="s">
        <v>238</v>
      </c>
    </row>
    <row r="19" spans="2:4" x14ac:dyDescent="0.3">
      <c r="B19" s="60">
        <v>12</v>
      </c>
      <c r="C19" s="53">
        <v>1</v>
      </c>
      <c r="D19" s="67" t="s">
        <v>302</v>
      </c>
    </row>
    <row r="20" spans="2:4" x14ac:dyDescent="0.3">
      <c r="B20" s="36">
        <v>13</v>
      </c>
      <c r="C20" s="17">
        <v>1</v>
      </c>
      <c r="D20" s="67" t="s">
        <v>303</v>
      </c>
    </row>
    <row r="21" spans="2:4" x14ac:dyDescent="0.3">
      <c r="B21" s="60">
        <v>14</v>
      </c>
      <c r="C21" s="53">
        <v>1</v>
      </c>
      <c r="D21" s="67" t="s">
        <v>304</v>
      </c>
    </row>
    <row r="22" spans="2:4" x14ac:dyDescent="0.3">
      <c r="B22" s="36">
        <v>15</v>
      </c>
      <c r="C22" s="17">
        <v>1</v>
      </c>
      <c r="D22" s="67" t="s">
        <v>305</v>
      </c>
    </row>
    <row r="23" spans="2:4" ht="28.8" x14ac:dyDescent="0.3">
      <c r="B23" s="60">
        <v>16</v>
      </c>
      <c r="C23" s="53">
        <v>1</v>
      </c>
      <c r="D23" s="67" t="s">
        <v>306</v>
      </c>
    </row>
  </sheetData>
  <hyperlinks>
    <hyperlink ref="A3" location="ReadMeFirst!A1" display="Return to ReadMeFirst" xr:uid="{C9399C30-02D6-47B9-BC54-DA77214CB9DA}"/>
  </hyperlinks>
  <pageMargins left="0.7" right="0.7" top="0.75" bottom="0.75" header="0.3" footer="0.3"/>
  <legacyDrawing r:id="rId1"/>
  <tableParts count="1">
    <tablePart r:id="rId2"/>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66DFD-C47C-4DDC-B080-55CF5BA3D2DC}">
  <dimension ref="A1:O22"/>
  <sheetViews>
    <sheetView tabSelected="1" workbookViewId="0"/>
  </sheetViews>
  <sheetFormatPr defaultRowHeight="14.4" x14ac:dyDescent="0.3"/>
  <cols>
    <col min="2" max="2" width="10.21875" customWidth="1"/>
    <col min="3" max="3" width="14.21875" customWidth="1"/>
    <col min="4" max="4" width="15.88671875" customWidth="1"/>
    <col min="5" max="5" width="18.6640625" customWidth="1"/>
    <col min="6" max="6" width="13.5546875" bestFit="1" customWidth="1"/>
    <col min="7" max="7" width="15.33203125" customWidth="1"/>
    <col min="8" max="9" width="9" customWidth="1"/>
    <col min="11" max="11" width="10.77734375" bestFit="1" customWidth="1"/>
    <col min="12" max="12" width="17.109375" bestFit="1" customWidth="1"/>
    <col min="13" max="13" width="41" customWidth="1"/>
    <col min="14" max="14" width="18.44140625" bestFit="1" customWidth="1"/>
    <col min="15" max="15" width="29.21875" bestFit="1" customWidth="1"/>
  </cols>
  <sheetData>
    <row r="1" spans="1:15" ht="18" x14ac:dyDescent="0.35">
      <c r="A1" s="14" t="s">
        <v>240</v>
      </c>
      <c r="D1" t="s">
        <v>42</v>
      </c>
      <c r="J1" t="s">
        <v>43</v>
      </c>
      <c r="K1" s="15">
        <v>45380</v>
      </c>
      <c r="M1" t="s">
        <v>44</v>
      </c>
      <c r="N1" t="s">
        <v>70</v>
      </c>
    </row>
    <row r="3" spans="1:15" x14ac:dyDescent="0.3">
      <c r="A3" s="7" t="s">
        <v>46</v>
      </c>
    </row>
    <row r="7" spans="1:15" ht="28.8" x14ac:dyDescent="0.3">
      <c r="B7" s="33" t="s">
        <v>241</v>
      </c>
      <c r="C7" s="34" t="s">
        <v>242</v>
      </c>
      <c r="D7" s="34" t="s">
        <v>243</v>
      </c>
      <c r="E7" s="34" t="s">
        <v>244</v>
      </c>
      <c r="F7" s="34" t="s">
        <v>245</v>
      </c>
      <c r="G7" s="34" t="s">
        <v>246</v>
      </c>
      <c r="H7" s="35" t="s">
        <v>251</v>
      </c>
      <c r="K7" s="33" t="s">
        <v>241</v>
      </c>
      <c r="L7" s="54" t="s">
        <v>259</v>
      </c>
      <c r="M7" s="34" t="s">
        <v>260</v>
      </c>
      <c r="N7" s="54" t="s">
        <v>261</v>
      </c>
      <c r="O7" s="55" t="s">
        <v>262</v>
      </c>
    </row>
    <row r="8" spans="1:15" ht="28.8" x14ac:dyDescent="0.3">
      <c r="B8" s="36">
        <v>1</v>
      </c>
      <c r="C8" s="17" t="s">
        <v>247</v>
      </c>
      <c r="D8" s="17" t="s">
        <v>248</v>
      </c>
      <c r="E8" s="17" t="s">
        <v>249</v>
      </c>
      <c r="F8" s="57">
        <v>45397</v>
      </c>
      <c r="G8" s="58" t="s">
        <v>250</v>
      </c>
      <c r="H8" s="52" t="s">
        <v>252</v>
      </c>
      <c r="I8" t="s">
        <v>253</v>
      </c>
      <c r="K8" s="36">
        <v>1</v>
      </c>
      <c r="L8" s="17">
        <v>1</v>
      </c>
      <c r="M8" s="56" t="s">
        <v>300</v>
      </c>
      <c r="N8" s="17" t="s">
        <v>274</v>
      </c>
      <c r="O8" s="52"/>
    </row>
    <row r="9" spans="1:15" ht="28.8" x14ac:dyDescent="0.3">
      <c r="B9" s="38">
        <v>2</v>
      </c>
      <c r="C9" s="39" t="s">
        <v>256</v>
      </c>
      <c r="D9" s="39" t="s">
        <v>257</v>
      </c>
      <c r="E9" s="59" t="s">
        <v>258</v>
      </c>
      <c r="F9" s="39" t="s">
        <v>254</v>
      </c>
      <c r="G9" s="59" t="s">
        <v>250</v>
      </c>
      <c r="H9" s="41" t="s">
        <v>255</v>
      </c>
      <c r="I9" t="s">
        <v>253</v>
      </c>
      <c r="K9" s="36">
        <v>1</v>
      </c>
      <c r="L9" s="17">
        <v>2</v>
      </c>
      <c r="M9" s="56" t="s">
        <v>263</v>
      </c>
      <c r="N9" s="17" t="s">
        <v>274</v>
      </c>
      <c r="O9" s="52"/>
    </row>
    <row r="10" spans="1:15" x14ac:dyDescent="0.3">
      <c r="K10" s="36">
        <v>1</v>
      </c>
      <c r="L10" s="17">
        <v>3</v>
      </c>
      <c r="M10" s="56" t="s">
        <v>264</v>
      </c>
      <c r="N10" s="17" t="s">
        <v>274</v>
      </c>
      <c r="O10" s="52"/>
    </row>
    <row r="11" spans="1:15" x14ac:dyDescent="0.3">
      <c r="K11" s="36">
        <v>1</v>
      </c>
      <c r="L11" s="17">
        <v>4</v>
      </c>
      <c r="M11" s="56" t="s">
        <v>265</v>
      </c>
      <c r="N11" s="17" t="s">
        <v>274</v>
      </c>
      <c r="O11" s="52"/>
    </row>
    <row r="12" spans="1:15" ht="28.8" x14ac:dyDescent="0.3">
      <c r="K12" s="36">
        <v>1</v>
      </c>
      <c r="L12" s="17">
        <v>5</v>
      </c>
      <c r="M12" s="56" t="s">
        <v>266</v>
      </c>
      <c r="N12" s="17" t="s">
        <v>275</v>
      </c>
      <c r="O12" s="52" t="s">
        <v>275</v>
      </c>
    </row>
    <row r="13" spans="1:15" ht="28.8" x14ac:dyDescent="0.3">
      <c r="K13" s="36">
        <v>1</v>
      </c>
      <c r="L13" s="17">
        <v>6</v>
      </c>
      <c r="M13" s="56" t="s">
        <v>270</v>
      </c>
      <c r="N13" s="17" t="s">
        <v>275</v>
      </c>
      <c r="O13" s="52" t="s">
        <v>274</v>
      </c>
    </row>
    <row r="14" spans="1:15" ht="28.8" x14ac:dyDescent="0.3">
      <c r="K14" s="36">
        <v>1</v>
      </c>
      <c r="L14" s="17">
        <v>7</v>
      </c>
      <c r="M14" s="56" t="s">
        <v>276</v>
      </c>
      <c r="N14" s="17" t="s">
        <v>274</v>
      </c>
      <c r="O14" s="52"/>
    </row>
    <row r="15" spans="1:15" ht="28.8" x14ac:dyDescent="0.3">
      <c r="K15" s="36">
        <v>1</v>
      </c>
      <c r="L15" s="17">
        <v>8</v>
      </c>
      <c r="M15" s="56" t="s">
        <v>268</v>
      </c>
      <c r="N15" s="17" t="s">
        <v>274</v>
      </c>
      <c r="O15" s="52"/>
    </row>
    <row r="16" spans="1:15" ht="28.8" x14ac:dyDescent="0.3">
      <c r="K16" s="36">
        <v>1</v>
      </c>
      <c r="L16" s="17">
        <v>9</v>
      </c>
      <c r="M16" s="56" t="s">
        <v>267</v>
      </c>
      <c r="N16" s="17" t="s">
        <v>274</v>
      </c>
      <c r="O16" s="52"/>
    </row>
    <row r="17" spans="11:15" ht="28.8" x14ac:dyDescent="0.3">
      <c r="K17" s="36">
        <v>1</v>
      </c>
      <c r="L17" s="17">
        <v>10</v>
      </c>
      <c r="M17" s="56" t="s">
        <v>269</v>
      </c>
      <c r="N17" s="17" t="s">
        <v>275</v>
      </c>
      <c r="O17" s="52" t="s">
        <v>274</v>
      </c>
    </row>
    <row r="18" spans="11:15" ht="28.8" x14ac:dyDescent="0.3">
      <c r="K18" s="36">
        <v>1</v>
      </c>
      <c r="L18" s="17">
        <v>11</v>
      </c>
      <c r="M18" s="56" t="s">
        <v>277</v>
      </c>
      <c r="N18" s="17" t="s">
        <v>274</v>
      </c>
      <c r="O18" s="52"/>
    </row>
    <row r="19" spans="11:15" x14ac:dyDescent="0.3">
      <c r="K19" s="36">
        <v>2</v>
      </c>
      <c r="L19" s="17">
        <v>12</v>
      </c>
      <c r="M19" s="17" t="s">
        <v>271</v>
      </c>
      <c r="N19" s="17" t="s">
        <v>274</v>
      </c>
      <c r="O19" s="52"/>
    </row>
    <row r="20" spans="11:15" x14ac:dyDescent="0.3">
      <c r="K20" s="36">
        <v>2</v>
      </c>
      <c r="L20" s="17">
        <v>13</v>
      </c>
      <c r="M20" s="17" t="s">
        <v>299</v>
      </c>
      <c r="N20" s="17" t="s">
        <v>274</v>
      </c>
      <c r="O20" s="52"/>
    </row>
    <row r="21" spans="11:15" x14ac:dyDescent="0.3">
      <c r="K21" s="36">
        <v>2</v>
      </c>
      <c r="L21" s="17">
        <v>14</v>
      </c>
      <c r="M21" s="17" t="s">
        <v>272</v>
      </c>
      <c r="N21" s="17" t="s">
        <v>275</v>
      </c>
      <c r="O21" s="52" t="s">
        <v>274</v>
      </c>
    </row>
    <row r="22" spans="11:15" x14ac:dyDescent="0.3">
      <c r="K22" s="38">
        <v>2</v>
      </c>
      <c r="L22" s="39">
        <v>15</v>
      </c>
      <c r="M22" s="39" t="s">
        <v>273</v>
      </c>
      <c r="N22" s="39" t="s">
        <v>274</v>
      </c>
      <c r="O22" s="41"/>
    </row>
  </sheetData>
  <hyperlinks>
    <hyperlink ref="A3" location="ReadMeFirst!A1" display="Return to ReadMeFirst" xr:uid="{119C1F89-29E3-4B75-A6D4-0A47E1CB04D0}"/>
  </hyperlinks>
  <pageMargins left="0.7" right="0.7" top="0.75" bottom="0.75" header="0.3" footer="0.3"/>
  <legacyDrawing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ReadMeFirst</vt:lpstr>
      <vt:lpstr>Deliverables</vt:lpstr>
      <vt:lpstr>Workflows to Date</vt:lpstr>
      <vt:lpstr>Workflow 1</vt:lpstr>
      <vt:lpstr>Workflow 2</vt:lpstr>
      <vt:lpstr>Workflow 3</vt:lpstr>
      <vt:lpstr>Workflow 4</vt:lpstr>
      <vt:lpstr>Workflow Correlation</vt:lpstr>
      <vt:lpstr>Postings Review as of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Siddhesh Otari</dc:creator>
  <cp:lastModifiedBy>Siddhesh Otari</cp:lastModifiedBy>
  <dcterms:created xsi:type="dcterms:W3CDTF">2024-03-29T22:52:58Z</dcterms:created>
  <dcterms:modified xsi:type="dcterms:W3CDTF">2024-03-30T02:30:15Z</dcterms:modified>
</cp:coreProperties>
</file>