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GAM\"/>
    </mc:Choice>
  </mc:AlternateContent>
  <xr:revisionPtr revIDLastSave="0" documentId="13_ncr:1_{BD51FEA9-7BC4-4475-A324-801CC27358F5}" xr6:coauthVersionLast="47" xr6:coauthVersionMax="47" xr10:uidLastSave="{00000000-0000-0000-0000-000000000000}"/>
  <bookViews>
    <workbookView xWindow="-108" yWindow="-108" windowWidth="23256" windowHeight="12456" xr2:uid="{C82C346A-2DE2-41E9-AA7B-EA55ADA804D3}"/>
  </bookViews>
  <sheets>
    <sheet name="JUNE 2024" sheetId="1" r:id="rId1"/>
    <sheet name="JULY 2024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2" l="1"/>
  <c r="D100" i="2"/>
  <c r="D83" i="2"/>
  <c r="C83" i="2"/>
  <c r="B83" i="2"/>
  <c r="E38" i="2"/>
  <c r="D38" i="2"/>
  <c r="C38" i="2"/>
  <c r="B38" i="2"/>
  <c r="E100" i="1"/>
  <c r="D100" i="1"/>
  <c r="D83" i="1"/>
  <c r="C83" i="1"/>
  <c r="B83" i="1"/>
  <c r="E38" i="1"/>
  <c r="C38" i="1"/>
  <c r="D38" i="1"/>
  <c r="B38" i="1"/>
  <c r="B94" i="2"/>
  <c r="B93" i="2"/>
  <c r="B92" i="2"/>
  <c r="B95" i="2"/>
  <c r="D86" i="2"/>
  <c r="B86" i="2"/>
  <c r="B95" i="1"/>
  <c r="B92" i="1"/>
  <c r="B94" i="1"/>
  <c r="B93" i="1"/>
  <c r="D86" i="1"/>
  <c r="B86" i="1"/>
  <c r="C41" i="2" l="1"/>
  <c r="E86" i="2"/>
  <c r="F95" i="2"/>
  <c r="F92" i="2"/>
  <c r="F93" i="2"/>
  <c r="F94" i="2"/>
  <c r="C41" i="1"/>
  <c r="F95" i="1"/>
  <c r="F94" i="1"/>
  <c r="F93" i="1"/>
  <c r="F92" i="1"/>
  <c r="E86" i="1"/>
  <c r="C104" i="2"/>
  <c r="B96" i="2"/>
  <c r="C104" i="1"/>
  <c r="B96" i="1"/>
  <c r="F96" i="2" l="1"/>
  <c r="F100" i="2" s="1"/>
  <c r="B100" i="2"/>
  <c r="D104" i="2"/>
  <c r="F104" i="2" s="1"/>
  <c r="D104" i="1"/>
  <c r="F104" i="1" s="1"/>
  <c r="F96" i="1"/>
  <c r="F100" i="1" s="1"/>
  <c r="B100" i="1"/>
  <c r="E106" i="2" l="1"/>
  <c r="E115" i="2" s="1"/>
  <c r="E106" i="1"/>
  <c r="E115" i="1" s="1"/>
  <c r="D121" i="2" l="1"/>
  <c r="D120" i="2"/>
  <c r="D123" i="2"/>
  <c r="D122" i="2"/>
  <c r="D120" i="1"/>
  <c r="D123" i="1"/>
  <c r="D122" i="1"/>
  <c r="D121" i="1"/>
</calcChain>
</file>

<file path=xl/sharedStrings.xml><?xml version="1.0" encoding="utf-8"?>
<sst xmlns="http://schemas.openxmlformats.org/spreadsheetml/2006/main" count="109" uniqueCount="50">
  <si>
    <t>KantaBaji</t>
  </si>
  <si>
    <t>June Collection</t>
  </si>
  <si>
    <t>Mansi</t>
  </si>
  <si>
    <t>Katihar</t>
  </si>
  <si>
    <t>Tiltagarh</t>
  </si>
  <si>
    <t>Date</t>
  </si>
  <si>
    <t>Total Collection</t>
  </si>
  <si>
    <t>GORAKHPUR Jn.</t>
  </si>
  <si>
    <t>P1 (रु.)</t>
  </si>
  <si>
    <t>P2 (रु.)</t>
  </si>
  <si>
    <t>Notes</t>
  </si>
  <si>
    <t>300 सफाई वाले की 3 दिनों की पेमेन्ट</t>
  </si>
  <si>
    <t>200 सफाई वाले की 2 दिनों की पेमेन्ट</t>
  </si>
  <si>
    <t>700 सफाई वाले की 7 दिनों की पेमेन्ट (पिछला एस0ऐफ0)</t>
  </si>
  <si>
    <t>Total</t>
  </si>
  <si>
    <t>Spend</t>
  </si>
  <si>
    <t>-</t>
  </si>
  <si>
    <t>TOTAL</t>
  </si>
  <si>
    <t>LEFT</t>
  </si>
  <si>
    <t>RECIVED</t>
  </si>
  <si>
    <t>SPEND</t>
  </si>
  <si>
    <t>1210 सफाई के समान देने साइद पर व मिट्टी से सफाई दी गई</t>
  </si>
  <si>
    <t>Site Name</t>
  </si>
  <si>
    <t>Collection</t>
  </si>
  <si>
    <t xml:space="preserve">Paid to Railway </t>
  </si>
  <si>
    <t>Titlagarh</t>
  </si>
  <si>
    <t>Kantabaji</t>
  </si>
  <si>
    <t>Gorakhpur</t>
  </si>
  <si>
    <t>Paid to Railway</t>
  </si>
  <si>
    <t>2200*30 =</t>
  </si>
  <si>
    <t>70 * 30 =</t>
  </si>
  <si>
    <t>2400* 30=</t>
  </si>
  <si>
    <t>509 *30=</t>
  </si>
  <si>
    <t>Side Pe kharch</t>
  </si>
  <si>
    <t>Left</t>
  </si>
  <si>
    <t>Katihar Collection / 5 person</t>
  </si>
  <si>
    <t>Per Person</t>
  </si>
  <si>
    <t>Profit</t>
  </si>
  <si>
    <t>ALL Site Collection - Total Profit</t>
  </si>
  <si>
    <t>Ranjan Sallary</t>
  </si>
  <si>
    <t>Visit or Other Spend</t>
  </si>
  <si>
    <t>Final Total Profit</t>
  </si>
  <si>
    <t>PER PERSON PROFIT</t>
  </si>
  <si>
    <t>/4</t>
  </si>
  <si>
    <t>Dileep Kumar</t>
  </si>
  <si>
    <t>Chandan Kumar</t>
  </si>
  <si>
    <t>Ranjan Kumar</t>
  </si>
  <si>
    <t>Rajesh Kumar</t>
  </si>
  <si>
    <t>SUGAM SWACHH BHARAT FOUNDATION</t>
  </si>
  <si>
    <t>JULY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</si>
</sst>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5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/>
    <xf numFmtId="0" fontId="4" fillId="0" borderId="2" xfId="0" applyFont="1" applyBorder="1"/>
    <xf numFmtId="0" fontId="7" fillId="0" borderId="3" xfId="0" quotePrefix="1" applyFont="1" applyBorder="1"/>
    <xf numFmtId="0" fontId="4" fillId="0" borderId="3" xfId="0" applyFont="1" applyBorder="1" applyAlignment="1">
      <alignment horizontal="center" vertical="center"/>
    </xf>
    <xf numFmtId="0" fontId="7" fillId="0" borderId="3" xfId="0" applyFont="1" applyBorder="1"/>
    <xf numFmtId="0" fontId="4" fillId="0" borderId="3" xfId="0" applyFont="1" applyBorder="1"/>
    <xf numFmtId="0" fontId="7" fillId="0" borderId="4" xfId="0" applyFont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10" fillId="0" borderId="0" xfId="0" applyFont="1" applyAlignment="1">
      <alignment horizontal="center" vertical="center" wrapText="1"/>
    </xf>
    <xf numFmtId="0" fontId="12" fillId="0" borderId="11" xfId="0" applyFont="1" applyBorder="1"/>
    <xf numFmtId="0" fontId="2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53341</xdr:rowOff>
    </xdr:from>
    <xdr:to>
      <xdr:col>0</xdr:col>
      <xdr:colOff>990600</xdr:colOff>
      <xdr:row>3</xdr:row>
      <xdr:rowOff>88369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C20B45-6BE6-90F0-F3E4-032A92BF5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53341"/>
          <a:ext cx="647699" cy="583668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127</xdr:row>
      <xdr:rowOff>7620</xdr:rowOff>
    </xdr:from>
    <xdr:to>
      <xdr:col>0</xdr:col>
      <xdr:colOff>1043940</xdr:colOff>
      <xdr:row>129</xdr:row>
      <xdr:rowOff>238103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38A6F6-C82F-8BC3-13AA-FB9735661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24384000"/>
          <a:ext cx="982980" cy="8858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53341</xdr:rowOff>
    </xdr:from>
    <xdr:to>
      <xdr:col>0</xdr:col>
      <xdr:colOff>990600</xdr:colOff>
      <xdr:row>3</xdr:row>
      <xdr:rowOff>88369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BF33A7-F42F-4CE7-942A-04AD966E2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53341"/>
          <a:ext cx="647699" cy="583668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127</xdr:row>
      <xdr:rowOff>7620</xdr:rowOff>
    </xdr:from>
    <xdr:to>
      <xdr:col>0</xdr:col>
      <xdr:colOff>1043940</xdr:colOff>
      <xdr:row>129</xdr:row>
      <xdr:rowOff>238103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FF5608-38C4-45B2-8BB7-20BDCA8BD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24384000"/>
          <a:ext cx="982980" cy="8858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A6D0-6CBF-4347-AA67-7B6ECEAE2239}">
  <dimension ref="A1:F130"/>
  <sheetViews>
    <sheetView tabSelected="1" zoomScaleNormal="100" workbookViewId="0">
      <selection activeCell="F127" sqref="A1:F127"/>
    </sheetView>
  </sheetViews>
  <sheetFormatPr defaultRowHeight="14.4" x14ac:dyDescent="0.3"/>
  <cols>
    <col min="1" max="1" width="15.33203125" customWidth="1"/>
    <col min="2" max="2" width="14.77734375" customWidth="1"/>
    <col min="3" max="3" width="14.109375" customWidth="1"/>
    <col min="4" max="4" width="13.21875" customWidth="1"/>
    <col min="5" max="5" width="19.77734375" customWidth="1"/>
    <col min="6" max="6" width="9.109375" customWidth="1"/>
  </cols>
  <sheetData>
    <row r="1" spans="1:6" x14ac:dyDescent="0.3">
      <c r="A1" s="33">
        <v>45444</v>
      </c>
      <c r="B1" s="34"/>
      <c r="C1" s="34"/>
      <c r="D1" s="34"/>
      <c r="E1" s="34"/>
    </row>
    <row r="2" spans="1:6" x14ac:dyDescent="0.3">
      <c r="A2" s="34"/>
      <c r="B2" s="34"/>
      <c r="C2" s="34"/>
      <c r="D2" s="34"/>
      <c r="E2" s="34"/>
    </row>
    <row r="3" spans="1:6" ht="14.4" customHeight="1" x14ac:dyDescent="0.3">
      <c r="B3" s="35" t="s">
        <v>0</v>
      </c>
      <c r="C3" s="35" t="s">
        <v>2</v>
      </c>
      <c r="D3" s="35" t="s">
        <v>3</v>
      </c>
      <c r="E3" s="36" t="s">
        <v>4</v>
      </c>
      <c r="F3" s="36"/>
    </row>
    <row r="4" spans="1:6" ht="14.4" customHeight="1" x14ac:dyDescent="0.55000000000000004">
      <c r="A4" s="5"/>
      <c r="B4" s="35"/>
      <c r="C4" s="35"/>
      <c r="D4" s="35"/>
      <c r="E4" s="36"/>
      <c r="F4" s="36"/>
    </row>
    <row r="5" spans="1:6" ht="14.4" customHeight="1" x14ac:dyDescent="0.55000000000000004">
      <c r="A5" s="6" t="s">
        <v>5</v>
      </c>
      <c r="B5" s="7"/>
      <c r="C5" s="4"/>
      <c r="D5" s="4"/>
      <c r="E5" s="4"/>
      <c r="F5" s="4"/>
    </row>
    <row r="6" spans="1:6" x14ac:dyDescent="0.3">
      <c r="A6" s="1">
        <v>45444</v>
      </c>
      <c r="B6">
        <v>200</v>
      </c>
      <c r="C6">
        <v>650</v>
      </c>
      <c r="D6">
        <v>3100</v>
      </c>
      <c r="E6">
        <v>3300</v>
      </c>
    </row>
    <row r="7" spans="1:6" x14ac:dyDescent="0.3">
      <c r="A7" s="1">
        <v>45445</v>
      </c>
      <c r="B7">
        <v>200</v>
      </c>
      <c r="C7">
        <v>650</v>
      </c>
      <c r="D7">
        <v>3200</v>
      </c>
      <c r="E7">
        <v>3300</v>
      </c>
    </row>
    <row r="8" spans="1:6" x14ac:dyDescent="0.3">
      <c r="A8" s="1">
        <v>45446</v>
      </c>
      <c r="B8">
        <v>200</v>
      </c>
      <c r="C8">
        <v>650</v>
      </c>
      <c r="D8">
        <v>3350</v>
      </c>
      <c r="E8">
        <v>3300</v>
      </c>
    </row>
    <row r="9" spans="1:6" x14ac:dyDescent="0.3">
      <c r="A9" s="1">
        <v>45447</v>
      </c>
      <c r="B9">
        <v>250</v>
      </c>
      <c r="C9">
        <v>650</v>
      </c>
      <c r="D9">
        <v>3400</v>
      </c>
      <c r="E9">
        <v>3300</v>
      </c>
    </row>
    <row r="10" spans="1:6" x14ac:dyDescent="0.3">
      <c r="A10" s="1">
        <v>45448</v>
      </c>
      <c r="B10">
        <v>250</v>
      </c>
      <c r="C10">
        <v>650</v>
      </c>
      <c r="D10">
        <v>3350</v>
      </c>
      <c r="E10">
        <v>3300</v>
      </c>
    </row>
    <row r="11" spans="1:6" x14ac:dyDescent="0.3">
      <c r="A11" s="1">
        <v>45449</v>
      </c>
      <c r="B11">
        <v>250</v>
      </c>
      <c r="C11">
        <v>650</v>
      </c>
      <c r="D11">
        <v>3350</v>
      </c>
      <c r="E11">
        <v>3300</v>
      </c>
    </row>
    <row r="12" spans="1:6" x14ac:dyDescent="0.3">
      <c r="A12" s="1">
        <v>45450</v>
      </c>
      <c r="B12">
        <v>250</v>
      </c>
      <c r="C12">
        <v>650</v>
      </c>
      <c r="D12">
        <v>3400</v>
      </c>
      <c r="E12">
        <v>3300</v>
      </c>
    </row>
    <row r="13" spans="1:6" x14ac:dyDescent="0.3">
      <c r="A13" s="1">
        <v>45451</v>
      </c>
      <c r="B13">
        <v>250</v>
      </c>
      <c r="C13">
        <v>650</v>
      </c>
      <c r="D13">
        <v>3250</v>
      </c>
      <c r="E13">
        <v>3300</v>
      </c>
    </row>
    <row r="14" spans="1:6" x14ac:dyDescent="0.3">
      <c r="A14" s="1">
        <v>45452</v>
      </c>
      <c r="B14">
        <v>250</v>
      </c>
      <c r="C14">
        <v>650</v>
      </c>
      <c r="D14">
        <v>3350</v>
      </c>
      <c r="E14">
        <v>3300</v>
      </c>
    </row>
    <row r="15" spans="1:6" x14ac:dyDescent="0.3">
      <c r="A15" s="1">
        <v>45453</v>
      </c>
      <c r="B15">
        <v>250</v>
      </c>
      <c r="C15">
        <v>650</v>
      </c>
      <c r="D15">
        <v>3400</v>
      </c>
      <c r="E15">
        <v>3300</v>
      </c>
    </row>
    <row r="16" spans="1:6" x14ac:dyDescent="0.3">
      <c r="A16" s="1">
        <v>45454</v>
      </c>
      <c r="B16">
        <v>250</v>
      </c>
      <c r="C16">
        <v>650</v>
      </c>
      <c r="D16">
        <v>3300</v>
      </c>
      <c r="E16">
        <v>3300</v>
      </c>
    </row>
    <row r="17" spans="1:5" x14ac:dyDescent="0.3">
      <c r="A17" s="1">
        <v>45455</v>
      </c>
      <c r="B17">
        <v>250</v>
      </c>
      <c r="C17">
        <v>650</v>
      </c>
      <c r="D17">
        <v>3400</v>
      </c>
      <c r="E17">
        <v>3300</v>
      </c>
    </row>
    <row r="18" spans="1:5" x14ac:dyDescent="0.3">
      <c r="A18" s="1">
        <v>45456</v>
      </c>
      <c r="B18">
        <v>250</v>
      </c>
      <c r="C18">
        <v>650</v>
      </c>
      <c r="D18">
        <v>3550</v>
      </c>
      <c r="E18">
        <v>3300</v>
      </c>
    </row>
    <row r="19" spans="1:5" x14ac:dyDescent="0.3">
      <c r="A19" s="1">
        <v>45457</v>
      </c>
      <c r="B19">
        <v>250</v>
      </c>
      <c r="C19">
        <v>650</v>
      </c>
      <c r="D19">
        <v>2050</v>
      </c>
      <c r="E19">
        <v>3300</v>
      </c>
    </row>
    <row r="20" spans="1:5" x14ac:dyDescent="0.3">
      <c r="A20" s="1">
        <v>45458</v>
      </c>
      <c r="B20">
        <v>200</v>
      </c>
      <c r="C20">
        <v>650</v>
      </c>
      <c r="D20">
        <v>3950</v>
      </c>
      <c r="E20">
        <v>3300</v>
      </c>
    </row>
    <row r="21" spans="1:5" x14ac:dyDescent="0.3">
      <c r="A21" s="1">
        <v>45459</v>
      </c>
      <c r="B21">
        <v>200</v>
      </c>
      <c r="C21">
        <v>650</v>
      </c>
      <c r="D21">
        <v>3700</v>
      </c>
      <c r="E21">
        <v>3300</v>
      </c>
    </row>
    <row r="22" spans="1:5" x14ac:dyDescent="0.3">
      <c r="A22" s="1">
        <v>45460</v>
      </c>
      <c r="B22">
        <v>200</v>
      </c>
      <c r="C22">
        <v>650</v>
      </c>
      <c r="D22">
        <v>3850</v>
      </c>
      <c r="E22">
        <v>3300</v>
      </c>
    </row>
    <row r="23" spans="1:5" x14ac:dyDescent="0.3">
      <c r="A23" s="1">
        <v>45461</v>
      </c>
      <c r="B23">
        <v>200</v>
      </c>
      <c r="C23">
        <v>700</v>
      </c>
      <c r="D23">
        <v>3650</v>
      </c>
      <c r="E23">
        <v>3300</v>
      </c>
    </row>
    <row r="24" spans="1:5" x14ac:dyDescent="0.3">
      <c r="A24" s="1">
        <v>45462</v>
      </c>
      <c r="B24">
        <v>200</v>
      </c>
      <c r="C24">
        <v>700</v>
      </c>
      <c r="D24">
        <v>3650</v>
      </c>
      <c r="E24">
        <v>3300</v>
      </c>
    </row>
    <row r="25" spans="1:5" x14ac:dyDescent="0.3">
      <c r="A25" s="1">
        <v>45463</v>
      </c>
      <c r="B25">
        <v>200</v>
      </c>
      <c r="C25">
        <v>700</v>
      </c>
      <c r="D25">
        <v>3650</v>
      </c>
      <c r="E25">
        <v>3300</v>
      </c>
    </row>
    <row r="26" spans="1:5" x14ac:dyDescent="0.3">
      <c r="A26" s="1">
        <v>45464</v>
      </c>
      <c r="B26">
        <v>200</v>
      </c>
      <c r="C26">
        <v>700</v>
      </c>
      <c r="D26">
        <v>4750</v>
      </c>
      <c r="E26">
        <v>3300</v>
      </c>
    </row>
    <row r="27" spans="1:5" x14ac:dyDescent="0.3">
      <c r="A27" s="1">
        <v>45465</v>
      </c>
    </row>
    <row r="28" spans="1:5" x14ac:dyDescent="0.3">
      <c r="A28" s="1">
        <v>45466</v>
      </c>
    </row>
    <row r="29" spans="1:5" x14ac:dyDescent="0.3">
      <c r="A29" s="1">
        <v>45467</v>
      </c>
    </row>
    <row r="30" spans="1:5" x14ac:dyDescent="0.3">
      <c r="A30" s="1">
        <v>45468</v>
      </c>
    </row>
    <row r="31" spans="1:5" x14ac:dyDescent="0.3">
      <c r="A31" s="1">
        <v>45469</v>
      </c>
    </row>
    <row r="32" spans="1:5" x14ac:dyDescent="0.3">
      <c r="A32" s="1">
        <v>45470</v>
      </c>
    </row>
    <row r="33" spans="1:5" x14ac:dyDescent="0.3">
      <c r="A33" s="1">
        <v>45471</v>
      </c>
    </row>
    <row r="34" spans="1:5" x14ac:dyDescent="0.3">
      <c r="A34" s="1">
        <v>45472</v>
      </c>
    </row>
    <row r="35" spans="1:5" x14ac:dyDescent="0.3">
      <c r="A35" s="1">
        <v>45473</v>
      </c>
    </row>
    <row r="36" spans="1:5" x14ac:dyDescent="0.3">
      <c r="A36" s="1"/>
    </row>
    <row r="37" spans="1:5" x14ac:dyDescent="0.3">
      <c r="B37" s="2"/>
    </row>
    <row r="38" spans="1:5" ht="21" customHeight="1" x14ac:dyDescent="0.3">
      <c r="A38" s="47" t="s">
        <v>1</v>
      </c>
      <c r="B38" s="37">
        <f>SUM(B6:B36)</f>
        <v>4750</v>
      </c>
      <c r="C38" s="37">
        <f>SUM(C6:C36)</f>
        <v>13850</v>
      </c>
      <c r="D38" s="37">
        <f>SUM(D6:D36)</f>
        <v>72650</v>
      </c>
      <c r="E38" s="37">
        <f>SUM(E6:E36)</f>
        <v>69300</v>
      </c>
    </row>
    <row r="39" spans="1:5" ht="18" customHeight="1" x14ac:dyDescent="0.3">
      <c r="A39" s="47"/>
      <c r="B39" s="37"/>
      <c r="C39" s="37"/>
      <c r="D39" s="37"/>
      <c r="E39" s="38"/>
    </row>
    <row r="40" spans="1:5" ht="15" thickBot="1" x14ac:dyDescent="0.35"/>
    <row r="41" spans="1:5" x14ac:dyDescent="0.3">
      <c r="A41" s="39" t="s">
        <v>6</v>
      </c>
      <c r="B41" s="40"/>
      <c r="C41" s="43">
        <f>SUM(B38:E39)</f>
        <v>160550</v>
      </c>
      <c r="D41" s="44"/>
    </row>
    <row r="42" spans="1:5" ht="15" thickBot="1" x14ac:dyDescent="0.35">
      <c r="A42" s="41"/>
      <c r="B42" s="42"/>
      <c r="C42" s="45"/>
      <c r="D42" s="46"/>
    </row>
    <row r="43" spans="1:5" x14ac:dyDescent="0.3">
      <c r="C43" s="26"/>
      <c r="D43" s="26"/>
      <c r="E43" s="26"/>
    </row>
    <row r="48" spans="1:5" x14ac:dyDescent="0.3">
      <c r="A48" s="35" t="s">
        <v>7</v>
      </c>
      <c r="B48" s="35"/>
      <c r="C48" s="35"/>
      <c r="D48" s="35"/>
      <c r="E48" s="35"/>
    </row>
    <row r="49" spans="1:5" x14ac:dyDescent="0.3">
      <c r="A49" s="35"/>
      <c r="B49" s="35"/>
      <c r="C49" s="35"/>
      <c r="D49" s="35"/>
      <c r="E49" s="35"/>
    </row>
    <row r="50" spans="1:5" x14ac:dyDescent="0.3">
      <c r="A50" s="8" t="s">
        <v>5</v>
      </c>
      <c r="B50" s="8" t="s">
        <v>8</v>
      </c>
      <c r="C50" s="8" t="s">
        <v>9</v>
      </c>
      <c r="D50" s="8" t="s">
        <v>14</v>
      </c>
      <c r="E50" s="8" t="s">
        <v>10</v>
      </c>
    </row>
    <row r="51" spans="1:5" x14ac:dyDescent="0.3">
      <c r="A51" s="1">
        <v>45444</v>
      </c>
      <c r="B51">
        <v>1400</v>
      </c>
      <c r="C51">
        <v>1900</v>
      </c>
      <c r="D51">
        <v>3300</v>
      </c>
    </row>
    <row r="52" spans="1:5" x14ac:dyDescent="0.3">
      <c r="A52" s="1">
        <v>45445</v>
      </c>
      <c r="B52">
        <v>1500</v>
      </c>
      <c r="C52">
        <v>2100</v>
      </c>
      <c r="D52">
        <v>3600</v>
      </c>
    </row>
    <row r="53" spans="1:5" x14ac:dyDescent="0.3">
      <c r="A53" s="1">
        <v>45446</v>
      </c>
      <c r="B53">
        <v>1500</v>
      </c>
      <c r="C53">
        <v>2200</v>
      </c>
      <c r="D53">
        <v>3700</v>
      </c>
      <c r="E53" t="s">
        <v>11</v>
      </c>
    </row>
    <row r="54" spans="1:5" x14ac:dyDescent="0.3">
      <c r="A54" s="1">
        <v>45447</v>
      </c>
      <c r="B54">
        <v>1600</v>
      </c>
      <c r="C54">
        <v>2000</v>
      </c>
      <c r="D54">
        <v>3300</v>
      </c>
    </row>
    <row r="55" spans="1:5" x14ac:dyDescent="0.3">
      <c r="A55" s="1">
        <v>45448</v>
      </c>
      <c r="B55">
        <v>1700</v>
      </c>
      <c r="C55">
        <v>2100</v>
      </c>
      <c r="D55">
        <v>3800</v>
      </c>
      <c r="E55" t="s">
        <v>12</v>
      </c>
    </row>
    <row r="56" spans="1:5" x14ac:dyDescent="0.3">
      <c r="A56" s="1">
        <v>45449</v>
      </c>
      <c r="B56">
        <v>1700</v>
      </c>
      <c r="C56">
        <v>2200</v>
      </c>
      <c r="D56">
        <v>3900</v>
      </c>
    </row>
    <row r="57" spans="1:5" x14ac:dyDescent="0.3">
      <c r="A57" s="1">
        <v>45450</v>
      </c>
      <c r="B57">
        <v>1700</v>
      </c>
      <c r="C57">
        <v>2300</v>
      </c>
      <c r="D57">
        <v>4000</v>
      </c>
    </row>
    <row r="58" spans="1:5" x14ac:dyDescent="0.3">
      <c r="A58" s="1">
        <v>45451</v>
      </c>
      <c r="B58">
        <v>1700</v>
      </c>
      <c r="C58">
        <v>2400</v>
      </c>
      <c r="D58">
        <v>4100</v>
      </c>
      <c r="E58" t="s">
        <v>11</v>
      </c>
    </row>
    <row r="59" spans="1:5" x14ac:dyDescent="0.3">
      <c r="A59" s="1">
        <v>45452</v>
      </c>
      <c r="B59">
        <v>1700</v>
      </c>
      <c r="C59">
        <v>2400</v>
      </c>
      <c r="D59">
        <v>4100</v>
      </c>
    </row>
    <row r="60" spans="1:5" x14ac:dyDescent="0.3">
      <c r="A60" s="1">
        <v>45453</v>
      </c>
      <c r="B60">
        <v>1700</v>
      </c>
      <c r="C60">
        <v>2200</v>
      </c>
      <c r="D60">
        <v>3900</v>
      </c>
      <c r="E60" t="s">
        <v>12</v>
      </c>
    </row>
    <row r="61" spans="1:5" x14ac:dyDescent="0.3">
      <c r="A61" s="1">
        <v>45454</v>
      </c>
      <c r="B61">
        <v>1800</v>
      </c>
      <c r="C61">
        <v>2400</v>
      </c>
      <c r="D61">
        <v>4200</v>
      </c>
    </row>
    <row r="62" spans="1:5" x14ac:dyDescent="0.3">
      <c r="A62" s="1">
        <v>45455</v>
      </c>
      <c r="B62">
        <v>1800</v>
      </c>
      <c r="C62">
        <v>2400</v>
      </c>
      <c r="D62">
        <v>4200</v>
      </c>
    </row>
    <row r="63" spans="1:5" x14ac:dyDescent="0.3">
      <c r="A63" s="1">
        <v>45456</v>
      </c>
      <c r="B63">
        <v>1800</v>
      </c>
      <c r="C63">
        <v>2500</v>
      </c>
      <c r="D63">
        <v>4300</v>
      </c>
    </row>
    <row r="64" spans="1:5" x14ac:dyDescent="0.3">
      <c r="A64" s="1">
        <v>45457</v>
      </c>
      <c r="B64">
        <v>1800</v>
      </c>
      <c r="C64">
        <v>2500</v>
      </c>
      <c r="D64">
        <v>4300</v>
      </c>
    </row>
    <row r="65" spans="1:5" x14ac:dyDescent="0.3">
      <c r="A65" s="1">
        <v>45458</v>
      </c>
      <c r="B65">
        <v>1800</v>
      </c>
      <c r="C65">
        <v>2500</v>
      </c>
      <c r="D65">
        <v>4300</v>
      </c>
    </row>
    <row r="66" spans="1:5" x14ac:dyDescent="0.3">
      <c r="A66" s="1">
        <v>45459</v>
      </c>
      <c r="B66">
        <v>1800</v>
      </c>
      <c r="C66">
        <v>2400</v>
      </c>
      <c r="D66">
        <v>4200</v>
      </c>
    </row>
    <row r="67" spans="1:5" ht="28.8" x14ac:dyDescent="0.3">
      <c r="A67" s="1">
        <v>45460</v>
      </c>
      <c r="B67">
        <v>1700</v>
      </c>
      <c r="C67">
        <v>2400</v>
      </c>
      <c r="D67">
        <v>4100</v>
      </c>
      <c r="E67" s="9" t="s">
        <v>13</v>
      </c>
    </row>
    <row r="68" spans="1:5" ht="19.2" customHeight="1" x14ac:dyDescent="0.3">
      <c r="A68" s="1">
        <v>45461</v>
      </c>
      <c r="B68">
        <v>1600</v>
      </c>
      <c r="C68">
        <v>2200</v>
      </c>
      <c r="D68">
        <v>3800</v>
      </c>
    </row>
    <row r="69" spans="1:5" ht="31.8" customHeight="1" x14ac:dyDescent="0.3">
      <c r="A69" s="1">
        <v>45462</v>
      </c>
      <c r="B69">
        <v>1500</v>
      </c>
      <c r="C69">
        <v>2000</v>
      </c>
      <c r="D69">
        <v>3500</v>
      </c>
      <c r="E69" s="9" t="s">
        <v>21</v>
      </c>
    </row>
    <row r="70" spans="1:5" x14ac:dyDescent="0.3">
      <c r="A70" s="1">
        <v>45463</v>
      </c>
      <c r="B70">
        <v>1600</v>
      </c>
      <c r="C70">
        <v>2200</v>
      </c>
      <c r="D70">
        <v>3800</v>
      </c>
      <c r="E70" t="s">
        <v>11</v>
      </c>
    </row>
    <row r="71" spans="1:5" x14ac:dyDescent="0.3">
      <c r="A71" s="1">
        <v>45464</v>
      </c>
      <c r="B71">
        <v>1700</v>
      </c>
      <c r="C71">
        <v>2300</v>
      </c>
      <c r="D71">
        <v>4000</v>
      </c>
    </row>
    <row r="72" spans="1:5" x14ac:dyDescent="0.3">
      <c r="A72" s="1">
        <v>45465</v>
      </c>
    </row>
    <row r="73" spans="1:5" x14ac:dyDescent="0.3">
      <c r="A73" s="1">
        <v>45466</v>
      </c>
    </row>
    <row r="74" spans="1:5" x14ac:dyDescent="0.3">
      <c r="A74" s="1">
        <v>45467</v>
      </c>
    </row>
    <row r="75" spans="1:5" x14ac:dyDescent="0.3">
      <c r="A75" s="1">
        <v>45468</v>
      </c>
    </row>
    <row r="76" spans="1:5" x14ac:dyDescent="0.3">
      <c r="A76" s="1">
        <v>45469</v>
      </c>
    </row>
    <row r="77" spans="1:5" x14ac:dyDescent="0.3">
      <c r="A77" s="1">
        <v>45470</v>
      </c>
    </row>
    <row r="78" spans="1:5" x14ac:dyDescent="0.3">
      <c r="A78" s="1">
        <v>45471</v>
      </c>
    </row>
    <row r="79" spans="1:5" x14ac:dyDescent="0.3">
      <c r="A79" s="1">
        <v>45472</v>
      </c>
    </row>
    <row r="80" spans="1:5" x14ac:dyDescent="0.3">
      <c r="A80" s="1">
        <v>45473</v>
      </c>
    </row>
    <row r="81" spans="1:6" x14ac:dyDescent="0.3">
      <c r="A81" s="1"/>
    </row>
    <row r="82" spans="1:6" x14ac:dyDescent="0.3">
      <c r="E82" t="s">
        <v>15</v>
      </c>
    </row>
    <row r="83" spans="1:6" ht="15.6" x14ac:dyDescent="0.3">
      <c r="A83" s="10" t="s">
        <v>6</v>
      </c>
      <c r="B83">
        <f>SUM(B51:B81)</f>
        <v>35100</v>
      </c>
      <c r="C83">
        <f>SUM(C51:C81)</f>
        <v>47600</v>
      </c>
      <c r="D83" s="10">
        <f>SUM(D51:D81)</f>
        <v>82400</v>
      </c>
      <c r="E83">
        <v>3210</v>
      </c>
    </row>
    <row r="84" spans="1:6" ht="15.6" x14ac:dyDescent="0.3">
      <c r="A84" s="10"/>
      <c r="D84" s="10"/>
    </row>
    <row r="85" spans="1:6" ht="15" thickBot="1" x14ac:dyDescent="0.35">
      <c r="B85" t="s">
        <v>19</v>
      </c>
      <c r="D85" t="s">
        <v>20</v>
      </c>
      <c r="E85" s="3" t="s">
        <v>17</v>
      </c>
    </row>
    <row r="86" spans="1:6" ht="25.8" customHeight="1" thickBot="1" x14ac:dyDescent="0.45">
      <c r="A86" s="11" t="s">
        <v>14</v>
      </c>
      <c r="B86" s="12">
        <f ca="1">INDIRECT("D83")</f>
        <v>82400</v>
      </c>
      <c r="C86" s="13" t="s">
        <v>16</v>
      </c>
      <c r="D86" s="14">
        <f ca="1">INDIRECT("E83")</f>
        <v>3210</v>
      </c>
      <c r="E86" s="15">
        <f ca="1">B86-D86</f>
        <v>79190</v>
      </c>
      <c r="F86" s="16" t="s">
        <v>18</v>
      </c>
    </row>
    <row r="90" spans="1:6" ht="19.2" customHeight="1" x14ac:dyDescent="0.3">
      <c r="A90" s="2" t="s">
        <v>22</v>
      </c>
      <c r="B90" s="2" t="s">
        <v>23</v>
      </c>
      <c r="C90" s="2" t="s">
        <v>28</v>
      </c>
      <c r="D90" s="2" t="s">
        <v>24</v>
      </c>
      <c r="E90" s="2" t="s">
        <v>33</v>
      </c>
      <c r="F90" s="2" t="s">
        <v>34</v>
      </c>
    </row>
    <row r="92" spans="1:6" x14ac:dyDescent="0.3">
      <c r="A92" t="s">
        <v>3</v>
      </c>
      <c r="B92">
        <f ca="1">INDIRECT("D38")</f>
        <v>72650</v>
      </c>
      <c r="C92" s="17" t="s">
        <v>31</v>
      </c>
      <c r="D92">
        <v>72000</v>
      </c>
      <c r="E92">
        <v>0</v>
      </c>
      <c r="F92">
        <f ca="1">B92-D92-E92</f>
        <v>650</v>
      </c>
    </row>
    <row r="93" spans="1:6" x14ac:dyDescent="0.3">
      <c r="A93" t="s">
        <v>2</v>
      </c>
      <c r="B93">
        <f ca="1">INDIRECT("C38")</f>
        <v>13850</v>
      </c>
      <c r="C93" s="17" t="s">
        <v>32</v>
      </c>
      <c r="D93">
        <v>15270</v>
      </c>
      <c r="E93">
        <v>0</v>
      </c>
      <c r="F93">
        <f ca="1">B93-D93-E93</f>
        <v>-1420</v>
      </c>
    </row>
    <row r="94" spans="1:6" x14ac:dyDescent="0.3">
      <c r="A94" t="s">
        <v>25</v>
      </c>
      <c r="B94">
        <f ca="1">INDIRECT("E38")</f>
        <v>69300</v>
      </c>
      <c r="C94" s="17" t="s">
        <v>29</v>
      </c>
      <c r="D94">
        <v>68200</v>
      </c>
      <c r="E94">
        <v>0</v>
      </c>
      <c r="F94">
        <f ca="1">B94-D94-E94</f>
        <v>1100</v>
      </c>
    </row>
    <row r="95" spans="1:6" x14ac:dyDescent="0.3">
      <c r="A95" t="s">
        <v>26</v>
      </c>
      <c r="B95">
        <f ca="1">INDIRECT("B38")</f>
        <v>4750</v>
      </c>
      <c r="C95" s="17" t="s">
        <v>30</v>
      </c>
      <c r="D95">
        <v>2100</v>
      </c>
      <c r="E95">
        <v>0</v>
      </c>
      <c r="F95">
        <f ca="1">B95-D95-E95</f>
        <v>2650</v>
      </c>
    </row>
    <row r="96" spans="1:6" x14ac:dyDescent="0.3">
      <c r="A96" t="s">
        <v>27</v>
      </c>
      <c r="B96">
        <f ca="1">INDIRECT("E86")</f>
        <v>79190</v>
      </c>
      <c r="C96" s="17"/>
      <c r="F96">
        <f ca="1">B96-D96-E96</f>
        <v>79190</v>
      </c>
    </row>
    <row r="99" spans="1:6" ht="15" thickBot="1" x14ac:dyDescent="0.35"/>
    <row r="100" spans="1:6" ht="15" thickBot="1" x14ac:dyDescent="0.35">
      <c r="A100" s="18" t="s">
        <v>23</v>
      </c>
      <c r="B100" s="19">
        <f ca="1">SUM(B92:B99)</f>
        <v>239740</v>
      </c>
      <c r="C100" s="19"/>
      <c r="D100" s="19">
        <f xml:space="preserve"> SUM(D92:D99)</f>
        <v>157570</v>
      </c>
      <c r="E100" s="20">
        <f>SUM(E92:E99)</f>
        <v>0</v>
      </c>
      <c r="F100" s="21">
        <f ca="1">SUM(F92:F99)</f>
        <v>82170</v>
      </c>
    </row>
    <row r="103" spans="1:6" x14ac:dyDescent="0.3">
      <c r="D103" t="s">
        <v>36</v>
      </c>
      <c r="F103" t="s">
        <v>37</v>
      </c>
    </row>
    <row r="104" spans="1:6" x14ac:dyDescent="0.3">
      <c r="A104" s="26" t="s">
        <v>35</v>
      </c>
      <c r="B104" s="26"/>
      <c r="C104">
        <f ca="1">INDIRECT("F92")</f>
        <v>650</v>
      </c>
      <c r="D104">
        <f ca="1">C104/5</f>
        <v>130</v>
      </c>
      <c r="F104">
        <f ca="1">D104*4</f>
        <v>520</v>
      </c>
    </row>
    <row r="106" spans="1:6" x14ac:dyDescent="0.3">
      <c r="A106" s="27" t="s">
        <v>38</v>
      </c>
      <c r="B106" s="27"/>
      <c r="E106">
        <f ca="1">F93+F94+F95+F96+F104</f>
        <v>82040</v>
      </c>
    </row>
    <row r="108" spans="1:6" x14ac:dyDescent="0.3">
      <c r="B108" t="s">
        <v>39</v>
      </c>
      <c r="E108">
        <v>10000</v>
      </c>
    </row>
    <row r="110" spans="1:6" ht="21.6" customHeight="1" x14ac:dyDescent="0.3">
      <c r="A110" s="22" t="s">
        <v>40</v>
      </c>
    </row>
    <row r="111" spans="1:6" ht="18.600000000000001" customHeight="1" x14ac:dyDescent="0.3"/>
    <row r="114" spans="1:6" ht="15" thickBot="1" x14ac:dyDescent="0.35"/>
    <row r="115" spans="1:6" ht="18.600000000000001" thickBot="1" x14ac:dyDescent="0.4">
      <c r="A115" s="28" t="s">
        <v>41</v>
      </c>
      <c r="B115" s="29"/>
      <c r="C115" s="30"/>
      <c r="E115" s="23">
        <f ca="1">E106-SUM(E108:E113)</f>
        <v>72040</v>
      </c>
    </row>
    <row r="118" spans="1:6" ht="15.6" x14ac:dyDescent="0.3">
      <c r="A118" s="31" t="s">
        <v>42</v>
      </c>
      <c r="B118" s="31"/>
      <c r="C118" s="24" t="s">
        <v>43</v>
      </c>
    </row>
    <row r="120" spans="1:6" ht="15.6" x14ac:dyDescent="0.3">
      <c r="B120" s="25" t="s">
        <v>44</v>
      </c>
      <c r="D120" s="10">
        <f ca="1">E115/4</f>
        <v>18010</v>
      </c>
    </row>
    <row r="121" spans="1:6" ht="15.6" x14ac:dyDescent="0.3">
      <c r="B121" t="s">
        <v>45</v>
      </c>
      <c r="D121" s="10">
        <f ca="1">E115/4</f>
        <v>18010</v>
      </c>
    </row>
    <row r="122" spans="1:6" ht="15.6" x14ac:dyDescent="0.3">
      <c r="B122" t="s">
        <v>46</v>
      </c>
      <c r="D122" s="10">
        <f ca="1">E115/4</f>
        <v>18010</v>
      </c>
    </row>
    <row r="123" spans="1:6" ht="15.6" x14ac:dyDescent="0.3">
      <c r="B123" t="s">
        <v>47</v>
      </c>
      <c r="D123" s="10">
        <f ca="1">E115/4</f>
        <v>18010</v>
      </c>
    </row>
    <row r="126" spans="1:6" x14ac:dyDescent="0.3">
      <c r="B126" s="2"/>
      <c r="C126" s="2"/>
      <c r="D126" s="2"/>
      <c r="E126" s="2"/>
      <c r="F126" s="2"/>
    </row>
    <row r="127" spans="1:6" x14ac:dyDescent="0.3">
      <c r="B127" s="2"/>
      <c r="C127" s="2"/>
      <c r="D127" s="2"/>
      <c r="E127" s="2"/>
      <c r="F127" s="2"/>
    </row>
    <row r="128" spans="1:6" ht="25.8" customHeight="1" x14ac:dyDescent="0.3">
      <c r="A128" s="26"/>
      <c r="B128" s="32" t="s">
        <v>48</v>
      </c>
      <c r="C128" s="32"/>
      <c r="D128" s="32"/>
      <c r="E128" s="32"/>
      <c r="F128" s="32"/>
    </row>
    <row r="129" spans="1:6" ht="25.8" customHeight="1" x14ac:dyDescent="0.3">
      <c r="A129" s="26"/>
      <c r="B129" s="32"/>
      <c r="C129" s="32"/>
      <c r="D129" s="32"/>
      <c r="E129" s="32"/>
      <c r="F129" s="32"/>
    </row>
    <row r="130" spans="1:6" ht="25.8" customHeight="1" x14ac:dyDescent="0.3">
      <c r="A130" s="26"/>
      <c r="B130" s="32"/>
      <c r="C130" s="32"/>
      <c r="D130" s="32"/>
      <c r="E130" s="32"/>
      <c r="F130" s="32"/>
    </row>
  </sheetData>
  <mergeCells count="20">
    <mergeCell ref="C43:E43"/>
    <mergeCell ref="A1:E2"/>
    <mergeCell ref="A48:E49"/>
    <mergeCell ref="E3:F4"/>
    <mergeCell ref="C38:C39"/>
    <mergeCell ref="D38:D39"/>
    <mergeCell ref="E38:E39"/>
    <mergeCell ref="A41:B42"/>
    <mergeCell ref="C41:D42"/>
    <mergeCell ref="A38:A39"/>
    <mergeCell ref="B38:B39"/>
    <mergeCell ref="B3:B4"/>
    <mergeCell ref="C3:C4"/>
    <mergeCell ref="D3:D4"/>
    <mergeCell ref="A104:B104"/>
    <mergeCell ref="A106:B106"/>
    <mergeCell ref="A115:C115"/>
    <mergeCell ref="A118:B118"/>
    <mergeCell ref="B128:F130"/>
    <mergeCell ref="A128:A130"/>
  </mergeCells>
  <phoneticPr fontId="9" type="noConversion"/>
  <printOptions gridLine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653B-280E-4C56-9F9B-DAFDA12CBC6A}">
  <dimension ref="A1:F130"/>
  <sheetViews>
    <sheetView topLeftCell="A86" zoomScaleNormal="100" workbookViewId="0">
      <selection activeCell="H83" sqref="H83"/>
    </sheetView>
  </sheetViews>
  <sheetFormatPr defaultRowHeight="14.4" x14ac:dyDescent="0.3"/>
  <cols>
    <col min="1" max="1" width="15.33203125" customWidth="1"/>
    <col min="2" max="2" width="14.77734375" customWidth="1"/>
    <col min="3" max="3" width="14.109375" customWidth="1"/>
    <col min="4" max="4" width="13.21875" customWidth="1"/>
    <col min="5" max="5" width="19.77734375" customWidth="1"/>
    <col min="6" max="6" width="9.109375" customWidth="1"/>
  </cols>
  <sheetData>
    <row r="1" spans="1:6" x14ac:dyDescent="0.3">
      <c r="A1" s="33">
        <v>45474</v>
      </c>
      <c r="B1" s="34"/>
      <c r="C1" s="34"/>
      <c r="D1" s="34"/>
      <c r="E1" s="34"/>
    </row>
    <row r="2" spans="1:6" x14ac:dyDescent="0.3">
      <c r="A2" s="34"/>
      <c r="B2" s="34"/>
      <c r="C2" s="34"/>
      <c r="D2" s="34"/>
      <c r="E2" s="34"/>
    </row>
    <row r="3" spans="1:6" ht="14.4" customHeight="1" x14ac:dyDescent="0.3">
      <c r="B3" s="35" t="s">
        <v>0</v>
      </c>
      <c r="C3" s="35" t="s">
        <v>2</v>
      </c>
      <c r="D3" s="35" t="s">
        <v>3</v>
      </c>
      <c r="E3" s="36" t="s">
        <v>4</v>
      </c>
      <c r="F3" s="36"/>
    </row>
    <row r="4" spans="1:6" ht="14.4" customHeight="1" x14ac:dyDescent="0.55000000000000004">
      <c r="A4" s="5"/>
      <c r="B4" s="35"/>
      <c r="C4" s="35"/>
      <c r="D4" s="35"/>
      <c r="E4" s="36"/>
      <c r="F4" s="36"/>
    </row>
    <row r="5" spans="1:6" ht="14.4" customHeight="1" x14ac:dyDescent="0.55000000000000004">
      <c r="A5" s="6" t="s">
        <v>5</v>
      </c>
      <c r="B5" s="7"/>
      <c r="C5" s="4"/>
      <c r="D5" s="4"/>
      <c r="E5" s="4"/>
      <c r="F5" s="4"/>
    </row>
    <row r="6" spans="1:6" x14ac:dyDescent="0.3">
      <c r="A6" s="1">
        <v>45474</v>
      </c>
    </row>
    <row r="7" spans="1:6" x14ac:dyDescent="0.3">
      <c r="A7" s="1">
        <v>45475</v>
      </c>
    </row>
    <row r="8" spans="1:6" x14ac:dyDescent="0.3">
      <c r="A8" s="1">
        <v>45476</v>
      </c>
    </row>
    <row r="9" spans="1:6" x14ac:dyDescent="0.3">
      <c r="A9" s="1">
        <v>45477</v>
      </c>
    </row>
    <row r="10" spans="1:6" x14ac:dyDescent="0.3">
      <c r="A10" s="1">
        <v>45478</v>
      </c>
    </row>
    <row r="11" spans="1:6" x14ac:dyDescent="0.3">
      <c r="A11" s="1">
        <v>45479</v>
      </c>
    </row>
    <row r="12" spans="1:6" x14ac:dyDescent="0.3">
      <c r="A12" s="1">
        <v>45480</v>
      </c>
    </row>
    <row r="13" spans="1:6" x14ac:dyDescent="0.3">
      <c r="A13" s="1">
        <v>45481</v>
      </c>
    </row>
    <row r="14" spans="1:6" x14ac:dyDescent="0.3">
      <c r="A14" s="1">
        <v>45482</v>
      </c>
    </row>
    <row r="15" spans="1:6" x14ac:dyDescent="0.3">
      <c r="A15" s="1">
        <v>45483</v>
      </c>
    </row>
    <row r="16" spans="1:6" x14ac:dyDescent="0.3">
      <c r="A16" s="1">
        <v>45484</v>
      </c>
    </row>
    <row r="17" spans="1:1" x14ac:dyDescent="0.3">
      <c r="A17" s="1">
        <v>45485</v>
      </c>
    </row>
    <row r="18" spans="1:1" x14ac:dyDescent="0.3">
      <c r="A18" s="1">
        <v>45486</v>
      </c>
    </row>
    <row r="19" spans="1:1" x14ac:dyDescent="0.3">
      <c r="A19" s="1">
        <v>45487</v>
      </c>
    </row>
    <row r="20" spans="1:1" x14ac:dyDescent="0.3">
      <c r="A20" s="1">
        <v>45488</v>
      </c>
    </row>
    <row r="21" spans="1:1" x14ac:dyDescent="0.3">
      <c r="A21" s="1">
        <v>45489</v>
      </c>
    </row>
    <row r="22" spans="1:1" x14ac:dyDescent="0.3">
      <c r="A22" s="1">
        <v>45490</v>
      </c>
    </row>
    <row r="23" spans="1:1" x14ac:dyDescent="0.3">
      <c r="A23" s="1">
        <v>45491</v>
      </c>
    </row>
    <row r="24" spans="1:1" x14ac:dyDescent="0.3">
      <c r="A24" s="1">
        <v>45492</v>
      </c>
    </row>
    <row r="25" spans="1:1" x14ac:dyDescent="0.3">
      <c r="A25" s="1">
        <v>45493</v>
      </c>
    </row>
    <row r="26" spans="1:1" x14ac:dyDescent="0.3">
      <c r="A26" s="1">
        <v>45494</v>
      </c>
    </row>
    <row r="27" spans="1:1" x14ac:dyDescent="0.3">
      <c r="A27" s="1">
        <v>45495</v>
      </c>
    </row>
    <row r="28" spans="1:1" x14ac:dyDescent="0.3">
      <c r="A28" s="1">
        <v>45496</v>
      </c>
    </row>
    <row r="29" spans="1:1" x14ac:dyDescent="0.3">
      <c r="A29" s="1">
        <v>45497</v>
      </c>
    </row>
    <row r="30" spans="1:1" x14ac:dyDescent="0.3">
      <c r="A30" s="1">
        <v>45498</v>
      </c>
    </row>
    <row r="31" spans="1:1" x14ac:dyDescent="0.3">
      <c r="A31" s="1">
        <v>45499</v>
      </c>
    </row>
    <row r="32" spans="1:1" x14ac:dyDescent="0.3">
      <c r="A32" s="1">
        <v>45500</v>
      </c>
    </row>
    <row r="33" spans="1:5" x14ac:dyDescent="0.3">
      <c r="A33" s="1">
        <v>45501</v>
      </c>
    </row>
    <row r="34" spans="1:5" x14ac:dyDescent="0.3">
      <c r="A34" s="1">
        <v>45502</v>
      </c>
    </row>
    <row r="35" spans="1:5" x14ac:dyDescent="0.3">
      <c r="A35" s="1">
        <v>45503</v>
      </c>
    </row>
    <row r="36" spans="1:5" x14ac:dyDescent="0.3">
      <c r="A36" s="1">
        <v>45504</v>
      </c>
    </row>
    <row r="37" spans="1:5" x14ac:dyDescent="0.3">
      <c r="B37" s="2"/>
    </row>
    <row r="38" spans="1:5" ht="21" customHeight="1" x14ac:dyDescent="0.3">
      <c r="A38" s="47" t="s">
        <v>49</v>
      </c>
      <c r="B38" s="37">
        <f>SUM(B6:B36)</f>
        <v>0</v>
      </c>
      <c r="C38" s="37">
        <f>SUM(C6:C36)</f>
        <v>0</v>
      </c>
      <c r="D38" s="37">
        <f>SUM(D6:D36)</f>
        <v>0</v>
      </c>
      <c r="E38" s="37">
        <f>SUM(E6:E36)</f>
        <v>0</v>
      </c>
    </row>
    <row r="39" spans="1:5" ht="18" customHeight="1" x14ac:dyDescent="0.3">
      <c r="A39" s="47"/>
      <c r="B39" s="37"/>
      <c r="C39" s="37"/>
      <c r="D39" s="37"/>
      <c r="E39" s="38"/>
    </row>
    <row r="40" spans="1:5" ht="15" thickBot="1" x14ac:dyDescent="0.35"/>
    <row r="41" spans="1:5" x14ac:dyDescent="0.3">
      <c r="A41" s="39" t="s">
        <v>6</v>
      </c>
      <c r="B41" s="40"/>
      <c r="C41" s="43">
        <f>SUM(B38:E39)</f>
        <v>0</v>
      </c>
      <c r="D41" s="44"/>
    </row>
    <row r="42" spans="1:5" ht="15" thickBot="1" x14ac:dyDescent="0.35">
      <c r="A42" s="41"/>
      <c r="B42" s="42"/>
      <c r="C42" s="45"/>
      <c r="D42" s="46"/>
    </row>
    <row r="43" spans="1:5" x14ac:dyDescent="0.3">
      <c r="C43" s="26"/>
      <c r="D43" s="26"/>
      <c r="E43" s="26"/>
    </row>
    <row r="48" spans="1:5" x14ac:dyDescent="0.3">
      <c r="A48" s="35" t="s">
        <v>7</v>
      </c>
      <c r="B48" s="35"/>
      <c r="C48" s="35"/>
      <c r="D48" s="35"/>
      <c r="E48" s="35"/>
    </row>
    <row r="49" spans="1:5" x14ac:dyDescent="0.3">
      <c r="A49" s="35"/>
      <c r="B49" s="35"/>
      <c r="C49" s="35"/>
      <c r="D49" s="35"/>
      <c r="E49" s="35"/>
    </row>
    <row r="50" spans="1:5" x14ac:dyDescent="0.3">
      <c r="A50" s="8" t="s">
        <v>5</v>
      </c>
      <c r="B50" s="8" t="s">
        <v>8</v>
      </c>
      <c r="C50" s="8" t="s">
        <v>9</v>
      </c>
      <c r="D50" s="8" t="s">
        <v>14</v>
      </c>
      <c r="E50" s="8" t="s">
        <v>10</v>
      </c>
    </row>
    <row r="51" spans="1:5" x14ac:dyDescent="0.3">
      <c r="A51" s="1">
        <v>45474</v>
      </c>
    </row>
    <row r="52" spans="1:5" x14ac:dyDescent="0.3">
      <c r="A52" s="1">
        <v>45475</v>
      </c>
    </row>
    <row r="53" spans="1:5" x14ac:dyDescent="0.3">
      <c r="A53" s="1">
        <v>45476</v>
      </c>
    </row>
    <row r="54" spans="1:5" x14ac:dyDescent="0.3">
      <c r="A54" s="1">
        <v>45477</v>
      </c>
    </row>
    <row r="55" spans="1:5" x14ac:dyDescent="0.3">
      <c r="A55" s="1">
        <v>45478</v>
      </c>
    </row>
    <row r="56" spans="1:5" x14ac:dyDescent="0.3">
      <c r="A56" s="1">
        <v>45479</v>
      </c>
    </row>
    <row r="57" spans="1:5" x14ac:dyDescent="0.3">
      <c r="A57" s="1">
        <v>45480</v>
      </c>
    </row>
    <row r="58" spans="1:5" x14ac:dyDescent="0.3">
      <c r="A58" s="1">
        <v>45481</v>
      </c>
    </row>
    <row r="59" spans="1:5" x14ac:dyDescent="0.3">
      <c r="A59" s="1">
        <v>45482</v>
      </c>
    </row>
    <row r="60" spans="1:5" x14ac:dyDescent="0.3">
      <c r="A60" s="1">
        <v>45483</v>
      </c>
    </row>
    <row r="61" spans="1:5" x14ac:dyDescent="0.3">
      <c r="A61" s="1">
        <v>45484</v>
      </c>
    </row>
    <row r="62" spans="1:5" x14ac:dyDescent="0.3">
      <c r="A62" s="1">
        <v>45485</v>
      </c>
    </row>
    <row r="63" spans="1:5" x14ac:dyDescent="0.3">
      <c r="A63" s="1">
        <v>45486</v>
      </c>
    </row>
    <row r="64" spans="1:5" x14ac:dyDescent="0.3">
      <c r="A64" s="1">
        <v>45487</v>
      </c>
    </row>
    <row r="65" spans="1:1" x14ac:dyDescent="0.3">
      <c r="A65" s="1">
        <v>45488</v>
      </c>
    </row>
    <row r="66" spans="1:1" x14ac:dyDescent="0.3">
      <c r="A66" s="1">
        <v>45489</v>
      </c>
    </row>
    <row r="67" spans="1:1" x14ac:dyDescent="0.3">
      <c r="A67" s="1">
        <v>45490</v>
      </c>
    </row>
    <row r="68" spans="1:1" ht="19.2" customHeight="1" x14ac:dyDescent="0.3">
      <c r="A68" s="1">
        <v>45491</v>
      </c>
    </row>
    <row r="69" spans="1:1" ht="31.8" customHeight="1" x14ac:dyDescent="0.3">
      <c r="A69" s="1">
        <v>45492</v>
      </c>
    </row>
    <row r="70" spans="1:1" x14ac:dyDescent="0.3">
      <c r="A70" s="1">
        <v>45493</v>
      </c>
    </row>
    <row r="71" spans="1:1" x14ac:dyDescent="0.3">
      <c r="A71" s="1">
        <v>45494</v>
      </c>
    </row>
    <row r="72" spans="1:1" x14ac:dyDescent="0.3">
      <c r="A72" s="1">
        <v>45495</v>
      </c>
    </row>
    <row r="73" spans="1:1" x14ac:dyDescent="0.3">
      <c r="A73" s="1">
        <v>45496</v>
      </c>
    </row>
    <row r="74" spans="1:1" x14ac:dyDescent="0.3">
      <c r="A74" s="1">
        <v>45497</v>
      </c>
    </row>
    <row r="75" spans="1:1" x14ac:dyDescent="0.3">
      <c r="A75" s="1">
        <v>45498</v>
      </c>
    </row>
    <row r="76" spans="1:1" x14ac:dyDescent="0.3">
      <c r="A76" s="1">
        <v>45499</v>
      </c>
    </row>
    <row r="77" spans="1:1" x14ac:dyDescent="0.3">
      <c r="A77" s="1">
        <v>45500</v>
      </c>
    </row>
    <row r="78" spans="1:1" x14ac:dyDescent="0.3">
      <c r="A78" s="1">
        <v>45501</v>
      </c>
    </row>
    <row r="79" spans="1:1" x14ac:dyDescent="0.3">
      <c r="A79" s="1">
        <v>45502</v>
      </c>
    </row>
    <row r="80" spans="1:1" x14ac:dyDescent="0.3">
      <c r="A80" s="1">
        <v>45503</v>
      </c>
    </row>
    <row r="81" spans="1:6" x14ac:dyDescent="0.3">
      <c r="A81" s="1">
        <v>45504</v>
      </c>
    </row>
    <row r="82" spans="1:6" x14ac:dyDescent="0.3">
      <c r="E82" t="s">
        <v>15</v>
      </c>
    </row>
    <row r="83" spans="1:6" ht="15.6" x14ac:dyDescent="0.3">
      <c r="A83" s="10" t="s">
        <v>6</v>
      </c>
      <c r="B83">
        <f>SUM(B51:B81)</f>
        <v>0</v>
      </c>
      <c r="C83">
        <f>SUM(C51:C81)</f>
        <v>0</v>
      </c>
      <c r="D83" s="10">
        <f>SUM(D51:D81)</f>
        <v>0</v>
      </c>
      <c r="E83">
        <v>0</v>
      </c>
    </row>
    <row r="84" spans="1:6" ht="15.6" x14ac:dyDescent="0.3">
      <c r="A84" s="10"/>
      <c r="D84" s="10"/>
    </row>
    <row r="85" spans="1:6" ht="15" thickBot="1" x14ac:dyDescent="0.35">
      <c r="B85" t="s">
        <v>19</v>
      </c>
      <c r="D85" t="s">
        <v>20</v>
      </c>
      <c r="E85" s="3" t="s">
        <v>17</v>
      </c>
    </row>
    <row r="86" spans="1:6" ht="25.8" customHeight="1" thickBot="1" x14ac:dyDescent="0.45">
      <c r="A86" s="11" t="s">
        <v>14</v>
      </c>
      <c r="B86" s="12">
        <f ca="1">INDIRECT("D83")</f>
        <v>0</v>
      </c>
      <c r="C86" s="13" t="s">
        <v>16</v>
      </c>
      <c r="D86" s="14">
        <f ca="1">INDIRECT("E83")</f>
        <v>0</v>
      </c>
      <c r="E86" s="15">
        <f ca="1">B86-D86</f>
        <v>0</v>
      </c>
      <c r="F86" s="16" t="s">
        <v>18</v>
      </c>
    </row>
    <row r="90" spans="1:6" ht="19.2" customHeight="1" x14ac:dyDescent="0.3">
      <c r="A90" s="2" t="s">
        <v>22</v>
      </c>
      <c r="B90" s="2" t="s">
        <v>23</v>
      </c>
      <c r="C90" s="2" t="s">
        <v>28</v>
      </c>
      <c r="D90" s="2" t="s">
        <v>24</v>
      </c>
      <c r="E90" s="2" t="s">
        <v>33</v>
      </c>
      <c r="F90" s="2" t="s">
        <v>34</v>
      </c>
    </row>
    <row r="92" spans="1:6" x14ac:dyDescent="0.3">
      <c r="A92" t="s">
        <v>3</v>
      </c>
      <c r="B92">
        <f ca="1">INDIRECT("D38")</f>
        <v>0</v>
      </c>
      <c r="C92" s="17" t="s">
        <v>31</v>
      </c>
      <c r="D92">
        <v>72000</v>
      </c>
      <c r="E92">
        <v>0</v>
      </c>
      <c r="F92">
        <f ca="1">B92-D92-E92</f>
        <v>-72000</v>
      </c>
    </row>
    <row r="93" spans="1:6" x14ac:dyDescent="0.3">
      <c r="A93" t="s">
        <v>2</v>
      </c>
      <c r="B93">
        <f ca="1">INDIRECT("C38")</f>
        <v>0</v>
      </c>
      <c r="C93" s="17" t="s">
        <v>32</v>
      </c>
      <c r="D93">
        <v>15270</v>
      </c>
      <c r="E93">
        <v>0</v>
      </c>
      <c r="F93">
        <f ca="1">B93-D93-E93</f>
        <v>-15270</v>
      </c>
    </row>
    <row r="94" spans="1:6" x14ac:dyDescent="0.3">
      <c r="A94" t="s">
        <v>25</v>
      </c>
      <c r="B94">
        <f ca="1">INDIRECT("E38")</f>
        <v>0</v>
      </c>
      <c r="C94" s="17" t="s">
        <v>29</v>
      </c>
      <c r="D94">
        <v>68200</v>
      </c>
      <c r="E94">
        <v>0</v>
      </c>
      <c r="F94">
        <f ca="1">B94-D94-E94</f>
        <v>-68200</v>
      </c>
    </row>
    <row r="95" spans="1:6" x14ac:dyDescent="0.3">
      <c r="A95" t="s">
        <v>26</v>
      </c>
      <c r="B95">
        <f ca="1">INDIRECT("B38")</f>
        <v>0</v>
      </c>
      <c r="C95" s="17" t="s">
        <v>30</v>
      </c>
      <c r="D95">
        <v>2100</v>
      </c>
      <c r="E95">
        <v>0</v>
      </c>
      <c r="F95">
        <f ca="1">B95-D95-E95</f>
        <v>-2100</v>
      </c>
    </row>
    <row r="96" spans="1:6" x14ac:dyDescent="0.3">
      <c r="A96" t="s">
        <v>27</v>
      </c>
      <c r="B96">
        <f ca="1">INDIRECT("E86")</f>
        <v>0</v>
      </c>
      <c r="C96" s="17"/>
      <c r="F96">
        <f ca="1">B96-D96-E96</f>
        <v>0</v>
      </c>
    </row>
    <row r="99" spans="1:6" ht="15" thickBot="1" x14ac:dyDescent="0.35"/>
    <row r="100" spans="1:6" ht="15" thickBot="1" x14ac:dyDescent="0.35">
      <c r="A100" s="18" t="s">
        <v>23</v>
      </c>
      <c r="B100" s="19">
        <f ca="1">SUM(B92:B99)</f>
        <v>0</v>
      </c>
      <c r="C100" s="19"/>
      <c r="D100" s="19">
        <f xml:space="preserve"> SUM(D92:D99)</f>
        <v>157570</v>
      </c>
      <c r="E100" s="20">
        <f>SUM(E92:E99)</f>
        <v>0</v>
      </c>
      <c r="F100" s="21">
        <f ca="1">SUM(F92:F99)</f>
        <v>-157570</v>
      </c>
    </row>
    <row r="103" spans="1:6" x14ac:dyDescent="0.3">
      <c r="D103" t="s">
        <v>36</v>
      </c>
      <c r="F103" t="s">
        <v>37</v>
      </c>
    </row>
    <row r="104" spans="1:6" x14ac:dyDescent="0.3">
      <c r="A104" s="26" t="s">
        <v>35</v>
      </c>
      <c r="B104" s="26"/>
      <c r="C104">
        <f ca="1">INDIRECT("F92")</f>
        <v>-72000</v>
      </c>
      <c r="D104">
        <f ca="1">C104/5</f>
        <v>-14400</v>
      </c>
      <c r="F104">
        <f ca="1">D104*4</f>
        <v>-57600</v>
      </c>
    </row>
    <row r="106" spans="1:6" x14ac:dyDescent="0.3">
      <c r="A106" s="27" t="s">
        <v>38</v>
      </c>
      <c r="B106" s="27"/>
      <c r="E106">
        <f ca="1">F93+F94+F95+F96+F104</f>
        <v>-143170</v>
      </c>
    </row>
    <row r="108" spans="1:6" x14ac:dyDescent="0.3">
      <c r="B108" t="s">
        <v>39</v>
      </c>
      <c r="E108">
        <v>10000</v>
      </c>
    </row>
    <row r="110" spans="1:6" ht="21.6" customHeight="1" x14ac:dyDescent="0.3">
      <c r="A110" s="22" t="s">
        <v>40</v>
      </c>
    </row>
    <row r="111" spans="1:6" ht="18.600000000000001" customHeight="1" x14ac:dyDescent="0.3"/>
    <row r="114" spans="1:6" ht="15" thickBot="1" x14ac:dyDescent="0.35"/>
    <row r="115" spans="1:6" ht="18.600000000000001" thickBot="1" x14ac:dyDescent="0.4">
      <c r="A115" s="28" t="s">
        <v>41</v>
      </c>
      <c r="B115" s="29"/>
      <c r="C115" s="30"/>
      <c r="E115" s="23">
        <f ca="1">E106-SUM(E108:E113)</f>
        <v>-153170</v>
      </c>
    </row>
    <row r="118" spans="1:6" ht="15.6" x14ac:dyDescent="0.3">
      <c r="A118" s="31" t="s">
        <v>42</v>
      </c>
      <c r="B118" s="31"/>
      <c r="C118" s="24" t="s">
        <v>43</v>
      </c>
    </row>
    <row r="120" spans="1:6" ht="15.6" x14ac:dyDescent="0.3">
      <c r="B120" s="25" t="s">
        <v>44</v>
      </c>
      <c r="D120" s="10">
        <f ca="1">E115/4</f>
        <v>-38292.5</v>
      </c>
    </row>
    <row r="121" spans="1:6" ht="15.6" x14ac:dyDescent="0.3">
      <c r="B121" t="s">
        <v>45</v>
      </c>
      <c r="D121" s="10">
        <f ca="1">E115/4</f>
        <v>-38292.5</v>
      </c>
    </row>
    <row r="122" spans="1:6" ht="15.6" x14ac:dyDescent="0.3">
      <c r="B122" t="s">
        <v>46</v>
      </c>
      <c r="D122" s="10">
        <f ca="1">E115/4</f>
        <v>-38292.5</v>
      </c>
    </row>
    <row r="123" spans="1:6" ht="15.6" x14ac:dyDescent="0.3">
      <c r="B123" t="s">
        <v>47</v>
      </c>
      <c r="D123" s="10">
        <f ca="1">E115/4</f>
        <v>-38292.5</v>
      </c>
    </row>
    <row r="126" spans="1:6" x14ac:dyDescent="0.3">
      <c r="B126" s="2"/>
      <c r="C126" s="2"/>
      <c r="D126" s="2"/>
      <c r="E126" s="2"/>
      <c r="F126" s="2"/>
    </row>
    <row r="127" spans="1:6" x14ac:dyDescent="0.3">
      <c r="B127" s="2"/>
      <c r="C127" s="2"/>
      <c r="D127" s="2"/>
      <c r="E127" s="2"/>
      <c r="F127" s="2"/>
    </row>
    <row r="128" spans="1:6" ht="25.8" customHeight="1" x14ac:dyDescent="0.3">
      <c r="A128" s="26"/>
      <c r="B128" s="32" t="s">
        <v>48</v>
      </c>
      <c r="C128" s="32"/>
      <c r="D128" s="32"/>
      <c r="E128" s="32"/>
      <c r="F128" s="32"/>
    </row>
    <row r="129" spans="1:6" ht="25.8" customHeight="1" x14ac:dyDescent="0.3">
      <c r="A129" s="26"/>
      <c r="B129" s="32"/>
      <c r="C129" s="32"/>
      <c r="D129" s="32"/>
      <c r="E129" s="32"/>
      <c r="F129" s="32"/>
    </row>
    <row r="130" spans="1:6" ht="25.8" customHeight="1" x14ac:dyDescent="0.3">
      <c r="A130" s="26"/>
      <c r="B130" s="32"/>
      <c r="C130" s="32"/>
      <c r="D130" s="32"/>
      <c r="E130" s="32"/>
      <c r="F130" s="32"/>
    </row>
  </sheetData>
  <mergeCells count="20">
    <mergeCell ref="A115:C115"/>
    <mergeCell ref="A118:B118"/>
    <mergeCell ref="A128:A130"/>
    <mergeCell ref="B128:F130"/>
    <mergeCell ref="A41:B42"/>
    <mergeCell ref="C41:D42"/>
    <mergeCell ref="C43:E43"/>
    <mergeCell ref="A48:E49"/>
    <mergeCell ref="A104:B104"/>
    <mergeCell ref="A106:B106"/>
    <mergeCell ref="A1:E2"/>
    <mergeCell ref="B3:B4"/>
    <mergeCell ref="C3:C4"/>
    <mergeCell ref="D3:D4"/>
    <mergeCell ref="E3:F4"/>
    <mergeCell ref="A38:A39"/>
    <mergeCell ref="B38:B39"/>
    <mergeCell ref="C38:C39"/>
    <mergeCell ref="D38:D39"/>
    <mergeCell ref="E38:E39"/>
  </mergeCells>
  <printOptions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2024</vt:lpstr>
      <vt:lpstr>JULY 2024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Saurav</dc:creator>
  <cp:lastModifiedBy>Sahil Saurav</cp:lastModifiedBy>
  <cp:lastPrinted>2024-06-22T19:48:30Z</cp:lastPrinted>
  <dcterms:created xsi:type="dcterms:W3CDTF">2024-06-22T12:56:44Z</dcterms:created>
  <dcterms:modified xsi:type="dcterms:W3CDTF">2024-06-22T19:49:23Z</dcterms:modified>
</cp:coreProperties>
</file>