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dpark\Desktop\자료\제안논문\0_rawdata\"/>
    </mc:Choice>
  </mc:AlternateContent>
  <xr:revisionPtr revIDLastSave="0" documentId="13_ncr:1_{A6174825-56A2-465A-9863-9E8711A8A56F}" xr6:coauthVersionLast="47" xr6:coauthVersionMax="47" xr10:uidLastSave="{00000000-0000-0000-0000-000000000000}"/>
  <bookViews>
    <workbookView xWindow="0" yWindow="0" windowWidth="28800" windowHeight="23400" tabRatio="884" activeTab="2" xr2:uid="{00000000-000D-0000-FFFF-FFFF00000000}"/>
  </bookViews>
  <sheets>
    <sheet name="rate" sheetId="7" r:id="rId1"/>
    <sheet name="response" sheetId="16" r:id="rId2"/>
    <sheet name="response_original" sheetId="14" r:id="rId3"/>
    <sheet name="dose" sheetId="9" r:id="rId4"/>
    <sheet name="dose_original" sheetId="15" r:id="rId5"/>
    <sheet name="유방암_kosis" sheetId="4" state="hidden" r:id="rId6"/>
    <sheet name="주민등록연앙인구_1세단위" sheetId="5" state="hidden" r:id="rId7"/>
    <sheet name="주민등록연앙인구" sheetId="6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B2" i="7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C1" i="16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C1" i="15"/>
  <c r="D1" i="15" s="1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C1" i="14"/>
  <c r="D1" i="14" s="1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K58" i="4" l="1"/>
  <c r="J67" i="4"/>
  <c r="Q68" i="4"/>
  <c r="H69" i="4"/>
  <c r="J69" i="4"/>
  <c r="Q70" i="4"/>
  <c r="K71" i="4"/>
  <c r="J73" i="4"/>
  <c r="Q58" i="4"/>
  <c r="P59" i="4"/>
  <c r="K60" i="4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Y67" i="4"/>
  <c r="Z69" i="4"/>
  <c r="S72" i="4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B2" i="16"/>
  <c r="I2" i="5"/>
  <c r="Y2" i="5"/>
  <c r="L2" i="5"/>
  <c r="T2" i="5"/>
  <c r="S57" i="4"/>
  <c r="J60" i="4"/>
  <c r="K65" i="4"/>
  <c r="Q65" i="4"/>
  <c r="I69" i="4"/>
  <c r="I23" i="4"/>
  <c r="Y23" i="4"/>
  <c r="E25" i="6"/>
  <c r="M1" i="5"/>
  <c r="N1" i="5"/>
  <c r="Q25" i="6"/>
  <c r="U25" i="6"/>
  <c r="Z1" i="5"/>
  <c r="S58" i="4"/>
  <c r="K59" i="4"/>
  <c r="K61" i="4"/>
  <c r="AA61" i="4"/>
  <c r="J64" i="4"/>
  <c r="K67" i="4"/>
  <c r="J68" i="4"/>
  <c r="K69" i="4"/>
  <c r="J71" i="4"/>
  <c r="K73" i="4"/>
  <c r="H25" i="6"/>
  <c r="P25" i="6"/>
  <c r="X25" i="6"/>
  <c r="F23" i="4"/>
  <c r="G23" i="4"/>
  <c r="H23" i="4"/>
  <c r="M23" i="4"/>
  <c r="N23" i="4"/>
  <c r="O23" i="4"/>
  <c r="Q23" i="4"/>
  <c r="U23" i="4"/>
  <c r="V23" i="4"/>
  <c r="W23" i="4"/>
  <c r="E23" i="4"/>
  <c r="F25" i="6"/>
  <c r="G25" i="6"/>
  <c r="N25" i="6"/>
  <c r="O25" i="6"/>
  <c r="V25" i="6"/>
  <c r="W25" i="6"/>
  <c r="D25" i="6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97" i="5"/>
  <c r="E2" i="5"/>
  <c r="F2" i="5"/>
  <c r="G2" i="5"/>
  <c r="H2" i="5"/>
  <c r="M2" i="5"/>
  <c r="N2" i="5"/>
  <c r="O2" i="5"/>
  <c r="P2" i="5"/>
  <c r="Q2" i="5"/>
  <c r="U2" i="5"/>
  <c r="V2" i="5"/>
  <c r="W2" i="5"/>
  <c r="X2" i="5"/>
  <c r="D2" i="5"/>
  <c r="E1" i="5"/>
  <c r="F1" i="5"/>
  <c r="G1" i="5"/>
  <c r="H1" i="5"/>
  <c r="O1" i="5"/>
  <c r="P1" i="5"/>
  <c r="Q1" i="5"/>
  <c r="U1" i="5"/>
  <c r="V1" i="5"/>
  <c r="W1" i="5"/>
  <c r="X1" i="5"/>
  <c r="D1" i="5"/>
  <c r="I57" i="4"/>
  <c r="Q59" i="4"/>
  <c r="H60" i="4"/>
  <c r="I60" i="4"/>
  <c r="I61" i="4"/>
  <c r="I64" i="4"/>
  <c r="H72" i="4"/>
  <c r="Q72" i="4"/>
  <c r="S59" i="4" l="1"/>
  <c r="R58" i="4"/>
  <c r="AA60" i="4"/>
  <c r="S56" i="4"/>
  <c r="Z64" i="4"/>
  <c r="Z62" i="4"/>
  <c r="Z66" i="4"/>
  <c r="S61" i="4"/>
  <c r="S65" i="4"/>
  <c r="S60" i="4"/>
  <c r="AA58" i="4"/>
  <c r="AA59" i="4"/>
  <c r="S64" i="4"/>
  <c r="R65" i="4"/>
  <c r="R68" i="4"/>
  <c r="S68" i="4"/>
  <c r="Y69" i="4"/>
  <c r="AA67" i="4"/>
  <c r="Z73" i="4"/>
  <c r="Y63" i="4"/>
  <c r="Y62" i="4"/>
  <c r="R70" i="4"/>
  <c r="Y71" i="4"/>
  <c r="AA69" i="4"/>
  <c r="Z71" i="4"/>
  <c r="S70" i="4"/>
  <c r="Y57" i="4"/>
  <c r="R72" i="4"/>
  <c r="Z61" i="4"/>
  <c r="R64" i="4"/>
  <c r="AA71" i="4"/>
  <c r="AA73" i="4"/>
  <c r="Z67" i="4"/>
  <c r="S62" i="4"/>
  <c r="AB57" i="4"/>
  <c r="X73" i="4"/>
  <c r="W73" i="4"/>
  <c r="H73" i="4"/>
  <c r="I71" i="4"/>
  <c r="U71" i="4"/>
  <c r="Q71" i="4"/>
  <c r="U70" i="4"/>
  <c r="F70" i="4"/>
  <c r="W67" i="4"/>
  <c r="E67" i="4"/>
  <c r="Q66" i="4"/>
  <c r="P65" i="4"/>
  <c r="H65" i="4"/>
  <c r="E62" i="4"/>
  <c r="M62" i="4"/>
  <c r="O61" i="4"/>
  <c r="N61" i="4"/>
  <c r="Y59" i="4"/>
  <c r="V59" i="4"/>
  <c r="N57" i="4"/>
  <c r="AA56" i="4"/>
  <c r="R56" i="4"/>
  <c r="E61" i="4"/>
  <c r="F66" i="4"/>
  <c r="E58" i="4"/>
  <c r="E66" i="4"/>
  <c r="F60" i="4"/>
  <c r="E60" i="4"/>
  <c r="F68" i="4"/>
  <c r="E68" i="4"/>
  <c r="E64" i="4"/>
  <c r="G64" i="4"/>
  <c r="G66" i="4"/>
  <c r="G58" i="4"/>
  <c r="G57" i="4"/>
  <c r="G63" i="4"/>
  <c r="G72" i="4"/>
  <c r="G69" i="4"/>
  <c r="G67" i="4"/>
  <c r="G73" i="4"/>
  <c r="G68" i="4"/>
  <c r="G65" i="4"/>
  <c r="G56" i="4"/>
  <c r="G60" i="4"/>
  <c r="L72" i="4"/>
  <c r="AB69" i="4"/>
  <c r="L68" i="4"/>
  <c r="W58" i="4"/>
  <c r="U62" i="4"/>
  <c r="AB73" i="4"/>
  <c r="AB71" i="4"/>
  <c r="L70" i="4"/>
  <c r="AB68" i="4"/>
  <c r="N65" i="4"/>
  <c r="E63" i="4"/>
  <c r="V60" i="4"/>
  <c r="O59" i="4"/>
  <c r="S63" i="4"/>
  <c r="O71" i="4"/>
  <c r="M65" i="4"/>
  <c r="N68" i="4"/>
  <c r="V67" i="4"/>
  <c r="O66" i="4"/>
  <c r="V64" i="4"/>
  <c r="N63" i="4"/>
  <c r="N62" i="4"/>
  <c r="X61" i="4"/>
  <c r="H61" i="4"/>
  <c r="M59" i="4"/>
  <c r="U58" i="4"/>
  <c r="F58" i="4"/>
  <c r="O57" i="4"/>
  <c r="Q56" i="4"/>
  <c r="P72" i="4"/>
  <c r="X71" i="4"/>
  <c r="H71" i="4"/>
  <c r="P70" i="4"/>
  <c r="X69" i="4"/>
  <c r="P68" i="4"/>
  <c r="X67" i="4"/>
  <c r="AA66" i="4"/>
  <c r="I66" i="4"/>
  <c r="J65" i="4"/>
  <c r="K64" i="4"/>
  <c r="Q63" i="4"/>
  <c r="R62" i="4"/>
  <c r="Y60" i="4"/>
  <c r="J59" i="4"/>
  <c r="Q57" i="4"/>
  <c r="T73" i="4"/>
  <c r="T70" i="4"/>
  <c r="O63" i="4"/>
  <c r="N59" i="4"/>
  <c r="Z60" i="4"/>
  <c r="V70" i="4"/>
  <c r="V73" i="4"/>
  <c r="M68" i="4"/>
  <c r="X65" i="4"/>
  <c r="O60" i="4"/>
  <c r="W59" i="4"/>
  <c r="H67" i="4"/>
  <c r="P66" i="4"/>
  <c r="X64" i="4"/>
  <c r="P64" i="4"/>
  <c r="P63" i="4"/>
  <c r="P62" i="4"/>
  <c r="P61" i="4"/>
  <c r="P60" i="4"/>
  <c r="X59" i="4"/>
  <c r="X58" i="4"/>
  <c r="S73" i="4"/>
  <c r="AA72" i="4"/>
  <c r="K72" i="4"/>
  <c r="S71" i="4"/>
  <c r="AA70" i="4"/>
  <c r="K70" i="4"/>
  <c r="S69" i="4"/>
  <c r="AA68" i="4"/>
  <c r="K68" i="4"/>
  <c r="S67" i="4"/>
  <c r="AA65" i="4"/>
  <c r="I65" i="4"/>
  <c r="K63" i="4"/>
  <c r="Q62" i="4"/>
  <c r="R61" i="4"/>
  <c r="Z59" i="4"/>
  <c r="I59" i="4"/>
  <c r="J58" i="4"/>
  <c r="K57" i="4"/>
  <c r="L73" i="4"/>
  <c r="T71" i="4"/>
  <c r="T68" i="4"/>
  <c r="V69" i="4"/>
  <c r="M61" i="4"/>
  <c r="H58" i="4"/>
  <c r="U69" i="4"/>
  <c r="P57" i="4"/>
  <c r="Y73" i="4"/>
  <c r="J66" i="4"/>
  <c r="R63" i="4"/>
  <c r="Y61" i="4"/>
  <c r="G70" i="4"/>
  <c r="U67" i="4"/>
  <c r="U64" i="4"/>
  <c r="M63" i="4"/>
  <c r="W61" i="4"/>
  <c r="U73" i="4"/>
  <c r="N72" i="4"/>
  <c r="O69" i="4"/>
  <c r="M66" i="4"/>
  <c r="W65" i="4"/>
  <c r="O64" i="4"/>
  <c r="X63" i="4"/>
  <c r="X62" i="4"/>
  <c r="V61" i="4"/>
  <c r="F61" i="4"/>
  <c r="N60" i="4"/>
  <c r="H59" i="4"/>
  <c r="P58" i="4"/>
  <c r="M57" i="4"/>
  <c r="W57" i="4"/>
  <c r="V68" i="4"/>
  <c r="K56" i="4"/>
  <c r="R73" i="4"/>
  <c r="Z72" i="4"/>
  <c r="J72" i="4"/>
  <c r="R71" i="4"/>
  <c r="Z70" i="4"/>
  <c r="J70" i="4"/>
  <c r="R69" i="4"/>
  <c r="Z68" i="4"/>
  <c r="R67" i="4"/>
  <c r="Y66" i="4"/>
  <c r="Z65" i="4"/>
  <c r="AA64" i="4"/>
  <c r="J63" i="4"/>
  <c r="K62" i="4"/>
  <c r="Q61" i="4"/>
  <c r="R60" i="4"/>
  <c r="I58" i="4"/>
  <c r="J57" i="4"/>
  <c r="AB72" i="4"/>
  <c r="AB70" i="4"/>
  <c r="L69" i="4"/>
  <c r="M70" i="4"/>
  <c r="M67" i="4"/>
  <c r="W70" i="4"/>
  <c r="I67" i="4"/>
  <c r="N71" i="4"/>
  <c r="M71" i="4"/>
  <c r="O73" i="4"/>
  <c r="V71" i="4"/>
  <c r="N69" i="4"/>
  <c r="V65" i="4"/>
  <c r="F65" i="4"/>
  <c r="N64" i="4"/>
  <c r="W63" i="4"/>
  <c r="H63" i="4"/>
  <c r="W62" i="4"/>
  <c r="U61" i="4"/>
  <c r="M60" i="4"/>
  <c r="U59" i="4"/>
  <c r="O58" i="4"/>
  <c r="W68" i="4"/>
  <c r="Z56" i="4"/>
  <c r="J56" i="4"/>
  <c r="Q73" i="4"/>
  <c r="Y72" i="4"/>
  <c r="I72" i="4"/>
  <c r="Y70" i="4"/>
  <c r="I70" i="4"/>
  <c r="Q69" i="4"/>
  <c r="Y68" i="4"/>
  <c r="I68" i="4"/>
  <c r="Q67" i="4"/>
  <c r="S66" i="4"/>
  <c r="Y65" i="4"/>
  <c r="AA63" i="4"/>
  <c r="I63" i="4"/>
  <c r="J62" i="4"/>
  <c r="Z58" i="4"/>
  <c r="T72" i="4"/>
  <c r="L71" i="4"/>
  <c r="T69" i="4"/>
  <c r="V72" i="4"/>
  <c r="E71" i="4"/>
  <c r="H64" i="4"/>
  <c r="H57" i="4"/>
  <c r="K66" i="4"/>
  <c r="U72" i="4"/>
  <c r="O68" i="4"/>
  <c r="U66" i="4"/>
  <c r="W64" i="4"/>
  <c r="U60" i="4"/>
  <c r="V58" i="4"/>
  <c r="O72" i="4"/>
  <c r="N66" i="4"/>
  <c r="M72" i="4"/>
  <c r="N73" i="4"/>
  <c r="O70" i="4"/>
  <c r="M69" i="4"/>
  <c r="U68" i="4"/>
  <c r="O67" i="4"/>
  <c r="X66" i="4"/>
  <c r="H66" i="4"/>
  <c r="U65" i="4"/>
  <c r="M64" i="4"/>
  <c r="V63" i="4"/>
  <c r="V62" i="4"/>
  <c r="G62" i="4"/>
  <c r="X60" i="4"/>
  <c r="N58" i="4"/>
  <c r="V57" i="4"/>
  <c r="W71" i="4"/>
  <c r="P73" i="4"/>
  <c r="X72" i="4"/>
  <c r="P71" i="4"/>
  <c r="X70" i="4"/>
  <c r="H70" i="4"/>
  <c r="P69" i="4"/>
  <c r="X68" i="4"/>
  <c r="H68" i="4"/>
  <c r="P67" i="4"/>
  <c r="R66" i="4"/>
  <c r="Y64" i="4"/>
  <c r="Z63" i="4"/>
  <c r="AA62" i="4"/>
  <c r="J61" i="4"/>
  <c r="R59" i="4"/>
  <c r="Y58" i="4"/>
  <c r="W72" i="4"/>
  <c r="W69" i="4"/>
  <c r="W66" i="4"/>
  <c r="O65" i="4"/>
  <c r="O62" i="4"/>
  <c r="W60" i="4"/>
  <c r="F73" i="4"/>
  <c r="F71" i="4"/>
  <c r="N70" i="4"/>
  <c r="N67" i="4"/>
  <c r="M73" i="4"/>
  <c r="U63" i="4"/>
  <c r="E59" i="4"/>
  <c r="M58" i="4"/>
  <c r="U57" i="4"/>
  <c r="AB67" i="4"/>
  <c r="T67" i="4"/>
  <c r="L67" i="4"/>
  <c r="AB66" i="4"/>
  <c r="T66" i="4"/>
  <c r="L66" i="4"/>
  <c r="AB65" i="4"/>
  <c r="T65" i="4"/>
  <c r="L65" i="4"/>
  <c r="AB64" i="4"/>
  <c r="T64" i="4"/>
  <c r="L64" i="4"/>
  <c r="AB63" i="4"/>
  <c r="T63" i="4"/>
  <c r="L63" i="4"/>
  <c r="AB62" i="4"/>
  <c r="T62" i="4"/>
  <c r="L62" i="4"/>
  <c r="AB61" i="4"/>
  <c r="T61" i="4"/>
  <c r="L61" i="4"/>
  <c r="AB60" i="4"/>
  <c r="T60" i="4"/>
  <c r="L60" i="4"/>
  <c r="AB59" i="4"/>
  <c r="T59" i="4"/>
  <c r="L59" i="4"/>
  <c r="AB58" i="4"/>
  <c r="T58" i="4"/>
  <c r="L58" i="4"/>
  <c r="T57" i="4"/>
  <c r="L57" i="4"/>
  <c r="P23" i="4"/>
  <c r="X23" i="4"/>
  <c r="AB23" i="4"/>
  <c r="T23" i="4"/>
  <c r="L23" i="4"/>
  <c r="AA23" i="4"/>
  <c r="K23" i="4"/>
  <c r="Z23" i="4"/>
  <c r="R23" i="4"/>
  <c r="J23" i="4"/>
  <c r="S2" i="5"/>
  <c r="R2" i="5"/>
  <c r="K2" i="5"/>
  <c r="Z2" i="5"/>
  <c r="J2" i="5"/>
  <c r="AA2" i="5"/>
  <c r="S23" i="4"/>
  <c r="G50" i="4"/>
  <c r="W50" i="4"/>
  <c r="P50" i="4"/>
  <c r="F50" i="4"/>
  <c r="O50" i="4"/>
  <c r="Y50" i="4"/>
  <c r="R1" i="5"/>
  <c r="J1" i="5"/>
  <c r="R25" i="6"/>
  <c r="Y25" i="6"/>
  <c r="V50" i="4"/>
  <c r="J50" i="4"/>
  <c r="Y1" i="5"/>
  <c r="J25" i="6"/>
  <c r="Z25" i="6"/>
  <c r="N50" i="4"/>
  <c r="I1" i="5"/>
  <c r="I25" i="6"/>
  <c r="Q50" i="4"/>
  <c r="M25" i="6"/>
  <c r="E50" i="4"/>
  <c r="R50" i="4"/>
  <c r="H50" i="4"/>
  <c r="AB50" i="4"/>
  <c r="T50" i="4"/>
  <c r="L50" i="4"/>
  <c r="U50" i="4"/>
  <c r="M50" i="4"/>
  <c r="T25" i="6"/>
  <c r="AA1" i="5"/>
  <c r="S1" i="5"/>
  <c r="K1" i="5"/>
  <c r="AA25" i="6"/>
  <c r="S25" i="6"/>
  <c r="K25" i="6"/>
  <c r="AA50" i="4"/>
  <c r="S50" i="4"/>
  <c r="K50" i="4"/>
  <c r="T1" i="5"/>
  <c r="L1" i="5"/>
  <c r="L25" i="6"/>
  <c r="F72" i="4" l="1"/>
  <c r="F69" i="4"/>
  <c r="F67" i="4"/>
  <c r="G61" i="4"/>
  <c r="F64" i="4"/>
  <c r="F59" i="4"/>
  <c r="F63" i="4"/>
  <c r="E65" i="4"/>
  <c r="G71" i="4"/>
  <c r="F62" i="4"/>
  <c r="G59" i="4"/>
  <c r="E72" i="4"/>
  <c r="E73" i="4"/>
  <c r="K51" i="4"/>
  <c r="S51" i="4"/>
  <c r="J51" i="4"/>
  <c r="R57" i="4"/>
  <c r="R51" i="4" s="1"/>
  <c r="V66" i="4"/>
  <c r="X57" i="4"/>
  <c r="I73" i="4"/>
  <c r="Q60" i="4"/>
  <c r="Q64" i="4"/>
  <c r="T56" i="4"/>
  <c r="T51" i="4" s="1"/>
  <c r="E70" i="4"/>
  <c r="E69" i="4"/>
  <c r="I62" i="4"/>
  <c r="L56" i="4"/>
  <c r="L51" i="4" s="1"/>
  <c r="Z57" i="4"/>
  <c r="Z51" i="4" s="1"/>
  <c r="Y56" i="4"/>
  <c r="Y51" i="4" s="1"/>
  <c r="E56" i="4"/>
  <c r="I56" i="4"/>
  <c r="H62" i="4"/>
  <c r="I50" i="4"/>
  <c r="X50" i="4"/>
  <c r="Z50" i="4"/>
  <c r="G51" i="4" l="1"/>
  <c r="E57" i="4"/>
  <c r="E51" i="4" s="1"/>
  <c r="F57" i="4"/>
  <c r="Q51" i="4"/>
  <c r="AB56" i="4"/>
  <c r="AB51" i="4" s="1"/>
  <c r="V56" i="4"/>
  <c r="V51" i="4" s="1"/>
  <c r="P56" i="4"/>
  <c r="P51" i="4" s="1"/>
  <c r="U56" i="4"/>
  <c r="U51" i="4" s="1"/>
  <c r="H56" i="4"/>
  <c r="H51" i="4" s="1"/>
  <c r="M56" i="4"/>
  <c r="M51" i="4" s="1"/>
  <c r="X56" i="4"/>
  <c r="X51" i="4" s="1"/>
  <c r="F56" i="4"/>
  <c r="W56" i="4"/>
  <c r="W51" i="4" s="1"/>
  <c r="N56" i="4"/>
  <c r="N51" i="4" s="1"/>
  <c r="AA57" i="4"/>
  <c r="AA51" i="4" s="1"/>
  <c r="I51" i="4"/>
  <c r="O56" i="4"/>
  <c r="O51" i="4" s="1"/>
  <c r="F51" i="4" l="1"/>
  <c r="I24" i="4" l="1"/>
  <c r="I25" i="4" s="1"/>
  <c r="Y24" i="4" l="1"/>
  <c r="Y25" i="4" s="1"/>
  <c r="X24" i="4"/>
  <c r="X25" i="4" s="1"/>
  <c r="T24" i="4"/>
  <c r="T25" i="4" s="1"/>
  <c r="J24" i="4"/>
  <c r="J25" i="4" s="1"/>
  <c r="U24" i="4"/>
  <c r="U25" i="4" s="1"/>
  <c r="P24" i="4"/>
  <c r="P25" i="4" s="1"/>
  <c r="O24" i="4"/>
  <c r="O25" i="4" s="1"/>
  <c r="AB24" i="4"/>
  <c r="AB25" i="4" s="1"/>
  <c r="Z24" i="4"/>
  <c r="Z25" i="4" s="1"/>
  <c r="W24" i="4"/>
  <c r="W25" i="4" s="1"/>
  <c r="E24" i="4" l="1"/>
  <c r="E25" i="4" s="1"/>
  <c r="F24" i="4"/>
  <c r="F25" i="4" s="1"/>
  <c r="H24" i="4"/>
  <c r="H25" i="4" s="1"/>
  <c r="R24" i="4"/>
  <c r="R25" i="4" s="1"/>
  <c r="M24" i="4"/>
  <c r="M25" i="4" s="1"/>
  <c r="Q24" i="4"/>
  <c r="Q25" i="4" s="1"/>
  <c r="V24" i="4"/>
  <c r="V25" i="4" s="1"/>
  <c r="N24" i="4"/>
  <c r="N25" i="4" s="1"/>
  <c r="G24" i="4"/>
  <c r="G25" i="4" s="1"/>
  <c r="K24" i="4"/>
  <c r="K25" i="4" s="1"/>
  <c r="S24" i="4"/>
  <c r="S25" i="4" s="1"/>
  <c r="L24" i="4"/>
  <c r="L25" i="4" s="1"/>
  <c r="AA24" i="4"/>
  <c r="AA25" i="4" s="1"/>
</calcChain>
</file>

<file path=xl/sharedStrings.xml><?xml version="1.0" encoding="utf-8"?>
<sst xmlns="http://schemas.openxmlformats.org/spreadsheetml/2006/main" count="798" uniqueCount="180">
  <si>
    <t>합계확인</t>
  </si>
  <si>
    <t>행정구역(시군구)별</t>
  </si>
  <si>
    <t>성별</t>
  </si>
  <si>
    <t>연령별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</si>
  <si>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</si>
  <si>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</si>
  <si>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</si>
  <si>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</si>
  <si>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</si>
  <si>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</si>
  <si>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</si>
  <si>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</si>
  <si>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</si>
  <si>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</si>
  <si>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</si>
  <si>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</si>
  <si>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</si>
  <si>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</si>
  <si>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</si>
  <si>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</si>
  <si>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</si>
  <si>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</si>
  <si>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</si>
  <si>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</si>
  <si>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</si>
  <si>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</si>
  <si>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</si>
  <si>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</si>
  <si>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</si>
  <si>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전국</t>
  </si>
  <si>
    <t>여자</t>
  </si>
  <si>
    <t>계</t>
  </si>
  <si>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</si>
  <si>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</si>
  <si>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</si>
  <si>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</si>
  <si>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</si>
  <si>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</si>
  <si>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</si>
  <si>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</si>
  <si>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</si>
  <si>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</si>
  <si>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</si>
  <si>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</si>
  <si>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</si>
  <si>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</si>
  <si>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</si>
  <si>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</si>
  <si>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</si>
  <si>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</si>
  <si>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</si>
  <si>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19세</t>
  </si>
  <si>
    <t>20세</t>
  </si>
  <si>
    <t>21세</t>
  </si>
  <si>
    <t>22세</t>
  </si>
  <si>
    <t>23세</t>
  </si>
  <si>
    <t>24세</t>
  </si>
  <si>
    <t>25세</t>
  </si>
  <si>
    <t>26세</t>
  </si>
  <si>
    <t>27세</t>
  </si>
  <si>
    <t>28세</t>
  </si>
  <si>
    <t>29세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</si>
  <si>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</si>
  <si>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</si>
  <si>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</si>
  <si>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</si>
  <si>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</si>
  <si>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</si>
  <si>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</si>
  <si>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</si>
  <si>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</si>
  <si>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</si>
  <si>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40세</t>
  </si>
  <si>
    <t>41세</t>
  </si>
  <si>
    <t>42세</t>
  </si>
  <si>
    <t>43세</t>
  </si>
  <si>
    <t>44세</t>
  </si>
  <si>
    <t>45세</t>
  </si>
  <si>
    <t>46세</t>
  </si>
  <si>
    <t>47세</t>
  </si>
  <si>
    <t>48세</t>
  </si>
  <si>
    <t>49세</t>
  </si>
  <si>
    <t>50세</t>
  </si>
  <si>
    <t>51세</t>
  </si>
  <si>
    <t>52세</t>
  </si>
  <si>
    <t>53세</t>
  </si>
  <si>
    <t>54세</t>
  </si>
  <si>
    <t>55세</t>
  </si>
  <si>
    <t>56세</t>
  </si>
  <si>
    <t>57세</t>
  </si>
  <si>
    <t>58세</t>
  </si>
  <si>
    <t>59세</t>
  </si>
  <si>
    <t>60세</t>
  </si>
  <si>
    <t>61세</t>
  </si>
  <si>
    <t>62세</t>
  </si>
  <si>
    <t>63세</t>
  </si>
  <si>
    <t>64세</t>
  </si>
  <si>
    <t>65세</t>
  </si>
  <si>
    <t>66세</t>
  </si>
  <si>
    <t>67세</t>
  </si>
  <si>
    <t>68세</t>
  </si>
  <si>
    <t>69세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</si>
  <si>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</si>
  <si>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</si>
  <si>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</si>
  <si>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</si>
  <si>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</si>
  <si>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</si>
  <si>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</si>
  <si>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</si>
  <si>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</si>
  <si>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</si>
  <si>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80세</t>
  </si>
  <si>
    <t>81세</t>
  </si>
  <si>
    <t>82세</t>
  </si>
  <si>
    <t>83세</t>
  </si>
  <si>
    <t>84세</t>
  </si>
  <si>
    <t>85세</t>
  </si>
  <si>
    <t>86세</t>
  </si>
  <si>
    <t>87세</t>
  </si>
  <si>
    <t>88세</t>
  </si>
  <si>
    <t>89세</t>
  </si>
  <si>
    <t>90세</t>
  </si>
  <si>
    <t>91세</t>
  </si>
  <si>
    <t>92세</t>
  </si>
  <si>
    <t>93세</t>
  </si>
  <si>
    <t>94세</t>
  </si>
  <si>
    <t>95세</t>
  </si>
  <si>
    <t>96세</t>
  </si>
  <si>
    <t>97세</t>
  </si>
  <si>
    <t>98세</t>
  </si>
  <si>
    <t>99세</t>
  </si>
  <si>
    <t>100세 이상</t>
  </si>
  <si>
    <t>85세 이상</t>
  </si>
  <si>
    <t>0 - 4세</t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</si>
  <si>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</si>
  <si>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</si>
  <si>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</si>
  <si>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</si>
  <si>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</si>
  <si>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</si>
  <si>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</si>
  <si>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</si>
  <si>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</si>
  <si>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</si>
  <si>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</si>
  <si>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</si>
  <si>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</si>
  <si>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</si>
  <si>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</si>
  <si>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80 - 84세</t>
  </si>
  <si>
    <t>85 - 89세</t>
  </si>
  <si>
    <t/>
  </si>
  <si>
    <t>90 - 94세</t>
  </si>
  <si>
    <t>95 - 99세</t>
  </si>
  <si>
    <t>61개 암종별</t>
  </si>
  <si>
    <t>발생자수 (명)</t>
  </si>
  <si>
    <t>0-4세</t>
  </si>
  <si>
    <t>5-9세</t>
  </si>
  <si>
    <t>10-14세</t>
  </si>
  <si>
    <t>15-19세</t>
  </si>
  <si>
    <t>20-24세</t>
  </si>
  <si>
    <t>25-29세</t>
  </si>
  <si>
    <t>30-34세</t>
  </si>
  <si>
    <t>35-39세</t>
  </si>
  <si>
    <t>40-44세</t>
  </si>
  <si>
    <t>45-49세</t>
  </si>
  <si>
    <t>50-54세</t>
  </si>
  <si>
    <t>55-59세</t>
  </si>
  <si>
    <t>60-64세</t>
  </si>
  <si>
    <t>65-69세</t>
  </si>
  <si>
    <t>70-74세</t>
  </si>
  <si>
    <t>75-79세</t>
  </si>
  <si>
    <t>80-84세</t>
  </si>
  <si>
    <t>85세이상</t>
  </si>
  <si>
    <t>연령미상</t>
  </si>
  <si>
    <t>합계확인_1세단위보정</t>
  </si>
  <si>
    <t>조발생률 (명/10만명)</t>
  </si>
  <si>
    <t>유방(C50)</t>
    <phoneticPr fontId="3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</si>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</sst>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"/>
    <numFmt numFmtId="177" formatCode="0.00000_ "/>
    <numFmt numFmtId="178" formatCode="#,##0_ "/>
    <numFmt numFmtId="179" formatCode="_-* #,##0.00000_-;\-* #,##0.00000_-;_-* &quot;-&quot;_-;_-@_-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/>
    <xf numFmtId="0" fontId="5" fillId="0" borderId="0"/>
  </cellStyleXfs>
  <cellXfs count="24">
    <xf numFmtId="0" fontId="0" fillId="0" borderId="0" xfId="0"/>
    <xf numFmtId="41" fontId="0" fillId="5" borderId="0" xfId="1" applyFont="1" applyFill="1" applyAlignment="1"/>
    <xf numFmtId="41" fontId="4" fillId="6" borderId="1" xfId="1" applyFont="1" applyFill="1" applyBorder="1" applyAlignment="1">
      <alignment horizontal="right"/>
    </xf>
    <xf numFmtId="0" fontId="4" fillId="3" borderId="1" xfId="3" applyFill="1" applyBorder="1" applyAlignment="1"/>
    <xf numFmtId="0" fontId="4" fillId="2" borderId="1" xfId="3" applyFill="1" applyBorder="1">
      <alignment vertical="center"/>
    </xf>
    <xf numFmtId="0" fontId="4" fillId="4" borderId="1" xfId="3" applyFill="1" applyBorder="1" applyAlignment="1"/>
    <xf numFmtId="3" fontId="0" fillId="6" borderId="0" xfId="0" applyNumberFormat="1" applyFill="1"/>
    <xf numFmtId="0" fontId="0" fillId="6" borderId="0" xfId="0" applyFill="1"/>
    <xf numFmtId="41" fontId="0" fillId="0" borderId="0" xfId="1" applyFont="1" applyAlignment="1"/>
    <xf numFmtId="0" fontId="4" fillId="5" borderId="2" xfId="3" applyFill="1" applyBorder="1" applyAlignment="1"/>
    <xf numFmtId="0" fontId="0" fillId="5" borderId="0" xfId="0" applyFill="1"/>
    <xf numFmtId="3" fontId="0" fillId="5" borderId="0" xfId="0" applyNumberFormat="1" applyFill="1"/>
    <xf numFmtId="0" fontId="4" fillId="3" borderId="1" xfId="3" quotePrefix="1" applyFill="1" applyBorder="1" applyAlignment="1"/>
    <xf numFmtId="3" fontId="4" fillId="0" borderId="1" xfId="3" applyNumberFormat="1" applyBorder="1" applyAlignment="1">
      <alignment horizontal="right"/>
    </xf>
    <xf numFmtId="176" fontId="4" fillId="0" borderId="1" xfId="3" applyNumberFormat="1" applyBorder="1" applyAlignment="1">
      <alignment horizontal="right"/>
    </xf>
    <xf numFmtId="9" fontId="0" fillId="6" borderId="0" xfId="2" applyFont="1" applyFill="1" applyAlignment="1"/>
    <xf numFmtId="1" fontId="0" fillId="0" borderId="0" xfId="0" applyNumberFormat="1"/>
    <xf numFmtId="41" fontId="4" fillId="0" borderId="1" xfId="1" applyFont="1" applyBorder="1" applyAlignment="1">
      <alignment horizontal="right"/>
    </xf>
    <xf numFmtId="177" fontId="0" fillId="0" borderId="0" xfId="0" applyNumberFormat="1"/>
    <xf numFmtId="178" fontId="0" fillId="0" borderId="0" xfId="0" applyNumberFormat="1"/>
    <xf numFmtId="41" fontId="0" fillId="0" borderId="0" xfId="1" applyFont="1" applyFill="1" applyAlignment="1"/>
    <xf numFmtId="179" fontId="0" fillId="0" borderId="0" xfId="1" applyNumberFormat="1" applyFont="1" applyAlignment="1"/>
    <xf numFmtId="0" fontId="4" fillId="2" borderId="1" xfId="3" applyFill="1" applyBorder="1">
      <alignment vertical="center"/>
    </xf>
    <xf numFmtId="0" fontId="4" fillId="3" borderId="1" xfId="3" applyFill="1" applyBorder="1" applyAlignment="1"/>
  </cellXfs>
  <cellStyles count="7">
    <cellStyle name="백분율" xfId="2" builtinId="5"/>
    <cellStyle name="쉼표 [0]" xfId="1" builtinId="6"/>
    <cellStyle name="표준" xfId="0" builtinId="0"/>
    <cellStyle name="표준 2" xfId="3" xr:uid="{5A163684-2290-442F-8A43-A9EC6CBE51D2}"/>
    <cellStyle name="표준 2 3" xfId="6" xr:uid="{1C77BC35-0645-4CD5-99B3-3DEB95D39100}"/>
    <cellStyle name="표준 3" xfId="5" xr:uid="{08B07CFE-758F-41B7-9EF6-DB21290EEFC5}"/>
    <cellStyle name="표준 4" xfId="4" xr:uid="{F57745B7-35F6-48A3-BAC0-8321C8DD56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유방암_kosis!$E$41:$AB$41</c:f>
              <c:numCache>
                <c:formatCode>#,##0.0</c:formatCode>
                <c:ptCount val="24"/>
                <c:pt idx="0">
                  <c:v>68.2</c:v>
                </c:pt>
                <c:pt idx="1">
                  <c:v>70.400000000000006</c:v>
                </c:pt>
                <c:pt idx="2">
                  <c:v>81.599999999999994</c:v>
                </c:pt>
                <c:pt idx="3">
                  <c:v>91.5</c:v>
                </c:pt>
                <c:pt idx="4">
                  <c:v>89.5</c:v>
                </c:pt>
                <c:pt idx="5">
                  <c:v>88.8</c:v>
                </c:pt>
                <c:pt idx="6">
                  <c:v>100.5</c:v>
                </c:pt>
                <c:pt idx="7">
                  <c:v>105.2</c:v>
                </c:pt>
                <c:pt idx="8">
                  <c:v>113.8</c:v>
                </c:pt>
                <c:pt idx="9">
                  <c:v>116.5</c:v>
                </c:pt>
                <c:pt idx="10">
                  <c:v>127</c:v>
                </c:pt>
                <c:pt idx="11">
                  <c:v>132.4</c:v>
                </c:pt>
                <c:pt idx="12">
                  <c:v>144.4</c:v>
                </c:pt>
                <c:pt idx="13">
                  <c:v>142.5</c:v>
                </c:pt>
                <c:pt idx="14">
                  <c:v>149.1</c:v>
                </c:pt>
                <c:pt idx="15">
                  <c:v>153.9</c:v>
                </c:pt>
                <c:pt idx="16">
                  <c:v>159.1</c:v>
                </c:pt>
                <c:pt idx="17">
                  <c:v>173.9</c:v>
                </c:pt>
                <c:pt idx="18">
                  <c:v>179.5</c:v>
                </c:pt>
                <c:pt idx="19">
                  <c:v>183</c:v>
                </c:pt>
                <c:pt idx="20">
                  <c:v>188.8</c:v>
                </c:pt>
                <c:pt idx="21">
                  <c:v>186.5</c:v>
                </c:pt>
                <c:pt idx="22">
                  <c:v>215</c:v>
                </c:pt>
                <c:pt idx="23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2-4B71-8164-951DAE0E5D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유방암_kosis!$E$42:$AB$42</c:f>
              <c:numCache>
                <c:formatCode>#,##0.0</c:formatCode>
                <c:ptCount val="24"/>
                <c:pt idx="0">
                  <c:v>55.3</c:v>
                </c:pt>
                <c:pt idx="1">
                  <c:v>54.2</c:v>
                </c:pt>
                <c:pt idx="2">
                  <c:v>68.900000000000006</c:v>
                </c:pt>
                <c:pt idx="3">
                  <c:v>77.3</c:v>
                </c:pt>
                <c:pt idx="4">
                  <c:v>79</c:v>
                </c:pt>
                <c:pt idx="5">
                  <c:v>82.1</c:v>
                </c:pt>
                <c:pt idx="6">
                  <c:v>87.8</c:v>
                </c:pt>
                <c:pt idx="7">
                  <c:v>88</c:v>
                </c:pt>
                <c:pt idx="8">
                  <c:v>92.6</c:v>
                </c:pt>
                <c:pt idx="9">
                  <c:v>103.1</c:v>
                </c:pt>
                <c:pt idx="10">
                  <c:v>107.9</c:v>
                </c:pt>
                <c:pt idx="11">
                  <c:v>112.7</c:v>
                </c:pt>
                <c:pt idx="12">
                  <c:v>122.5</c:v>
                </c:pt>
                <c:pt idx="13">
                  <c:v>124.3</c:v>
                </c:pt>
                <c:pt idx="14">
                  <c:v>130.4</c:v>
                </c:pt>
                <c:pt idx="15">
                  <c:v>133.80000000000001</c:v>
                </c:pt>
                <c:pt idx="16">
                  <c:v>132.80000000000001</c:v>
                </c:pt>
                <c:pt idx="17">
                  <c:v>150.80000000000001</c:v>
                </c:pt>
                <c:pt idx="18">
                  <c:v>152.5</c:v>
                </c:pt>
                <c:pt idx="19">
                  <c:v>160.69999999999999</c:v>
                </c:pt>
                <c:pt idx="20">
                  <c:v>167</c:v>
                </c:pt>
                <c:pt idx="21">
                  <c:v>166.3</c:v>
                </c:pt>
                <c:pt idx="22">
                  <c:v>185.4</c:v>
                </c:pt>
                <c:pt idx="23">
                  <c:v>191.5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2-4B71-8164-951DAE0E5D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유방암_kosis!$E$43:$AB$43</c:f>
              <c:numCache>
                <c:formatCode>#,##0.0</c:formatCode>
                <c:ptCount val="24"/>
                <c:pt idx="0">
                  <c:v>41</c:v>
                </c:pt>
                <c:pt idx="1">
                  <c:v>44.7</c:v>
                </c:pt>
                <c:pt idx="2">
                  <c:v>52.5</c:v>
                </c:pt>
                <c:pt idx="3">
                  <c:v>61.1</c:v>
                </c:pt>
                <c:pt idx="4">
                  <c:v>58.7</c:v>
                </c:pt>
                <c:pt idx="5">
                  <c:v>65.3</c:v>
                </c:pt>
                <c:pt idx="6">
                  <c:v>79.900000000000006</c:v>
                </c:pt>
                <c:pt idx="7">
                  <c:v>84.9</c:v>
                </c:pt>
                <c:pt idx="8">
                  <c:v>86.4</c:v>
                </c:pt>
                <c:pt idx="9">
                  <c:v>95.1</c:v>
                </c:pt>
                <c:pt idx="10">
                  <c:v>96.6</c:v>
                </c:pt>
                <c:pt idx="11">
                  <c:v>102.7</c:v>
                </c:pt>
                <c:pt idx="12">
                  <c:v>114.5</c:v>
                </c:pt>
                <c:pt idx="13">
                  <c:v>120.5</c:v>
                </c:pt>
                <c:pt idx="14">
                  <c:v>112.3</c:v>
                </c:pt>
                <c:pt idx="15">
                  <c:v>119.9</c:v>
                </c:pt>
                <c:pt idx="16">
                  <c:v>130.30000000000001</c:v>
                </c:pt>
                <c:pt idx="17">
                  <c:v>142.4</c:v>
                </c:pt>
                <c:pt idx="18">
                  <c:v>153.30000000000001</c:v>
                </c:pt>
                <c:pt idx="19">
                  <c:v>151.1</c:v>
                </c:pt>
                <c:pt idx="20">
                  <c:v>167.3</c:v>
                </c:pt>
                <c:pt idx="21">
                  <c:v>158.30000000000001</c:v>
                </c:pt>
                <c:pt idx="22">
                  <c:v>184.1</c:v>
                </c:pt>
                <c:pt idx="23">
                  <c:v>182.8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2-4B71-8164-951DAE0E5D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유방암_kosis!$E$44:$AB$44</c:f>
              <c:numCache>
                <c:formatCode>#,##0.0</c:formatCode>
                <c:ptCount val="24"/>
                <c:pt idx="0">
                  <c:v>32.4</c:v>
                </c:pt>
                <c:pt idx="1">
                  <c:v>36.299999999999997</c:v>
                </c:pt>
                <c:pt idx="2">
                  <c:v>39.799999999999997</c:v>
                </c:pt>
                <c:pt idx="3">
                  <c:v>45.2</c:v>
                </c:pt>
                <c:pt idx="4">
                  <c:v>45.7</c:v>
                </c:pt>
                <c:pt idx="5">
                  <c:v>46.4</c:v>
                </c:pt>
                <c:pt idx="6">
                  <c:v>55.3</c:v>
                </c:pt>
                <c:pt idx="7">
                  <c:v>60.6</c:v>
                </c:pt>
                <c:pt idx="8">
                  <c:v>66.5</c:v>
                </c:pt>
                <c:pt idx="9">
                  <c:v>69.7</c:v>
                </c:pt>
                <c:pt idx="10">
                  <c:v>71.2</c:v>
                </c:pt>
                <c:pt idx="11">
                  <c:v>84.2</c:v>
                </c:pt>
                <c:pt idx="12">
                  <c:v>91.2</c:v>
                </c:pt>
                <c:pt idx="13">
                  <c:v>99.9</c:v>
                </c:pt>
                <c:pt idx="14">
                  <c:v>96.4</c:v>
                </c:pt>
                <c:pt idx="15">
                  <c:v>98.2</c:v>
                </c:pt>
                <c:pt idx="16">
                  <c:v>110.8</c:v>
                </c:pt>
                <c:pt idx="17">
                  <c:v>121.8</c:v>
                </c:pt>
                <c:pt idx="18">
                  <c:v>126.5</c:v>
                </c:pt>
                <c:pt idx="19">
                  <c:v>130.9</c:v>
                </c:pt>
                <c:pt idx="20">
                  <c:v>131.4</c:v>
                </c:pt>
                <c:pt idx="21">
                  <c:v>138.5</c:v>
                </c:pt>
                <c:pt idx="22">
                  <c:v>152.5</c:v>
                </c:pt>
                <c:pt idx="23">
                  <c:v>157.9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2-4B71-8164-951DAE0E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09855"/>
        <c:axId val="1770884895"/>
      </c:lineChart>
      <c:catAx>
        <c:axId val="177090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884895"/>
        <c:crosses val="autoZero"/>
        <c:auto val="1"/>
        <c:lblAlgn val="ctr"/>
        <c:lblOffset val="100"/>
        <c:noMultiLvlLbl val="0"/>
      </c:catAx>
      <c:valAx>
        <c:axId val="17708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9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119751</xdr:colOff>
      <xdr:row>25</xdr:row>
      <xdr:rowOff>212270</xdr:rowOff>
    </xdr:from>
    <xdr:to>
      <xdr:col>15</xdr:col>
      <xdr:colOff>283028</xdr:colOff>
      <xdr:row>40</xdr:row>
      <xdr:rowOff>97971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042F173-5FA4-CD61-2021-C01659DC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0</xdr:row>
      <xdr:rowOff>0</xdr:rowOff>
    </xdr:from>
    <xdr:to>
      <xdr:col>51</xdr:col>
      <xdr:colOff>99365</xdr:colOff>
      <xdr:row>24</xdr:row>
      <xdr:rowOff>216190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0584B1-9741-8A0F-4981-CE275208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46240" y="0"/>
          <a:ext cx="14851685" cy="5519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614A-C2BC-4F1D-8A52-C781A902011B}">
  <sheetPr>
    <tabColor rgb="FFFFFF00"/>
  </sheetPr>
  <dimension ref="A1:AD102"/>
  <sheetViews>
    <sheetView zoomScale="70" zoomScaleNormal="70" workbookViewId="0">
      <selection activeCell="B2" sqref="B2"/>
    </sheetView>
  </sheetViews>
  <sheetFormatPr defaultRowHeight="16.5" x14ac:dyDescent="0.3"/>
  <cols>
    <col min="2" max="16" width="10.875" bestFit="1" customWidth="1"/>
  </cols>
  <sheetData>
    <row r="1" spans="1:30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30" x14ac:dyDescent="0.3">
      <c r="A2">
        <v>30</v>
      </c>
      <c r="B2" s="21">
        <f>IFERROR(response_original!B2/dose_original!B2,0)</f>
        <v>2.1754642440696844E-4</v>
      </c>
      <c r="C2" s="21">
        <f>IFERROR(response_original!C2/dose_original!C2,0)</f>
        <v>4.653883162376499E-4</v>
      </c>
      <c r="D2" s="21">
        <f>IFERROR(response_original!D2/dose_original!D2,0)</f>
        <v>4.4263273835258273E-4</v>
      </c>
      <c r="E2" s="21">
        <f>IFERROR(response_original!E2/dose_original!E2,0)</f>
        <v>3.4137664624395853E-4</v>
      </c>
      <c r="F2" s="21">
        <f>IFERROR(response_original!F2/dose_original!F2,0)</f>
        <v>4.422680782057463E-4</v>
      </c>
      <c r="G2" s="21">
        <f>IFERROR(response_original!G2/dose_original!G2,0)</f>
        <v>3.299023489047242E-4</v>
      </c>
      <c r="H2" s="21">
        <f>IFERROR(response_original!H2/dose_original!H2,0)</f>
        <v>3.9610187377352044E-4</v>
      </c>
      <c r="I2" s="21">
        <f>IFERROR(response_original!I2/dose_original!I2,0)</f>
        <v>4.3040325265753708E-4</v>
      </c>
      <c r="J2" s="21">
        <f>IFERROR(response_original!J2/dose_original!J2,0)</f>
        <v>4.5974208722907603E-4</v>
      </c>
      <c r="K2" s="21">
        <f>IFERROR(response_original!K2/dose_original!K2,0)</f>
        <v>3.6667285936384703E-4</v>
      </c>
      <c r="L2" s="21">
        <f>IFERROR(response_original!L2/dose_original!L2,0)</f>
        <v>4.1333255833478648E-4</v>
      </c>
      <c r="M2" s="21">
        <f>IFERROR(response_original!M2/dose_original!M2,0)</f>
        <v>5.003030290704532E-4</v>
      </c>
      <c r="N2" s="21">
        <f>IFERROR(response_original!N2/dose_original!N2,0)</f>
        <v>4.8182962338369007E-4</v>
      </c>
      <c r="O2" s="21">
        <f>IFERROR(response_original!O2/dose_original!O2,0)</f>
        <v>4.8482846811141316E-4</v>
      </c>
      <c r="P2" s="21">
        <f>IFERROR(response_original!P2/dose_original!P2,0)</f>
        <v>3.799920093108899E-4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x14ac:dyDescent="0.3">
      <c r="A3">
        <v>45</v>
      </c>
      <c r="B3" s="21">
        <f>IFERROR(response_original!B3/dose_original!B3,0)</f>
        <v>3.5688167324850081E-4</v>
      </c>
      <c r="C3" s="21">
        <f>IFERROR(response_original!C3/dose_original!C3,0)</f>
        <v>8.2665252518950624E-4</v>
      </c>
      <c r="D3" s="21">
        <f>IFERROR(response_original!D3/dose_original!D3,0)</f>
        <v>8.1920755957115435E-4</v>
      </c>
      <c r="E3" s="21">
        <f>IFERROR(response_original!E3/dose_original!E3,0)</f>
        <v>8.3185373685693454E-4</v>
      </c>
      <c r="F3" s="21">
        <f>IFERROR(response_original!F3/dose_original!F3,0)</f>
        <v>7.8531832689400299E-4</v>
      </c>
      <c r="G3" s="21">
        <f>IFERROR(response_original!G3/dose_original!G3,0)</f>
        <v>6.8047049674346263E-4</v>
      </c>
      <c r="H3" s="21">
        <f>IFERROR(response_original!H3/dose_original!H3,0)</f>
        <v>8.8486064340474312E-4</v>
      </c>
      <c r="I3" s="21">
        <f>IFERROR(response_original!I3/dose_original!I3,0)</f>
        <v>7.6004888420136277E-4</v>
      </c>
      <c r="J3" s="21">
        <f>IFERROR(response_original!J3/dose_original!J3,0)</f>
        <v>9.1532745919033112E-4</v>
      </c>
      <c r="K3" s="21">
        <f>IFERROR(response_original!K3/dose_original!K3,0)</f>
        <v>9.4779554263565893E-4</v>
      </c>
      <c r="L3" s="21">
        <f>IFERROR(response_original!L3/dose_original!L3,0)</f>
        <v>8.2887106114708068E-4</v>
      </c>
      <c r="M3" s="21">
        <f>IFERROR(response_original!M3/dose_original!M3,0)</f>
        <v>7.9613161688717638E-4</v>
      </c>
      <c r="N3" s="21">
        <f>IFERROR(response_original!N3/dose_original!N3,0)</f>
        <v>8.1519360848201453E-4</v>
      </c>
      <c r="O3" s="21">
        <f>IFERROR(response_original!O3/dose_original!O3,0)</f>
        <v>8.3361864924006725E-4</v>
      </c>
      <c r="P3" s="21">
        <f>IFERROR(response_original!P3/dose_original!P3,0)</f>
        <v>6.5826501896488435E-4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x14ac:dyDescent="0.3">
      <c r="A4">
        <v>55</v>
      </c>
      <c r="B4" s="21">
        <f>IFERROR(response_original!B4/dose_original!B4,0)</f>
        <v>1.0186557112068966E-3</v>
      </c>
      <c r="C4" s="21">
        <f>IFERROR(response_original!C4/dose_original!C4,0)</f>
        <v>1.9674824872437948E-3</v>
      </c>
      <c r="D4" s="21">
        <f>IFERROR(response_original!D4/dose_original!D4,0)</f>
        <v>2.003248168955341E-3</v>
      </c>
      <c r="E4" s="21">
        <f>IFERROR(response_original!E4/dose_original!E4,0)</f>
        <v>1.8144071893751955E-3</v>
      </c>
      <c r="F4" s="21">
        <f>IFERROR(response_original!F4/dose_original!F4,0)</f>
        <v>1.9194648141000901E-3</v>
      </c>
      <c r="G4" s="21">
        <f>IFERROR(response_original!G4/dose_original!G4,0)</f>
        <v>1.7556179775280898E-3</v>
      </c>
      <c r="H4" s="21">
        <f>IFERROR(response_original!H4/dose_original!H4,0)</f>
        <v>1.7425695212631921E-3</v>
      </c>
      <c r="I4" s="21">
        <f>IFERROR(response_original!I4/dose_original!I4,0)</f>
        <v>1.9368343385089183E-3</v>
      </c>
      <c r="J4" s="21">
        <f>IFERROR(response_original!J4/dose_original!J4,0)</f>
        <v>1.8100680767742083E-3</v>
      </c>
      <c r="K4" s="21">
        <f>IFERROR(response_original!K4/dose_original!K4,0)</f>
        <v>1.7521229710845965E-3</v>
      </c>
      <c r="L4" s="21">
        <f>IFERROR(response_original!L4/dose_original!L4,0)</f>
        <v>1.9126816389146767E-3</v>
      </c>
      <c r="M4" s="21">
        <f>IFERROR(response_original!M4/dose_original!M4,0)</f>
        <v>1.7484032282022082E-3</v>
      </c>
      <c r="N4" s="21">
        <f>IFERROR(response_original!N4/dose_original!N4,0)</f>
        <v>1.7232570162258253E-3</v>
      </c>
      <c r="O4" s="21">
        <f>IFERROR(response_original!O4/dose_original!O4,0)</f>
        <v>1.6633142503481356E-3</v>
      </c>
      <c r="P4" s="21">
        <f>IFERROR(response_original!P4/dose_original!P4,0)</f>
        <v>1.6024753874348447E-3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x14ac:dyDescent="0.3">
      <c r="A5">
        <v>65</v>
      </c>
      <c r="B5" s="21">
        <f>IFERROR(response_original!B5/dose_original!B5,0)</f>
        <v>2.8270309390265968E-3</v>
      </c>
      <c r="C5" s="21">
        <f>IFERROR(response_original!C5/dose_original!C5,0)</f>
        <v>4.9689677493051062E-3</v>
      </c>
      <c r="D5" s="21">
        <f>IFERROR(response_original!D5/dose_original!D5,0)</f>
        <v>4.2084923117231892E-3</v>
      </c>
      <c r="E5" s="21">
        <f>IFERROR(response_original!E5/dose_original!E5,0)</f>
        <v>4.4646030910978091E-3</v>
      </c>
      <c r="F5" s="21">
        <f>IFERROR(response_original!F5/dose_original!F5,0)</f>
        <v>4.4469421164512425E-3</v>
      </c>
      <c r="G5" s="21">
        <f>IFERROR(response_original!G5/dose_original!G5,0)</f>
        <v>4.097015636413682E-3</v>
      </c>
      <c r="H5" s="21">
        <f>IFERROR(response_original!H5/dose_original!H5,0)</f>
        <v>4.10685215332248E-3</v>
      </c>
      <c r="I5" s="21">
        <f>IFERROR(response_original!I5/dose_original!I5,0)</f>
        <v>3.7413684871311988E-3</v>
      </c>
      <c r="J5" s="21">
        <f>IFERROR(response_original!J5/dose_original!J5,0)</f>
        <v>4.0215396098801917E-3</v>
      </c>
      <c r="K5" s="21">
        <f>IFERROR(response_original!K5/dose_original!K5,0)</f>
        <v>3.7870349743818221E-3</v>
      </c>
      <c r="L5" s="21">
        <f>IFERROR(response_original!L5/dose_original!L5,0)</f>
        <v>4.4366130707026207E-3</v>
      </c>
      <c r="M5" s="21">
        <f>IFERROR(response_original!M5/dose_original!M5,0)</f>
        <v>4.1290053954650338E-3</v>
      </c>
      <c r="N5" s="21">
        <f>IFERROR(response_original!N5/dose_original!N5,0)</f>
        <v>4.5115753191582782E-3</v>
      </c>
      <c r="O5" s="21">
        <f>IFERROR(response_original!O5/dose_original!O5,0)</f>
        <v>4.304108037830017E-3</v>
      </c>
      <c r="P5" s="21">
        <f>IFERROR(response_original!P5/dose_original!P5,0)</f>
        <v>3.8534880025425074E-3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x14ac:dyDescent="0.3">
      <c r="A6">
        <v>80</v>
      </c>
      <c r="B6" s="21">
        <f>IFERROR(response_original!B6/dose_original!B6,0)</f>
        <v>6.3365407181412816E-3</v>
      </c>
      <c r="C6" s="21">
        <f>IFERROR(response_original!C6/dose_original!C6,0)</f>
        <v>1.3009106374462124E-2</v>
      </c>
      <c r="D6" s="21">
        <f>IFERROR(response_original!D6/dose_original!D6,0)</f>
        <v>1.2509773260359656E-2</v>
      </c>
      <c r="E6" s="21">
        <f>IFERROR(response_original!E6/dose_original!E6,0)</f>
        <v>1.3854296388542964E-2</v>
      </c>
      <c r="F6" s="21">
        <f>IFERROR(response_original!F6/dose_original!F6,0)</f>
        <v>1.341687666008309E-2</v>
      </c>
      <c r="G6" s="21">
        <f>IFERROR(response_original!G6/dose_original!G6,0)</f>
        <v>1.2519012519012518E-2</v>
      </c>
      <c r="H6" s="21">
        <f>IFERROR(response_original!H6/dose_original!H6,0)</f>
        <v>1.3496688082075801E-2</v>
      </c>
      <c r="I6" s="21">
        <f>IFERROR(response_original!I6/dose_original!I6,0)</f>
        <v>1.3120859134802754E-2</v>
      </c>
      <c r="J6" s="21">
        <f>IFERROR(response_original!J6/dose_original!J6,0)</f>
        <v>1.3663150782628281E-2</v>
      </c>
      <c r="K6" s="21">
        <f>IFERROR(response_original!K6/dose_original!K6,0)</f>
        <v>1.1901690104502646E-2</v>
      </c>
      <c r="L6" s="21">
        <f>IFERROR(response_original!L6/dose_original!L6,0)</f>
        <v>1.1281113143744109E-2</v>
      </c>
      <c r="M6" s="21">
        <f>IFERROR(response_original!M6/dose_original!M6,0)</f>
        <v>1.1802653764386776E-2</v>
      </c>
      <c r="N6" s="21">
        <f>IFERROR(response_original!N6/dose_original!N6,0)</f>
        <v>1.2738150429388259E-2</v>
      </c>
      <c r="O6" s="21">
        <f>IFERROR(response_original!O6/dose_original!O6,0)</f>
        <v>1.2250842993675053E-2</v>
      </c>
      <c r="P6" s="21">
        <f>IFERROR(response_original!P6/dose_original!P6,0)</f>
        <v>1.179119826944218E-2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x14ac:dyDescent="0.3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0" x14ac:dyDescent="0.3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0" x14ac:dyDescent="0.3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spans="1:30" x14ac:dyDescent="0.3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x14ac:dyDescent="0.3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x14ac:dyDescent="0.3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x14ac:dyDescent="0.3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x14ac:dyDescent="0.3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3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x14ac:dyDescent="0.3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2:30" x14ac:dyDescent="0.3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2:30" x14ac:dyDescent="0.3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2:30" x14ac:dyDescent="0.3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2:30" x14ac:dyDescent="0.3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2:30" x14ac:dyDescent="0.3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2:30" x14ac:dyDescent="0.3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2:30" x14ac:dyDescent="0.3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2:30" x14ac:dyDescent="0.3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2:30" x14ac:dyDescent="0.3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2:30" x14ac:dyDescent="0.3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2:30" x14ac:dyDescent="0.3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2:30" x14ac:dyDescent="0.3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2:30" x14ac:dyDescent="0.3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2:30" x14ac:dyDescent="0.3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2:30" x14ac:dyDescent="0.3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2:30" x14ac:dyDescent="0.3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2:30" x14ac:dyDescent="0.3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2:30" x14ac:dyDescent="0.3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2:30" x14ac:dyDescent="0.3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2:30" x14ac:dyDescent="0.3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2:30" x14ac:dyDescent="0.3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2:30" x14ac:dyDescent="0.3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2:30" x14ac:dyDescent="0.3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2:30" x14ac:dyDescent="0.3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spans="2:30" x14ac:dyDescent="0.3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spans="2:30" x14ac:dyDescent="0.3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2:30" x14ac:dyDescent="0.3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spans="2:30" x14ac:dyDescent="0.3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2:30" x14ac:dyDescent="0.3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spans="2:30" x14ac:dyDescent="0.3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spans="2:30" x14ac:dyDescent="0.3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spans="2:30" x14ac:dyDescent="0.3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spans="2:30" x14ac:dyDescent="0.3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spans="2:30" x14ac:dyDescent="0.3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spans="2:30" x14ac:dyDescent="0.3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spans="2:30" x14ac:dyDescent="0.3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spans="2:30" x14ac:dyDescent="0.3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spans="2:30" x14ac:dyDescent="0.3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spans="2:30" x14ac:dyDescent="0.3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spans="2:30" x14ac:dyDescent="0.3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spans="2:30" x14ac:dyDescent="0.3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spans="2:30" x14ac:dyDescent="0.3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spans="2:30" x14ac:dyDescent="0.3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spans="2:30" x14ac:dyDescent="0.3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spans="2:30" x14ac:dyDescent="0.3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spans="2:30" x14ac:dyDescent="0.3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spans="2:30" x14ac:dyDescent="0.3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spans="2:30" x14ac:dyDescent="0.3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2:30" x14ac:dyDescent="0.3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spans="2:30" x14ac:dyDescent="0.3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spans="2:30" x14ac:dyDescent="0.3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spans="2:30" x14ac:dyDescent="0.3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spans="2:30" x14ac:dyDescent="0.3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spans="2:30" x14ac:dyDescent="0.3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spans="2:30" x14ac:dyDescent="0.3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spans="2:30" x14ac:dyDescent="0.3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spans="2:30" x14ac:dyDescent="0.3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spans="2:30" x14ac:dyDescent="0.3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spans="2:30" x14ac:dyDescent="0.3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spans="2:30" x14ac:dyDescent="0.3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spans="2:30" x14ac:dyDescent="0.3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spans="2:30" x14ac:dyDescent="0.3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spans="2:30" x14ac:dyDescent="0.3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spans="2:30" x14ac:dyDescent="0.3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2:30" x14ac:dyDescent="0.3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spans="2:30" x14ac:dyDescent="0.3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2:30" x14ac:dyDescent="0.3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spans="2:30" x14ac:dyDescent="0.3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spans="2:30" x14ac:dyDescent="0.3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spans="2:30" x14ac:dyDescent="0.3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spans="2:30" x14ac:dyDescent="0.3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spans="2:30" x14ac:dyDescent="0.3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spans="2:30" x14ac:dyDescent="0.3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spans="2:30" x14ac:dyDescent="0.3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spans="2:30" x14ac:dyDescent="0.3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spans="2:30" x14ac:dyDescent="0.3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2:30" x14ac:dyDescent="0.3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spans="2:30" x14ac:dyDescent="0.3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spans="2:30" x14ac:dyDescent="0.3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spans="2:30" x14ac:dyDescent="0.3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2:30" x14ac:dyDescent="0.3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spans="2:30" x14ac:dyDescent="0.3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2:30" x14ac:dyDescent="0.3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spans="2:30" x14ac:dyDescent="0.3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2:30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spans="2:30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880C-9483-41C4-81A7-9A1E3D0CC03E}">
  <sheetPr>
    <tabColor rgb="FFFFFF00"/>
  </sheetPr>
  <dimension ref="A1:AD102"/>
  <sheetViews>
    <sheetView zoomScale="70" zoomScaleNormal="70" workbookViewId="0">
      <selection activeCell="L35" sqref="L35"/>
    </sheetView>
  </sheetViews>
  <sheetFormatPr defaultRowHeight="16.5" x14ac:dyDescent="0.3"/>
  <cols>
    <col min="2" max="6" width="9.875" bestFit="1" customWidth="1"/>
    <col min="7" max="16" width="11.5" bestFit="1" customWidth="1"/>
  </cols>
  <sheetData>
    <row r="1" spans="1:30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30" x14ac:dyDescent="0.3">
      <c r="A2">
        <v>30</v>
      </c>
      <c r="B2" s="8">
        <f>dose!B2*rate!B2</f>
        <v>2175.4642440696844</v>
      </c>
      <c r="C2" s="8">
        <f>dose!C2*rate!C2</f>
        <v>4653.8831623764991</v>
      </c>
      <c r="D2" s="8">
        <f>dose!D2*rate!D2</f>
        <v>4426.3273835258269</v>
      </c>
      <c r="E2" s="8">
        <f>dose!E2*rate!E2</f>
        <v>3413.7664624395852</v>
      </c>
      <c r="F2" s="8">
        <f>dose!F2*rate!F2</f>
        <v>4422.6807820574631</v>
      </c>
      <c r="G2" s="8">
        <f>dose!G2*rate!G2</f>
        <v>3299.023489047242</v>
      </c>
      <c r="H2" s="8">
        <f>dose!H2*rate!H2</f>
        <v>3961.0187377352045</v>
      </c>
      <c r="I2" s="8">
        <f>dose!I2*rate!I2</f>
        <v>4304.0325265753709</v>
      </c>
      <c r="J2" s="8">
        <f>dose!J2*rate!J2</f>
        <v>4597.4208722907606</v>
      </c>
      <c r="K2" s="8">
        <f>dose!K2*rate!K2</f>
        <v>3666.7285936384701</v>
      </c>
      <c r="L2" s="8">
        <f>dose!L2*rate!L2</f>
        <v>4133.3255833478652</v>
      </c>
      <c r="M2" s="8">
        <f>dose!M2*rate!M2</f>
        <v>5003.0302907045316</v>
      </c>
      <c r="N2" s="8">
        <f>dose!N2*rate!N2</f>
        <v>4818.2962338369007</v>
      </c>
      <c r="O2" s="8">
        <f>dose!O2*rate!O2</f>
        <v>4848.2846811141317</v>
      </c>
      <c r="P2" s="8">
        <f>dose!P2*rate!P2</f>
        <v>3799.920093108899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x14ac:dyDescent="0.3">
      <c r="A3">
        <v>45</v>
      </c>
      <c r="B3" s="8">
        <f>dose!B3*rate!B3</f>
        <v>3568.8167324850083</v>
      </c>
      <c r="C3" s="8">
        <f>dose!C3*rate!C3</f>
        <v>8266.525251895062</v>
      </c>
      <c r="D3" s="8">
        <f>dose!D3*rate!D3</f>
        <v>8192.0755957115434</v>
      </c>
      <c r="E3" s="8">
        <f>dose!E3*rate!E3</f>
        <v>8318.5373685693448</v>
      </c>
      <c r="F3" s="8">
        <f>dose!F3*rate!F3</f>
        <v>7853.1832689400298</v>
      </c>
      <c r="G3" s="8">
        <f>dose!G3*rate!G3</f>
        <v>6804.7049674346263</v>
      </c>
      <c r="H3" s="8">
        <f>dose!H3*rate!H3</f>
        <v>8848.6064340474313</v>
      </c>
      <c r="I3" s="8">
        <f>dose!I3*rate!I3</f>
        <v>7600.4888420136276</v>
      </c>
      <c r="J3" s="8">
        <f>dose!J3*rate!J3</f>
        <v>9153.2745919033114</v>
      </c>
      <c r="K3" s="8">
        <f>dose!K3*rate!K3</f>
        <v>9477.9554263565897</v>
      </c>
      <c r="L3" s="8">
        <f>dose!L3*rate!L3</f>
        <v>8288.7106114708076</v>
      </c>
      <c r="M3" s="8">
        <f>dose!M3*rate!M3</f>
        <v>7961.3161688717637</v>
      </c>
      <c r="N3" s="8">
        <f>dose!N3*rate!N3</f>
        <v>8151.936084820145</v>
      </c>
      <c r="O3" s="8">
        <f>dose!O3*rate!O3</f>
        <v>8336.1864924006732</v>
      </c>
      <c r="P3" s="8">
        <f>dose!P3*rate!P3</f>
        <v>6582.6501896488435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x14ac:dyDescent="0.3">
      <c r="A4">
        <v>55</v>
      </c>
      <c r="B4" s="8">
        <f>dose!B4*rate!B4</f>
        <v>10186.557112068966</v>
      </c>
      <c r="C4" s="8">
        <f>dose!C4*rate!C4</f>
        <v>19674.824872437948</v>
      </c>
      <c r="D4" s="8">
        <f>dose!D4*rate!D4</f>
        <v>20032.48168955341</v>
      </c>
      <c r="E4" s="8">
        <f>dose!E4*rate!E4</f>
        <v>18144.071893751956</v>
      </c>
      <c r="F4" s="8">
        <f>dose!F4*rate!F4</f>
        <v>19194.6481410009</v>
      </c>
      <c r="G4" s="8">
        <f>dose!G4*rate!G4</f>
        <v>17556.1797752809</v>
      </c>
      <c r="H4" s="8">
        <f>dose!H4*rate!H4</f>
        <v>17425.695212631923</v>
      </c>
      <c r="I4" s="8">
        <f>dose!I4*rate!I4</f>
        <v>19368.343385089182</v>
      </c>
      <c r="J4" s="8">
        <f>dose!J4*rate!J4</f>
        <v>18100.680767742084</v>
      </c>
      <c r="K4" s="8">
        <f>dose!K4*rate!K4</f>
        <v>17521.229710845964</v>
      </c>
      <c r="L4" s="8">
        <f>dose!L4*rate!L4</f>
        <v>19126.816389146767</v>
      </c>
      <c r="M4" s="8">
        <f>dose!M4*rate!M4</f>
        <v>17484.032282022083</v>
      </c>
      <c r="N4" s="8">
        <f>dose!N4*rate!N4</f>
        <v>17232.570162258253</v>
      </c>
      <c r="O4" s="8">
        <f>dose!O4*rate!O4</f>
        <v>16633.142503481355</v>
      </c>
      <c r="P4" s="8">
        <f>dose!P4*rate!P4</f>
        <v>16024.753874348447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x14ac:dyDescent="0.3">
      <c r="A5">
        <v>65</v>
      </c>
      <c r="B5" s="8">
        <f>dose!B5*rate!B5</f>
        <v>28270.309390265968</v>
      </c>
      <c r="C5" s="8">
        <f>dose!C5*rate!C5</f>
        <v>49689.677493051058</v>
      </c>
      <c r="D5" s="8">
        <f>dose!D5*rate!D5</f>
        <v>42084.923117231891</v>
      </c>
      <c r="E5" s="8">
        <f>dose!E5*rate!E5</f>
        <v>44646.030910978094</v>
      </c>
      <c r="F5" s="8">
        <f>dose!F5*rate!F5</f>
        <v>44469.421164512423</v>
      </c>
      <c r="G5" s="8">
        <f>dose!G5*rate!G5</f>
        <v>40970.156364136819</v>
      </c>
      <c r="H5" s="8">
        <f>dose!H5*rate!H5</f>
        <v>41068.521533224797</v>
      </c>
      <c r="I5" s="8">
        <f>dose!I5*rate!I5</f>
        <v>37413.684871311991</v>
      </c>
      <c r="J5" s="8">
        <f>dose!J5*rate!J5</f>
        <v>40215.396098801917</v>
      </c>
      <c r="K5" s="8">
        <f>dose!K5*rate!K5</f>
        <v>37870.349743818224</v>
      </c>
      <c r="L5" s="8">
        <f>dose!L5*rate!L5</f>
        <v>44366.130707026205</v>
      </c>
      <c r="M5" s="8">
        <f>dose!M5*rate!M5</f>
        <v>41290.053954650335</v>
      </c>
      <c r="N5" s="8">
        <f>dose!N5*rate!N5</f>
        <v>45115.753191582786</v>
      </c>
      <c r="O5" s="8">
        <f>dose!O5*rate!O5</f>
        <v>43041.080378300168</v>
      </c>
      <c r="P5" s="8">
        <f>dose!P5*rate!P5</f>
        <v>38534.880025425075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x14ac:dyDescent="0.3">
      <c r="A6">
        <v>80</v>
      </c>
      <c r="B6" s="8">
        <f>dose!B6*rate!B6</f>
        <v>63365.407181412818</v>
      </c>
      <c r="C6" s="8">
        <f>dose!C6*rate!C6</f>
        <v>130091.06374462123</v>
      </c>
      <c r="D6" s="8">
        <f>dose!D6*rate!D6</f>
        <v>125097.73260359655</v>
      </c>
      <c r="E6" s="8">
        <f>dose!E6*rate!E6</f>
        <v>138542.96388542964</v>
      </c>
      <c r="F6" s="8">
        <f>dose!F6*rate!F6</f>
        <v>134168.76660083089</v>
      </c>
      <c r="G6" s="8">
        <f>dose!G6*rate!G6</f>
        <v>125190.12519012518</v>
      </c>
      <c r="H6" s="8">
        <f>dose!H6*rate!H6</f>
        <v>134966.880820758</v>
      </c>
      <c r="I6" s="8">
        <f>dose!I6*rate!I6</f>
        <v>131208.59134802755</v>
      </c>
      <c r="J6" s="8">
        <f>dose!J6*rate!J6</f>
        <v>136631.50782628282</v>
      </c>
      <c r="K6" s="8">
        <f>dose!K6*rate!K6</f>
        <v>119016.90104502646</v>
      </c>
      <c r="L6" s="8">
        <f>dose!L6*rate!L6</f>
        <v>112811.13143744109</v>
      </c>
      <c r="M6" s="8">
        <f>dose!M6*rate!M6</f>
        <v>118026.53764386776</v>
      </c>
      <c r="N6" s="8">
        <f>dose!N6*rate!N6</f>
        <v>127381.50429388259</v>
      </c>
      <c r="O6" s="8">
        <f>dose!O6*rate!O6</f>
        <v>122508.42993675053</v>
      </c>
      <c r="P6" s="8">
        <f>dose!P6*rate!P6</f>
        <v>117911.98269442179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x14ac:dyDescent="0.3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x14ac:dyDescent="0.3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x14ac:dyDescent="0.3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x14ac:dyDescent="0.3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x14ac:dyDescent="0.3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x14ac:dyDescent="0.3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2:30" x14ac:dyDescent="0.3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2:30" x14ac:dyDescent="0.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2:30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2:30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2:30" x14ac:dyDescent="0.3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2:30" x14ac:dyDescent="0.3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2:30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2:30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2:30" x14ac:dyDescent="0.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2:30" x14ac:dyDescent="0.3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2:30" x14ac:dyDescent="0.3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2:30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2:30" x14ac:dyDescent="0.3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2:30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2:30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2:30" x14ac:dyDescent="0.3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2:30" x14ac:dyDescent="0.3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2:30" x14ac:dyDescent="0.3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2:30" x14ac:dyDescent="0.3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2:30" x14ac:dyDescent="0.3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2:30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2:30" x14ac:dyDescent="0.3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2:30" x14ac:dyDescent="0.3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2:30" x14ac:dyDescent="0.3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2:30" x14ac:dyDescent="0.3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2:30" x14ac:dyDescent="0.3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2:30" x14ac:dyDescent="0.3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2:30" x14ac:dyDescent="0.3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2:30" x14ac:dyDescent="0.3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2:30" x14ac:dyDescent="0.3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2:30" x14ac:dyDescent="0.3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2:30" x14ac:dyDescent="0.3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2:30" x14ac:dyDescent="0.3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2:30" x14ac:dyDescent="0.3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2:30" x14ac:dyDescent="0.3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2:30" x14ac:dyDescent="0.3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2:30" x14ac:dyDescent="0.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2:30" x14ac:dyDescent="0.3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2:30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2:30" x14ac:dyDescent="0.3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2:30" x14ac:dyDescent="0.3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2:30" x14ac:dyDescent="0.3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2:30" x14ac:dyDescent="0.3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2:30" x14ac:dyDescent="0.3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2:30" x14ac:dyDescent="0.3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2:30" x14ac:dyDescent="0.3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2:30" x14ac:dyDescent="0.3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2:30" x14ac:dyDescent="0.3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2:30" x14ac:dyDescent="0.3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2:30" x14ac:dyDescent="0.3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2:30" x14ac:dyDescent="0.3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2:30" x14ac:dyDescent="0.3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2:30" x14ac:dyDescent="0.3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2:30" x14ac:dyDescent="0.3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2:30" x14ac:dyDescent="0.3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2:30" x14ac:dyDescent="0.3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2:30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2:30" x14ac:dyDescent="0.3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2:30" x14ac:dyDescent="0.3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2:30" x14ac:dyDescent="0.3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2:30" x14ac:dyDescent="0.3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2:30" x14ac:dyDescent="0.3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2:30" x14ac:dyDescent="0.3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2:30" x14ac:dyDescent="0.3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2:30" x14ac:dyDescent="0.3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2:30" x14ac:dyDescent="0.3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2:30" x14ac:dyDescent="0.3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2:30" x14ac:dyDescent="0.3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2:30" x14ac:dyDescent="0.3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2:30" x14ac:dyDescent="0.3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2:30" x14ac:dyDescent="0.3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2:30" x14ac:dyDescent="0.3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2:30" x14ac:dyDescent="0.3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2:30" x14ac:dyDescent="0.3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2:30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2:30" x14ac:dyDescent="0.3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2:30" x14ac:dyDescent="0.3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2:30" x14ac:dyDescent="0.3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2:30" x14ac:dyDescent="0.3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2:30" x14ac:dyDescent="0.3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2:30" x14ac:dyDescent="0.3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2:30" x14ac:dyDescent="0.3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2:30" x14ac:dyDescent="0.3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2:30" x14ac:dyDescent="0.3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2:30" x14ac:dyDescent="0.3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2:30" x14ac:dyDescent="0.3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91DE-D110-4870-8DA2-1FDC1E8CA712}">
  <dimension ref="A1:AD102"/>
  <sheetViews>
    <sheetView tabSelected="1" zoomScale="85" zoomScaleNormal="85" workbookViewId="0">
      <selection activeCell="O33" sqref="O33"/>
    </sheetView>
  </sheetViews>
  <sheetFormatPr defaultRowHeight="16.5" x14ac:dyDescent="0.3"/>
  <sheetData>
    <row r="1" spans="1:30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30" x14ac:dyDescent="0.3">
      <c r="A2">
        <v>30</v>
      </c>
      <c r="B2" s="8">
        <v>25</v>
      </c>
      <c r="C2" s="8">
        <v>74</v>
      </c>
      <c r="D2" s="8">
        <v>86</v>
      </c>
      <c r="E2" s="8">
        <v>76</v>
      </c>
      <c r="F2" s="8">
        <v>111</v>
      </c>
      <c r="G2" s="8">
        <v>95</v>
      </c>
      <c r="H2" s="8">
        <v>131</v>
      </c>
      <c r="I2" s="8">
        <v>159</v>
      </c>
      <c r="J2" s="8">
        <v>181</v>
      </c>
      <c r="K2" s="8">
        <v>150</v>
      </c>
      <c r="L2" s="8">
        <v>192</v>
      </c>
      <c r="M2" s="8">
        <v>246</v>
      </c>
      <c r="N2" s="8">
        <v>232</v>
      </c>
      <c r="O2" s="8">
        <v>229</v>
      </c>
      <c r="P2" s="8">
        <v>175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spans="1:30" x14ac:dyDescent="0.3">
      <c r="A3">
        <v>45</v>
      </c>
      <c r="B3" s="8">
        <v>61</v>
      </c>
      <c r="C3" s="8">
        <v>159</v>
      </c>
      <c r="D3" s="8">
        <v>172</v>
      </c>
      <c r="E3" s="8">
        <v>186</v>
      </c>
      <c r="F3" s="8">
        <v>187</v>
      </c>
      <c r="G3" s="8">
        <v>175</v>
      </c>
      <c r="H3" s="8">
        <v>247</v>
      </c>
      <c r="I3" s="8">
        <v>227</v>
      </c>
      <c r="J3" s="8">
        <v>289</v>
      </c>
      <c r="K3" s="8">
        <v>313</v>
      </c>
      <c r="L3" s="8">
        <v>302</v>
      </c>
      <c r="M3" s="8">
        <v>312</v>
      </c>
      <c r="N3" s="8">
        <v>326</v>
      </c>
      <c r="O3" s="8">
        <v>336</v>
      </c>
      <c r="P3" s="8">
        <v>269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30" x14ac:dyDescent="0.3">
      <c r="A4">
        <v>55</v>
      </c>
      <c r="B4" s="8">
        <v>121</v>
      </c>
      <c r="C4" s="8">
        <v>273</v>
      </c>
      <c r="D4" s="8">
        <v>317</v>
      </c>
      <c r="E4" s="8">
        <v>319</v>
      </c>
      <c r="F4" s="8">
        <v>373</v>
      </c>
      <c r="G4" s="8">
        <v>375</v>
      </c>
      <c r="H4" s="8">
        <v>408</v>
      </c>
      <c r="I4" s="8">
        <v>483</v>
      </c>
      <c r="J4" s="8">
        <v>477</v>
      </c>
      <c r="K4" s="8">
        <v>489</v>
      </c>
      <c r="L4" s="8">
        <v>581</v>
      </c>
      <c r="M4" s="8">
        <v>565</v>
      </c>
      <c r="N4" s="8">
        <v>570</v>
      </c>
      <c r="O4" s="8">
        <v>559</v>
      </c>
      <c r="P4" s="8">
        <v>550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30" x14ac:dyDescent="0.3">
      <c r="A5">
        <v>65</v>
      </c>
      <c r="B5" s="8">
        <v>125</v>
      </c>
      <c r="C5" s="8">
        <v>261</v>
      </c>
      <c r="D5" s="8">
        <v>257</v>
      </c>
      <c r="E5" s="8">
        <v>314</v>
      </c>
      <c r="F5" s="8">
        <v>364</v>
      </c>
      <c r="G5" s="8">
        <v>387</v>
      </c>
      <c r="H5" s="8">
        <v>444</v>
      </c>
      <c r="I5" s="8">
        <v>447</v>
      </c>
      <c r="J5" s="8">
        <v>528</v>
      </c>
      <c r="K5" s="8">
        <v>544</v>
      </c>
      <c r="L5" s="8">
        <v>705</v>
      </c>
      <c r="M5" s="8">
        <v>714</v>
      </c>
      <c r="N5" s="8">
        <v>822</v>
      </c>
      <c r="O5" s="8">
        <v>821</v>
      </c>
      <c r="P5" s="8">
        <v>776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0" x14ac:dyDescent="0.3">
      <c r="A6">
        <v>80</v>
      </c>
      <c r="B6" s="8">
        <v>54</v>
      </c>
      <c r="C6" s="8">
        <v>130</v>
      </c>
      <c r="D6" s="8">
        <v>144</v>
      </c>
      <c r="E6" s="8">
        <v>178</v>
      </c>
      <c r="F6" s="8">
        <v>197</v>
      </c>
      <c r="G6" s="8">
        <v>214</v>
      </c>
      <c r="H6" s="8">
        <v>271</v>
      </c>
      <c r="I6" s="8">
        <v>303</v>
      </c>
      <c r="J6" s="8">
        <v>364</v>
      </c>
      <c r="K6" s="8">
        <v>369</v>
      </c>
      <c r="L6" s="8">
        <v>407</v>
      </c>
      <c r="M6" s="8">
        <v>483</v>
      </c>
      <c r="N6" s="8">
        <v>577</v>
      </c>
      <c r="O6" s="8">
        <v>614</v>
      </c>
      <c r="P6" s="8">
        <v>665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 x14ac:dyDescent="0.3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x14ac:dyDescent="0.3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spans="1:30" x14ac:dyDescent="0.3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0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1:30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spans="1:30" x14ac:dyDescent="0.3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spans="1:30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spans="1:30" x14ac:dyDescent="0.3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spans="1:30" x14ac:dyDescent="0.3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spans="1:30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2:30" x14ac:dyDescent="0.3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spans="2:30" x14ac:dyDescent="0.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2:30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2:30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spans="2:30" x14ac:dyDescent="0.3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spans="2:30" x14ac:dyDescent="0.3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spans="2:30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spans="2:30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spans="2:30" x14ac:dyDescent="0.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spans="2:30" x14ac:dyDescent="0.3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spans="2:30" x14ac:dyDescent="0.3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spans="2:30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spans="2:30" x14ac:dyDescent="0.3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spans="2:30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spans="2:30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spans="2:30" x14ac:dyDescent="0.3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spans="2:30" x14ac:dyDescent="0.3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spans="2:30" x14ac:dyDescent="0.3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2:30" x14ac:dyDescent="0.3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spans="2:30" x14ac:dyDescent="0.3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2:30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spans="2:30" x14ac:dyDescent="0.3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spans="2:30" x14ac:dyDescent="0.3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spans="2:30" x14ac:dyDescent="0.3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spans="2:30" x14ac:dyDescent="0.3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spans="2:30" x14ac:dyDescent="0.3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spans="2:30" x14ac:dyDescent="0.3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spans="2:30" x14ac:dyDescent="0.3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2:30" x14ac:dyDescent="0.3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spans="2:30" x14ac:dyDescent="0.3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spans="2:30" x14ac:dyDescent="0.3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spans="2:30" x14ac:dyDescent="0.3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spans="2:30" x14ac:dyDescent="0.3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spans="2:30" x14ac:dyDescent="0.3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spans="2:30" x14ac:dyDescent="0.3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spans="2:30" x14ac:dyDescent="0.3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spans="2:30" x14ac:dyDescent="0.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spans="2:30" x14ac:dyDescent="0.3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spans="2:30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spans="2:30" x14ac:dyDescent="0.3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spans="2:30" x14ac:dyDescent="0.3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spans="2:30" x14ac:dyDescent="0.3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spans="2:30" x14ac:dyDescent="0.3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spans="2:30" x14ac:dyDescent="0.3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spans="2:30" x14ac:dyDescent="0.3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spans="2:30" x14ac:dyDescent="0.3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spans="2:30" x14ac:dyDescent="0.3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spans="2:30" x14ac:dyDescent="0.3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spans="2:30" x14ac:dyDescent="0.3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spans="2:30" x14ac:dyDescent="0.3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spans="2:30" x14ac:dyDescent="0.3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spans="2:30" x14ac:dyDescent="0.3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spans="2:30" x14ac:dyDescent="0.3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spans="2:30" x14ac:dyDescent="0.3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spans="2:30" x14ac:dyDescent="0.3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spans="2:30" x14ac:dyDescent="0.3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spans="2:30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spans="2:30" x14ac:dyDescent="0.3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spans="2:30" x14ac:dyDescent="0.3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spans="2:30" x14ac:dyDescent="0.3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spans="2:30" x14ac:dyDescent="0.3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spans="2:30" x14ac:dyDescent="0.3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spans="2:30" x14ac:dyDescent="0.3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spans="2:30" x14ac:dyDescent="0.3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spans="2:30" x14ac:dyDescent="0.3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spans="2:30" x14ac:dyDescent="0.3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spans="2:30" x14ac:dyDescent="0.3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spans="2:30" x14ac:dyDescent="0.3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spans="2:30" x14ac:dyDescent="0.3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spans="2:30" x14ac:dyDescent="0.3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spans="2:30" x14ac:dyDescent="0.3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spans="2:30" x14ac:dyDescent="0.3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spans="2:30" x14ac:dyDescent="0.3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spans="2:30" x14ac:dyDescent="0.3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spans="2:30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spans="2:30" x14ac:dyDescent="0.3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spans="2:30" x14ac:dyDescent="0.3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spans="2:30" x14ac:dyDescent="0.3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spans="2:30" x14ac:dyDescent="0.3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spans="2:30" x14ac:dyDescent="0.3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spans="2:30" x14ac:dyDescent="0.3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spans="2:30" x14ac:dyDescent="0.3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spans="2:30" x14ac:dyDescent="0.3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spans="2:30" x14ac:dyDescent="0.3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spans="2:30" x14ac:dyDescent="0.3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spans="2:30" x14ac:dyDescent="0.3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5F61-5413-47C7-A143-01791499ED01}">
  <sheetPr>
    <tabColor rgb="FFFFFF00"/>
  </sheetPr>
  <dimension ref="A1:AD102"/>
  <sheetViews>
    <sheetView zoomScale="70" zoomScaleNormal="70" workbookViewId="0">
      <selection activeCell="A2" sqref="A2:A6"/>
    </sheetView>
  </sheetViews>
  <sheetFormatPr defaultRowHeight="16.5" x14ac:dyDescent="0.3"/>
  <cols>
    <col min="2" max="30" width="11.25" bestFit="1" customWidth="1"/>
  </cols>
  <sheetData>
    <row r="1" spans="1:30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30" x14ac:dyDescent="0.3">
      <c r="A2">
        <v>30</v>
      </c>
      <c r="B2" s="19">
        <v>10000000</v>
      </c>
      <c r="C2" s="19">
        <v>10000000</v>
      </c>
      <c r="D2" s="19">
        <v>10000000</v>
      </c>
      <c r="E2" s="19">
        <v>10000000</v>
      </c>
      <c r="F2" s="19">
        <v>10000000</v>
      </c>
      <c r="G2" s="19">
        <v>10000000</v>
      </c>
      <c r="H2" s="19">
        <v>10000000</v>
      </c>
      <c r="I2" s="19">
        <v>10000000</v>
      </c>
      <c r="J2" s="19">
        <v>10000000</v>
      </c>
      <c r="K2" s="19">
        <v>10000000</v>
      </c>
      <c r="L2" s="19">
        <v>10000000</v>
      </c>
      <c r="M2" s="19">
        <v>10000000</v>
      </c>
      <c r="N2" s="19">
        <v>10000000</v>
      </c>
      <c r="O2" s="19">
        <v>10000000</v>
      </c>
      <c r="P2" s="19">
        <v>10000000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30" x14ac:dyDescent="0.3">
      <c r="A3">
        <v>45</v>
      </c>
      <c r="B3" s="19">
        <v>10000000</v>
      </c>
      <c r="C3" s="19">
        <v>10000000</v>
      </c>
      <c r="D3" s="19">
        <v>10000000</v>
      </c>
      <c r="E3" s="19">
        <v>10000000</v>
      </c>
      <c r="F3" s="19">
        <v>10000000</v>
      </c>
      <c r="G3" s="19">
        <v>10000000</v>
      </c>
      <c r="H3" s="19">
        <v>10000000</v>
      </c>
      <c r="I3" s="19">
        <v>10000000</v>
      </c>
      <c r="J3" s="19">
        <v>10000000</v>
      </c>
      <c r="K3" s="19">
        <v>10000000</v>
      </c>
      <c r="L3" s="19">
        <v>10000000</v>
      </c>
      <c r="M3" s="19">
        <v>10000000</v>
      </c>
      <c r="N3" s="19">
        <v>10000000</v>
      </c>
      <c r="O3" s="19">
        <v>10000000</v>
      </c>
      <c r="P3" s="19">
        <v>10000000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0" x14ac:dyDescent="0.3">
      <c r="A4">
        <v>55</v>
      </c>
      <c r="B4" s="19">
        <v>10000000</v>
      </c>
      <c r="C4" s="19">
        <v>10000000</v>
      </c>
      <c r="D4" s="19">
        <v>10000000</v>
      </c>
      <c r="E4" s="19">
        <v>10000000</v>
      </c>
      <c r="F4" s="19">
        <v>10000000</v>
      </c>
      <c r="G4" s="19">
        <v>10000000</v>
      </c>
      <c r="H4" s="19">
        <v>10000000</v>
      </c>
      <c r="I4" s="19">
        <v>10000000</v>
      </c>
      <c r="J4" s="19">
        <v>10000000</v>
      </c>
      <c r="K4" s="19">
        <v>10000000</v>
      </c>
      <c r="L4" s="19">
        <v>10000000</v>
      </c>
      <c r="M4" s="19">
        <v>10000000</v>
      </c>
      <c r="N4" s="19">
        <v>10000000</v>
      </c>
      <c r="O4" s="19">
        <v>10000000</v>
      </c>
      <c r="P4" s="19">
        <v>10000000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x14ac:dyDescent="0.3">
      <c r="A5">
        <v>65</v>
      </c>
      <c r="B5" s="19">
        <v>10000000</v>
      </c>
      <c r="C5" s="19">
        <v>10000000</v>
      </c>
      <c r="D5" s="19">
        <v>10000000</v>
      </c>
      <c r="E5" s="19">
        <v>10000000</v>
      </c>
      <c r="F5" s="19">
        <v>10000000</v>
      </c>
      <c r="G5" s="19">
        <v>10000000</v>
      </c>
      <c r="H5" s="19">
        <v>10000000</v>
      </c>
      <c r="I5" s="19">
        <v>10000000</v>
      </c>
      <c r="J5" s="19">
        <v>10000000</v>
      </c>
      <c r="K5" s="19">
        <v>10000000</v>
      </c>
      <c r="L5" s="19">
        <v>10000000</v>
      </c>
      <c r="M5" s="19">
        <v>10000000</v>
      </c>
      <c r="N5" s="19">
        <v>10000000</v>
      </c>
      <c r="O5" s="19">
        <v>10000000</v>
      </c>
      <c r="P5" s="19">
        <v>10000000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x14ac:dyDescent="0.3">
      <c r="A6">
        <v>80</v>
      </c>
      <c r="B6" s="19">
        <v>10000000</v>
      </c>
      <c r="C6" s="19">
        <v>10000000</v>
      </c>
      <c r="D6" s="19">
        <v>10000000</v>
      </c>
      <c r="E6" s="19">
        <v>10000000</v>
      </c>
      <c r="F6" s="19">
        <v>10000000</v>
      </c>
      <c r="G6" s="19">
        <v>10000000</v>
      </c>
      <c r="H6" s="19">
        <v>10000000</v>
      </c>
      <c r="I6" s="19">
        <v>10000000</v>
      </c>
      <c r="J6" s="19">
        <v>10000000</v>
      </c>
      <c r="K6" s="19">
        <v>10000000</v>
      </c>
      <c r="L6" s="19">
        <v>10000000</v>
      </c>
      <c r="M6" s="19">
        <v>10000000</v>
      </c>
      <c r="N6" s="19">
        <v>10000000</v>
      </c>
      <c r="O6" s="19">
        <v>10000000</v>
      </c>
      <c r="P6" s="19">
        <v>10000000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x14ac:dyDescent="0.3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3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2:30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2:30" x14ac:dyDescent="0.3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2:30" x14ac:dyDescent="0.3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2:30" x14ac:dyDescent="0.3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2:30" x14ac:dyDescent="0.3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2:30" x14ac:dyDescent="0.3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2:30" x14ac:dyDescent="0.3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2:30" x14ac:dyDescent="0.3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2:30" x14ac:dyDescent="0.3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2:30" x14ac:dyDescent="0.3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2:30" x14ac:dyDescent="0.3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2:30" x14ac:dyDescent="0.3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2:30" x14ac:dyDescent="0.3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2:30" x14ac:dyDescent="0.3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2:30" x14ac:dyDescent="0.3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2:30" x14ac:dyDescent="0.3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2:30" x14ac:dyDescent="0.3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2:30" x14ac:dyDescent="0.3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2:30" x14ac:dyDescent="0.3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2:30" x14ac:dyDescent="0.3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2:30" x14ac:dyDescent="0.3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2:30" x14ac:dyDescent="0.3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2:30" x14ac:dyDescent="0.3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2:30" x14ac:dyDescent="0.3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2:30" x14ac:dyDescent="0.3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2:30" x14ac:dyDescent="0.3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2:30" x14ac:dyDescent="0.3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2:30" x14ac:dyDescent="0.3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2:30" x14ac:dyDescent="0.3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2:30" x14ac:dyDescent="0.3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2:30" x14ac:dyDescent="0.3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2:30" x14ac:dyDescent="0.3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2:30" x14ac:dyDescent="0.3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2:30" x14ac:dyDescent="0.3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2:30" x14ac:dyDescent="0.3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2:30" x14ac:dyDescent="0.3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2:30" x14ac:dyDescent="0.3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2:30" x14ac:dyDescent="0.3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2:30" x14ac:dyDescent="0.3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2:30" x14ac:dyDescent="0.3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2:30" x14ac:dyDescent="0.3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2:30" x14ac:dyDescent="0.3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2:30" x14ac:dyDescent="0.3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spans="2:30" x14ac:dyDescent="0.3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2:30" x14ac:dyDescent="0.3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spans="2:30" x14ac:dyDescent="0.3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2:30" x14ac:dyDescent="0.3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spans="2:30" x14ac:dyDescent="0.3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2:30" x14ac:dyDescent="0.3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spans="2:30" x14ac:dyDescent="0.3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spans="2:30" x14ac:dyDescent="0.3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2:30" x14ac:dyDescent="0.3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2:30" x14ac:dyDescent="0.3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2:30" x14ac:dyDescent="0.3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2:30" x14ac:dyDescent="0.3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2:30" x14ac:dyDescent="0.3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2:30" x14ac:dyDescent="0.3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2:30" x14ac:dyDescent="0.3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2:30" x14ac:dyDescent="0.3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2:30" x14ac:dyDescent="0.3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2:30" x14ac:dyDescent="0.3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2:30" x14ac:dyDescent="0.3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2:30" x14ac:dyDescent="0.3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spans="2:30" x14ac:dyDescent="0.3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spans="2:30" x14ac:dyDescent="0.3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spans="2:30" x14ac:dyDescent="0.3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spans="2:30" x14ac:dyDescent="0.3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spans="2:30" x14ac:dyDescent="0.3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spans="2:30" x14ac:dyDescent="0.3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spans="2:30" x14ac:dyDescent="0.3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spans="2:30" x14ac:dyDescent="0.3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spans="2:30" x14ac:dyDescent="0.3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spans="2:30" x14ac:dyDescent="0.3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spans="2:30" x14ac:dyDescent="0.3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spans="2:30" x14ac:dyDescent="0.3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spans="2:30" x14ac:dyDescent="0.3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spans="2:30" x14ac:dyDescent="0.3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spans="2:30" x14ac:dyDescent="0.3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spans="2:30" x14ac:dyDescent="0.3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spans="2:30" x14ac:dyDescent="0.3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spans="2:30" x14ac:dyDescent="0.3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spans="2:30" x14ac:dyDescent="0.3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spans="2:30" x14ac:dyDescent="0.3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spans="2:30" x14ac:dyDescent="0.3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spans="2:30" x14ac:dyDescent="0.3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spans="2:30" x14ac:dyDescent="0.3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380D-F53D-46DE-BFA3-706404F342EB}">
  <dimension ref="A1:AD113"/>
  <sheetViews>
    <sheetView topLeftCell="A2" zoomScale="55" zoomScaleNormal="55" workbookViewId="0">
      <selection activeCell="A6" sqref="A2:A6"/>
    </sheetView>
  </sheetViews>
  <sheetFormatPr defaultRowHeight="16.5" x14ac:dyDescent="0.3"/>
  <cols>
    <col min="2" max="30" width="11.25" bestFit="1" customWidth="1"/>
  </cols>
  <sheetData>
    <row r="1" spans="1:30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30" x14ac:dyDescent="0.3">
      <c r="A2">
        <v>30</v>
      </c>
      <c r="B2" s="19">
        <v>114918</v>
      </c>
      <c r="C2" s="19">
        <v>159007</v>
      </c>
      <c r="D2" s="19">
        <v>194292</v>
      </c>
      <c r="E2" s="19">
        <v>222628</v>
      </c>
      <c r="F2" s="19">
        <v>250979</v>
      </c>
      <c r="G2" s="19">
        <v>287964</v>
      </c>
      <c r="H2" s="19">
        <v>330723</v>
      </c>
      <c r="I2" s="19">
        <v>369421</v>
      </c>
      <c r="J2" s="19">
        <v>393699</v>
      </c>
      <c r="K2" s="19">
        <v>409084</v>
      </c>
      <c r="L2" s="19">
        <v>464517</v>
      </c>
      <c r="M2" s="19">
        <v>491702</v>
      </c>
      <c r="N2" s="19">
        <v>481498</v>
      </c>
      <c r="O2" s="19">
        <v>472332</v>
      </c>
      <c r="P2" s="19">
        <v>460536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30" x14ac:dyDescent="0.3">
      <c r="A3">
        <v>45</v>
      </c>
      <c r="B3" s="19">
        <v>170925</v>
      </c>
      <c r="C3" s="19">
        <v>192342</v>
      </c>
      <c r="D3" s="19">
        <v>209959</v>
      </c>
      <c r="E3" s="19">
        <v>223597</v>
      </c>
      <c r="F3" s="19">
        <v>238120</v>
      </c>
      <c r="G3" s="19">
        <v>257175</v>
      </c>
      <c r="H3" s="19">
        <v>279140</v>
      </c>
      <c r="I3" s="19">
        <v>298665</v>
      </c>
      <c r="J3" s="19">
        <v>315734</v>
      </c>
      <c r="K3" s="19">
        <v>330240</v>
      </c>
      <c r="L3" s="19">
        <v>364351</v>
      </c>
      <c r="M3" s="19">
        <v>391895</v>
      </c>
      <c r="N3" s="19">
        <v>399905</v>
      </c>
      <c r="O3" s="19">
        <v>403062</v>
      </c>
      <c r="P3" s="19">
        <v>408650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0" x14ac:dyDescent="0.3">
      <c r="A4">
        <v>55</v>
      </c>
      <c r="B4" s="19">
        <v>118784</v>
      </c>
      <c r="C4" s="19">
        <v>138756</v>
      </c>
      <c r="D4" s="19">
        <v>158243</v>
      </c>
      <c r="E4" s="19">
        <v>175815</v>
      </c>
      <c r="F4" s="19">
        <v>194325</v>
      </c>
      <c r="G4" s="19">
        <v>213600</v>
      </c>
      <c r="H4" s="19">
        <v>234137</v>
      </c>
      <c r="I4" s="19">
        <v>249376</v>
      </c>
      <c r="J4" s="19">
        <v>263526</v>
      </c>
      <c r="K4" s="19">
        <v>279090</v>
      </c>
      <c r="L4" s="19">
        <v>303762</v>
      </c>
      <c r="M4" s="19">
        <v>323152</v>
      </c>
      <c r="N4" s="19">
        <v>330769</v>
      </c>
      <c r="O4" s="19">
        <v>336076</v>
      </c>
      <c r="P4" s="19">
        <v>343219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x14ac:dyDescent="0.3">
      <c r="A5">
        <v>65</v>
      </c>
      <c r="B5" s="19">
        <v>44216</v>
      </c>
      <c r="C5" s="19">
        <v>52526</v>
      </c>
      <c r="D5" s="19">
        <v>61067</v>
      </c>
      <c r="E5" s="19">
        <v>70331</v>
      </c>
      <c r="F5" s="19">
        <v>81854</v>
      </c>
      <c r="G5" s="19">
        <v>94459</v>
      </c>
      <c r="H5" s="19">
        <v>108112</v>
      </c>
      <c r="I5" s="19">
        <v>119475</v>
      </c>
      <c r="J5" s="19">
        <v>131293</v>
      </c>
      <c r="K5" s="19">
        <v>143648</v>
      </c>
      <c r="L5" s="19">
        <v>158905</v>
      </c>
      <c r="M5" s="19">
        <v>172923</v>
      </c>
      <c r="N5" s="19">
        <v>182198</v>
      </c>
      <c r="O5" s="19">
        <v>190748</v>
      </c>
      <c r="P5" s="19">
        <v>201376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x14ac:dyDescent="0.3">
      <c r="A6">
        <v>80</v>
      </c>
      <c r="B6" s="19">
        <v>8522</v>
      </c>
      <c r="C6" s="19">
        <v>9993</v>
      </c>
      <c r="D6" s="19">
        <v>11511</v>
      </c>
      <c r="E6" s="19">
        <v>12848</v>
      </c>
      <c r="F6" s="19">
        <v>14683</v>
      </c>
      <c r="G6" s="19">
        <v>17094</v>
      </c>
      <c r="H6" s="19">
        <v>20079</v>
      </c>
      <c r="I6" s="19">
        <v>23093</v>
      </c>
      <c r="J6" s="19">
        <v>26641</v>
      </c>
      <c r="K6" s="19">
        <v>31004</v>
      </c>
      <c r="L6" s="19">
        <v>36078</v>
      </c>
      <c r="M6" s="19">
        <v>40923</v>
      </c>
      <c r="N6" s="19">
        <v>45297</v>
      </c>
      <c r="O6" s="19">
        <v>50119</v>
      </c>
      <c r="P6" s="19">
        <v>56398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x14ac:dyDescent="0.3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3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2:30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2:30" x14ac:dyDescent="0.3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2:30" x14ac:dyDescent="0.3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2:30" x14ac:dyDescent="0.3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2:30" x14ac:dyDescent="0.3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2:30" x14ac:dyDescent="0.3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2:30" x14ac:dyDescent="0.3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2:30" x14ac:dyDescent="0.3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2:30" x14ac:dyDescent="0.3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2:30" x14ac:dyDescent="0.3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2:30" x14ac:dyDescent="0.3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2:30" x14ac:dyDescent="0.3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2:30" x14ac:dyDescent="0.3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2:30" x14ac:dyDescent="0.3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2:30" x14ac:dyDescent="0.3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2:30" x14ac:dyDescent="0.3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2:30" x14ac:dyDescent="0.3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2:30" x14ac:dyDescent="0.3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2:30" x14ac:dyDescent="0.3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2:30" x14ac:dyDescent="0.3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2:30" x14ac:dyDescent="0.3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2:30" x14ac:dyDescent="0.3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2:30" x14ac:dyDescent="0.3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2:30" x14ac:dyDescent="0.3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2:30" x14ac:dyDescent="0.3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2:30" x14ac:dyDescent="0.3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2:30" x14ac:dyDescent="0.3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2:30" x14ac:dyDescent="0.3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2:30" x14ac:dyDescent="0.3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2:30" x14ac:dyDescent="0.3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2:30" x14ac:dyDescent="0.3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2:30" x14ac:dyDescent="0.3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2:30" x14ac:dyDescent="0.3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2:30" x14ac:dyDescent="0.3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2:30" x14ac:dyDescent="0.3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2:30" x14ac:dyDescent="0.3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2:30" x14ac:dyDescent="0.3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2:30" x14ac:dyDescent="0.3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2:30" x14ac:dyDescent="0.3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2:30" x14ac:dyDescent="0.3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2:30" x14ac:dyDescent="0.3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2:30" x14ac:dyDescent="0.3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2:30" x14ac:dyDescent="0.3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spans="2:30" x14ac:dyDescent="0.3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2:30" x14ac:dyDescent="0.3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spans="2:30" x14ac:dyDescent="0.3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2:30" x14ac:dyDescent="0.3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spans="2:30" x14ac:dyDescent="0.3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2:30" x14ac:dyDescent="0.3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spans="2:30" x14ac:dyDescent="0.3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spans="2:30" x14ac:dyDescent="0.3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2:30" x14ac:dyDescent="0.3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2:30" x14ac:dyDescent="0.3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2:30" x14ac:dyDescent="0.3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2:30" x14ac:dyDescent="0.3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2:30" x14ac:dyDescent="0.3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2:30" x14ac:dyDescent="0.3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2:30" x14ac:dyDescent="0.3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2:30" x14ac:dyDescent="0.3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2:30" x14ac:dyDescent="0.3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2:30" x14ac:dyDescent="0.3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2:30" x14ac:dyDescent="0.3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2:30" x14ac:dyDescent="0.3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spans="2:30" x14ac:dyDescent="0.3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spans="2:30" x14ac:dyDescent="0.3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spans="2:30" x14ac:dyDescent="0.3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spans="2:30" x14ac:dyDescent="0.3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spans="2:30" x14ac:dyDescent="0.3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spans="2:30" x14ac:dyDescent="0.3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spans="2:30" x14ac:dyDescent="0.3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spans="2:30" x14ac:dyDescent="0.3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spans="2:30" x14ac:dyDescent="0.3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spans="2:30" x14ac:dyDescent="0.3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spans="2:30" x14ac:dyDescent="0.3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spans="2:30" x14ac:dyDescent="0.3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spans="2:30" x14ac:dyDescent="0.3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spans="2:30" x14ac:dyDescent="0.3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spans="2:30" x14ac:dyDescent="0.3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spans="2:30" x14ac:dyDescent="0.3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spans="2:30" x14ac:dyDescent="0.3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spans="2:30" x14ac:dyDescent="0.3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spans="2:30" x14ac:dyDescent="0.3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spans="2:30" x14ac:dyDescent="0.3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spans="2:30" x14ac:dyDescent="0.3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spans="2:30" x14ac:dyDescent="0.3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spans="2:30" x14ac:dyDescent="0.3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13" spans="2:3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CD76-242D-4856-89F9-A37EEFB505A1}">
  <dimension ref="A1:AB73"/>
  <sheetViews>
    <sheetView zoomScale="70" zoomScaleNormal="70" workbookViewId="0">
      <pane xSplit="4" ySplit="2" topLeftCell="E18" activePane="bottomRight" state="frozen"/>
      <selection pane="topRight"/>
      <selection pane="bottomLeft"/>
      <selection pane="bottomRight"/>
    </sheetView>
  </sheetViews>
  <sheetFormatPr defaultRowHeight="16.5" x14ac:dyDescent="0.3"/>
  <sheetData>
    <row r="1" spans="1:28" x14ac:dyDescent="0.3">
      <c r="B1" s="22" t="s">
        <v>155</v>
      </c>
      <c r="C1" s="22" t="s">
        <v>2</v>
      </c>
      <c r="D1" s="2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2" t="s">
        <v>27</v>
      </c>
    </row>
    <row r="2" spans="1:28" x14ac:dyDescent="0.3">
      <c r="B2" s="23" t="s">
        <v>155</v>
      </c>
      <c r="C2" s="23" t="s">
        <v>2</v>
      </c>
      <c r="D2" s="23" t="s">
        <v>3</v>
      </c>
      <c r="E2" s="3" t="s">
        <v>156</v>
      </c>
      <c r="F2" s="3" t="s">
        <v>156</v>
      </c>
      <c r="G2" s="3" t="s">
        <v>156</v>
      </c>
      <c r="H2" s="3" t="s">
        <v>156</v>
      </c>
      <c r="I2" s="3" t="s">
        <v>156</v>
      </c>
      <c r="J2" s="3" t="s">
        <v>156</v>
      </c>
      <c r="K2" s="3" t="s">
        <v>156</v>
      </c>
      <c r="L2" s="3" t="s">
        <v>156</v>
      </c>
      <c r="M2" s="3" t="s">
        <v>156</v>
      </c>
      <c r="N2" s="3" t="s">
        <v>156</v>
      </c>
      <c r="O2" s="3" t="s">
        <v>156</v>
      </c>
      <c r="P2" s="3" t="s">
        <v>156</v>
      </c>
      <c r="Q2" s="3" t="s">
        <v>156</v>
      </c>
      <c r="R2" s="3" t="s">
        <v>156</v>
      </c>
      <c r="S2" s="3" t="s">
        <v>156</v>
      </c>
      <c r="T2" s="3" t="s">
        <v>156</v>
      </c>
      <c r="U2" s="3" t="s">
        <v>156</v>
      </c>
      <c r="V2" s="3" t="s">
        <v>156</v>
      </c>
      <c r="W2" s="3" t="s">
        <v>156</v>
      </c>
      <c r="X2" s="3" t="s">
        <v>156</v>
      </c>
      <c r="Y2" s="3" t="s">
        <v>156</v>
      </c>
      <c r="Z2" s="3" t="s">
        <v>156</v>
      </c>
      <c r="AA2" s="3" t="s">
        <v>156</v>
      </c>
      <c r="AB2" s="3" t="s">
        <v>156</v>
      </c>
    </row>
    <row r="3" spans="1:28" x14ac:dyDescent="0.3">
      <c r="A3" s="5" t="s">
        <v>156</v>
      </c>
      <c r="B3" s="5" t="s">
        <v>178</v>
      </c>
      <c r="C3" s="5" t="s">
        <v>30</v>
      </c>
      <c r="D3" s="5" t="s">
        <v>31</v>
      </c>
      <c r="E3" s="13">
        <v>5849</v>
      </c>
      <c r="F3" s="13">
        <v>6045</v>
      </c>
      <c r="G3" s="13">
        <v>7308</v>
      </c>
      <c r="H3" s="13">
        <v>8248</v>
      </c>
      <c r="I3" s="13">
        <v>8513</v>
      </c>
      <c r="J3" s="13">
        <v>9214</v>
      </c>
      <c r="K3" s="13">
        <v>10292</v>
      </c>
      <c r="L3" s="13">
        <v>10930</v>
      </c>
      <c r="M3" s="13">
        <v>12039</v>
      </c>
      <c r="N3" s="13">
        <v>12866</v>
      </c>
      <c r="O3" s="13">
        <v>13691</v>
      </c>
      <c r="P3" s="13">
        <v>14715</v>
      </c>
      <c r="Q3" s="13">
        <v>16223</v>
      </c>
      <c r="R3" s="13">
        <v>16847</v>
      </c>
      <c r="S3" s="13">
        <v>17566</v>
      </c>
      <c r="T3" s="13">
        <v>18553</v>
      </c>
      <c r="U3" s="13">
        <v>19402</v>
      </c>
      <c r="V3" s="13">
        <v>21995</v>
      </c>
      <c r="W3" s="13">
        <v>22683</v>
      </c>
      <c r="X3" s="13">
        <v>23854</v>
      </c>
      <c r="Y3" s="13">
        <v>25134</v>
      </c>
      <c r="Z3" s="13">
        <v>25120</v>
      </c>
      <c r="AA3" s="13">
        <v>29033</v>
      </c>
      <c r="AB3" s="13">
        <v>29391</v>
      </c>
    </row>
    <row r="4" spans="1:28" x14ac:dyDescent="0.3">
      <c r="A4" s="5" t="s">
        <v>156</v>
      </c>
      <c r="B4" s="5" t="s">
        <v>178</v>
      </c>
      <c r="C4" s="5" t="s">
        <v>30</v>
      </c>
      <c r="D4" s="5" t="s">
        <v>157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</row>
    <row r="5" spans="1:28" x14ac:dyDescent="0.3">
      <c r="A5" s="5" t="s">
        <v>156</v>
      </c>
      <c r="B5" s="5" t="s">
        <v>178</v>
      </c>
      <c r="C5" s="5" t="s">
        <v>30</v>
      </c>
      <c r="D5" s="5" t="s">
        <v>158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</row>
    <row r="6" spans="1:28" x14ac:dyDescent="0.3">
      <c r="A6" s="5" t="s">
        <v>156</v>
      </c>
      <c r="B6" s="5" t="s">
        <v>178</v>
      </c>
      <c r="C6" s="5" t="s">
        <v>30</v>
      </c>
      <c r="D6" s="5" t="s">
        <v>159</v>
      </c>
      <c r="E6" s="13">
        <v>1</v>
      </c>
      <c r="F6" s="13">
        <v>0</v>
      </c>
      <c r="G6" s="13">
        <v>0</v>
      </c>
      <c r="H6" s="13">
        <v>0</v>
      </c>
      <c r="I6" s="13">
        <v>1</v>
      </c>
      <c r="J6" s="13">
        <v>1</v>
      </c>
      <c r="K6" s="13">
        <v>0</v>
      </c>
      <c r="L6" s="13">
        <v>1</v>
      </c>
      <c r="M6" s="13">
        <v>0</v>
      </c>
      <c r="N6" s="13">
        <v>0</v>
      </c>
      <c r="O6" s="13">
        <v>1</v>
      </c>
      <c r="P6" s="13">
        <v>1</v>
      </c>
      <c r="Q6" s="13">
        <v>2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1</v>
      </c>
      <c r="X6" s="13">
        <v>0</v>
      </c>
      <c r="Y6" s="13">
        <v>1</v>
      </c>
      <c r="Z6" s="13">
        <v>0</v>
      </c>
      <c r="AA6" s="13">
        <v>0</v>
      </c>
      <c r="AB6" s="13">
        <v>0</v>
      </c>
    </row>
    <row r="7" spans="1:28" x14ac:dyDescent="0.3">
      <c r="A7" s="5" t="s">
        <v>156</v>
      </c>
      <c r="B7" s="5" t="s">
        <v>178</v>
      </c>
      <c r="C7" s="5" t="s">
        <v>30</v>
      </c>
      <c r="D7" s="5" t="s">
        <v>160</v>
      </c>
      <c r="E7" s="13">
        <v>4</v>
      </c>
      <c r="F7" s="13">
        <v>3</v>
      </c>
      <c r="G7" s="13">
        <v>7</v>
      </c>
      <c r="H7" s="13">
        <v>3</v>
      </c>
      <c r="I7" s="13">
        <v>5</v>
      </c>
      <c r="J7" s="13">
        <v>4</v>
      </c>
      <c r="K7" s="13">
        <v>1</v>
      </c>
      <c r="L7" s="13">
        <v>0</v>
      </c>
      <c r="M7" s="13">
        <v>2</v>
      </c>
      <c r="N7" s="13">
        <v>5</v>
      </c>
      <c r="O7" s="13">
        <v>2</v>
      </c>
      <c r="P7" s="13">
        <v>2</v>
      </c>
      <c r="Q7" s="13">
        <v>2</v>
      </c>
      <c r="R7" s="13">
        <v>2</v>
      </c>
      <c r="S7" s="13">
        <v>4</v>
      </c>
      <c r="T7" s="13">
        <v>3</v>
      </c>
      <c r="U7" s="13">
        <v>3</v>
      </c>
      <c r="V7" s="13">
        <v>3</v>
      </c>
      <c r="W7" s="13">
        <v>7</v>
      </c>
      <c r="X7" s="13">
        <v>3</v>
      </c>
      <c r="Y7" s="13">
        <v>3</v>
      </c>
      <c r="Z7" s="13">
        <v>4</v>
      </c>
      <c r="AA7" s="13">
        <v>2</v>
      </c>
      <c r="AB7" s="13">
        <v>1</v>
      </c>
    </row>
    <row r="8" spans="1:28" x14ac:dyDescent="0.3">
      <c r="A8" s="5" t="s">
        <v>156</v>
      </c>
      <c r="B8" s="5" t="s">
        <v>178</v>
      </c>
      <c r="C8" s="5" t="s">
        <v>30</v>
      </c>
      <c r="D8" s="5" t="s">
        <v>161</v>
      </c>
      <c r="E8" s="13">
        <v>22</v>
      </c>
      <c r="F8" s="13">
        <v>19</v>
      </c>
      <c r="G8" s="13">
        <v>25</v>
      </c>
      <c r="H8" s="13">
        <v>26</v>
      </c>
      <c r="I8" s="13">
        <v>21</v>
      </c>
      <c r="J8" s="13">
        <v>37</v>
      </c>
      <c r="K8" s="13">
        <v>38</v>
      </c>
      <c r="L8" s="13">
        <v>26</v>
      </c>
      <c r="M8" s="13">
        <v>27</v>
      </c>
      <c r="N8" s="13">
        <v>25</v>
      </c>
      <c r="O8" s="13">
        <v>27</v>
      </c>
      <c r="P8" s="13">
        <v>30</v>
      </c>
      <c r="Q8" s="13">
        <v>21</v>
      </c>
      <c r="R8" s="13">
        <v>22</v>
      </c>
      <c r="S8" s="13">
        <v>33</v>
      </c>
      <c r="T8" s="13">
        <v>22</v>
      </c>
      <c r="U8" s="13">
        <v>25</v>
      </c>
      <c r="V8" s="13">
        <v>37</v>
      </c>
      <c r="W8" s="13">
        <v>31</v>
      </c>
      <c r="X8" s="13">
        <v>34</v>
      </c>
      <c r="Y8" s="13">
        <v>31</v>
      </c>
      <c r="Z8" s="13">
        <v>35</v>
      </c>
      <c r="AA8" s="13">
        <v>25</v>
      </c>
      <c r="AB8" s="13">
        <v>28</v>
      </c>
    </row>
    <row r="9" spans="1:28" x14ac:dyDescent="0.3">
      <c r="A9" s="5" t="s">
        <v>156</v>
      </c>
      <c r="B9" s="5" t="s">
        <v>178</v>
      </c>
      <c r="C9" s="5" t="s">
        <v>30</v>
      </c>
      <c r="D9" s="5" t="s">
        <v>162</v>
      </c>
      <c r="E9" s="13">
        <v>113</v>
      </c>
      <c r="F9" s="13">
        <v>157</v>
      </c>
      <c r="G9" s="13">
        <v>163</v>
      </c>
      <c r="H9" s="13">
        <v>164</v>
      </c>
      <c r="I9" s="13">
        <v>150</v>
      </c>
      <c r="J9" s="13">
        <v>133</v>
      </c>
      <c r="K9" s="13">
        <v>160</v>
      </c>
      <c r="L9" s="13">
        <v>154</v>
      </c>
      <c r="M9" s="13">
        <v>155</v>
      </c>
      <c r="N9" s="13">
        <v>157</v>
      </c>
      <c r="O9" s="13">
        <v>158</v>
      </c>
      <c r="P9" s="13">
        <v>157</v>
      </c>
      <c r="Q9" s="13">
        <v>162</v>
      </c>
      <c r="R9" s="13">
        <v>172</v>
      </c>
      <c r="S9" s="13">
        <v>151</v>
      </c>
      <c r="T9" s="13">
        <v>141</v>
      </c>
      <c r="U9" s="13">
        <v>157</v>
      </c>
      <c r="V9" s="13">
        <v>144</v>
      </c>
      <c r="W9" s="13">
        <v>153</v>
      </c>
      <c r="X9" s="13">
        <v>123</v>
      </c>
      <c r="Y9" s="13">
        <v>172</v>
      </c>
      <c r="Z9" s="13">
        <v>168</v>
      </c>
      <c r="AA9" s="13">
        <v>221</v>
      </c>
      <c r="AB9" s="13">
        <v>154</v>
      </c>
    </row>
    <row r="10" spans="1:28" x14ac:dyDescent="0.3">
      <c r="A10" s="5" t="s">
        <v>156</v>
      </c>
      <c r="B10" s="5" t="s">
        <v>178</v>
      </c>
      <c r="C10" s="5" t="s">
        <v>30</v>
      </c>
      <c r="D10" s="5" t="s">
        <v>163</v>
      </c>
      <c r="E10" s="13">
        <v>396</v>
      </c>
      <c r="F10" s="13">
        <v>408</v>
      </c>
      <c r="G10" s="13">
        <v>473</v>
      </c>
      <c r="H10" s="13">
        <v>519</v>
      </c>
      <c r="I10" s="13">
        <v>539</v>
      </c>
      <c r="J10" s="13">
        <v>547</v>
      </c>
      <c r="K10" s="13">
        <v>555</v>
      </c>
      <c r="L10" s="13">
        <v>501</v>
      </c>
      <c r="M10" s="13">
        <v>551</v>
      </c>
      <c r="N10" s="13">
        <v>490</v>
      </c>
      <c r="O10" s="13">
        <v>532</v>
      </c>
      <c r="P10" s="13">
        <v>525</v>
      </c>
      <c r="Q10" s="13">
        <v>575</v>
      </c>
      <c r="R10" s="13">
        <v>556</v>
      </c>
      <c r="S10" s="13">
        <v>554</v>
      </c>
      <c r="T10" s="13">
        <v>599</v>
      </c>
      <c r="U10" s="13">
        <v>542</v>
      </c>
      <c r="V10" s="13">
        <v>595</v>
      </c>
      <c r="W10" s="13">
        <v>523</v>
      </c>
      <c r="X10" s="13">
        <v>504</v>
      </c>
      <c r="Y10" s="13">
        <v>533</v>
      </c>
      <c r="Z10" s="13">
        <v>490</v>
      </c>
      <c r="AA10" s="13">
        <v>560</v>
      </c>
      <c r="AB10" s="13">
        <v>549</v>
      </c>
    </row>
    <row r="11" spans="1:28" x14ac:dyDescent="0.3">
      <c r="A11" s="5" t="s">
        <v>156</v>
      </c>
      <c r="B11" s="5" t="s">
        <v>178</v>
      </c>
      <c r="C11" s="5" t="s">
        <v>30</v>
      </c>
      <c r="D11" s="5" t="s">
        <v>164</v>
      </c>
      <c r="E11" s="13">
        <v>852</v>
      </c>
      <c r="F11" s="13">
        <v>766</v>
      </c>
      <c r="G11" s="13">
        <v>892</v>
      </c>
      <c r="H11" s="13">
        <v>964</v>
      </c>
      <c r="I11" s="13">
        <v>926</v>
      </c>
      <c r="J11" s="13">
        <v>1018</v>
      </c>
      <c r="K11" s="13">
        <v>1056</v>
      </c>
      <c r="L11" s="13">
        <v>1099</v>
      </c>
      <c r="M11" s="13">
        <v>1238</v>
      </c>
      <c r="N11" s="13">
        <v>1289</v>
      </c>
      <c r="O11" s="13">
        <v>1311</v>
      </c>
      <c r="P11" s="13">
        <v>1367</v>
      </c>
      <c r="Q11" s="13">
        <v>1383</v>
      </c>
      <c r="R11" s="13">
        <v>1301</v>
      </c>
      <c r="S11" s="13">
        <v>1320</v>
      </c>
      <c r="T11" s="13">
        <v>1363</v>
      </c>
      <c r="U11" s="13">
        <v>1261</v>
      </c>
      <c r="V11" s="13">
        <v>1524</v>
      </c>
      <c r="W11" s="13">
        <v>1517</v>
      </c>
      <c r="X11" s="13">
        <v>1526</v>
      </c>
      <c r="Y11" s="13">
        <v>1571</v>
      </c>
      <c r="Z11" s="13">
        <v>1560</v>
      </c>
      <c r="AA11" s="13">
        <v>1567</v>
      </c>
      <c r="AB11" s="13">
        <v>1396</v>
      </c>
    </row>
    <row r="12" spans="1:28" x14ac:dyDescent="0.3">
      <c r="A12" s="5" t="s">
        <v>156</v>
      </c>
      <c r="B12" s="5" t="s">
        <v>178</v>
      </c>
      <c r="C12" s="5" t="s">
        <v>30</v>
      </c>
      <c r="D12" s="5" t="s">
        <v>165</v>
      </c>
      <c r="E12" s="13">
        <v>1186</v>
      </c>
      <c r="F12" s="13">
        <v>1211</v>
      </c>
      <c r="G12" s="13">
        <v>1415</v>
      </c>
      <c r="H12" s="13">
        <v>1607</v>
      </c>
      <c r="I12" s="13">
        <v>1741</v>
      </c>
      <c r="J12" s="13">
        <v>1793</v>
      </c>
      <c r="K12" s="13">
        <v>1790</v>
      </c>
      <c r="L12" s="13">
        <v>1880</v>
      </c>
      <c r="M12" s="13">
        <v>2016</v>
      </c>
      <c r="N12" s="13">
        <v>2067</v>
      </c>
      <c r="O12" s="13">
        <v>2135</v>
      </c>
      <c r="P12" s="13">
        <v>2274</v>
      </c>
      <c r="Q12" s="13">
        <v>2558</v>
      </c>
      <c r="R12" s="13">
        <v>2586</v>
      </c>
      <c r="S12" s="13">
        <v>2823</v>
      </c>
      <c r="T12" s="13">
        <v>2792</v>
      </c>
      <c r="U12" s="13">
        <v>2940</v>
      </c>
      <c r="V12" s="13">
        <v>3070</v>
      </c>
      <c r="W12" s="13">
        <v>2964</v>
      </c>
      <c r="X12" s="13">
        <v>3093</v>
      </c>
      <c r="Y12" s="13">
        <v>3062</v>
      </c>
      <c r="Z12" s="13">
        <v>3028</v>
      </c>
      <c r="AA12" s="13">
        <v>3431</v>
      </c>
      <c r="AB12" s="13">
        <v>3439</v>
      </c>
    </row>
    <row r="13" spans="1:28" x14ac:dyDescent="0.3">
      <c r="A13" s="5" t="s">
        <v>156</v>
      </c>
      <c r="B13" s="5" t="s">
        <v>178</v>
      </c>
      <c r="C13" s="5" t="s">
        <v>30</v>
      </c>
      <c r="D13" s="5" t="s">
        <v>166</v>
      </c>
      <c r="E13" s="13">
        <v>1015</v>
      </c>
      <c r="F13" s="13">
        <v>1045</v>
      </c>
      <c r="G13" s="13">
        <v>1413</v>
      </c>
      <c r="H13" s="13">
        <v>1599</v>
      </c>
      <c r="I13" s="13">
        <v>1689</v>
      </c>
      <c r="J13" s="13">
        <v>2006</v>
      </c>
      <c r="K13" s="13">
        <v>2337</v>
      </c>
      <c r="L13" s="13">
        <v>2496</v>
      </c>
      <c r="M13" s="13">
        <v>2750</v>
      </c>
      <c r="N13" s="13">
        <v>2936</v>
      </c>
      <c r="O13" s="13">
        <v>3005</v>
      </c>
      <c r="P13" s="13">
        <v>3083</v>
      </c>
      <c r="Q13" s="13">
        <v>3204</v>
      </c>
      <c r="R13" s="13">
        <v>3318</v>
      </c>
      <c r="S13" s="13">
        <v>3356</v>
      </c>
      <c r="T13" s="13">
        <v>3590</v>
      </c>
      <c r="U13" s="13">
        <v>3721</v>
      </c>
      <c r="V13" s="13">
        <v>4259</v>
      </c>
      <c r="W13" s="13">
        <v>4404</v>
      </c>
      <c r="X13" s="13">
        <v>4669</v>
      </c>
      <c r="Y13" s="13">
        <v>4752</v>
      </c>
      <c r="Z13" s="13">
        <v>4583</v>
      </c>
      <c r="AA13" s="13">
        <v>5231</v>
      </c>
      <c r="AB13" s="13">
        <v>5092</v>
      </c>
    </row>
    <row r="14" spans="1:28" x14ac:dyDescent="0.3">
      <c r="A14" s="5" t="s">
        <v>156</v>
      </c>
      <c r="B14" s="5" t="s">
        <v>178</v>
      </c>
      <c r="C14" s="5" t="s">
        <v>30</v>
      </c>
      <c r="D14" s="5" t="s">
        <v>167</v>
      </c>
      <c r="E14" s="13">
        <v>754</v>
      </c>
      <c r="F14" s="13">
        <v>811</v>
      </c>
      <c r="G14" s="13">
        <v>970</v>
      </c>
      <c r="H14" s="13">
        <v>1121</v>
      </c>
      <c r="I14" s="13">
        <v>1132</v>
      </c>
      <c r="J14" s="13">
        <v>1164</v>
      </c>
      <c r="K14" s="13">
        <v>1415</v>
      </c>
      <c r="L14" s="13">
        <v>1616</v>
      </c>
      <c r="M14" s="13">
        <v>1867</v>
      </c>
      <c r="N14" s="13">
        <v>2026</v>
      </c>
      <c r="O14" s="13">
        <v>2354</v>
      </c>
      <c r="P14" s="13">
        <v>2593</v>
      </c>
      <c r="Q14" s="13">
        <v>2968</v>
      </c>
      <c r="R14" s="13">
        <v>3034</v>
      </c>
      <c r="S14" s="13">
        <v>3204</v>
      </c>
      <c r="T14" s="13">
        <v>3290</v>
      </c>
      <c r="U14" s="13">
        <v>3351</v>
      </c>
      <c r="V14" s="13">
        <v>3566</v>
      </c>
      <c r="W14" s="13">
        <v>3622</v>
      </c>
      <c r="X14" s="13">
        <v>3759</v>
      </c>
      <c r="Y14" s="13">
        <v>3988</v>
      </c>
      <c r="Z14" s="13">
        <v>4005</v>
      </c>
      <c r="AA14" s="13">
        <v>4719</v>
      </c>
      <c r="AB14" s="13">
        <v>4916</v>
      </c>
    </row>
    <row r="15" spans="1:28" x14ac:dyDescent="0.3">
      <c r="A15" s="5" t="s">
        <v>156</v>
      </c>
      <c r="B15" s="5" t="s">
        <v>178</v>
      </c>
      <c r="C15" s="5" t="s">
        <v>30</v>
      </c>
      <c r="D15" s="5" t="s">
        <v>168</v>
      </c>
      <c r="E15" s="13">
        <v>606</v>
      </c>
      <c r="F15" s="13">
        <v>585</v>
      </c>
      <c r="G15" s="13">
        <v>729</v>
      </c>
      <c r="H15" s="13">
        <v>805</v>
      </c>
      <c r="I15" s="13">
        <v>831</v>
      </c>
      <c r="J15" s="13">
        <v>893</v>
      </c>
      <c r="K15" s="13">
        <v>996</v>
      </c>
      <c r="L15" s="13">
        <v>1031</v>
      </c>
      <c r="M15" s="13">
        <v>1120</v>
      </c>
      <c r="N15" s="13">
        <v>1289</v>
      </c>
      <c r="O15" s="13">
        <v>1402</v>
      </c>
      <c r="P15" s="13">
        <v>1577</v>
      </c>
      <c r="Q15" s="13">
        <v>1872</v>
      </c>
      <c r="R15" s="13">
        <v>2028</v>
      </c>
      <c r="S15" s="13">
        <v>2254</v>
      </c>
      <c r="T15" s="13">
        <v>2465</v>
      </c>
      <c r="U15" s="13">
        <v>2584</v>
      </c>
      <c r="V15" s="13">
        <v>3078</v>
      </c>
      <c r="W15" s="13">
        <v>3224</v>
      </c>
      <c r="X15" s="13">
        <v>3430</v>
      </c>
      <c r="Y15" s="13">
        <v>3545</v>
      </c>
      <c r="Z15" s="13">
        <v>3480</v>
      </c>
      <c r="AA15" s="13">
        <v>3778</v>
      </c>
      <c r="AB15" s="13">
        <v>3838</v>
      </c>
    </row>
    <row r="16" spans="1:28" x14ac:dyDescent="0.3">
      <c r="A16" s="5" t="s">
        <v>156</v>
      </c>
      <c r="B16" s="5" t="s">
        <v>178</v>
      </c>
      <c r="C16" s="5" t="s">
        <v>30</v>
      </c>
      <c r="D16" s="5" t="s">
        <v>169</v>
      </c>
      <c r="E16" s="13">
        <v>386</v>
      </c>
      <c r="F16" s="13">
        <v>432</v>
      </c>
      <c r="G16" s="13">
        <v>518</v>
      </c>
      <c r="H16" s="13">
        <v>632</v>
      </c>
      <c r="I16" s="13">
        <v>629</v>
      </c>
      <c r="J16" s="13">
        <v>698</v>
      </c>
      <c r="K16" s="13">
        <v>842</v>
      </c>
      <c r="L16" s="13">
        <v>878</v>
      </c>
      <c r="M16" s="13">
        <v>881</v>
      </c>
      <c r="N16" s="13">
        <v>983</v>
      </c>
      <c r="O16" s="13">
        <v>1035</v>
      </c>
      <c r="P16" s="13">
        <v>1149</v>
      </c>
      <c r="Q16" s="13">
        <v>1325</v>
      </c>
      <c r="R16" s="13">
        <v>1440</v>
      </c>
      <c r="S16" s="13">
        <v>1389</v>
      </c>
      <c r="T16" s="13">
        <v>1541</v>
      </c>
      <c r="U16" s="13">
        <v>1802</v>
      </c>
      <c r="V16" s="13">
        <v>2153</v>
      </c>
      <c r="W16" s="13">
        <v>2476</v>
      </c>
      <c r="X16" s="13">
        <v>2585</v>
      </c>
      <c r="Y16" s="13">
        <v>3050</v>
      </c>
      <c r="Z16" s="13">
        <v>3048</v>
      </c>
      <c r="AA16" s="13">
        <v>3723</v>
      </c>
      <c r="AB16" s="13">
        <v>3826</v>
      </c>
    </row>
    <row r="17" spans="1:28" x14ac:dyDescent="0.3">
      <c r="A17" s="5" t="s">
        <v>156</v>
      </c>
      <c r="B17" s="5" t="s">
        <v>178</v>
      </c>
      <c r="C17" s="5" t="s">
        <v>30</v>
      </c>
      <c r="D17" s="5" t="s">
        <v>170</v>
      </c>
      <c r="E17" s="13">
        <v>233</v>
      </c>
      <c r="F17" s="13">
        <v>275</v>
      </c>
      <c r="G17" s="13">
        <v>318</v>
      </c>
      <c r="H17" s="13">
        <v>377</v>
      </c>
      <c r="I17" s="13">
        <v>396</v>
      </c>
      <c r="J17" s="13">
        <v>419</v>
      </c>
      <c r="K17" s="13">
        <v>513</v>
      </c>
      <c r="L17" s="13">
        <v>576</v>
      </c>
      <c r="M17" s="13">
        <v>665</v>
      </c>
      <c r="N17" s="13">
        <v>724</v>
      </c>
      <c r="O17" s="13">
        <v>740</v>
      </c>
      <c r="P17" s="13">
        <v>865</v>
      </c>
      <c r="Q17" s="13">
        <v>921</v>
      </c>
      <c r="R17" s="13">
        <v>996</v>
      </c>
      <c r="S17" s="13">
        <v>976</v>
      </c>
      <c r="T17" s="13">
        <v>1032</v>
      </c>
      <c r="U17" s="13">
        <v>1217</v>
      </c>
      <c r="V17" s="13">
        <v>1385</v>
      </c>
      <c r="W17" s="13">
        <v>1486</v>
      </c>
      <c r="X17" s="13">
        <v>1593</v>
      </c>
      <c r="Y17" s="13">
        <v>1663</v>
      </c>
      <c r="Z17" s="13">
        <v>1889</v>
      </c>
      <c r="AA17" s="13">
        <v>2273</v>
      </c>
      <c r="AB17" s="13">
        <v>2515</v>
      </c>
    </row>
    <row r="18" spans="1:28" x14ac:dyDescent="0.3">
      <c r="A18" s="5" t="s">
        <v>156</v>
      </c>
      <c r="B18" s="5" t="s">
        <v>178</v>
      </c>
      <c r="C18" s="5" t="s">
        <v>30</v>
      </c>
      <c r="D18" s="5" t="s">
        <v>171</v>
      </c>
      <c r="E18" s="13">
        <v>125</v>
      </c>
      <c r="F18" s="13">
        <v>166</v>
      </c>
      <c r="G18" s="13">
        <v>190</v>
      </c>
      <c r="H18" s="13">
        <v>226</v>
      </c>
      <c r="I18" s="13">
        <v>240</v>
      </c>
      <c r="J18" s="13">
        <v>241</v>
      </c>
      <c r="K18" s="13">
        <v>311</v>
      </c>
      <c r="L18" s="13">
        <v>377</v>
      </c>
      <c r="M18" s="13">
        <v>400</v>
      </c>
      <c r="N18" s="13">
        <v>457</v>
      </c>
      <c r="O18" s="13">
        <v>530</v>
      </c>
      <c r="P18" s="13">
        <v>581</v>
      </c>
      <c r="Q18" s="13">
        <v>644</v>
      </c>
      <c r="R18" s="13">
        <v>699</v>
      </c>
      <c r="S18" s="13">
        <v>772</v>
      </c>
      <c r="T18" s="13">
        <v>847</v>
      </c>
      <c r="U18" s="13">
        <v>904</v>
      </c>
      <c r="V18" s="13">
        <v>1001</v>
      </c>
      <c r="W18" s="13">
        <v>1015</v>
      </c>
      <c r="X18" s="13">
        <v>1119</v>
      </c>
      <c r="Y18" s="13">
        <v>1247</v>
      </c>
      <c r="Z18" s="13">
        <v>1283</v>
      </c>
      <c r="AA18" s="13">
        <v>1643</v>
      </c>
      <c r="AB18" s="13">
        <v>1655</v>
      </c>
    </row>
    <row r="19" spans="1:28" x14ac:dyDescent="0.3">
      <c r="A19" s="5" t="s">
        <v>156</v>
      </c>
      <c r="B19" s="5" t="s">
        <v>178</v>
      </c>
      <c r="C19" s="5" t="s">
        <v>30</v>
      </c>
      <c r="D19" s="5" t="s">
        <v>172</v>
      </c>
      <c r="E19" s="13">
        <v>93</v>
      </c>
      <c r="F19" s="13">
        <v>95</v>
      </c>
      <c r="G19" s="13">
        <v>89</v>
      </c>
      <c r="H19" s="13">
        <v>113</v>
      </c>
      <c r="I19" s="13">
        <v>100</v>
      </c>
      <c r="J19" s="13">
        <v>140</v>
      </c>
      <c r="K19" s="13">
        <v>171</v>
      </c>
      <c r="L19" s="13">
        <v>175</v>
      </c>
      <c r="M19" s="13">
        <v>212</v>
      </c>
      <c r="N19" s="13">
        <v>246</v>
      </c>
      <c r="O19" s="13">
        <v>250</v>
      </c>
      <c r="P19" s="13">
        <v>312</v>
      </c>
      <c r="Q19" s="13">
        <v>341</v>
      </c>
      <c r="R19" s="13">
        <v>421</v>
      </c>
      <c r="S19" s="13">
        <v>460</v>
      </c>
      <c r="T19" s="13">
        <v>494</v>
      </c>
      <c r="U19" s="13">
        <v>505</v>
      </c>
      <c r="V19" s="13">
        <v>658</v>
      </c>
      <c r="W19" s="13">
        <v>693</v>
      </c>
      <c r="X19" s="13">
        <v>764</v>
      </c>
      <c r="Y19" s="13">
        <v>846</v>
      </c>
      <c r="Z19" s="13">
        <v>840</v>
      </c>
      <c r="AA19" s="13">
        <v>959</v>
      </c>
      <c r="AB19" s="13">
        <v>985</v>
      </c>
    </row>
    <row r="20" spans="1:28" x14ac:dyDescent="0.3">
      <c r="A20" s="5" t="s">
        <v>156</v>
      </c>
      <c r="B20" s="5" t="s">
        <v>178</v>
      </c>
      <c r="C20" s="5" t="s">
        <v>30</v>
      </c>
      <c r="D20" s="5" t="s">
        <v>173</v>
      </c>
      <c r="E20" s="13">
        <v>44</v>
      </c>
      <c r="F20" s="13">
        <v>37</v>
      </c>
      <c r="G20" s="13">
        <v>62</v>
      </c>
      <c r="H20" s="13">
        <v>51</v>
      </c>
      <c r="I20" s="13">
        <v>65</v>
      </c>
      <c r="J20" s="13">
        <v>75</v>
      </c>
      <c r="K20" s="13">
        <v>62</v>
      </c>
      <c r="L20" s="13">
        <v>82</v>
      </c>
      <c r="M20" s="13">
        <v>97</v>
      </c>
      <c r="N20" s="13">
        <v>109</v>
      </c>
      <c r="O20" s="13">
        <v>137</v>
      </c>
      <c r="P20" s="13">
        <v>131</v>
      </c>
      <c r="Q20" s="13">
        <v>159</v>
      </c>
      <c r="R20" s="13">
        <v>168</v>
      </c>
      <c r="S20" s="13">
        <v>178</v>
      </c>
      <c r="T20" s="13">
        <v>251</v>
      </c>
      <c r="U20" s="13">
        <v>265</v>
      </c>
      <c r="V20" s="13">
        <v>342</v>
      </c>
      <c r="W20" s="13">
        <v>382</v>
      </c>
      <c r="X20" s="13">
        <v>404</v>
      </c>
      <c r="Y20" s="13">
        <v>435</v>
      </c>
      <c r="Z20" s="13">
        <v>472</v>
      </c>
      <c r="AA20" s="13">
        <v>608</v>
      </c>
      <c r="AB20" s="13">
        <v>651</v>
      </c>
    </row>
    <row r="21" spans="1:28" x14ac:dyDescent="0.3">
      <c r="A21" s="5" t="s">
        <v>156</v>
      </c>
      <c r="B21" s="5" t="s">
        <v>178</v>
      </c>
      <c r="C21" s="5" t="s">
        <v>30</v>
      </c>
      <c r="D21" s="5" t="s">
        <v>174</v>
      </c>
      <c r="E21" s="13">
        <v>19</v>
      </c>
      <c r="F21" s="13">
        <v>35</v>
      </c>
      <c r="G21" s="13">
        <v>44</v>
      </c>
      <c r="H21" s="13">
        <v>41</v>
      </c>
      <c r="I21" s="13">
        <v>48</v>
      </c>
      <c r="J21" s="13">
        <v>45</v>
      </c>
      <c r="K21" s="13">
        <v>45</v>
      </c>
      <c r="L21" s="13">
        <v>38</v>
      </c>
      <c r="M21" s="13">
        <v>57</v>
      </c>
      <c r="N21" s="13">
        <v>63</v>
      </c>
      <c r="O21" s="13">
        <v>72</v>
      </c>
      <c r="P21" s="13">
        <v>68</v>
      </c>
      <c r="Q21" s="13">
        <v>86</v>
      </c>
      <c r="R21" s="13">
        <v>103</v>
      </c>
      <c r="S21" s="13">
        <v>91</v>
      </c>
      <c r="T21" s="13">
        <v>123</v>
      </c>
      <c r="U21" s="13">
        <v>125</v>
      </c>
      <c r="V21" s="13">
        <v>180</v>
      </c>
      <c r="W21" s="13">
        <v>185</v>
      </c>
      <c r="X21" s="13">
        <v>248</v>
      </c>
      <c r="Y21" s="13">
        <v>235</v>
      </c>
      <c r="Z21" s="13">
        <v>235</v>
      </c>
      <c r="AA21" s="13">
        <v>293</v>
      </c>
      <c r="AB21" s="13">
        <v>346</v>
      </c>
    </row>
    <row r="22" spans="1:28" x14ac:dyDescent="0.3">
      <c r="A22" s="5" t="s">
        <v>156</v>
      </c>
      <c r="B22" s="5" t="s">
        <v>178</v>
      </c>
      <c r="C22" s="5" t="s">
        <v>30</v>
      </c>
      <c r="D22" s="5" t="s">
        <v>175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</row>
    <row r="23" spans="1:28" x14ac:dyDescent="0.3">
      <c r="C23" s="9" t="s">
        <v>0</v>
      </c>
      <c r="D23" s="10"/>
      <c r="E23" s="11" t="e">
        <f>+E3-SUM(#REF!)</f>
        <v>#REF!</v>
      </c>
      <c r="F23" s="11" t="e">
        <f>+F3-SUM(#REF!)</f>
        <v>#REF!</v>
      </c>
      <c r="G23" s="11" t="e">
        <f>+G3-SUM(#REF!)</f>
        <v>#REF!</v>
      </c>
      <c r="H23" s="11" t="e">
        <f>+H3-SUM(#REF!)</f>
        <v>#REF!</v>
      </c>
      <c r="I23" s="11" t="e">
        <f>+I3-SUM(#REF!)</f>
        <v>#REF!</v>
      </c>
      <c r="J23" s="11" t="e">
        <f>+J3-SUM(#REF!)</f>
        <v>#REF!</v>
      </c>
      <c r="K23" s="11" t="e">
        <f>+K3-SUM(#REF!)</f>
        <v>#REF!</v>
      </c>
      <c r="L23" s="11" t="e">
        <f>+L3-SUM(#REF!)</f>
        <v>#REF!</v>
      </c>
      <c r="M23" s="11" t="e">
        <f>+M3-SUM(#REF!)</f>
        <v>#REF!</v>
      </c>
      <c r="N23" s="11" t="e">
        <f>+N3-SUM(#REF!)</f>
        <v>#REF!</v>
      </c>
      <c r="O23" s="11" t="e">
        <f>+O3-SUM(#REF!)</f>
        <v>#REF!</v>
      </c>
      <c r="P23" s="11" t="e">
        <f>+P3-SUM(#REF!)</f>
        <v>#REF!</v>
      </c>
      <c r="Q23" s="11" t="e">
        <f>+Q3-SUM(#REF!)</f>
        <v>#REF!</v>
      </c>
      <c r="R23" s="11" t="e">
        <f>+R3-SUM(#REF!)</f>
        <v>#REF!</v>
      </c>
      <c r="S23" s="11" t="e">
        <f>+S3-SUM(#REF!)</f>
        <v>#REF!</v>
      </c>
      <c r="T23" s="11" t="e">
        <f>+T3-SUM(#REF!)</f>
        <v>#REF!</v>
      </c>
      <c r="U23" s="11" t="e">
        <f>+U3-SUM(#REF!)</f>
        <v>#REF!</v>
      </c>
      <c r="V23" s="11" t="e">
        <f>+V3-SUM(#REF!)</f>
        <v>#REF!</v>
      </c>
      <c r="W23" s="11" t="e">
        <f>+W3-SUM(#REF!)</f>
        <v>#REF!</v>
      </c>
      <c r="X23" s="11" t="e">
        <f>+X3-SUM(#REF!)</f>
        <v>#REF!</v>
      </c>
      <c r="Y23" s="11" t="e">
        <f>+Y3-SUM(#REF!)</f>
        <v>#REF!</v>
      </c>
      <c r="Z23" s="11" t="e">
        <f>+Z3-SUM(#REF!)</f>
        <v>#REF!</v>
      </c>
      <c r="AA23" s="11" t="e">
        <f>+AA3-SUM(#REF!)</f>
        <v>#REF!</v>
      </c>
      <c r="AB23" s="11" t="e">
        <f>+AB3-SUM(#REF!)</f>
        <v>#REF!</v>
      </c>
    </row>
    <row r="24" spans="1:28" x14ac:dyDescent="0.3">
      <c r="C24" s="9" t="s">
        <v>176</v>
      </c>
      <c r="D24" s="10"/>
      <c r="E24" s="6" t="e">
        <f>+SUM(#REF!)-E3</f>
        <v>#REF!</v>
      </c>
      <c r="F24" s="6" t="e">
        <f>+SUM(#REF!)-F3</f>
        <v>#REF!</v>
      </c>
      <c r="G24" s="6" t="e">
        <f>+SUM(#REF!)-G3</f>
        <v>#REF!</v>
      </c>
      <c r="H24" s="6" t="e">
        <f>+SUM(#REF!)-H3</f>
        <v>#REF!</v>
      </c>
      <c r="I24" s="6" t="e">
        <f>+SUM(#REF!)-I3</f>
        <v>#REF!</v>
      </c>
      <c r="J24" s="6" t="e">
        <f>+SUM(#REF!)-J3</f>
        <v>#REF!</v>
      </c>
      <c r="K24" s="6" t="e">
        <f>+SUM(#REF!)-K3</f>
        <v>#REF!</v>
      </c>
      <c r="L24" s="6" t="e">
        <f>+SUM(#REF!)-L3</f>
        <v>#REF!</v>
      </c>
      <c r="M24" s="6" t="e">
        <f>+SUM(#REF!)-M3</f>
        <v>#REF!</v>
      </c>
      <c r="N24" s="6" t="e">
        <f>+SUM(#REF!)-N3</f>
        <v>#REF!</v>
      </c>
      <c r="O24" s="6" t="e">
        <f>+SUM(#REF!)-O3</f>
        <v>#REF!</v>
      </c>
      <c r="P24" s="6" t="e">
        <f>+SUM(#REF!)-P3</f>
        <v>#REF!</v>
      </c>
      <c r="Q24" s="6" t="e">
        <f>+SUM(#REF!)-Q3</f>
        <v>#REF!</v>
      </c>
      <c r="R24" s="6" t="e">
        <f>+SUM(#REF!)-R3</f>
        <v>#REF!</v>
      </c>
      <c r="S24" s="6" t="e">
        <f>+SUM(#REF!)-S3</f>
        <v>#REF!</v>
      </c>
      <c r="T24" s="6" t="e">
        <f>+SUM(#REF!)-T3</f>
        <v>#REF!</v>
      </c>
      <c r="U24" s="6" t="e">
        <f>+SUM(#REF!)-U3</f>
        <v>#REF!</v>
      </c>
      <c r="V24" s="6" t="e">
        <f>+SUM(#REF!)-V3</f>
        <v>#REF!</v>
      </c>
      <c r="W24" s="6" t="e">
        <f>+SUM(#REF!)-W3</f>
        <v>#REF!</v>
      </c>
      <c r="X24" s="6" t="e">
        <f>+SUM(#REF!)-X3</f>
        <v>#REF!</v>
      </c>
      <c r="Y24" s="6" t="e">
        <f>+SUM(#REF!)-Y3</f>
        <v>#REF!</v>
      </c>
      <c r="Z24" s="6" t="e">
        <f>+SUM(#REF!)-Z3</f>
        <v>#REF!</v>
      </c>
      <c r="AA24" s="6" t="e">
        <f>+SUM(#REF!)-AA3</f>
        <v>#REF!</v>
      </c>
      <c r="AB24" s="6" t="e">
        <f>+SUM(#REF!)-AB3</f>
        <v>#REF!</v>
      </c>
    </row>
    <row r="25" spans="1:28" x14ac:dyDescent="0.3">
      <c r="E25" s="15" t="e">
        <f>+E24/E3</f>
        <v>#REF!</v>
      </c>
      <c r="F25" s="15" t="e">
        <f t="shared" ref="F25:AB25" si="0">+F24/F3</f>
        <v>#REF!</v>
      </c>
      <c r="G25" s="15" t="e">
        <f t="shared" si="0"/>
        <v>#REF!</v>
      </c>
      <c r="H25" s="15" t="e">
        <f t="shared" si="0"/>
        <v>#REF!</v>
      </c>
      <c r="I25" s="15" t="e">
        <f t="shared" si="0"/>
        <v>#REF!</v>
      </c>
      <c r="J25" s="15" t="e">
        <f t="shared" si="0"/>
        <v>#REF!</v>
      </c>
      <c r="K25" s="15" t="e">
        <f t="shared" si="0"/>
        <v>#REF!</v>
      </c>
      <c r="L25" s="15" t="e">
        <f t="shared" si="0"/>
        <v>#REF!</v>
      </c>
      <c r="M25" s="15" t="e">
        <f t="shared" si="0"/>
        <v>#REF!</v>
      </c>
      <c r="N25" s="15" t="e">
        <f t="shared" si="0"/>
        <v>#REF!</v>
      </c>
      <c r="O25" s="15" t="e">
        <f t="shared" si="0"/>
        <v>#REF!</v>
      </c>
      <c r="P25" s="15" t="e">
        <f t="shared" si="0"/>
        <v>#REF!</v>
      </c>
      <c r="Q25" s="15" t="e">
        <f t="shared" si="0"/>
        <v>#REF!</v>
      </c>
      <c r="R25" s="15" t="e">
        <f t="shared" si="0"/>
        <v>#REF!</v>
      </c>
      <c r="S25" s="15" t="e">
        <f t="shared" si="0"/>
        <v>#REF!</v>
      </c>
      <c r="T25" s="15" t="e">
        <f t="shared" si="0"/>
        <v>#REF!</v>
      </c>
      <c r="U25" s="15" t="e">
        <f t="shared" si="0"/>
        <v>#REF!</v>
      </c>
      <c r="V25" s="15" t="e">
        <f t="shared" si="0"/>
        <v>#REF!</v>
      </c>
      <c r="W25" s="15" t="e">
        <f t="shared" si="0"/>
        <v>#REF!</v>
      </c>
      <c r="X25" s="15" t="e">
        <f t="shared" si="0"/>
        <v>#REF!</v>
      </c>
      <c r="Y25" s="15" t="e">
        <f t="shared" si="0"/>
        <v>#REF!</v>
      </c>
      <c r="Z25" s="15" t="e">
        <f t="shared" si="0"/>
        <v>#REF!</v>
      </c>
      <c r="AA25" s="15" t="e">
        <f t="shared" si="0"/>
        <v>#REF!</v>
      </c>
      <c r="AB25" s="15" t="e">
        <f t="shared" si="0"/>
        <v>#REF!</v>
      </c>
    </row>
    <row r="28" spans="1:28" x14ac:dyDescent="0.3">
      <c r="B28" s="4" t="s">
        <v>155</v>
      </c>
      <c r="C28" s="4" t="s">
        <v>2</v>
      </c>
      <c r="D28" s="4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3" t="s">
        <v>8</v>
      </c>
      <c r="J28" s="3" t="s">
        <v>9</v>
      </c>
      <c r="K28" s="3" t="s">
        <v>10</v>
      </c>
      <c r="L28" s="3" t="s">
        <v>11</v>
      </c>
      <c r="M28" s="3" t="s">
        <v>12</v>
      </c>
      <c r="N28" s="3" t="s">
        <v>13</v>
      </c>
      <c r="O28" s="3" t="s">
        <v>14</v>
      </c>
      <c r="P28" s="3" t="s">
        <v>15</v>
      </c>
      <c r="Q28" s="3" t="s">
        <v>16</v>
      </c>
      <c r="R28" s="3" t="s">
        <v>17</v>
      </c>
      <c r="S28" s="3" t="s">
        <v>18</v>
      </c>
      <c r="T28" s="3" t="s">
        <v>19</v>
      </c>
      <c r="U28" s="3" t="s">
        <v>20</v>
      </c>
      <c r="V28" s="3" t="s">
        <v>21</v>
      </c>
      <c r="W28" s="3" t="s">
        <v>22</v>
      </c>
      <c r="X28" s="3" t="s">
        <v>23</v>
      </c>
      <c r="Y28" s="3" t="s">
        <v>24</v>
      </c>
      <c r="Z28" s="3" t="s">
        <v>25</v>
      </c>
      <c r="AA28" s="3" t="s">
        <v>26</v>
      </c>
      <c r="AB28" s="12" t="s">
        <v>27</v>
      </c>
    </row>
    <row r="29" spans="1:28" x14ac:dyDescent="0.3">
      <c r="B29" s="4" t="s">
        <v>155</v>
      </c>
      <c r="C29" s="4" t="s">
        <v>2</v>
      </c>
      <c r="D29" s="4" t="s">
        <v>3</v>
      </c>
      <c r="E29" s="3" t="s">
        <v>177</v>
      </c>
      <c r="F29" s="3" t="s">
        <v>177</v>
      </c>
      <c r="G29" s="3" t="s">
        <v>177</v>
      </c>
      <c r="H29" s="3" t="s">
        <v>177</v>
      </c>
      <c r="I29" s="3" t="s">
        <v>177</v>
      </c>
      <c r="J29" s="3" t="s">
        <v>177</v>
      </c>
      <c r="K29" s="3" t="s">
        <v>177</v>
      </c>
      <c r="L29" s="3" t="s">
        <v>177</v>
      </c>
      <c r="M29" s="3" t="s">
        <v>177</v>
      </c>
      <c r="N29" s="3" t="s">
        <v>177</v>
      </c>
      <c r="O29" s="3" t="s">
        <v>177</v>
      </c>
      <c r="P29" s="3" t="s">
        <v>177</v>
      </c>
      <c r="Q29" s="3" t="s">
        <v>177</v>
      </c>
      <c r="R29" s="3" t="s">
        <v>177</v>
      </c>
      <c r="S29" s="3" t="s">
        <v>177</v>
      </c>
      <c r="T29" s="3" t="s">
        <v>177</v>
      </c>
      <c r="U29" s="3" t="s">
        <v>177</v>
      </c>
      <c r="V29" s="3" t="s">
        <v>177</v>
      </c>
      <c r="W29" s="3" t="s">
        <v>177</v>
      </c>
      <c r="X29" s="3" t="s">
        <v>177</v>
      </c>
      <c r="Y29" s="3" t="s">
        <v>177</v>
      </c>
      <c r="Z29" s="3" t="s">
        <v>177</v>
      </c>
      <c r="AA29" s="3" t="s">
        <v>177</v>
      </c>
      <c r="AB29" s="3" t="s">
        <v>177</v>
      </c>
    </row>
    <row r="30" spans="1:28" x14ac:dyDescent="0.3">
      <c r="A30" s="5" t="s">
        <v>177</v>
      </c>
      <c r="B30" s="5" t="s">
        <v>178</v>
      </c>
      <c r="C30" s="5" t="s">
        <v>30</v>
      </c>
      <c r="D30" s="5" t="s">
        <v>31</v>
      </c>
      <c r="E30" s="14">
        <v>24.9</v>
      </c>
      <c r="F30" s="14">
        <v>25.5</v>
      </c>
      <c r="G30" s="14">
        <v>30.6</v>
      </c>
      <c r="H30" s="14">
        <v>34.4</v>
      </c>
      <c r="I30" s="14">
        <v>35.4</v>
      </c>
      <c r="J30" s="14">
        <v>38.1</v>
      </c>
      <c r="K30" s="14">
        <v>42.4</v>
      </c>
      <c r="L30" s="14">
        <v>44.8</v>
      </c>
      <c r="M30" s="14">
        <v>49.1</v>
      </c>
      <c r="N30" s="14">
        <v>52.2</v>
      </c>
      <c r="O30" s="14">
        <v>55.2</v>
      </c>
      <c r="P30" s="14">
        <v>59.1</v>
      </c>
      <c r="Q30" s="14">
        <v>64.8</v>
      </c>
      <c r="R30" s="14">
        <v>67</v>
      </c>
      <c r="S30" s="14">
        <v>69.5</v>
      </c>
      <c r="T30" s="14">
        <v>73.099999999999994</v>
      </c>
      <c r="U30" s="14">
        <v>76.099999999999994</v>
      </c>
      <c r="V30" s="14">
        <v>86</v>
      </c>
      <c r="W30" s="14">
        <v>88.4</v>
      </c>
      <c r="X30" s="14">
        <v>92.8</v>
      </c>
      <c r="Y30" s="14">
        <v>97.7</v>
      </c>
      <c r="Z30" s="14">
        <v>97.6</v>
      </c>
      <c r="AA30" s="14">
        <v>112.8</v>
      </c>
      <c r="AB30" s="14">
        <v>114.3</v>
      </c>
    </row>
    <row r="31" spans="1:28" x14ac:dyDescent="0.3">
      <c r="A31" s="5" t="s">
        <v>177</v>
      </c>
      <c r="B31" s="5" t="s">
        <v>178</v>
      </c>
      <c r="C31" s="5" t="s">
        <v>30</v>
      </c>
      <c r="D31" s="5" t="s">
        <v>157</v>
      </c>
      <c r="E31" s="13" t="s">
        <v>179</v>
      </c>
      <c r="F31" s="13" t="s">
        <v>179</v>
      </c>
      <c r="G31" s="13" t="s">
        <v>179</v>
      </c>
      <c r="H31" s="13" t="s">
        <v>179</v>
      </c>
      <c r="I31" s="13" t="s">
        <v>179</v>
      </c>
      <c r="J31" s="13" t="s">
        <v>179</v>
      </c>
      <c r="K31" s="13" t="s">
        <v>179</v>
      </c>
      <c r="L31" s="13" t="s">
        <v>179</v>
      </c>
      <c r="M31" s="13" t="s">
        <v>179</v>
      </c>
      <c r="N31" s="13" t="s">
        <v>179</v>
      </c>
      <c r="O31" s="13" t="s">
        <v>179</v>
      </c>
      <c r="P31" s="13" t="s">
        <v>179</v>
      </c>
      <c r="Q31" s="13" t="s">
        <v>179</v>
      </c>
      <c r="R31" s="13" t="s">
        <v>179</v>
      </c>
      <c r="S31" s="13" t="s">
        <v>179</v>
      </c>
      <c r="T31" s="13" t="s">
        <v>179</v>
      </c>
      <c r="U31" s="13" t="s">
        <v>179</v>
      </c>
      <c r="V31" s="13" t="s">
        <v>179</v>
      </c>
      <c r="W31" s="13" t="s">
        <v>179</v>
      </c>
      <c r="X31" s="13" t="s">
        <v>179</v>
      </c>
      <c r="Y31" s="13" t="s">
        <v>179</v>
      </c>
      <c r="Z31" s="13" t="s">
        <v>179</v>
      </c>
      <c r="AA31" s="13" t="s">
        <v>179</v>
      </c>
      <c r="AB31" s="13" t="s">
        <v>179</v>
      </c>
    </row>
    <row r="32" spans="1:28" x14ac:dyDescent="0.3">
      <c r="A32" s="5" t="s">
        <v>177</v>
      </c>
      <c r="B32" s="5" t="s">
        <v>178</v>
      </c>
      <c r="C32" s="5" t="s">
        <v>30</v>
      </c>
      <c r="D32" s="5" t="s">
        <v>158</v>
      </c>
      <c r="E32" s="13" t="s">
        <v>179</v>
      </c>
      <c r="F32" s="14" t="s">
        <v>179</v>
      </c>
      <c r="G32" s="13" t="s">
        <v>179</v>
      </c>
      <c r="H32" s="14" t="s">
        <v>179</v>
      </c>
      <c r="I32" s="13" t="s">
        <v>179</v>
      </c>
      <c r="J32" s="13" t="s">
        <v>179</v>
      </c>
      <c r="K32" s="14" t="s">
        <v>179</v>
      </c>
      <c r="L32" s="13" t="s">
        <v>179</v>
      </c>
      <c r="M32" s="13">
        <v>0.1</v>
      </c>
      <c r="N32" s="13" t="s">
        <v>179</v>
      </c>
      <c r="O32" s="13" t="s">
        <v>179</v>
      </c>
      <c r="P32" s="13" t="s">
        <v>179</v>
      </c>
      <c r="Q32" s="13" t="s">
        <v>179</v>
      </c>
      <c r="R32" s="13" t="s">
        <v>179</v>
      </c>
      <c r="S32" s="14" t="s">
        <v>179</v>
      </c>
      <c r="T32" s="13" t="s">
        <v>179</v>
      </c>
      <c r="U32" s="13" t="s">
        <v>179</v>
      </c>
      <c r="V32" s="13" t="s">
        <v>179</v>
      </c>
      <c r="W32" s="13" t="s">
        <v>179</v>
      </c>
      <c r="X32" s="13" t="s">
        <v>179</v>
      </c>
      <c r="Y32" s="13" t="s">
        <v>179</v>
      </c>
      <c r="Z32" s="13" t="s">
        <v>179</v>
      </c>
      <c r="AA32" s="13" t="s">
        <v>179</v>
      </c>
      <c r="AB32" s="13" t="s">
        <v>179</v>
      </c>
    </row>
    <row r="33" spans="1:28" x14ac:dyDescent="0.3">
      <c r="A33" s="5" t="s">
        <v>177</v>
      </c>
      <c r="B33" s="5" t="s">
        <v>178</v>
      </c>
      <c r="C33" s="5" t="s">
        <v>30</v>
      </c>
      <c r="D33" s="5" t="s">
        <v>159</v>
      </c>
      <c r="E33" s="13">
        <v>0.1</v>
      </c>
      <c r="F33" s="13" t="s">
        <v>179</v>
      </c>
      <c r="G33" s="14" t="s">
        <v>179</v>
      </c>
      <c r="H33" s="14" t="s">
        <v>179</v>
      </c>
      <c r="I33" s="13">
        <v>0.1</v>
      </c>
      <c r="J33" s="14">
        <v>0.1</v>
      </c>
      <c r="K33" s="13" t="s">
        <v>179</v>
      </c>
      <c r="L33" s="14">
        <v>0.1</v>
      </c>
      <c r="M33" s="13" t="s">
        <v>179</v>
      </c>
      <c r="N33" s="13" t="s">
        <v>179</v>
      </c>
      <c r="O33" s="14">
        <v>0.1</v>
      </c>
      <c r="P33" s="13">
        <v>0.1</v>
      </c>
      <c r="Q33" s="13">
        <v>0.1</v>
      </c>
      <c r="R33" s="13">
        <v>0.1</v>
      </c>
      <c r="S33" s="14">
        <v>0.1</v>
      </c>
      <c r="T33" s="13" t="s">
        <v>179</v>
      </c>
      <c r="U33" s="13" t="s">
        <v>179</v>
      </c>
      <c r="V33" s="13" t="s">
        <v>179</v>
      </c>
      <c r="W33" s="13">
        <v>0.1</v>
      </c>
      <c r="X33" s="13" t="s">
        <v>179</v>
      </c>
      <c r="Y33" s="14">
        <v>0.1</v>
      </c>
      <c r="Z33" s="13" t="s">
        <v>179</v>
      </c>
      <c r="AA33" s="14" t="s">
        <v>179</v>
      </c>
      <c r="AB33" s="13" t="s">
        <v>179</v>
      </c>
    </row>
    <row r="34" spans="1:28" x14ac:dyDescent="0.3">
      <c r="A34" s="5" t="s">
        <v>177</v>
      </c>
      <c r="B34" s="5" t="s">
        <v>178</v>
      </c>
      <c r="C34" s="5" t="s">
        <v>30</v>
      </c>
      <c r="D34" s="5" t="s">
        <v>160</v>
      </c>
      <c r="E34" s="14">
        <v>0.2</v>
      </c>
      <c r="F34" s="14">
        <v>0.2</v>
      </c>
      <c r="G34" s="14">
        <v>0.4</v>
      </c>
      <c r="H34" s="14">
        <v>0.2</v>
      </c>
      <c r="I34" s="14">
        <v>0.3</v>
      </c>
      <c r="J34" s="14">
        <v>0.3</v>
      </c>
      <c r="K34" s="14">
        <v>0.1</v>
      </c>
      <c r="L34" s="14" t="s">
        <v>179</v>
      </c>
      <c r="M34" s="14">
        <v>0.1</v>
      </c>
      <c r="N34" s="14">
        <v>0.3</v>
      </c>
      <c r="O34" s="14">
        <v>0.1</v>
      </c>
      <c r="P34" s="14">
        <v>0.1</v>
      </c>
      <c r="Q34" s="14">
        <v>0.1</v>
      </c>
      <c r="R34" s="14">
        <v>0.1</v>
      </c>
      <c r="S34" s="14">
        <v>0.2</v>
      </c>
      <c r="T34" s="14">
        <v>0.2</v>
      </c>
      <c r="U34" s="14">
        <v>0.2</v>
      </c>
      <c r="V34" s="14">
        <v>0.2</v>
      </c>
      <c r="W34" s="14">
        <v>0.5</v>
      </c>
      <c r="X34" s="14">
        <v>0.2</v>
      </c>
      <c r="Y34" s="13">
        <v>0.2</v>
      </c>
      <c r="Z34" s="13">
        <v>0.3</v>
      </c>
      <c r="AA34" s="13">
        <v>0.2</v>
      </c>
      <c r="AB34" s="14">
        <v>0.1</v>
      </c>
    </row>
    <row r="35" spans="1:28" x14ac:dyDescent="0.3">
      <c r="A35" s="5" t="s">
        <v>177</v>
      </c>
      <c r="B35" s="5" t="s">
        <v>178</v>
      </c>
      <c r="C35" s="5" t="s">
        <v>30</v>
      </c>
      <c r="D35" s="5" t="s">
        <v>161</v>
      </c>
      <c r="E35" s="14">
        <v>1.1000000000000001</v>
      </c>
      <c r="F35" s="14">
        <v>1</v>
      </c>
      <c r="G35" s="14">
        <v>1.3</v>
      </c>
      <c r="H35" s="14">
        <v>1.3</v>
      </c>
      <c r="I35" s="14">
        <v>1.1000000000000001</v>
      </c>
      <c r="J35" s="14">
        <v>1.9</v>
      </c>
      <c r="K35" s="14">
        <v>2.1</v>
      </c>
      <c r="L35" s="14">
        <v>1.5</v>
      </c>
      <c r="M35" s="14">
        <v>1.7</v>
      </c>
      <c r="N35" s="14">
        <v>1.6</v>
      </c>
      <c r="O35" s="14">
        <v>1.8</v>
      </c>
      <c r="P35" s="14">
        <v>2</v>
      </c>
      <c r="Q35" s="14">
        <v>1.4</v>
      </c>
      <c r="R35" s="14">
        <v>1.4</v>
      </c>
      <c r="S35" s="14">
        <v>2.1</v>
      </c>
      <c r="T35" s="14">
        <v>1.4</v>
      </c>
      <c r="U35" s="14">
        <v>1.5</v>
      </c>
      <c r="V35" s="14">
        <v>2.2000000000000002</v>
      </c>
      <c r="W35" s="14">
        <v>1.9</v>
      </c>
      <c r="X35" s="14">
        <v>2.1</v>
      </c>
      <c r="Y35" s="14">
        <v>1.9</v>
      </c>
      <c r="Z35" s="14">
        <v>2.2000000000000002</v>
      </c>
      <c r="AA35" s="14">
        <v>1.6</v>
      </c>
      <c r="AB35" s="14">
        <v>1.9</v>
      </c>
    </row>
    <row r="36" spans="1:28" x14ac:dyDescent="0.3">
      <c r="A36" s="5" t="s">
        <v>177</v>
      </c>
      <c r="B36" s="5" t="s">
        <v>178</v>
      </c>
      <c r="C36" s="5" t="s">
        <v>30</v>
      </c>
      <c r="D36" s="5" t="s">
        <v>162</v>
      </c>
      <c r="E36" s="14">
        <v>5</v>
      </c>
      <c r="F36" s="14">
        <v>7.2</v>
      </c>
      <c r="G36" s="14">
        <v>7.7</v>
      </c>
      <c r="H36" s="14">
        <v>8</v>
      </c>
      <c r="I36" s="14">
        <v>7.6</v>
      </c>
      <c r="J36" s="14">
        <v>7</v>
      </c>
      <c r="K36" s="14">
        <v>8.4</v>
      </c>
      <c r="L36" s="14">
        <v>8</v>
      </c>
      <c r="M36" s="14">
        <v>7.9</v>
      </c>
      <c r="N36" s="14">
        <v>8</v>
      </c>
      <c r="O36" s="14">
        <v>8.1</v>
      </c>
      <c r="P36" s="14">
        <v>8.5</v>
      </c>
      <c r="Q36" s="14">
        <v>9.3000000000000007</v>
      </c>
      <c r="R36" s="14">
        <v>10.5</v>
      </c>
      <c r="S36" s="14">
        <v>9.6999999999999993</v>
      </c>
      <c r="T36" s="14">
        <v>9.3000000000000007</v>
      </c>
      <c r="U36" s="14">
        <v>10.5</v>
      </c>
      <c r="V36" s="14">
        <v>9.5</v>
      </c>
      <c r="W36" s="14">
        <v>9.9</v>
      </c>
      <c r="X36" s="14">
        <v>7.8</v>
      </c>
      <c r="Y36" s="14">
        <v>10.6</v>
      </c>
      <c r="Z36" s="14">
        <v>10.199999999999999</v>
      </c>
      <c r="AA36" s="14">
        <v>13.3</v>
      </c>
      <c r="AB36" s="14">
        <v>9.3000000000000007</v>
      </c>
    </row>
    <row r="37" spans="1:28" x14ac:dyDescent="0.3">
      <c r="A37" s="5" t="s">
        <v>177</v>
      </c>
      <c r="B37" s="5" t="s">
        <v>178</v>
      </c>
      <c r="C37" s="5" t="s">
        <v>30</v>
      </c>
      <c r="D37" s="5" t="s">
        <v>163</v>
      </c>
      <c r="E37" s="14">
        <v>18.3</v>
      </c>
      <c r="F37" s="14">
        <v>18.600000000000001</v>
      </c>
      <c r="G37" s="14">
        <v>21.1</v>
      </c>
      <c r="H37" s="14">
        <v>22.8</v>
      </c>
      <c r="I37" s="14">
        <v>23.9</v>
      </c>
      <c r="J37" s="14">
        <v>24.6</v>
      </c>
      <c r="K37" s="14">
        <v>25.5</v>
      </c>
      <c r="L37" s="14">
        <v>23.9</v>
      </c>
      <c r="M37" s="14">
        <v>27.1</v>
      </c>
      <c r="N37" s="14">
        <v>25</v>
      </c>
      <c r="O37" s="14">
        <v>27.9</v>
      </c>
      <c r="P37" s="14">
        <v>27.5</v>
      </c>
      <c r="Q37" s="14">
        <v>29.7</v>
      </c>
      <c r="R37" s="14">
        <v>28.3</v>
      </c>
      <c r="S37" s="14">
        <v>28</v>
      </c>
      <c r="T37" s="14">
        <v>30.8</v>
      </c>
      <c r="U37" s="14">
        <v>29.2</v>
      </c>
      <c r="V37" s="14">
        <v>33.9</v>
      </c>
      <c r="W37" s="14">
        <v>31.7</v>
      </c>
      <c r="X37" s="14">
        <v>32.200000000000003</v>
      </c>
      <c r="Y37" s="14">
        <v>35</v>
      </c>
      <c r="Z37" s="14">
        <v>32.5</v>
      </c>
      <c r="AA37" s="14">
        <v>36.9</v>
      </c>
      <c r="AB37" s="14">
        <v>35.299999999999997</v>
      </c>
    </row>
    <row r="38" spans="1:28" x14ac:dyDescent="0.3">
      <c r="A38" s="5" t="s">
        <v>177</v>
      </c>
      <c r="B38" s="5" t="s">
        <v>178</v>
      </c>
      <c r="C38" s="5" t="s">
        <v>30</v>
      </c>
      <c r="D38" s="5" t="s">
        <v>164</v>
      </c>
      <c r="E38" s="14">
        <v>39.1</v>
      </c>
      <c r="F38" s="14">
        <v>35.700000000000003</v>
      </c>
      <c r="G38" s="14">
        <v>42.7</v>
      </c>
      <c r="H38" s="14">
        <v>47</v>
      </c>
      <c r="I38" s="14">
        <v>44.5</v>
      </c>
      <c r="J38" s="14">
        <v>47.7</v>
      </c>
      <c r="K38" s="14">
        <v>48.7</v>
      </c>
      <c r="L38" s="14">
        <v>49.6</v>
      </c>
      <c r="M38" s="14">
        <v>54.9</v>
      </c>
      <c r="N38" s="14">
        <v>57.4</v>
      </c>
      <c r="O38" s="14">
        <v>59</v>
      </c>
      <c r="P38" s="14">
        <v>63</v>
      </c>
      <c r="Q38" s="14">
        <v>66</v>
      </c>
      <c r="R38" s="14">
        <v>64.2</v>
      </c>
      <c r="S38" s="14">
        <v>67.5</v>
      </c>
      <c r="T38" s="14">
        <v>71.599999999999994</v>
      </c>
      <c r="U38" s="14">
        <v>66.099999999999994</v>
      </c>
      <c r="V38" s="14">
        <v>78.8</v>
      </c>
      <c r="W38" s="14">
        <v>77.3</v>
      </c>
      <c r="X38" s="14">
        <v>77.2</v>
      </c>
      <c r="Y38" s="14">
        <v>80.900000000000006</v>
      </c>
      <c r="Z38" s="14">
        <v>84.2</v>
      </c>
      <c r="AA38" s="14">
        <v>89.3</v>
      </c>
      <c r="AB38" s="14">
        <v>84.6</v>
      </c>
    </row>
    <row r="39" spans="1:28" x14ac:dyDescent="0.3">
      <c r="A39" s="5" t="s">
        <v>177</v>
      </c>
      <c r="B39" s="5" t="s">
        <v>178</v>
      </c>
      <c r="C39" s="5" t="s">
        <v>30</v>
      </c>
      <c r="D39" s="5" t="s">
        <v>165</v>
      </c>
      <c r="E39" s="14">
        <v>62.8</v>
      </c>
      <c r="F39" s="14">
        <v>60.9</v>
      </c>
      <c r="G39" s="14">
        <v>67.8</v>
      </c>
      <c r="H39" s="14">
        <v>74.5</v>
      </c>
      <c r="I39" s="14">
        <v>80.099999999999994</v>
      </c>
      <c r="J39" s="14">
        <v>83.2</v>
      </c>
      <c r="K39" s="14">
        <v>84.4</v>
      </c>
      <c r="L39" s="14">
        <v>91.1</v>
      </c>
      <c r="M39" s="14">
        <v>99.3</v>
      </c>
      <c r="N39" s="14">
        <v>99.9</v>
      </c>
      <c r="O39" s="14">
        <v>100.3</v>
      </c>
      <c r="P39" s="14">
        <v>105</v>
      </c>
      <c r="Q39" s="14">
        <v>115.5</v>
      </c>
      <c r="R39" s="14">
        <v>115</v>
      </c>
      <c r="S39" s="14">
        <v>126</v>
      </c>
      <c r="T39" s="14">
        <v>126.1</v>
      </c>
      <c r="U39" s="14">
        <v>135.80000000000001</v>
      </c>
      <c r="V39" s="14">
        <v>146.80000000000001</v>
      </c>
      <c r="W39" s="14">
        <v>146.5</v>
      </c>
      <c r="X39" s="14">
        <v>158.6</v>
      </c>
      <c r="Y39" s="14">
        <v>161.4</v>
      </c>
      <c r="Z39" s="14">
        <v>159.19999999999999</v>
      </c>
      <c r="AA39" s="14">
        <v>177.8</v>
      </c>
      <c r="AB39" s="14">
        <v>175.8</v>
      </c>
    </row>
    <row r="40" spans="1:28" x14ac:dyDescent="0.3">
      <c r="A40" s="5" t="s">
        <v>177</v>
      </c>
      <c r="B40" s="5" t="s">
        <v>178</v>
      </c>
      <c r="C40" s="5" t="s">
        <v>30</v>
      </c>
      <c r="D40" s="5" t="s">
        <v>166</v>
      </c>
      <c r="E40" s="14">
        <v>76.5</v>
      </c>
      <c r="F40" s="14">
        <v>73.3</v>
      </c>
      <c r="G40" s="14">
        <v>90.8</v>
      </c>
      <c r="H40" s="14">
        <v>96.3</v>
      </c>
      <c r="I40" s="14">
        <v>96.3</v>
      </c>
      <c r="J40" s="14">
        <v>107.6</v>
      </c>
      <c r="K40" s="14">
        <v>118.9</v>
      </c>
      <c r="L40" s="14">
        <v>121.1</v>
      </c>
      <c r="M40" s="14">
        <v>128.80000000000001</v>
      </c>
      <c r="N40" s="14">
        <v>136.1</v>
      </c>
      <c r="O40" s="14">
        <v>140</v>
      </c>
      <c r="P40" s="14">
        <v>145.69999999999999</v>
      </c>
      <c r="Q40" s="14">
        <v>155.5</v>
      </c>
      <c r="R40" s="14">
        <v>163.69999999999999</v>
      </c>
      <c r="S40" s="14">
        <v>162.6</v>
      </c>
      <c r="T40" s="14">
        <v>169.1</v>
      </c>
      <c r="U40" s="14">
        <v>172.4</v>
      </c>
      <c r="V40" s="14">
        <v>193.1</v>
      </c>
      <c r="W40" s="14">
        <v>196.5</v>
      </c>
      <c r="X40" s="14">
        <v>209.1</v>
      </c>
      <c r="Y40" s="14">
        <v>215.5</v>
      </c>
      <c r="Z40" s="14">
        <v>212.6</v>
      </c>
      <c r="AA40" s="14">
        <v>251.2</v>
      </c>
      <c r="AB40" s="14">
        <v>252.9</v>
      </c>
    </row>
    <row r="41" spans="1:28" x14ac:dyDescent="0.3">
      <c r="A41" s="5" t="s">
        <v>177</v>
      </c>
      <c r="B41" s="5" t="s">
        <v>178</v>
      </c>
      <c r="C41" s="5" t="s">
        <v>30</v>
      </c>
      <c r="D41" s="5" t="s">
        <v>167</v>
      </c>
      <c r="E41" s="14">
        <v>68.2</v>
      </c>
      <c r="F41" s="14">
        <v>70.400000000000006</v>
      </c>
      <c r="G41" s="14">
        <v>81.599999999999994</v>
      </c>
      <c r="H41" s="14">
        <v>91.5</v>
      </c>
      <c r="I41" s="14">
        <v>89.5</v>
      </c>
      <c r="J41" s="14">
        <v>88.8</v>
      </c>
      <c r="K41" s="14">
        <v>100.5</v>
      </c>
      <c r="L41" s="14">
        <v>105.2</v>
      </c>
      <c r="M41" s="14">
        <v>113.8</v>
      </c>
      <c r="N41" s="14">
        <v>116.5</v>
      </c>
      <c r="O41" s="14">
        <v>127</v>
      </c>
      <c r="P41" s="14">
        <v>132.4</v>
      </c>
      <c r="Q41" s="14">
        <v>144.4</v>
      </c>
      <c r="R41" s="14">
        <v>142.5</v>
      </c>
      <c r="S41" s="14">
        <v>149.1</v>
      </c>
      <c r="T41" s="14">
        <v>153.9</v>
      </c>
      <c r="U41" s="14">
        <v>159.1</v>
      </c>
      <c r="V41" s="14">
        <v>173.9</v>
      </c>
      <c r="W41" s="14">
        <v>179.5</v>
      </c>
      <c r="X41" s="14">
        <v>183</v>
      </c>
      <c r="Y41" s="14">
        <v>188.8</v>
      </c>
      <c r="Z41" s="14">
        <v>186.5</v>
      </c>
      <c r="AA41" s="14">
        <v>215</v>
      </c>
      <c r="AB41" s="14">
        <v>220.6</v>
      </c>
    </row>
    <row r="42" spans="1:28" x14ac:dyDescent="0.3">
      <c r="A42" s="5" t="s">
        <v>177</v>
      </c>
      <c r="B42" s="5" t="s">
        <v>178</v>
      </c>
      <c r="C42" s="5" t="s">
        <v>30</v>
      </c>
      <c r="D42" s="5" t="s">
        <v>168</v>
      </c>
      <c r="E42" s="14">
        <v>55.3</v>
      </c>
      <c r="F42" s="14">
        <v>54.2</v>
      </c>
      <c r="G42" s="14">
        <v>68.900000000000006</v>
      </c>
      <c r="H42" s="14">
        <v>77.3</v>
      </c>
      <c r="I42" s="14">
        <v>79</v>
      </c>
      <c r="J42" s="14">
        <v>82.1</v>
      </c>
      <c r="K42" s="14">
        <v>87.8</v>
      </c>
      <c r="L42" s="14">
        <v>88</v>
      </c>
      <c r="M42" s="14">
        <v>92.6</v>
      </c>
      <c r="N42" s="14">
        <v>103.1</v>
      </c>
      <c r="O42" s="14">
        <v>107.9</v>
      </c>
      <c r="P42" s="14">
        <v>112.7</v>
      </c>
      <c r="Q42" s="14">
        <v>122.5</v>
      </c>
      <c r="R42" s="14">
        <v>124.3</v>
      </c>
      <c r="S42" s="14">
        <v>130.4</v>
      </c>
      <c r="T42" s="14">
        <v>133.80000000000001</v>
      </c>
      <c r="U42" s="14">
        <v>132.80000000000001</v>
      </c>
      <c r="V42" s="14">
        <v>150.80000000000001</v>
      </c>
      <c r="W42" s="14">
        <v>152.5</v>
      </c>
      <c r="X42" s="14">
        <v>160.69999999999999</v>
      </c>
      <c r="Y42" s="14">
        <v>167</v>
      </c>
      <c r="Z42" s="14">
        <v>166.3</v>
      </c>
      <c r="AA42" s="14">
        <v>185.4</v>
      </c>
      <c r="AB42" s="14">
        <v>191.5</v>
      </c>
    </row>
    <row r="43" spans="1:28" x14ac:dyDescent="0.3">
      <c r="A43" s="5" t="s">
        <v>177</v>
      </c>
      <c r="B43" s="5" t="s">
        <v>178</v>
      </c>
      <c r="C43" s="5" t="s">
        <v>30</v>
      </c>
      <c r="D43" s="5" t="s">
        <v>169</v>
      </c>
      <c r="E43" s="14">
        <v>41</v>
      </c>
      <c r="F43" s="14">
        <v>44.7</v>
      </c>
      <c r="G43" s="14">
        <v>52.5</v>
      </c>
      <c r="H43" s="14">
        <v>61.1</v>
      </c>
      <c r="I43" s="14">
        <v>58.7</v>
      </c>
      <c r="J43" s="14">
        <v>65.3</v>
      </c>
      <c r="K43" s="14">
        <v>79.900000000000006</v>
      </c>
      <c r="L43" s="14">
        <v>84.9</v>
      </c>
      <c r="M43" s="14">
        <v>86.4</v>
      </c>
      <c r="N43" s="14">
        <v>95.1</v>
      </c>
      <c r="O43" s="14">
        <v>96.6</v>
      </c>
      <c r="P43" s="14">
        <v>102.7</v>
      </c>
      <c r="Q43" s="14">
        <v>114.5</v>
      </c>
      <c r="R43" s="14">
        <v>120.5</v>
      </c>
      <c r="S43" s="14">
        <v>112.3</v>
      </c>
      <c r="T43" s="14">
        <v>119.9</v>
      </c>
      <c r="U43" s="14">
        <v>130.30000000000001</v>
      </c>
      <c r="V43" s="14">
        <v>142.4</v>
      </c>
      <c r="W43" s="14">
        <v>153.30000000000001</v>
      </c>
      <c r="X43" s="14">
        <v>151.1</v>
      </c>
      <c r="Y43" s="14">
        <v>167.3</v>
      </c>
      <c r="Z43" s="14">
        <v>158.30000000000001</v>
      </c>
      <c r="AA43" s="14">
        <v>184.1</v>
      </c>
      <c r="AB43" s="14">
        <v>182.8</v>
      </c>
    </row>
    <row r="44" spans="1:28" x14ac:dyDescent="0.3">
      <c r="A44" s="5" t="s">
        <v>177</v>
      </c>
      <c r="B44" s="5" t="s">
        <v>178</v>
      </c>
      <c r="C44" s="5" t="s">
        <v>30</v>
      </c>
      <c r="D44" s="5" t="s">
        <v>170</v>
      </c>
      <c r="E44" s="14">
        <v>32.4</v>
      </c>
      <c r="F44" s="14">
        <v>36.299999999999997</v>
      </c>
      <c r="G44" s="14">
        <v>39.799999999999997</v>
      </c>
      <c r="H44" s="14">
        <v>45.2</v>
      </c>
      <c r="I44" s="14">
        <v>45.7</v>
      </c>
      <c r="J44" s="14">
        <v>46.4</v>
      </c>
      <c r="K44" s="14">
        <v>55.3</v>
      </c>
      <c r="L44" s="14">
        <v>60.6</v>
      </c>
      <c r="M44" s="14">
        <v>66.5</v>
      </c>
      <c r="N44" s="14">
        <v>69.7</v>
      </c>
      <c r="O44" s="14">
        <v>71.2</v>
      </c>
      <c r="P44" s="14">
        <v>84.2</v>
      </c>
      <c r="Q44" s="14">
        <v>91.2</v>
      </c>
      <c r="R44" s="14">
        <v>99.9</v>
      </c>
      <c r="S44" s="14">
        <v>96.4</v>
      </c>
      <c r="T44" s="14">
        <v>98.2</v>
      </c>
      <c r="U44" s="14">
        <v>110.8</v>
      </c>
      <c r="V44" s="14">
        <v>121.8</v>
      </c>
      <c r="W44" s="14">
        <v>126.5</v>
      </c>
      <c r="X44" s="14">
        <v>130.9</v>
      </c>
      <c r="Y44" s="14">
        <v>131.4</v>
      </c>
      <c r="Z44" s="14">
        <v>138.5</v>
      </c>
      <c r="AA44" s="14">
        <v>152.5</v>
      </c>
      <c r="AB44" s="14">
        <v>157.9</v>
      </c>
    </row>
    <row r="45" spans="1:28" x14ac:dyDescent="0.3">
      <c r="A45" s="5" t="s">
        <v>177</v>
      </c>
      <c r="B45" s="5" t="s">
        <v>178</v>
      </c>
      <c r="C45" s="5" t="s">
        <v>30</v>
      </c>
      <c r="D45" s="5" t="s">
        <v>171</v>
      </c>
      <c r="E45" s="14">
        <v>23.9</v>
      </c>
      <c r="F45" s="14">
        <v>29.9</v>
      </c>
      <c r="G45" s="14">
        <v>32.700000000000003</v>
      </c>
      <c r="H45" s="14">
        <v>37.1</v>
      </c>
      <c r="I45" s="14">
        <v>37.799999999999997</v>
      </c>
      <c r="J45" s="14">
        <v>36.299999999999997</v>
      </c>
      <c r="K45" s="14">
        <v>44.4</v>
      </c>
      <c r="L45" s="14">
        <v>50.7</v>
      </c>
      <c r="M45" s="14">
        <v>51.2</v>
      </c>
      <c r="N45" s="14">
        <v>56</v>
      </c>
      <c r="O45" s="14">
        <v>62.1</v>
      </c>
      <c r="P45" s="14">
        <v>66.099999999999994</v>
      </c>
      <c r="Q45" s="14">
        <v>71.2</v>
      </c>
      <c r="R45" s="14">
        <v>73.2</v>
      </c>
      <c r="S45" s="14">
        <v>77.7</v>
      </c>
      <c r="T45" s="14">
        <v>85.1</v>
      </c>
      <c r="U45" s="14">
        <v>91.7</v>
      </c>
      <c r="V45" s="14">
        <v>103.1</v>
      </c>
      <c r="W45" s="14">
        <v>105.5</v>
      </c>
      <c r="X45" s="14">
        <v>114.3</v>
      </c>
      <c r="Y45" s="14">
        <v>122.4</v>
      </c>
      <c r="Z45" s="14">
        <v>120.3</v>
      </c>
      <c r="AA45" s="14">
        <v>148.69999999999999</v>
      </c>
      <c r="AB45" s="14">
        <v>144.9</v>
      </c>
    </row>
    <row r="46" spans="1:28" x14ac:dyDescent="0.3">
      <c r="A46" s="5" t="s">
        <v>177</v>
      </c>
      <c r="B46" s="5" t="s">
        <v>178</v>
      </c>
      <c r="C46" s="5" t="s">
        <v>30</v>
      </c>
      <c r="D46" s="5" t="s">
        <v>172</v>
      </c>
      <c r="E46" s="14">
        <v>25.3</v>
      </c>
      <c r="F46" s="14">
        <v>25</v>
      </c>
      <c r="G46" s="14">
        <v>22.6</v>
      </c>
      <c r="H46" s="14">
        <v>27.8</v>
      </c>
      <c r="I46" s="14">
        <v>23.7</v>
      </c>
      <c r="J46" s="14">
        <v>31.4</v>
      </c>
      <c r="K46" s="14">
        <v>35.799999999999997</v>
      </c>
      <c r="L46" s="14">
        <v>34.700000000000003</v>
      </c>
      <c r="M46" s="14">
        <v>39.799999999999997</v>
      </c>
      <c r="N46" s="14">
        <v>43.9</v>
      </c>
      <c r="O46" s="14">
        <v>42.3</v>
      </c>
      <c r="P46" s="14">
        <v>49.6</v>
      </c>
      <c r="Q46" s="14">
        <v>50.8</v>
      </c>
      <c r="R46" s="14">
        <v>59.5</v>
      </c>
      <c r="S46" s="14">
        <v>61.9</v>
      </c>
      <c r="T46" s="14">
        <v>63.3</v>
      </c>
      <c r="U46" s="14">
        <v>62.5</v>
      </c>
      <c r="V46" s="14">
        <v>79</v>
      </c>
      <c r="W46" s="14">
        <v>78.5</v>
      </c>
      <c r="X46" s="14">
        <v>82.8</v>
      </c>
      <c r="Y46" s="14">
        <v>91.2</v>
      </c>
      <c r="Z46" s="14">
        <v>91.2</v>
      </c>
      <c r="AA46" s="14">
        <v>105.4</v>
      </c>
      <c r="AB46" s="14">
        <v>109</v>
      </c>
    </row>
    <row r="47" spans="1:28" x14ac:dyDescent="0.3">
      <c r="A47" s="5" t="s">
        <v>177</v>
      </c>
      <c r="B47" s="5" t="s">
        <v>178</v>
      </c>
      <c r="C47" s="5" t="s">
        <v>30</v>
      </c>
      <c r="D47" s="5" t="s">
        <v>173</v>
      </c>
      <c r="E47" s="14">
        <v>21.3</v>
      </c>
      <c r="F47" s="14">
        <v>17.3</v>
      </c>
      <c r="G47" s="14">
        <v>27.8</v>
      </c>
      <c r="H47" s="14">
        <v>21.5</v>
      </c>
      <c r="I47" s="14">
        <v>25.3</v>
      </c>
      <c r="J47" s="14">
        <v>27.5</v>
      </c>
      <c r="K47" s="14">
        <v>21.8</v>
      </c>
      <c r="L47" s="14">
        <v>27.6</v>
      </c>
      <c r="M47" s="14">
        <v>31.2</v>
      </c>
      <c r="N47" s="14">
        <v>33.200000000000003</v>
      </c>
      <c r="O47" s="14">
        <v>38.700000000000003</v>
      </c>
      <c r="P47" s="14">
        <v>34.200000000000003</v>
      </c>
      <c r="Q47" s="14">
        <v>38.9</v>
      </c>
      <c r="R47" s="14">
        <v>38.6</v>
      </c>
      <c r="S47" s="14">
        <v>38.6</v>
      </c>
      <c r="T47" s="14">
        <v>51.2</v>
      </c>
      <c r="U47" s="14">
        <v>50.3</v>
      </c>
      <c r="V47" s="14">
        <v>60.5</v>
      </c>
      <c r="W47" s="14">
        <v>63.6</v>
      </c>
      <c r="X47" s="14">
        <v>63.8</v>
      </c>
      <c r="Y47" s="14">
        <v>65</v>
      </c>
      <c r="Z47" s="14">
        <v>67.7</v>
      </c>
      <c r="AA47" s="14">
        <v>84</v>
      </c>
      <c r="AB47" s="14">
        <v>84.6</v>
      </c>
    </row>
    <row r="48" spans="1:28" x14ac:dyDescent="0.3">
      <c r="A48" s="5" t="s">
        <v>177</v>
      </c>
      <c r="B48" s="5" t="s">
        <v>178</v>
      </c>
      <c r="C48" s="5" t="s">
        <v>30</v>
      </c>
      <c r="D48" s="5" t="s">
        <v>174</v>
      </c>
      <c r="E48" s="14">
        <v>13.7</v>
      </c>
      <c r="F48" s="14">
        <v>24.4</v>
      </c>
      <c r="G48" s="14">
        <v>29.3</v>
      </c>
      <c r="H48" s="14">
        <v>25.9</v>
      </c>
      <c r="I48" s="14">
        <v>29</v>
      </c>
      <c r="J48" s="14">
        <v>26.2</v>
      </c>
      <c r="K48" s="14">
        <v>24.9</v>
      </c>
      <c r="L48" s="14">
        <v>19.7</v>
      </c>
      <c r="M48" s="14">
        <v>27.3</v>
      </c>
      <c r="N48" s="14">
        <v>27.4</v>
      </c>
      <c r="O48" s="14">
        <v>29.2</v>
      </c>
      <c r="P48" s="14">
        <v>25.9</v>
      </c>
      <c r="Q48" s="14">
        <v>30.6</v>
      </c>
      <c r="R48" s="14">
        <v>34.200000000000003</v>
      </c>
      <c r="S48" s="14">
        <v>27.8</v>
      </c>
      <c r="T48" s="14">
        <v>34.5</v>
      </c>
      <c r="U48" s="14">
        <v>32.299999999999997</v>
      </c>
      <c r="V48" s="14">
        <v>43.2</v>
      </c>
      <c r="W48" s="14">
        <v>41.2</v>
      </c>
      <c r="X48" s="14">
        <v>51.3</v>
      </c>
      <c r="Y48" s="14">
        <v>45</v>
      </c>
      <c r="Z48" s="14">
        <v>41.2</v>
      </c>
      <c r="AA48" s="14">
        <v>47.3</v>
      </c>
      <c r="AB48" s="14">
        <v>52.4</v>
      </c>
    </row>
    <row r="49" spans="1:28" x14ac:dyDescent="0.3">
      <c r="A49" s="5" t="s">
        <v>177</v>
      </c>
      <c r="B49" s="5" t="s">
        <v>178</v>
      </c>
      <c r="C49" s="5" t="s">
        <v>30</v>
      </c>
      <c r="D49" s="5" t="s">
        <v>175</v>
      </c>
      <c r="E49" s="13" t="s">
        <v>179</v>
      </c>
      <c r="F49" s="13" t="s">
        <v>179</v>
      </c>
      <c r="G49" s="13" t="s">
        <v>179</v>
      </c>
      <c r="H49" s="13" t="s">
        <v>179</v>
      </c>
      <c r="I49" s="13" t="s">
        <v>179</v>
      </c>
      <c r="J49" s="13" t="s">
        <v>179</v>
      </c>
      <c r="K49" s="13" t="s">
        <v>179</v>
      </c>
      <c r="L49" s="13" t="s">
        <v>179</v>
      </c>
      <c r="M49" s="13" t="s">
        <v>179</v>
      </c>
      <c r="N49" s="13" t="s">
        <v>179</v>
      </c>
      <c r="O49" s="13" t="s">
        <v>179</v>
      </c>
      <c r="P49" s="13" t="s">
        <v>179</v>
      </c>
      <c r="Q49" s="13" t="s">
        <v>179</v>
      </c>
      <c r="R49" s="13" t="s">
        <v>179</v>
      </c>
      <c r="S49" s="13" t="s">
        <v>179</v>
      </c>
      <c r="T49" s="13" t="s">
        <v>179</v>
      </c>
      <c r="U49" s="13" t="s">
        <v>179</v>
      </c>
      <c r="V49" s="13" t="s">
        <v>179</v>
      </c>
      <c r="W49" s="13" t="s">
        <v>179</v>
      </c>
      <c r="X49" s="13" t="s">
        <v>179</v>
      </c>
      <c r="Y49" s="13" t="s">
        <v>179</v>
      </c>
      <c r="Z49" s="13" t="s">
        <v>179</v>
      </c>
      <c r="AA49" s="13" t="s">
        <v>179</v>
      </c>
      <c r="AB49" s="13" t="s">
        <v>179</v>
      </c>
    </row>
    <row r="50" spans="1:28" x14ac:dyDescent="0.3">
      <c r="C50" s="9" t="s">
        <v>0</v>
      </c>
      <c r="D50" s="10"/>
      <c r="E50" s="11" t="e">
        <f>+SUM(E31:E48)-SUM(#REF!)*100000</f>
        <v>#REF!</v>
      </c>
      <c r="F50" s="11" t="e">
        <f>+SUM(F31:F48)-SUM(#REF!)*100000</f>
        <v>#REF!</v>
      </c>
      <c r="G50" s="11" t="e">
        <f>+SUM(G31:G48)-SUM(#REF!)*100000</f>
        <v>#REF!</v>
      </c>
      <c r="H50" s="11" t="e">
        <f>+SUM(H31:H48)-SUM(#REF!)*100000</f>
        <v>#REF!</v>
      </c>
      <c r="I50" s="11" t="e">
        <f>+SUM(I31:I48)-SUM(#REF!)*100000</f>
        <v>#REF!</v>
      </c>
      <c r="J50" s="11" t="e">
        <f>+SUM(J31:J48)-SUM(#REF!)*100000</f>
        <v>#REF!</v>
      </c>
      <c r="K50" s="11" t="e">
        <f>+SUM(K31:K48)-SUM(#REF!)*100000</f>
        <v>#REF!</v>
      </c>
      <c r="L50" s="11" t="e">
        <f>+SUM(L31:L48)-SUM(#REF!)*100000</f>
        <v>#REF!</v>
      </c>
      <c r="M50" s="11" t="e">
        <f>+SUM(M31:M48)-SUM(#REF!)*100000</f>
        <v>#REF!</v>
      </c>
      <c r="N50" s="11" t="e">
        <f>+SUM(N31:N48)-SUM(#REF!)*100000</f>
        <v>#REF!</v>
      </c>
      <c r="O50" s="11" t="e">
        <f>+SUM(O31:O48)-SUM(#REF!)*100000</f>
        <v>#REF!</v>
      </c>
      <c r="P50" s="11" t="e">
        <f>+SUM(P31:P48)-SUM(#REF!)*100000</f>
        <v>#REF!</v>
      </c>
      <c r="Q50" s="11" t="e">
        <f>+SUM(Q31:Q48)-SUM(#REF!)*100000</f>
        <v>#REF!</v>
      </c>
      <c r="R50" s="11" t="e">
        <f>+SUM(R31:R48)-SUM(#REF!)*100000</f>
        <v>#REF!</v>
      </c>
      <c r="S50" s="11" t="e">
        <f>+SUM(S31:S48)-SUM(#REF!)*100000</f>
        <v>#REF!</v>
      </c>
      <c r="T50" s="11" t="e">
        <f>+SUM(T31:T48)-SUM(#REF!)*100000</f>
        <v>#REF!</v>
      </c>
      <c r="U50" s="11" t="e">
        <f>+SUM(U31:U48)-SUM(#REF!)*100000</f>
        <v>#REF!</v>
      </c>
      <c r="V50" s="11" t="e">
        <f>+SUM(V31:V48)-SUM(#REF!)*100000</f>
        <v>#REF!</v>
      </c>
      <c r="W50" s="11" t="e">
        <f>+SUM(W31:W48)-SUM(#REF!)*100000</f>
        <v>#REF!</v>
      </c>
      <c r="X50" s="11" t="e">
        <f>+SUM(X31:X48)-SUM(#REF!)*100000</f>
        <v>#REF!</v>
      </c>
      <c r="Y50" s="11" t="e">
        <f>+SUM(Y31:Y48)-SUM(#REF!)*100000</f>
        <v>#REF!</v>
      </c>
      <c r="Z50" s="11" t="e">
        <f>+SUM(Z31:Z48)-SUM(#REF!)*100000</f>
        <v>#REF!</v>
      </c>
      <c r="AA50" s="11" t="e">
        <f>+SUM(AA31:AA48)-SUM(#REF!)*100000</f>
        <v>#REF!</v>
      </c>
      <c r="AB50" s="11" t="e">
        <f>+SUM(AB31:AB48)-SUM(#REF!)*100000</f>
        <v>#REF!</v>
      </c>
    </row>
    <row r="51" spans="1:28" x14ac:dyDescent="0.3">
      <c r="C51" s="9" t="s">
        <v>176</v>
      </c>
      <c r="D51" s="10"/>
      <c r="E51" s="11" t="e">
        <f ca="1">+SUM(E31:E48)-SUM(E56:E73)</f>
        <v>#REF!</v>
      </c>
      <c r="F51" s="11" t="e">
        <f t="shared" ref="F51:AB51" ca="1" si="1">+SUM(F31:F48)-SUM(F56:F73)</f>
        <v>#REF!</v>
      </c>
      <c r="G51" s="11" t="e">
        <f t="shared" ca="1" si="1"/>
        <v>#REF!</v>
      </c>
      <c r="H51" s="11" t="e">
        <f t="shared" ca="1" si="1"/>
        <v>#REF!</v>
      </c>
      <c r="I51" s="11" t="e">
        <f t="shared" ca="1" si="1"/>
        <v>#REF!</v>
      </c>
      <c r="J51" s="11" t="e">
        <f t="shared" ca="1" si="1"/>
        <v>#REF!</v>
      </c>
      <c r="K51" s="11" t="e">
        <f t="shared" ca="1" si="1"/>
        <v>#REF!</v>
      </c>
      <c r="L51" s="11" t="e">
        <f t="shared" ca="1" si="1"/>
        <v>#REF!</v>
      </c>
      <c r="M51" s="11" t="e">
        <f t="shared" ca="1" si="1"/>
        <v>#REF!</v>
      </c>
      <c r="N51" s="11" t="e">
        <f t="shared" ca="1" si="1"/>
        <v>#REF!</v>
      </c>
      <c r="O51" s="11" t="e">
        <f t="shared" ca="1" si="1"/>
        <v>#REF!</v>
      </c>
      <c r="P51" s="11" t="e">
        <f t="shared" ca="1" si="1"/>
        <v>#REF!</v>
      </c>
      <c r="Q51" s="11" t="e">
        <f t="shared" ca="1" si="1"/>
        <v>#REF!</v>
      </c>
      <c r="R51" s="11">
        <f t="shared" ca="1" si="1"/>
        <v>909.66857496518651</v>
      </c>
      <c r="S51" s="11">
        <f t="shared" ca="1" si="1"/>
        <v>930.15246125651538</v>
      </c>
      <c r="T51" s="11">
        <f t="shared" ca="1" si="1"/>
        <v>1148.4000000000001</v>
      </c>
      <c r="U51" s="11">
        <f t="shared" ca="1" si="1"/>
        <v>1185.5</v>
      </c>
      <c r="V51" s="11">
        <f t="shared" ca="1" si="1"/>
        <v>1339.2</v>
      </c>
      <c r="W51" s="11">
        <f t="shared" ca="1" si="1"/>
        <v>1365</v>
      </c>
      <c r="X51" s="11">
        <f t="shared" ca="1" si="1"/>
        <v>1425.1</v>
      </c>
      <c r="Y51" s="11">
        <f t="shared" ca="1" si="1"/>
        <v>1483.7000000000003</v>
      </c>
      <c r="Z51" s="11">
        <f t="shared" ca="1" si="1"/>
        <v>1471.2</v>
      </c>
      <c r="AA51" s="11">
        <f t="shared" ca="1" si="1"/>
        <v>1692.7</v>
      </c>
      <c r="AB51" s="11">
        <f t="shared" ca="1" si="1"/>
        <v>1703.6000000000001</v>
      </c>
    </row>
    <row r="56" spans="1:28" x14ac:dyDescent="0.3">
      <c r="D56">
        <v>2</v>
      </c>
      <c r="E56" s="16" t="e">
        <f ca="1">+OFFSET(rate!#REF!,$D56,0)*100000</f>
        <v>#REF!</v>
      </c>
      <c r="F56" s="16" t="e">
        <f ca="1">+OFFSET(rate!#REF!,$D56,0)*100000</f>
        <v>#REF!</v>
      </c>
      <c r="G56" s="16" t="e">
        <f ca="1">+OFFSET(rate!#REF!,$D56,0)*100000</f>
        <v>#REF!</v>
      </c>
      <c r="H56" s="16" t="e">
        <f ca="1">+OFFSET(rate!#REF!,$D56,0)*100000</f>
        <v>#REF!</v>
      </c>
      <c r="I56" s="16" t="e">
        <f ca="1">+OFFSET(rate!#REF!,$D56,0)*100000</f>
        <v>#REF!</v>
      </c>
      <c r="J56" s="16" t="e">
        <f ca="1">+OFFSET(rate!#REF!,$D56,0)*100000</f>
        <v>#REF!</v>
      </c>
      <c r="K56" s="16" t="e">
        <f ca="1">+OFFSET(rate!#REF!,$D56,0)*100000</f>
        <v>#REF!</v>
      </c>
      <c r="L56" s="16" t="e">
        <f ca="1">+OFFSET(rate!#REF!,$D56,0)*100000</f>
        <v>#REF!</v>
      </c>
      <c r="M56" s="16" t="e">
        <f ca="1">+OFFSET(rate!#REF!,$D56,0)*100000</f>
        <v>#REF!</v>
      </c>
      <c r="N56" s="16" t="e">
        <f ca="1">+OFFSET(rate!#REF!,$D56,0)*100000</f>
        <v>#REF!</v>
      </c>
      <c r="O56" s="16" t="e">
        <f ca="1">+OFFSET(rate!#REF!,$D56,0)*100000</f>
        <v>#REF!</v>
      </c>
      <c r="P56" s="16" t="e">
        <f ca="1">+OFFSET(rate!#REF!,$D56,0)*100000</f>
        <v>#REF!</v>
      </c>
      <c r="Q56" s="16" t="e">
        <f ca="1">+OFFSET(rate!#REF!,$D56,0)*100000</f>
        <v>#REF!</v>
      </c>
      <c r="R56" s="16">
        <f ca="1">+OFFSET(rate!O$2,$D56,0)*100000</f>
        <v>166.33142503481355</v>
      </c>
      <c r="S56" s="16">
        <f ca="1">+OFFSET(rate!P$2,$D56,0)*100000</f>
        <v>160.24753874348448</v>
      </c>
      <c r="T56" s="16">
        <f ca="1">+OFFSET(rate!Q$2,$D56,0)*100000</f>
        <v>0</v>
      </c>
      <c r="U56" s="16">
        <f ca="1">+OFFSET(rate!R$2,$D56,0)*100000</f>
        <v>0</v>
      </c>
      <c r="V56" s="16">
        <f ca="1">+OFFSET(rate!S$2,$D56,0)*100000</f>
        <v>0</v>
      </c>
      <c r="W56" s="16">
        <f ca="1">+OFFSET(rate!T$2,$D56,0)*100000</f>
        <v>0</v>
      </c>
      <c r="X56" s="16">
        <f ca="1">+OFFSET(rate!U$2,$D56,0)*100000</f>
        <v>0</v>
      </c>
      <c r="Y56" s="16">
        <f ca="1">+OFFSET(rate!V$2,$D56,0)*100000</f>
        <v>0</v>
      </c>
      <c r="Z56" s="16">
        <f ca="1">+OFFSET(rate!W$2,$D56,0)*100000</f>
        <v>0</v>
      </c>
      <c r="AA56" s="16">
        <f ca="1">+OFFSET(rate!X$2,$D56,0)*100000</f>
        <v>0</v>
      </c>
      <c r="AB56" s="16">
        <f ca="1">+OFFSET(rate!Y$2,$D56,0)*100000</f>
        <v>0</v>
      </c>
    </row>
    <row r="57" spans="1:28" x14ac:dyDescent="0.3">
      <c r="D57">
        <v>7</v>
      </c>
      <c r="E57" s="16" t="e">
        <f ca="1">+OFFSET(rate!#REF!,$D57,0)*100000</f>
        <v>#REF!</v>
      </c>
      <c r="F57" s="16" t="e">
        <f ca="1">+OFFSET(rate!#REF!,$D57,0)*100000</f>
        <v>#REF!</v>
      </c>
      <c r="G57" s="16" t="e">
        <f ca="1">+OFFSET(rate!#REF!,$D57,0)*100000</f>
        <v>#REF!</v>
      </c>
      <c r="H57" s="16" t="e">
        <f ca="1">+OFFSET(rate!#REF!,$D57,0)*100000</f>
        <v>#REF!</v>
      </c>
      <c r="I57" s="16" t="e">
        <f ca="1">+OFFSET(rate!#REF!,$D57,0)*100000</f>
        <v>#REF!</v>
      </c>
      <c r="J57" s="16" t="e">
        <f ca="1">+OFFSET(rate!#REF!,$D57,0)*100000</f>
        <v>#REF!</v>
      </c>
      <c r="K57" s="16" t="e">
        <f ca="1">+OFFSET(rate!#REF!,$D57,0)*100000</f>
        <v>#REF!</v>
      </c>
      <c r="L57" s="16" t="e">
        <f ca="1">+OFFSET(rate!#REF!,$D57,0)*100000</f>
        <v>#REF!</v>
      </c>
      <c r="M57" s="16" t="e">
        <f ca="1">+OFFSET(rate!#REF!,$D57,0)*100000</f>
        <v>#REF!</v>
      </c>
      <c r="N57" s="16" t="e">
        <f ca="1">+OFFSET(rate!#REF!,$D57,0)*100000</f>
        <v>#REF!</v>
      </c>
      <c r="O57" s="16" t="e">
        <f ca="1">+OFFSET(rate!#REF!,$D57,0)*100000</f>
        <v>#REF!</v>
      </c>
      <c r="P57" s="16" t="e">
        <f ca="1">+OFFSET(rate!#REF!,$D57,0)*100000</f>
        <v>#REF!</v>
      </c>
      <c r="Q57" s="16" t="e">
        <f ca="1">+OFFSET(rate!#REF!,$D57,0)*100000</f>
        <v>#REF!</v>
      </c>
      <c r="R57" s="16">
        <f ca="1">+OFFSET(rate!O$2,$D57,0)*100000</f>
        <v>0</v>
      </c>
      <c r="S57" s="16">
        <f ca="1">+OFFSET(rate!P$2,$D57,0)*100000</f>
        <v>0</v>
      </c>
      <c r="T57" s="16">
        <f ca="1">+OFFSET(rate!Q$2,$D57,0)*100000</f>
        <v>0</v>
      </c>
      <c r="U57" s="16">
        <f ca="1">+OFFSET(rate!R$2,$D57,0)*100000</f>
        <v>0</v>
      </c>
      <c r="V57" s="16">
        <f ca="1">+OFFSET(rate!S$2,$D57,0)*100000</f>
        <v>0</v>
      </c>
      <c r="W57" s="16">
        <f ca="1">+OFFSET(rate!T$2,$D57,0)*100000</f>
        <v>0</v>
      </c>
      <c r="X57" s="16">
        <f ca="1">+OFFSET(rate!U$2,$D57,0)*100000</f>
        <v>0</v>
      </c>
      <c r="Y57" s="16">
        <f ca="1">+OFFSET(rate!V$2,$D57,0)*100000</f>
        <v>0</v>
      </c>
      <c r="Z57" s="16">
        <f ca="1">+OFFSET(rate!W$2,$D57,0)*100000</f>
        <v>0</v>
      </c>
      <c r="AA57" s="16">
        <f ca="1">+OFFSET(rate!X$2,$D57,0)*100000</f>
        <v>0</v>
      </c>
      <c r="AB57" s="16">
        <f ca="1">+OFFSET(rate!Y$2,$D57,0)*100000</f>
        <v>0</v>
      </c>
    </row>
    <row r="58" spans="1:28" x14ac:dyDescent="0.3">
      <c r="D58">
        <v>12</v>
      </c>
      <c r="E58" s="16" t="e">
        <f ca="1">+OFFSET(rate!#REF!,$D58,0)*100000</f>
        <v>#REF!</v>
      </c>
      <c r="F58" s="16" t="e">
        <f ca="1">+OFFSET(rate!#REF!,$D58,0)*100000</f>
        <v>#REF!</v>
      </c>
      <c r="G58" s="16" t="e">
        <f ca="1">+OFFSET(rate!#REF!,$D58,0)*100000</f>
        <v>#REF!</v>
      </c>
      <c r="H58" s="16" t="e">
        <f ca="1">+OFFSET(rate!#REF!,$D58,0)*100000</f>
        <v>#REF!</v>
      </c>
      <c r="I58" s="16" t="e">
        <f ca="1">+OFFSET(rate!#REF!,$D58,0)*100000</f>
        <v>#REF!</v>
      </c>
      <c r="J58" s="16" t="e">
        <f ca="1">+OFFSET(rate!#REF!,$D58,0)*100000</f>
        <v>#REF!</v>
      </c>
      <c r="K58" s="16" t="e">
        <f ca="1">+OFFSET(rate!#REF!,$D58,0)*100000</f>
        <v>#REF!</v>
      </c>
      <c r="L58" s="16" t="e">
        <f ca="1">+OFFSET(rate!#REF!,$D58,0)*100000</f>
        <v>#REF!</v>
      </c>
      <c r="M58" s="16" t="e">
        <f ca="1">+OFFSET(rate!#REF!,$D58,0)*100000</f>
        <v>#REF!</v>
      </c>
      <c r="N58" s="16" t="e">
        <f ca="1">+OFFSET(rate!#REF!,$D58,0)*100000</f>
        <v>#REF!</v>
      </c>
      <c r="O58" s="16" t="e">
        <f ca="1">+OFFSET(rate!#REF!,$D58,0)*100000</f>
        <v>#REF!</v>
      </c>
      <c r="P58" s="16" t="e">
        <f ca="1">+OFFSET(rate!#REF!,$D58,0)*100000</f>
        <v>#REF!</v>
      </c>
      <c r="Q58" s="16" t="e">
        <f ca="1">+OFFSET(rate!#REF!,$D58,0)*100000</f>
        <v>#REF!</v>
      </c>
      <c r="R58" s="16">
        <f ca="1">+OFFSET(rate!O$2,$D58,0)*100000</f>
        <v>0</v>
      </c>
      <c r="S58" s="16">
        <f ca="1">+OFFSET(rate!P$2,$D58,0)*100000</f>
        <v>0</v>
      </c>
      <c r="T58" s="16">
        <f ca="1">+OFFSET(rate!Q$2,$D58,0)*100000</f>
        <v>0</v>
      </c>
      <c r="U58" s="16">
        <f ca="1">+OFFSET(rate!R$2,$D58,0)*100000</f>
        <v>0</v>
      </c>
      <c r="V58" s="16">
        <f ca="1">+OFFSET(rate!S$2,$D58,0)*100000</f>
        <v>0</v>
      </c>
      <c r="W58" s="16">
        <f ca="1">+OFFSET(rate!T$2,$D58,0)*100000</f>
        <v>0</v>
      </c>
      <c r="X58" s="16">
        <f ca="1">+OFFSET(rate!U$2,$D58,0)*100000</f>
        <v>0</v>
      </c>
      <c r="Y58" s="16">
        <f ca="1">+OFFSET(rate!V$2,$D58,0)*100000</f>
        <v>0</v>
      </c>
      <c r="Z58" s="16">
        <f ca="1">+OFFSET(rate!W$2,$D58,0)*100000</f>
        <v>0</v>
      </c>
      <c r="AA58" s="16">
        <f ca="1">+OFFSET(rate!X$2,$D58,0)*100000</f>
        <v>0</v>
      </c>
      <c r="AB58" s="16">
        <f ca="1">+OFFSET(rate!Y$2,$D58,0)*100000</f>
        <v>0</v>
      </c>
    </row>
    <row r="59" spans="1:28" x14ac:dyDescent="0.3">
      <c r="D59">
        <v>17</v>
      </c>
      <c r="E59" s="16" t="e">
        <f ca="1">+OFFSET(rate!#REF!,$D59,0)*100000</f>
        <v>#REF!</v>
      </c>
      <c r="F59" s="16" t="e">
        <f ca="1">+OFFSET(rate!#REF!,$D59,0)*100000</f>
        <v>#REF!</v>
      </c>
      <c r="G59" s="16" t="e">
        <f ca="1">+OFFSET(rate!#REF!,$D59,0)*100000</f>
        <v>#REF!</v>
      </c>
      <c r="H59" s="16" t="e">
        <f ca="1">+OFFSET(rate!#REF!,$D59,0)*100000</f>
        <v>#REF!</v>
      </c>
      <c r="I59" s="16" t="e">
        <f ca="1">+OFFSET(rate!#REF!,$D59,0)*100000</f>
        <v>#REF!</v>
      </c>
      <c r="J59" s="16" t="e">
        <f ca="1">+OFFSET(rate!#REF!,$D59,0)*100000</f>
        <v>#REF!</v>
      </c>
      <c r="K59" s="16" t="e">
        <f ca="1">+OFFSET(rate!#REF!,$D59,0)*100000</f>
        <v>#REF!</v>
      </c>
      <c r="L59" s="16" t="e">
        <f ca="1">+OFFSET(rate!#REF!,$D59,0)*100000</f>
        <v>#REF!</v>
      </c>
      <c r="M59" s="16" t="e">
        <f ca="1">+OFFSET(rate!#REF!,$D59,0)*100000</f>
        <v>#REF!</v>
      </c>
      <c r="N59" s="16" t="e">
        <f ca="1">+OFFSET(rate!#REF!,$D59,0)*100000</f>
        <v>#REF!</v>
      </c>
      <c r="O59" s="16" t="e">
        <f ca="1">+OFFSET(rate!#REF!,$D59,0)*100000</f>
        <v>#REF!</v>
      </c>
      <c r="P59" s="16" t="e">
        <f ca="1">+OFFSET(rate!#REF!,$D59,0)*100000</f>
        <v>#REF!</v>
      </c>
      <c r="Q59" s="16" t="e">
        <f ca="1">+OFFSET(rate!#REF!,$D59,0)*100000</f>
        <v>#REF!</v>
      </c>
      <c r="R59" s="16">
        <f ca="1">+OFFSET(rate!O$2,$D59,0)*100000</f>
        <v>0</v>
      </c>
      <c r="S59" s="16">
        <f ca="1">+OFFSET(rate!P$2,$D59,0)*100000</f>
        <v>0</v>
      </c>
      <c r="T59" s="16">
        <f ca="1">+OFFSET(rate!Q$2,$D59,0)*100000</f>
        <v>0</v>
      </c>
      <c r="U59" s="16">
        <f ca="1">+OFFSET(rate!R$2,$D59,0)*100000</f>
        <v>0</v>
      </c>
      <c r="V59" s="16">
        <f ca="1">+OFFSET(rate!S$2,$D59,0)*100000</f>
        <v>0</v>
      </c>
      <c r="W59" s="16">
        <f ca="1">+OFFSET(rate!T$2,$D59,0)*100000</f>
        <v>0</v>
      </c>
      <c r="X59" s="16">
        <f ca="1">+OFFSET(rate!U$2,$D59,0)*100000</f>
        <v>0</v>
      </c>
      <c r="Y59" s="16">
        <f ca="1">+OFFSET(rate!V$2,$D59,0)*100000</f>
        <v>0</v>
      </c>
      <c r="Z59" s="16">
        <f ca="1">+OFFSET(rate!W$2,$D59,0)*100000</f>
        <v>0</v>
      </c>
      <c r="AA59" s="16">
        <f ca="1">+OFFSET(rate!X$2,$D59,0)*100000</f>
        <v>0</v>
      </c>
      <c r="AB59" s="16">
        <f ca="1">+OFFSET(rate!Y$2,$D59,0)*100000</f>
        <v>0</v>
      </c>
    </row>
    <row r="60" spans="1:28" x14ac:dyDescent="0.3">
      <c r="D60">
        <v>22</v>
      </c>
      <c r="E60" s="16" t="e">
        <f ca="1">+OFFSET(rate!#REF!,$D60,0)*100000</f>
        <v>#REF!</v>
      </c>
      <c r="F60" s="16" t="e">
        <f ca="1">+OFFSET(rate!#REF!,$D60,0)*100000</f>
        <v>#REF!</v>
      </c>
      <c r="G60" s="16" t="e">
        <f ca="1">+OFFSET(rate!#REF!,$D60,0)*100000</f>
        <v>#REF!</v>
      </c>
      <c r="H60" s="16" t="e">
        <f ca="1">+OFFSET(rate!#REF!,$D60,0)*100000</f>
        <v>#REF!</v>
      </c>
      <c r="I60" s="16" t="e">
        <f ca="1">+OFFSET(rate!#REF!,$D60,0)*100000</f>
        <v>#REF!</v>
      </c>
      <c r="J60" s="16" t="e">
        <f ca="1">+OFFSET(rate!#REF!,$D60,0)*100000</f>
        <v>#REF!</v>
      </c>
      <c r="K60" s="16" t="e">
        <f ca="1">+OFFSET(rate!#REF!,$D60,0)*100000</f>
        <v>#REF!</v>
      </c>
      <c r="L60" s="16" t="e">
        <f ca="1">+OFFSET(rate!#REF!,$D60,0)*100000</f>
        <v>#REF!</v>
      </c>
      <c r="M60" s="16" t="e">
        <f ca="1">+OFFSET(rate!#REF!,$D60,0)*100000</f>
        <v>#REF!</v>
      </c>
      <c r="N60" s="16" t="e">
        <f ca="1">+OFFSET(rate!#REF!,$D60,0)*100000</f>
        <v>#REF!</v>
      </c>
      <c r="O60" s="16" t="e">
        <f ca="1">+OFFSET(rate!#REF!,$D60,0)*100000</f>
        <v>#REF!</v>
      </c>
      <c r="P60" s="16" t="e">
        <f ca="1">+OFFSET(rate!#REF!,$D60,0)*100000</f>
        <v>#REF!</v>
      </c>
      <c r="Q60" s="16" t="e">
        <f ca="1">+OFFSET(rate!#REF!,$D60,0)*100000</f>
        <v>#REF!</v>
      </c>
      <c r="R60" s="16">
        <f ca="1">+OFFSET(rate!O$2,$D60,0)*100000</f>
        <v>0</v>
      </c>
      <c r="S60" s="16">
        <f ca="1">+OFFSET(rate!P$2,$D60,0)*100000</f>
        <v>0</v>
      </c>
      <c r="T60" s="16">
        <f ca="1">+OFFSET(rate!Q$2,$D60,0)*100000</f>
        <v>0</v>
      </c>
      <c r="U60" s="16">
        <f ca="1">+OFFSET(rate!R$2,$D60,0)*100000</f>
        <v>0</v>
      </c>
      <c r="V60" s="16">
        <f ca="1">+OFFSET(rate!S$2,$D60,0)*100000</f>
        <v>0</v>
      </c>
      <c r="W60" s="16">
        <f ca="1">+OFFSET(rate!T$2,$D60,0)*100000</f>
        <v>0</v>
      </c>
      <c r="X60" s="16">
        <f ca="1">+OFFSET(rate!U$2,$D60,0)*100000</f>
        <v>0</v>
      </c>
      <c r="Y60" s="16">
        <f ca="1">+OFFSET(rate!V$2,$D60,0)*100000</f>
        <v>0</v>
      </c>
      <c r="Z60" s="16">
        <f ca="1">+OFFSET(rate!W$2,$D60,0)*100000</f>
        <v>0</v>
      </c>
      <c r="AA60" s="16">
        <f ca="1">+OFFSET(rate!X$2,$D60,0)*100000</f>
        <v>0</v>
      </c>
      <c r="AB60" s="16">
        <f ca="1">+OFFSET(rate!Y$2,$D60,0)*100000</f>
        <v>0</v>
      </c>
    </row>
    <row r="61" spans="1:28" x14ac:dyDescent="0.3">
      <c r="D61">
        <v>27</v>
      </c>
      <c r="E61" s="16" t="e">
        <f ca="1">+OFFSET(rate!#REF!,$D61,0)*100000</f>
        <v>#REF!</v>
      </c>
      <c r="F61" s="16" t="e">
        <f ca="1">+OFFSET(rate!#REF!,$D61,0)*100000</f>
        <v>#REF!</v>
      </c>
      <c r="G61" s="16" t="e">
        <f ca="1">+OFFSET(rate!#REF!,$D61,0)*100000</f>
        <v>#REF!</v>
      </c>
      <c r="H61" s="16" t="e">
        <f ca="1">+OFFSET(rate!#REF!,$D61,0)*100000</f>
        <v>#REF!</v>
      </c>
      <c r="I61" s="16" t="e">
        <f ca="1">+OFFSET(rate!#REF!,$D61,0)*100000</f>
        <v>#REF!</v>
      </c>
      <c r="J61" s="16" t="e">
        <f ca="1">+OFFSET(rate!#REF!,$D61,0)*100000</f>
        <v>#REF!</v>
      </c>
      <c r="K61" s="16" t="e">
        <f ca="1">+OFFSET(rate!#REF!,$D61,0)*100000</f>
        <v>#REF!</v>
      </c>
      <c r="L61" s="16" t="e">
        <f ca="1">+OFFSET(rate!#REF!,$D61,0)*100000</f>
        <v>#REF!</v>
      </c>
      <c r="M61" s="16" t="e">
        <f ca="1">+OFFSET(rate!#REF!,$D61,0)*100000</f>
        <v>#REF!</v>
      </c>
      <c r="N61" s="16" t="e">
        <f ca="1">+OFFSET(rate!#REF!,$D61,0)*100000</f>
        <v>#REF!</v>
      </c>
      <c r="O61" s="16" t="e">
        <f ca="1">+OFFSET(rate!#REF!,$D61,0)*100000</f>
        <v>#REF!</v>
      </c>
      <c r="P61" s="16" t="e">
        <f ca="1">+OFFSET(rate!#REF!,$D61,0)*100000</f>
        <v>#REF!</v>
      </c>
      <c r="Q61" s="16" t="e">
        <f ca="1">+OFFSET(rate!#REF!,$D61,0)*100000</f>
        <v>#REF!</v>
      </c>
      <c r="R61" s="16">
        <f ca="1">+OFFSET(rate!O$2,$D61,0)*100000</f>
        <v>0</v>
      </c>
      <c r="S61" s="16">
        <f ca="1">+OFFSET(rate!P$2,$D61,0)*100000</f>
        <v>0</v>
      </c>
      <c r="T61" s="16">
        <f ca="1">+OFFSET(rate!Q$2,$D61,0)*100000</f>
        <v>0</v>
      </c>
      <c r="U61" s="16">
        <f ca="1">+OFFSET(rate!R$2,$D61,0)*100000</f>
        <v>0</v>
      </c>
      <c r="V61" s="16">
        <f ca="1">+OFFSET(rate!S$2,$D61,0)*100000</f>
        <v>0</v>
      </c>
      <c r="W61" s="16">
        <f ca="1">+OFFSET(rate!T$2,$D61,0)*100000</f>
        <v>0</v>
      </c>
      <c r="X61" s="16">
        <f ca="1">+OFFSET(rate!U$2,$D61,0)*100000</f>
        <v>0</v>
      </c>
      <c r="Y61" s="16">
        <f ca="1">+OFFSET(rate!V$2,$D61,0)*100000</f>
        <v>0</v>
      </c>
      <c r="Z61" s="16">
        <f ca="1">+OFFSET(rate!W$2,$D61,0)*100000</f>
        <v>0</v>
      </c>
      <c r="AA61" s="16">
        <f ca="1">+OFFSET(rate!X$2,$D61,0)*100000</f>
        <v>0</v>
      </c>
      <c r="AB61" s="16">
        <f ca="1">+OFFSET(rate!Y$2,$D61,0)*100000</f>
        <v>0</v>
      </c>
    </row>
    <row r="62" spans="1:28" x14ac:dyDescent="0.3">
      <c r="D62">
        <v>32</v>
      </c>
      <c r="E62" s="16" t="e">
        <f ca="1">+OFFSET(rate!#REF!,$D62,0)*100000</f>
        <v>#REF!</v>
      </c>
      <c r="F62" s="16" t="e">
        <f ca="1">+OFFSET(rate!#REF!,$D62,0)*100000</f>
        <v>#REF!</v>
      </c>
      <c r="G62" s="16" t="e">
        <f ca="1">+OFFSET(rate!#REF!,$D62,0)*100000</f>
        <v>#REF!</v>
      </c>
      <c r="H62" s="16" t="e">
        <f ca="1">+OFFSET(rate!#REF!,$D62,0)*100000</f>
        <v>#REF!</v>
      </c>
      <c r="I62" s="16" t="e">
        <f ca="1">+OFFSET(rate!#REF!,$D62,0)*100000</f>
        <v>#REF!</v>
      </c>
      <c r="J62" s="16" t="e">
        <f ca="1">+OFFSET(rate!#REF!,$D62,0)*100000</f>
        <v>#REF!</v>
      </c>
      <c r="K62" s="16" t="e">
        <f ca="1">+OFFSET(rate!#REF!,$D62,0)*100000</f>
        <v>#REF!</v>
      </c>
      <c r="L62" s="16" t="e">
        <f ca="1">+OFFSET(rate!#REF!,$D62,0)*100000</f>
        <v>#REF!</v>
      </c>
      <c r="M62" s="16" t="e">
        <f ca="1">+OFFSET(rate!#REF!,$D62,0)*100000</f>
        <v>#REF!</v>
      </c>
      <c r="N62" s="16" t="e">
        <f ca="1">+OFFSET(rate!#REF!,$D62,0)*100000</f>
        <v>#REF!</v>
      </c>
      <c r="O62" s="16" t="e">
        <f ca="1">+OFFSET(rate!#REF!,$D62,0)*100000</f>
        <v>#REF!</v>
      </c>
      <c r="P62" s="16" t="e">
        <f ca="1">+OFFSET(rate!#REF!,$D62,0)*100000</f>
        <v>#REF!</v>
      </c>
      <c r="Q62" s="16" t="e">
        <f ca="1">+OFFSET(rate!#REF!,$D62,0)*100000</f>
        <v>#REF!</v>
      </c>
      <c r="R62" s="16">
        <f ca="1">+OFFSET(rate!O$2,$D62,0)*100000</f>
        <v>0</v>
      </c>
      <c r="S62" s="16">
        <f ca="1">+OFFSET(rate!P$2,$D62,0)*100000</f>
        <v>0</v>
      </c>
      <c r="T62" s="16">
        <f ca="1">+OFFSET(rate!Q$2,$D62,0)*100000</f>
        <v>0</v>
      </c>
      <c r="U62" s="16">
        <f ca="1">+OFFSET(rate!R$2,$D62,0)*100000</f>
        <v>0</v>
      </c>
      <c r="V62" s="16">
        <f ca="1">+OFFSET(rate!S$2,$D62,0)*100000</f>
        <v>0</v>
      </c>
      <c r="W62" s="16">
        <f ca="1">+OFFSET(rate!T$2,$D62,0)*100000</f>
        <v>0</v>
      </c>
      <c r="X62" s="16">
        <f ca="1">+OFFSET(rate!U$2,$D62,0)*100000</f>
        <v>0</v>
      </c>
      <c r="Y62" s="16">
        <f ca="1">+OFFSET(rate!V$2,$D62,0)*100000</f>
        <v>0</v>
      </c>
      <c r="Z62" s="16">
        <f ca="1">+OFFSET(rate!W$2,$D62,0)*100000</f>
        <v>0</v>
      </c>
      <c r="AA62" s="16">
        <f ca="1">+OFFSET(rate!X$2,$D62,0)*100000</f>
        <v>0</v>
      </c>
      <c r="AB62" s="16">
        <f ca="1">+OFFSET(rate!Y$2,$D62,0)*100000</f>
        <v>0</v>
      </c>
    </row>
    <row r="63" spans="1:28" x14ac:dyDescent="0.3">
      <c r="D63">
        <v>37</v>
      </c>
      <c r="E63" s="16" t="e">
        <f ca="1">+OFFSET(rate!#REF!,$D63,0)*100000</f>
        <v>#REF!</v>
      </c>
      <c r="F63" s="16" t="e">
        <f ca="1">+OFFSET(rate!#REF!,$D63,0)*100000</f>
        <v>#REF!</v>
      </c>
      <c r="G63" s="16" t="e">
        <f ca="1">+OFFSET(rate!#REF!,$D63,0)*100000</f>
        <v>#REF!</v>
      </c>
      <c r="H63" s="16" t="e">
        <f ca="1">+OFFSET(rate!#REF!,$D63,0)*100000</f>
        <v>#REF!</v>
      </c>
      <c r="I63" s="16" t="e">
        <f ca="1">+OFFSET(rate!#REF!,$D63,0)*100000</f>
        <v>#REF!</v>
      </c>
      <c r="J63" s="16" t="e">
        <f ca="1">+OFFSET(rate!#REF!,$D63,0)*100000</f>
        <v>#REF!</v>
      </c>
      <c r="K63" s="16" t="e">
        <f ca="1">+OFFSET(rate!#REF!,$D63,0)*100000</f>
        <v>#REF!</v>
      </c>
      <c r="L63" s="16" t="e">
        <f ca="1">+OFFSET(rate!#REF!,$D63,0)*100000</f>
        <v>#REF!</v>
      </c>
      <c r="M63" s="16" t="e">
        <f ca="1">+OFFSET(rate!#REF!,$D63,0)*100000</f>
        <v>#REF!</v>
      </c>
      <c r="N63" s="16" t="e">
        <f ca="1">+OFFSET(rate!#REF!,$D63,0)*100000</f>
        <v>#REF!</v>
      </c>
      <c r="O63" s="16" t="e">
        <f ca="1">+OFFSET(rate!#REF!,$D63,0)*100000</f>
        <v>#REF!</v>
      </c>
      <c r="P63" s="16" t="e">
        <f ca="1">+OFFSET(rate!#REF!,$D63,0)*100000</f>
        <v>#REF!</v>
      </c>
      <c r="Q63" s="16" t="e">
        <f ca="1">+OFFSET(rate!#REF!,$D63,0)*100000</f>
        <v>#REF!</v>
      </c>
      <c r="R63" s="16">
        <f ca="1">+OFFSET(rate!O$2,$D63,0)*100000</f>
        <v>0</v>
      </c>
      <c r="S63" s="16">
        <f ca="1">+OFFSET(rate!P$2,$D63,0)*100000</f>
        <v>0</v>
      </c>
      <c r="T63" s="16">
        <f ca="1">+OFFSET(rate!Q$2,$D63,0)*100000</f>
        <v>0</v>
      </c>
      <c r="U63" s="16">
        <f ca="1">+OFFSET(rate!R$2,$D63,0)*100000</f>
        <v>0</v>
      </c>
      <c r="V63" s="16">
        <f ca="1">+OFFSET(rate!S$2,$D63,0)*100000</f>
        <v>0</v>
      </c>
      <c r="W63" s="16">
        <f ca="1">+OFFSET(rate!T$2,$D63,0)*100000</f>
        <v>0</v>
      </c>
      <c r="X63" s="16">
        <f ca="1">+OFFSET(rate!U$2,$D63,0)*100000</f>
        <v>0</v>
      </c>
      <c r="Y63" s="16">
        <f ca="1">+OFFSET(rate!V$2,$D63,0)*100000</f>
        <v>0</v>
      </c>
      <c r="Z63" s="16">
        <f ca="1">+OFFSET(rate!W$2,$D63,0)*100000</f>
        <v>0</v>
      </c>
      <c r="AA63" s="16">
        <f ca="1">+OFFSET(rate!X$2,$D63,0)*100000</f>
        <v>0</v>
      </c>
      <c r="AB63" s="16">
        <f ca="1">+OFFSET(rate!Y$2,$D63,0)*100000</f>
        <v>0</v>
      </c>
    </row>
    <row r="64" spans="1:28" x14ac:dyDescent="0.3">
      <c r="D64">
        <v>42</v>
      </c>
      <c r="E64" s="16" t="e">
        <f ca="1">+OFFSET(rate!#REF!,$D64,0)*100000</f>
        <v>#REF!</v>
      </c>
      <c r="F64" s="16" t="e">
        <f ca="1">+OFFSET(rate!#REF!,$D64,0)*100000</f>
        <v>#REF!</v>
      </c>
      <c r="G64" s="16" t="e">
        <f ca="1">+OFFSET(rate!#REF!,$D64,0)*100000</f>
        <v>#REF!</v>
      </c>
      <c r="H64" s="16" t="e">
        <f ca="1">+OFFSET(rate!#REF!,$D64,0)*100000</f>
        <v>#REF!</v>
      </c>
      <c r="I64" s="16" t="e">
        <f ca="1">+OFFSET(rate!#REF!,$D64,0)*100000</f>
        <v>#REF!</v>
      </c>
      <c r="J64" s="16" t="e">
        <f ca="1">+OFFSET(rate!#REF!,$D64,0)*100000</f>
        <v>#REF!</v>
      </c>
      <c r="K64" s="16" t="e">
        <f ca="1">+OFFSET(rate!#REF!,$D64,0)*100000</f>
        <v>#REF!</v>
      </c>
      <c r="L64" s="16" t="e">
        <f ca="1">+OFFSET(rate!#REF!,$D64,0)*100000</f>
        <v>#REF!</v>
      </c>
      <c r="M64" s="16" t="e">
        <f ca="1">+OFFSET(rate!#REF!,$D64,0)*100000</f>
        <v>#REF!</v>
      </c>
      <c r="N64" s="16" t="e">
        <f ca="1">+OFFSET(rate!#REF!,$D64,0)*100000</f>
        <v>#REF!</v>
      </c>
      <c r="O64" s="16" t="e">
        <f ca="1">+OFFSET(rate!#REF!,$D64,0)*100000</f>
        <v>#REF!</v>
      </c>
      <c r="P64" s="16" t="e">
        <f ca="1">+OFFSET(rate!#REF!,$D64,0)*100000</f>
        <v>#REF!</v>
      </c>
      <c r="Q64" s="16" t="e">
        <f ca="1">+OFFSET(rate!#REF!,$D64,0)*100000</f>
        <v>#REF!</v>
      </c>
      <c r="R64" s="16">
        <f ca="1">+OFFSET(rate!O$2,$D64,0)*100000</f>
        <v>0</v>
      </c>
      <c r="S64" s="16">
        <f ca="1">+OFFSET(rate!P$2,$D64,0)*100000</f>
        <v>0</v>
      </c>
      <c r="T64" s="16">
        <f ca="1">+OFFSET(rate!Q$2,$D64,0)*100000</f>
        <v>0</v>
      </c>
      <c r="U64" s="16">
        <f ca="1">+OFFSET(rate!R$2,$D64,0)*100000</f>
        <v>0</v>
      </c>
      <c r="V64" s="16">
        <f ca="1">+OFFSET(rate!S$2,$D64,0)*100000</f>
        <v>0</v>
      </c>
      <c r="W64" s="16">
        <f ca="1">+OFFSET(rate!T$2,$D64,0)*100000</f>
        <v>0</v>
      </c>
      <c r="X64" s="16">
        <f ca="1">+OFFSET(rate!U$2,$D64,0)*100000</f>
        <v>0</v>
      </c>
      <c r="Y64" s="16">
        <f ca="1">+OFFSET(rate!V$2,$D64,0)*100000</f>
        <v>0</v>
      </c>
      <c r="Z64" s="16">
        <f ca="1">+OFFSET(rate!W$2,$D64,0)*100000</f>
        <v>0</v>
      </c>
      <c r="AA64" s="16">
        <f ca="1">+OFFSET(rate!X$2,$D64,0)*100000</f>
        <v>0</v>
      </c>
      <c r="AB64" s="16">
        <f ca="1">+OFFSET(rate!Y$2,$D64,0)*100000</f>
        <v>0</v>
      </c>
    </row>
    <row r="65" spans="4:28" x14ac:dyDescent="0.3">
      <c r="D65">
        <v>47</v>
      </c>
      <c r="E65" s="16" t="e">
        <f ca="1">+OFFSET(rate!#REF!,$D65,0)*100000</f>
        <v>#REF!</v>
      </c>
      <c r="F65" s="16" t="e">
        <f ca="1">+OFFSET(rate!#REF!,$D65,0)*100000</f>
        <v>#REF!</v>
      </c>
      <c r="G65" s="16" t="e">
        <f ca="1">+OFFSET(rate!#REF!,$D65,0)*100000</f>
        <v>#REF!</v>
      </c>
      <c r="H65" s="16" t="e">
        <f ca="1">+OFFSET(rate!#REF!,$D65,0)*100000</f>
        <v>#REF!</v>
      </c>
      <c r="I65" s="16" t="e">
        <f ca="1">+OFFSET(rate!#REF!,$D65,0)*100000</f>
        <v>#REF!</v>
      </c>
      <c r="J65" s="16" t="e">
        <f ca="1">+OFFSET(rate!#REF!,$D65,0)*100000</f>
        <v>#REF!</v>
      </c>
      <c r="K65" s="16" t="e">
        <f ca="1">+OFFSET(rate!#REF!,$D65,0)*100000</f>
        <v>#REF!</v>
      </c>
      <c r="L65" s="16" t="e">
        <f ca="1">+OFFSET(rate!#REF!,$D65,0)*100000</f>
        <v>#REF!</v>
      </c>
      <c r="M65" s="16" t="e">
        <f ca="1">+OFFSET(rate!#REF!,$D65,0)*100000</f>
        <v>#REF!</v>
      </c>
      <c r="N65" s="16" t="e">
        <f ca="1">+OFFSET(rate!#REF!,$D65,0)*100000</f>
        <v>#REF!</v>
      </c>
      <c r="O65" s="16" t="e">
        <f ca="1">+OFFSET(rate!#REF!,$D65,0)*100000</f>
        <v>#REF!</v>
      </c>
      <c r="P65" s="16" t="e">
        <f ca="1">+OFFSET(rate!#REF!,$D65,0)*100000</f>
        <v>#REF!</v>
      </c>
      <c r="Q65" s="16" t="e">
        <f ca="1">+OFFSET(rate!#REF!,$D65,0)*100000</f>
        <v>#REF!</v>
      </c>
      <c r="R65" s="16">
        <f ca="1">+OFFSET(rate!O$2,$D65,0)*100000</f>
        <v>0</v>
      </c>
      <c r="S65" s="16">
        <f ca="1">+OFFSET(rate!P$2,$D65,0)*100000</f>
        <v>0</v>
      </c>
      <c r="T65" s="16">
        <f ca="1">+OFFSET(rate!Q$2,$D65,0)*100000</f>
        <v>0</v>
      </c>
      <c r="U65" s="16">
        <f ca="1">+OFFSET(rate!R$2,$D65,0)*100000</f>
        <v>0</v>
      </c>
      <c r="V65" s="16">
        <f ca="1">+OFFSET(rate!S$2,$D65,0)*100000</f>
        <v>0</v>
      </c>
      <c r="W65" s="16">
        <f ca="1">+OFFSET(rate!T$2,$D65,0)*100000</f>
        <v>0</v>
      </c>
      <c r="X65" s="16">
        <f ca="1">+OFFSET(rate!U$2,$D65,0)*100000</f>
        <v>0</v>
      </c>
      <c r="Y65" s="16">
        <f ca="1">+OFFSET(rate!V$2,$D65,0)*100000</f>
        <v>0</v>
      </c>
      <c r="Z65" s="16">
        <f ca="1">+OFFSET(rate!W$2,$D65,0)*100000</f>
        <v>0</v>
      </c>
      <c r="AA65" s="16">
        <f ca="1">+OFFSET(rate!X$2,$D65,0)*100000</f>
        <v>0</v>
      </c>
      <c r="AB65" s="16">
        <f ca="1">+OFFSET(rate!Y$2,$D65,0)*100000</f>
        <v>0</v>
      </c>
    </row>
    <row r="66" spans="4:28" x14ac:dyDescent="0.3">
      <c r="D66">
        <v>52</v>
      </c>
      <c r="E66" s="16" t="e">
        <f ca="1">+OFFSET(rate!#REF!,$D66,0)*100000</f>
        <v>#REF!</v>
      </c>
      <c r="F66" s="16" t="e">
        <f ca="1">+OFFSET(rate!#REF!,$D66,0)*100000</f>
        <v>#REF!</v>
      </c>
      <c r="G66" s="16" t="e">
        <f ca="1">+OFFSET(rate!#REF!,$D66,0)*100000</f>
        <v>#REF!</v>
      </c>
      <c r="H66" s="16" t="e">
        <f ca="1">+OFFSET(rate!#REF!,$D66,0)*100000</f>
        <v>#REF!</v>
      </c>
      <c r="I66" s="16" t="e">
        <f ca="1">+OFFSET(rate!#REF!,$D66,0)*100000</f>
        <v>#REF!</v>
      </c>
      <c r="J66" s="16" t="e">
        <f ca="1">+OFFSET(rate!#REF!,$D66,0)*100000</f>
        <v>#REF!</v>
      </c>
      <c r="K66" s="16" t="e">
        <f ca="1">+OFFSET(rate!#REF!,$D66,0)*100000</f>
        <v>#REF!</v>
      </c>
      <c r="L66" s="16" t="e">
        <f ca="1">+OFFSET(rate!#REF!,$D66,0)*100000</f>
        <v>#REF!</v>
      </c>
      <c r="M66" s="16" t="e">
        <f ca="1">+OFFSET(rate!#REF!,$D66,0)*100000</f>
        <v>#REF!</v>
      </c>
      <c r="N66" s="16" t="e">
        <f ca="1">+OFFSET(rate!#REF!,$D66,0)*100000</f>
        <v>#REF!</v>
      </c>
      <c r="O66" s="16" t="e">
        <f ca="1">+OFFSET(rate!#REF!,$D66,0)*100000</f>
        <v>#REF!</v>
      </c>
      <c r="P66" s="16" t="e">
        <f ca="1">+OFFSET(rate!#REF!,$D66,0)*100000</f>
        <v>#REF!</v>
      </c>
      <c r="Q66" s="16" t="e">
        <f ca="1">+OFFSET(rate!#REF!,$D66,0)*100000</f>
        <v>#REF!</v>
      </c>
      <c r="R66" s="16">
        <f ca="1">+OFFSET(rate!O$2,$D66,0)*100000</f>
        <v>0</v>
      </c>
      <c r="S66" s="16">
        <f ca="1">+OFFSET(rate!P$2,$D66,0)*100000</f>
        <v>0</v>
      </c>
      <c r="T66" s="16">
        <f ca="1">+OFFSET(rate!Q$2,$D66,0)*100000</f>
        <v>0</v>
      </c>
      <c r="U66" s="16">
        <f ca="1">+OFFSET(rate!R$2,$D66,0)*100000</f>
        <v>0</v>
      </c>
      <c r="V66" s="16">
        <f ca="1">+OFFSET(rate!S$2,$D66,0)*100000</f>
        <v>0</v>
      </c>
      <c r="W66" s="16">
        <f ca="1">+OFFSET(rate!T$2,$D66,0)*100000</f>
        <v>0</v>
      </c>
      <c r="X66" s="16">
        <f ca="1">+OFFSET(rate!U$2,$D66,0)*100000</f>
        <v>0</v>
      </c>
      <c r="Y66" s="16">
        <f ca="1">+OFFSET(rate!V$2,$D66,0)*100000</f>
        <v>0</v>
      </c>
      <c r="Z66" s="16">
        <f ca="1">+OFFSET(rate!W$2,$D66,0)*100000</f>
        <v>0</v>
      </c>
      <c r="AA66" s="16">
        <f ca="1">+OFFSET(rate!X$2,$D66,0)*100000</f>
        <v>0</v>
      </c>
      <c r="AB66" s="16">
        <f ca="1">+OFFSET(rate!Y$2,$D66,0)*100000</f>
        <v>0</v>
      </c>
    </row>
    <row r="67" spans="4:28" x14ac:dyDescent="0.3">
      <c r="D67">
        <v>57</v>
      </c>
      <c r="E67" s="16" t="e">
        <f ca="1">+OFFSET(rate!#REF!,$D67,0)*100000</f>
        <v>#REF!</v>
      </c>
      <c r="F67" s="16" t="e">
        <f ca="1">+OFFSET(rate!#REF!,$D67,0)*100000</f>
        <v>#REF!</v>
      </c>
      <c r="G67" s="16" t="e">
        <f ca="1">+OFFSET(rate!#REF!,$D67,0)*100000</f>
        <v>#REF!</v>
      </c>
      <c r="H67" s="16" t="e">
        <f ca="1">+OFFSET(rate!#REF!,$D67,0)*100000</f>
        <v>#REF!</v>
      </c>
      <c r="I67" s="16" t="e">
        <f ca="1">+OFFSET(rate!#REF!,$D67,0)*100000</f>
        <v>#REF!</v>
      </c>
      <c r="J67" s="16" t="e">
        <f ca="1">+OFFSET(rate!#REF!,$D67,0)*100000</f>
        <v>#REF!</v>
      </c>
      <c r="K67" s="16" t="e">
        <f ca="1">+OFFSET(rate!#REF!,$D67,0)*100000</f>
        <v>#REF!</v>
      </c>
      <c r="L67" s="16" t="e">
        <f ca="1">+OFFSET(rate!#REF!,$D67,0)*100000</f>
        <v>#REF!</v>
      </c>
      <c r="M67" s="16" t="e">
        <f ca="1">+OFFSET(rate!#REF!,$D67,0)*100000</f>
        <v>#REF!</v>
      </c>
      <c r="N67" s="16" t="e">
        <f ca="1">+OFFSET(rate!#REF!,$D67,0)*100000</f>
        <v>#REF!</v>
      </c>
      <c r="O67" s="16" t="e">
        <f ca="1">+OFFSET(rate!#REF!,$D67,0)*100000</f>
        <v>#REF!</v>
      </c>
      <c r="P67" s="16" t="e">
        <f ca="1">+OFFSET(rate!#REF!,$D67,0)*100000</f>
        <v>#REF!</v>
      </c>
      <c r="Q67" s="16" t="e">
        <f ca="1">+OFFSET(rate!#REF!,$D67,0)*100000</f>
        <v>#REF!</v>
      </c>
      <c r="R67" s="16">
        <f ca="1">+OFFSET(rate!O$2,$D67,0)*100000</f>
        <v>0</v>
      </c>
      <c r="S67" s="16">
        <f ca="1">+OFFSET(rate!P$2,$D67,0)*100000</f>
        <v>0</v>
      </c>
      <c r="T67" s="16">
        <f ca="1">+OFFSET(rate!Q$2,$D67,0)*100000</f>
        <v>0</v>
      </c>
      <c r="U67" s="16">
        <f ca="1">+OFFSET(rate!R$2,$D67,0)*100000</f>
        <v>0</v>
      </c>
      <c r="V67" s="16">
        <f ca="1">+OFFSET(rate!S$2,$D67,0)*100000</f>
        <v>0</v>
      </c>
      <c r="W67" s="16">
        <f ca="1">+OFFSET(rate!T$2,$D67,0)*100000</f>
        <v>0</v>
      </c>
      <c r="X67" s="16">
        <f ca="1">+OFFSET(rate!U$2,$D67,0)*100000</f>
        <v>0</v>
      </c>
      <c r="Y67" s="16">
        <f ca="1">+OFFSET(rate!V$2,$D67,0)*100000</f>
        <v>0</v>
      </c>
      <c r="Z67" s="16">
        <f ca="1">+OFFSET(rate!W$2,$D67,0)*100000</f>
        <v>0</v>
      </c>
      <c r="AA67" s="16">
        <f ca="1">+OFFSET(rate!X$2,$D67,0)*100000</f>
        <v>0</v>
      </c>
      <c r="AB67" s="16">
        <f ca="1">+OFFSET(rate!Y$2,$D67,0)*100000</f>
        <v>0</v>
      </c>
    </row>
    <row r="68" spans="4:28" x14ac:dyDescent="0.3">
      <c r="D68">
        <v>62</v>
      </c>
      <c r="E68" s="16" t="e">
        <f ca="1">+OFFSET(rate!#REF!,$D68,0)*100000</f>
        <v>#REF!</v>
      </c>
      <c r="F68" s="16" t="e">
        <f ca="1">+OFFSET(rate!#REF!,$D68,0)*100000</f>
        <v>#REF!</v>
      </c>
      <c r="G68" s="16" t="e">
        <f ca="1">+OFFSET(rate!#REF!,$D68,0)*100000</f>
        <v>#REF!</v>
      </c>
      <c r="H68" s="16" t="e">
        <f ca="1">+OFFSET(rate!#REF!,$D68,0)*100000</f>
        <v>#REF!</v>
      </c>
      <c r="I68" s="16" t="e">
        <f ca="1">+OFFSET(rate!#REF!,$D68,0)*100000</f>
        <v>#REF!</v>
      </c>
      <c r="J68" s="16" t="e">
        <f ca="1">+OFFSET(rate!#REF!,$D68,0)*100000</f>
        <v>#REF!</v>
      </c>
      <c r="K68" s="16" t="e">
        <f ca="1">+OFFSET(rate!#REF!,$D68,0)*100000</f>
        <v>#REF!</v>
      </c>
      <c r="L68" s="16" t="e">
        <f ca="1">+OFFSET(rate!#REF!,$D68,0)*100000</f>
        <v>#REF!</v>
      </c>
      <c r="M68" s="16" t="e">
        <f ca="1">+OFFSET(rate!#REF!,$D68,0)*100000</f>
        <v>#REF!</v>
      </c>
      <c r="N68" s="16" t="e">
        <f ca="1">+OFFSET(rate!#REF!,$D68,0)*100000</f>
        <v>#REF!</v>
      </c>
      <c r="O68" s="16" t="e">
        <f ca="1">+OFFSET(rate!#REF!,$D68,0)*100000</f>
        <v>#REF!</v>
      </c>
      <c r="P68" s="16" t="e">
        <f ca="1">+OFFSET(rate!#REF!,$D68,0)*100000</f>
        <v>#REF!</v>
      </c>
      <c r="Q68" s="16" t="e">
        <f ca="1">+OFFSET(rate!#REF!,$D68,0)*100000</f>
        <v>#REF!</v>
      </c>
      <c r="R68" s="16">
        <f ca="1">+OFFSET(rate!O$2,$D68,0)*100000</f>
        <v>0</v>
      </c>
      <c r="S68" s="16">
        <f ca="1">+OFFSET(rate!P$2,$D68,0)*100000</f>
        <v>0</v>
      </c>
      <c r="T68" s="16">
        <f ca="1">+OFFSET(rate!Q$2,$D68,0)*100000</f>
        <v>0</v>
      </c>
      <c r="U68" s="16">
        <f ca="1">+OFFSET(rate!R$2,$D68,0)*100000</f>
        <v>0</v>
      </c>
      <c r="V68" s="16">
        <f ca="1">+OFFSET(rate!S$2,$D68,0)*100000</f>
        <v>0</v>
      </c>
      <c r="W68" s="16">
        <f ca="1">+OFFSET(rate!T$2,$D68,0)*100000</f>
        <v>0</v>
      </c>
      <c r="X68" s="16">
        <f ca="1">+OFFSET(rate!U$2,$D68,0)*100000</f>
        <v>0</v>
      </c>
      <c r="Y68" s="16">
        <f ca="1">+OFFSET(rate!V$2,$D68,0)*100000</f>
        <v>0</v>
      </c>
      <c r="Z68" s="16">
        <f ca="1">+OFFSET(rate!W$2,$D68,0)*100000</f>
        <v>0</v>
      </c>
      <c r="AA68" s="16">
        <f ca="1">+OFFSET(rate!X$2,$D68,0)*100000</f>
        <v>0</v>
      </c>
      <c r="AB68" s="16">
        <f ca="1">+OFFSET(rate!Y$2,$D68,0)*100000</f>
        <v>0</v>
      </c>
    </row>
    <row r="69" spans="4:28" x14ac:dyDescent="0.3">
      <c r="D69">
        <v>67</v>
      </c>
      <c r="E69" s="16" t="e">
        <f ca="1">+OFFSET(rate!#REF!,$D69,0)*100000</f>
        <v>#REF!</v>
      </c>
      <c r="F69" s="16" t="e">
        <f ca="1">+OFFSET(rate!#REF!,$D69,0)*100000</f>
        <v>#REF!</v>
      </c>
      <c r="G69" s="16" t="e">
        <f ca="1">+OFFSET(rate!#REF!,$D69,0)*100000</f>
        <v>#REF!</v>
      </c>
      <c r="H69" s="16" t="e">
        <f ca="1">+OFFSET(rate!#REF!,$D69,0)*100000</f>
        <v>#REF!</v>
      </c>
      <c r="I69" s="16" t="e">
        <f ca="1">+OFFSET(rate!#REF!,$D69,0)*100000</f>
        <v>#REF!</v>
      </c>
      <c r="J69" s="16" t="e">
        <f ca="1">+OFFSET(rate!#REF!,$D69,0)*100000</f>
        <v>#REF!</v>
      </c>
      <c r="K69" s="16" t="e">
        <f ca="1">+OFFSET(rate!#REF!,$D69,0)*100000</f>
        <v>#REF!</v>
      </c>
      <c r="L69" s="16" t="e">
        <f ca="1">+OFFSET(rate!#REF!,$D69,0)*100000</f>
        <v>#REF!</v>
      </c>
      <c r="M69" s="16" t="e">
        <f ca="1">+OFFSET(rate!#REF!,$D69,0)*100000</f>
        <v>#REF!</v>
      </c>
      <c r="N69" s="16" t="e">
        <f ca="1">+OFFSET(rate!#REF!,$D69,0)*100000</f>
        <v>#REF!</v>
      </c>
      <c r="O69" s="16" t="e">
        <f ca="1">+OFFSET(rate!#REF!,$D69,0)*100000</f>
        <v>#REF!</v>
      </c>
      <c r="P69" s="16" t="e">
        <f ca="1">+OFFSET(rate!#REF!,$D69,0)*100000</f>
        <v>#REF!</v>
      </c>
      <c r="Q69" s="16" t="e">
        <f ca="1">+OFFSET(rate!#REF!,$D69,0)*100000</f>
        <v>#REF!</v>
      </c>
      <c r="R69" s="16">
        <f ca="1">+OFFSET(rate!O$2,$D69,0)*100000</f>
        <v>0</v>
      </c>
      <c r="S69" s="16">
        <f ca="1">+OFFSET(rate!P$2,$D69,0)*100000</f>
        <v>0</v>
      </c>
      <c r="T69" s="16">
        <f ca="1">+OFFSET(rate!Q$2,$D69,0)*100000</f>
        <v>0</v>
      </c>
      <c r="U69" s="16">
        <f ca="1">+OFFSET(rate!R$2,$D69,0)*100000</f>
        <v>0</v>
      </c>
      <c r="V69" s="16">
        <f ca="1">+OFFSET(rate!S$2,$D69,0)*100000</f>
        <v>0</v>
      </c>
      <c r="W69" s="16">
        <f ca="1">+OFFSET(rate!T$2,$D69,0)*100000</f>
        <v>0</v>
      </c>
      <c r="X69" s="16">
        <f ca="1">+OFFSET(rate!U$2,$D69,0)*100000</f>
        <v>0</v>
      </c>
      <c r="Y69" s="16">
        <f ca="1">+OFFSET(rate!V$2,$D69,0)*100000</f>
        <v>0</v>
      </c>
      <c r="Z69" s="16">
        <f ca="1">+OFFSET(rate!W$2,$D69,0)*100000</f>
        <v>0</v>
      </c>
      <c r="AA69" s="16">
        <f ca="1">+OFFSET(rate!X$2,$D69,0)*100000</f>
        <v>0</v>
      </c>
      <c r="AB69" s="16">
        <f ca="1">+OFFSET(rate!Y$2,$D69,0)*100000</f>
        <v>0</v>
      </c>
    </row>
    <row r="70" spans="4:28" x14ac:dyDescent="0.3">
      <c r="D70">
        <v>72</v>
      </c>
      <c r="E70" s="16" t="e">
        <f ca="1">+OFFSET(rate!#REF!,$D70,0)*100000</f>
        <v>#REF!</v>
      </c>
      <c r="F70" s="16" t="e">
        <f ca="1">+OFFSET(rate!#REF!,$D70,0)*100000</f>
        <v>#REF!</v>
      </c>
      <c r="G70" s="16" t="e">
        <f ca="1">+OFFSET(rate!#REF!,$D70,0)*100000</f>
        <v>#REF!</v>
      </c>
      <c r="H70" s="16" t="e">
        <f ca="1">+OFFSET(rate!#REF!,$D70,0)*100000</f>
        <v>#REF!</v>
      </c>
      <c r="I70" s="16" t="e">
        <f ca="1">+OFFSET(rate!#REF!,$D70,0)*100000</f>
        <v>#REF!</v>
      </c>
      <c r="J70" s="16" t="e">
        <f ca="1">+OFFSET(rate!#REF!,$D70,0)*100000</f>
        <v>#REF!</v>
      </c>
      <c r="K70" s="16" t="e">
        <f ca="1">+OFFSET(rate!#REF!,$D70,0)*100000</f>
        <v>#REF!</v>
      </c>
      <c r="L70" s="16" t="e">
        <f ca="1">+OFFSET(rate!#REF!,$D70,0)*100000</f>
        <v>#REF!</v>
      </c>
      <c r="M70" s="16" t="e">
        <f ca="1">+OFFSET(rate!#REF!,$D70,0)*100000</f>
        <v>#REF!</v>
      </c>
      <c r="N70" s="16" t="e">
        <f ca="1">+OFFSET(rate!#REF!,$D70,0)*100000</f>
        <v>#REF!</v>
      </c>
      <c r="O70" s="16" t="e">
        <f ca="1">+OFFSET(rate!#REF!,$D70,0)*100000</f>
        <v>#REF!</v>
      </c>
      <c r="P70" s="16" t="e">
        <f ca="1">+OFFSET(rate!#REF!,$D70,0)*100000</f>
        <v>#REF!</v>
      </c>
      <c r="Q70" s="16" t="e">
        <f ca="1">+OFFSET(rate!#REF!,$D70,0)*100000</f>
        <v>#REF!</v>
      </c>
      <c r="R70" s="16">
        <f ca="1">+OFFSET(rate!O$2,$D70,0)*100000</f>
        <v>0</v>
      </c>
      <c r="S70" s="16">
        <f ca="1">+OFFSET(rate!P$2,$D70,0)*100000</f>
        <v>0</v>
      </c>
      <c r="T70" s="16">
        <f ca="1">+OFFSET(rate!Q$2,$D70,0)*100000</f>
        <v>0</v>
      </c>
      <c r="U70" s="16">
        <f ca="1">+OFFSET(rate!R$2,$D70,0)*100000</f>
        <v>0</v>
      </c>
      <c r="V70" s="16">
        <f ca="1">+OFFSET(rate!S$2,$D70,0)*100000</f>
        <v>0</v>
      </c>
      <c r="W70" s="16">
        <f ca="1">+OFFSET(rate!T$2,$D70,0)*100000</f>
        <v>0</v>
      </c>
      <c r="X70" s="16">
        <f ca="1">+OFFSET(rate!U$2,$D70,0)*100000</f>
        <v>0</v>
      </c>
      <c r="Y70" s="16">
        <f ca="1">+OFFSET(rate!V$2,$D70,0)*100000</f>
        <v>0</v>
      </c>
      <c r="Z70" s="16">
        <f ca="1">+OFFSET(rate!W$2,$D70,0)*100000</f>
        <v>0</v>
      </c>
      <c r="AA70" s="16">
        <f ca="1">+OFFSET(rate!X$2,$D70,0)*100000</f>
        <v>0</v>
      </c>
      <c r="AB70" s="16">
        <f ca="1">+OFFSET(rate!Y$2,$D70,0)*100000</f>
        <v>0</v>
      </c>
    </row>
    <row r="71" spans="4:28" x14ac:dyDescent="0.3">
      <c r="D71">
        <v>77</v>
      </c>
      <c r="E71" s="16" t="e">
        <f ca="1">+OFFSET(rate!#REF!,$D71,0)*100000</f>
        <v>#REF!</v>
      </c>
      <c r="F71" s="16" t="e">
        <f ca="1">+OFFSET(rate!#REF!,$D71,0)*100000</f>
        <v>#REF!</v>
      </c>
      <c r="G71" s="16" t="e">
        <f ca="1">+OFFSET(rate!#REF!,$D71,0)*100000</f>
        <v>#REF!</v>
      </c>
      <c r="H71" s="16" t="e">
        <f ca="1">+OFFSET(rate!#REF!,$D71,0)*100000</f>
        <v>#REF!</v>
      </c>
      <c r="I71" s="16" t="e">
        <f ca="1">+OFFSET(rate!#REF!,$D71,0)*100000</f>
        <v>#REF!</v>
      </c>
      <c r="J71" s="16" t="e">
        <f ca="1">+OFFSET(rate!#REF!,$D71,0)*100000</f>
        <v>#REF!</v>
      </c>
      <c r="K71" s="16" t="e">
        <f ca="1">+OFFSET(rate!#REF!,$D71,0)*100000</f>
        <v>#REF!</v>
      </c>
      <c r="L71" s="16" t="e">
        <f ca="1">+OFFSET(rate!#REF!,$D71,0)*100000</f>
        <v>#REF!</v>
      </c>
      <c r="M71" s="16" t="e">
        <f ca="1">+OFFSET(rate!#REF!,$D71,0)*100000</f>
        <v>#REF!</v>
      </c>
      <c r="N71" s="16" t="e">
        <f ca="1">+OFFSET(rate!#REF!,$D71,0)*100000</f>
        <v>#REF!</v>
      </c>
      <c r="O71" s="16" t="e">
        <f ca="1">+OFFSET(rate!#REF!,$D71,0)*100000</f>
        <v>#REF!</v>
      </c>
      <c r="P71" s="16" t="e">
        <f ca="1">+OFFSET(rate!#REF!,$D71,0)*100000</f>
        <v>#REF!</v>
      </c>
      <c r="Q71" s="16" t="e">
        <f ca="1">+OFFSET(rate!#REF!,$D71,0)*100000</f>
        <v>#REF!</v>
      </c>
      <c r="R71" s="16">
        <f ca="1">+OFFSET(rate!O$2,$D71,0)*100000</f>
        <v>0</v>
      </c>
      <c r="S71" s="16">
        <f ca="1">+OFFSET(rate!P$2,$D71,0)*100000</f>
        <v>0</v>
      </c>
      <c r="T71" s="16">
        <f ca="1">+OFFSET(rate!Q$2,$D71,0)*100000</f>
        <v>0</v>
      </c>
      <c r="U71" s="16">
        <f ca="1">+OFFSET(rate!R$2,$D71,0)*100000</f>
        <v>0</v>
      </c>
      <c r="V71" s="16">
        <f ca="1">+OFFSET(rate!S$2,$D71,0)*100000</f>
        <v>0</v>
      </c>
      <c r="W71" s="16">
        <f ca="1">+OFFSET(rate!T$2,$D71,0)*100000</f>
        <v>0</v>
      </c>
      <c r="X71" s="16">
        <f ca="1">+OFFSET(rate!U$2,$D71,0)*100000</f>
        <v>0</v>
      </c>
      <c r="Y71" s="16">
        <f ca="1">+OFFSET(rate!V$2,$D71,0)*100000</f>
        <v>0</v>
      </c>
      <c r="Z71" s="16">
        <f ca="1">+OFFSET(rate!W$2,$D71,0)*100000</f>
        <v>0</v>
      </c>
      <c r="AA71" s="16">
        <f ca="1">+OFFSET(rate!X$2,$D71,0)*100000</f>
        <v>0</v>
      </c>
      <c r="AB71" s="16">
        <f ca="1">+OFFSET(rate!Y$2,$D71,0)*100000</f>
        <v>0</v>
      </c>
    </row>
    <row r="72" spans="4:28" x14ac:dyDescent="0.3">
      <c r="D72">
        <v>82</v>
      </c>
      <c r="E72" s="16" t="e">
        <f ca="1">+OFFSET(rate!#REF!,$D72,0)*100000</f>
        <v>#REF!</v>
      </c>
      <c r="F72" s="16" t="e">
        <f ca="1">+OFFSET(rate!#REF!,$D72,0)*100000</f>
        <v>#REF!</v>
      </c>
      <c r="G72" s="16" t="e">
        <f ca="1">+OFFSET(rate!#REF!,$D72,0)*100000</f>
        <v>#REF!</v>
      </c>
      <c r="H72" s="16" t="e">
        <f ca="1">+OFFSET(rate!#REF!,$D72,0)*100000</f>
        <v>#REF!</v>
      </c>
      <c r="I72" s="16" t="e">
        <f ca="1">+OFFSET(rate!#REF!,$D72,0)*100000</f>
        <v>#REF!</v>
      </c>
      <c r="J72" s="16" t="e">
        <f ca="1">+OFFSET(rate!#REF!,$D72,0)*100000</f>
        <v>#REF!</v>
      </c>
      <c r="K72" s="16" t="e">
        <f ca="1">+OFFSET(rate!#REF!,$D72,0)*100000</f>
        <v>#REF!</v>
      </c>
      <c r="L72" s="16" t="e">
        <f ca="1">+OFFSET(rate!#REF!,$D72,0)*100000</f>
        <v>#REF!</v>
      </c>
      <c r="M72" s="16" t="e">
        <f ca="1">+OFFSET(rate!#REF!,$D72,0)*100000</f>
        <v>#REF!</v>
      </c>
      <c r="N72" s="16" t="e">
        <f ca="1">+OFFSET(rate!#REF!,$D72,0)*100000</f>
        <v>#REF!</v>
      </c>
      <c r="O72" s="16" t="e">
        <f ca="1">+OFFSET(rate!#REF!,$D72,0)*100000</f>
        <v>#REF!</v>
      </c>
      <c r="P72" s="16" t="e">
        <f ca="1">+OFFSET(rate!#REF!,$D72,0)*100000</f>
        <v>#REF!</v>
      </c>
      <c r="Q72" s="16" t="e">
        <f ca="1">+OFFSET(rate!#REF!,$D72,0)*100000</f>
        <v>#REF!</v>
      </c>
      <c r="R72" s="16">
        <f ca="1">+OFFSET(rate!O$2,$D72,0)*100000</f>
        <v>0</v>
      </c>
      <c r="S72" s="16">
        <f ca="1">+OFFSET(rate!P$2,$D72,0)*100000</f>
        <v>0</v>
      </c>
      <c r="T72" s="16">
        <f ca="1">+OFFSET(rate!Q$2,$D72,0)*100000</f>
        <v>0</v>
      </c>
      <c r="U72" s="16">
        <f ca="1">+OFFSET(rate!R$2,$D72,0)*100000</f>
        <v>0</v>
      </c>
      <c r="V72" s="16">
        <f ca="1">+OFFSET(rate!S$2,$D72,0)*100000</f>
        <v>0</v>
      </c>
      <c r="W72" s="16">
        <f ca="1">+OFFSET(rate!T$2,$D72,0)*100000</f>
        <v>0</v>
      </c>
      <c r="X72" s="16">
        <f ca="1">+OFFSET(rate!U$2,$D72,0)*100000</f>
        <v>0</v>
      </c>
      <c r="Y72" s="16">
        <f ca="1">+OFFSET(rate!V$2,$D72,0)*100000</f>
        <v>0</v>
      </c>
      <c r="Z72" s="16">
        <f ca="1">+OFFSET(rate!W$2,$D72,0)*100000</f>
        <v>0</v>
      </c>
      <c r="AA72" s="16">
        <f ca="1">+OFFSET(rate!X$2,$D72,0)*100000</f>
        <v>0</v>
      </c>
      <c r="AB72" s="16">
        <f ca="1">+OFFSET(rate!Y$2,$D72,0)*100000</f>
        <v>0</v>
      </c>
    </row>
    <row r="73" spans="4:28" x14ac:dyDescent="0.3">
      <c r="D73">
        <v>87</v>
      </c>
      <c r="E73" s="16" t="e">
        <f ca="1">+OFFSET(rate!#REF!,$D73,0)*100000</f>
        <v>#REF!</v>
      </c>
      <c r="F73" s="16" t="e">
        <f ca="1">+OFFSET(rate!#REF!,$D73,0)*100000</f>
        <v>#REF!</v>
      </c>
      <c r="G73" s="16" t="e">
        <f ca="1">+OFFSET(rate!#REF!,$D73,0)*100000</f>
        <v>#REF!</v>
      </c>
      <c r="H73" s="16" t="e">
        <f ca="1">+OFFSET(rate!#REF!,$D73,0)*100000</f>
        <v>#REF!</v>
      </c>
      <c r="I73" s="16" t="e">
        <f ca="1">+OFFSET(rate!#REF!,$D73,0)*100000</f>
        <v>#REF!</v>
      </c>
      <c r="J73" s="16" t="e">
        <f ca="1">+OFFSET(rate!#REF!,$D73,0)*100000</f>
        <v>#REF!</v>
      </c>
      <c r="K73" s="16" t="e">
        <f ca="1">+OFFSET(rate!#REF!,$D73,0)*100000</f>
        <v>#REF!</v>
      </c>
      <c r="L73" s="16" t="e">
        <f ca="1">+OFFSET(rate!#REF!,$D73,0)*100000</f>
        <v>#REF!</v>
      </c>
      <c r="M73" s="16" t="e">
        <f ca="1">+OFFSET(rate!#REF!,$D73,0)*100000</f>
        <v>#REF!</v>
      </c>
      <c r="N73" s="16" t="e">
        <f ca="1">+OFFSET(rate!#REF!,$D73,0)*100000</f>
        <v>#REF!</v>
      </c>
      <c r="O73" s="16" t="e">
        <f ca="1">+OFFSET(rate!#REF!,$D73,0)*100000</f>
        <v>#REF!</v>
      </c>
      <c r="P73" s="16" t="e">
        <f ca="1">+OFFSET(rate!#REF!,$D73,0)*100000</f>
        <v>#REF!</v>
      </c>
      <c r="Q73" s="16" t="e">
        <f ca="1">+OFFSET(rate!#REF!,$D73,0)*100000</f>
        <v>#REF!</v>
      </c>
      <c r="R73" s="16">
        <f ca="1">+OFFSET(rate!O$2,$D73,0)*100000</f>
        <v>0</v>
      </c>
      <c r="S73" s="16">
        <f ca="1">+OFFSET(rate!P$2,$D73,0)*100000</f>
        <v>0</v>
      </c>
      <c r="T73" s="16">
        <f ca="1">+OFFSET(rate!Q$2,$D73,0)*100000</f>
        <v>0</v>
      </c>
      <c r="U73" s="16">
        <f ca="1">+OFFSET(rate!R$2,$D73,0)*100000</f>
        <v>0</v>
      </c>
      <c r="V73" s="16">
        <f ca="1">+OFFSET(rate!S$2,$D73,0)*100000</f>
        <v>0</v>
      </c>
      <c r="W73" s="16">
        <f ca="1">+OFFSET(rate!T$2,$D73,0)*100000</f>
        <v>0</v>
      </c>
      <c r="X73" s="16">
        <f ca="1">+OFFSET(rate!U$2,$D73,0)*100000</f>
        <v>0</v>
      </c>
      <c r="Y73" s="16">
        <f ca="1">+OFFSET(rate!V$2,$D73,0)*100000</f>
        <v>0</v>
      </c>
      <c r="Z73" s="16">
        <f ca="1">+OFFSET(rate!W$2,$D73,0)*100000</f>
        <v>0</v>
      </c>
      <c r="AA73" s="16">
        <f ca="1">+OFFSET(rate!X$2,$D73,0)*100000</f>
        <v>0</v>
      </c>
      <c r="AB73" s="16">
        <f ca="1">+OFFSET(rate!Y$2,$D73,0)*100000</f>
        <v>0</v>
      </c>
    </row>
  </sheetData>
  <mergeCells count="3">
    <mergeCell ref="B1:B2"/>
    <mergeCell ref="C1:C2"/>
    <mergeCell ref="D1:D2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81DB-1A2B-4B9E-A4A0-43F0E19E6FA8}">
  <dimension ref="A1:AB113"/>
  <sheetViews>
    <sheetView zoomScale="85" zoomScaleNormal="85" workbookViewId="0"/>
  </sheetViews>
  <sheetFormatPr defaultRowHeight="16.5" x14ac:dyDescent="0.3"/>
  <cols>
    <col min="4" max="28" width="11.75" bestFit="1" customWidth="1"/>
  </cols>
  <sheetData>
    <row r="1" spans="1:28" x14ac:dyDescent="0.3">
      <c r="C1" s="7" t="s">
        <v>0</v>
      </c>
      <c r="D1" s="6" t="e">
        <f>+D11-SUM(#REF!)</f>
        <v>#REF!</v>
      </c>
      <c r="E1" s="6" t="e">
        <f>+E11-SUM(#REF!)</f>
        <v>#REF!</v>
      </c>
      <c r="F1" s="6" t="e">
        <f>+F11-SUM(#REF!)</f>
        <v>#REF!</v>
      </c>
      <c r="G1" s="6" t="e">
        <f>+G11-SUM(#REF!)</f>
        <v>#REF!</v>
      </c>
      <c r="H1" s="6" t="e">
        <f>+H11-SUM(#REF!)</f>
        <v>#REF!</v>
      </c>
      <c r="I1" s="6" t="e">
        <f>+I11-SUM(#REF!)</f>
        <v>#REF!</v>
      </c>
      <c r="J1" s="6" t="e">
        <f>+J11-SUM(#REF!)</f>
        <v>#REF!</v>
      </c>
      <c r="K1" s="6" t="e">
        <f>+K11-SUM(#REF!)</f>
        <v>#REF!</v>
      </c>
      <c r="L1" s="6" t="e">
        <f>+L11-SUM(#REF!)</f>
        <v>#REF!</v>
      </c>
      <c r="M1" s="6" t="e">
        <f>+M11-SUM(#REF!)</f>
        <v>#REF!</v>
      </c>
      <c r="N1" s="6" t="e">
        <f>+N11-SUM(#REF!)</f>
        <v>#REF!</v>
      </c>
      <c r="O1" s="6" t="e">
        <f>+O11-SUM(#REF!)</f>
        <v>#REF!</v>
      </c>
      <c r="P1" s="6" t="e">
        <f>+P11-SUM(#REF!)</f>
        <v>#REF!</v>
      </c>
      <c r="Q1" s="6" t="e">
        <f>+Q11-SUM(#REF!)</f>
        <v>#REF!</v>
      </c>
      <c r="R1" s="6" t="e">
        <f>+R11-SUM(#REF!)</f>
        <v>#REF!</v>
      </c>
      <c r="S1" s="6" t="e">
        <f>+S11-SUM(#REF!)</f>
        <v>#REF!</v>
      </c>
      <c r="T1" s="6" t="e">
        <f>+T11-SUM(#REF!)</f>
        <v>#REF!</v>
      </c>
      <c r="U1" s="6" t="e">
        <f>+U11-SUM(#REF!)</f>
        <v>#REF!</v>
      </c>
      <c r="V1" s="6" t="e">
        <f>+V11-SUM(#REF!)</f>
        <v>#REF!</v>
      </c>
      <c r="W1" s="6" t="e">
        <f>+W11-SUM(#REF!)</f>
        <v>#REF!</v>
      </c>
      <c r="X1" s="6" t="e">
        <f>+X11-SUM(#REF!)</f>
        <v>#REF!</v>
      </c>
      <c r="Y1" s="6" t="e">
        <f>+Y11-SUM(#REF!)</f>
        <v>#REF!</v>
      </c>
      <c r="Z1" s="6" t="e">
        <f>+Z11-SUM(#REF!)</f>
        <v>#REF!</v>
      </c>
      <c r="AA1" s="6" t="e">
        <f>+AA11-SUM(#REF!)</f>
        <v>#REF!</v>
      </c>
    </row>
    <row r="2" spans="1:28" x14ac:dyDescent="0.3">
      <c r="C2" s="7" t="s">
        <v>0</v>
      </c>
      <c r="D2" s="6" t="e">
        <f>+D11-SUM(dose!#REF!)</f>
        <v>#REF!</v>
      </c>
      <c r="E2" s="6" t="e">
        <f>+E11-SUM(dose!#REF!)</f>
        <v>#REF!</v>
      </c>
      <c r="F2" s="6" t="e">
        <f>+F11-SUM(dose!#REF!)</f>
        <v>#REF!</v>
      </c>
      <c r="G2" s="6" t="e">
        <f>+G11-SUM(dose!#REF!)</f>
        <v>#REF!</v>
      </c>
      <c r="H2" s="6" t="e">
        <f>+H11-SUM(dose!#REF!)</f>
        <v>#REF!</v>
      </c>
      <c r="I2" s="6" t="e">
        <f>+I11-SUM(dose!#REF!)</f>
        <v>#REF!</v>
      </c>
      <c r="J2" s="6" t="e">
        <f>+J11-SUM(dose!#REF!)</f>
        <v>#REF!</v>
      </c>
      <c r="K2" s="6" t="e">
        <f>+K11-SUM(dose!#REF!)</f>
        <v>#REF!</v>
      </c>
      <c r="L2" s="6" t="e">
        <f>+L11-SUM(dose!#REF!)</f>
        <v>#REF!</v>
      </c>
      <c r="M2" s="6" t="e">
        <f>+M11-SUM(dose!#REF!)</f>
        <v>#REF!</v>
      </c>
      <c r="N2" s="6" t="e">
        <f>+N11-SUM(dose!#REF!)</f>
        <v>#REF!</v>
      </c>
      <c r="O2" s="6" t="e">
        <f>+O11-SUM(dose!#REF!)</f>
        <v>#REF!</v>
      </c>
      <c r="P2" s="6" t="e">
        <f>+P11-SUM(dose!#REF!)</f>
        <v>#REF!</v>
      </c>
      <c r="Q2" s="6">
        <f>+Q11-SUM(dose!O2:O102)</f>
        <v>-24842169.5</v>
      </c>
      <c r="R2" s="6">
        <f>+R11-SUM(dose!P2:P102)</f>
        <v>-24723976.5</v>
      </c>
      <c r="S2" s="6">
        <f>+S11-SUM(dose!Q2:Q102)</f>
        <v>25388672</v>
      </c>
      <c r="T2" s="6">
        <f>+T11-SUM(dose!R2:R102)</f>
        <v>25493661.5</v>
      </c>
      <c r="U2" s="6">
        <f>+U11-SUM(dose!S2:S102)</f>
        <v>25585157</v>
      </c>
      <c r="V2" s="6">
        <f>+V11-SUM(dose!T2:T102)</f>
        <v>25653952</v>
      </c>
      <c r="W2" s="6">
        <f>+W11-SUM(dose!U2:U102)</f>
        <v>25698918.5</v>
      </c>
      <c r="X2" s="6">
        <f>+X11-SUM(dose!V2:V102)</f>
        <v>25728081.5</v>
      </c>
      <c r="Y2" s="6">
        <f>+Y11-SUM(dose!W2:W102)</f>
        <v>25743178.5</v>
      </c>
      <c r="Z2" s="6">
        <f>+Z11-SUM(dose!X2:X102)</f>
        <v>25744150.5</v>
      </c>
      <c r="AA2" s="6">
        <f>+AA11-SUM(dose!Y2:Y102)</f>
        <v>25719107.5</v>
      </c>
    </row>
    <row r="10" spans="1:28" x14ac:dyDescent="0.3">
      <c r="A10" s="4" t="s">
        <v>1</v>
      </c>
      <c r="B10" s="4" t="s">
        <v>2</v>
      </c>
      <c r="C10" s="4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3" t="s">
        <v>24</v>
      </c>
      <c r="Y10" s="3" t="s">
        <v>25</v>
      </c>
      <c r="Z10" s="3" t="s">
        <v>26</v>
      </c>
      <c r="AA10" s="3" t="s">
        <v>27</v>
      </c>
      <c r="AB10" s="3" t="s">
        <v>28</v>
      </c>
    </row>
    <row r="11" spans="1:28" x14ac:dyDescent="0.3">
      <c r="A11" s="5" t="s">
        <v>29</v>
      </c>
      <c r="B11" s="5" t="s">
        <v>30</v>
      </c>
      <c r="C11" s="5" t="s">
        <v>31</v>
      </c>
      <c r="D11" s="17">
        <v>23484176</v>
      </c>
      <c r="E11" s="17">
        <v>23670841.5</v>
      </c>
      <c r="F11" s="17">
        <v>23844773</v>
      </c>
      <c r="G11" s="17">
        <v>23974417</v>
      </c>
      <c r="H11" s="17">
        <v>24073218</v>
      </c>
      <c r="I11" s="17">
        <v>24168701</v>
      </c>
      <c r="J11" s="17">
        <v>24273381</v>
      </c>
      <c r="K11" s="17">
        <v>24380407.5</v>
      </c>
      <c r="L11" s="17">
        <v>24506227</v>
      </c>
      <c r="M11" s="17">
        <v>24647574.5</v>
      </c>
      <c r="N11" s="17">
        <v>24780338</v>
      </c>
      <c r="O11" s="17">
        <v>24902648</v>
      </c>
      <c r="P11" s="17">
        <v>25029688</v>
      </c>
      <c r="Q11" s="17">
        <v>25157830.5</v>
      </c>
      <c r="R11" s="17">
        <v>25276023.5</v>
      </c>
      <c r="S11" s="17">
        <v>25388672</v>
      </c>
      <c r="T11" s="17">
        <v>25493661.5</v>
      </c>
      <c r="U11" s="17">
        <v>25585157</v>
      </c>
      <c r="V11" s="17">
        <v>25653952</v>
      </c>
      <c r="W11" s="17">
        <v>25698918.5</v>
      </c>
      <c r="X11" s="17">
        <v>25728081.5</v>
      </c>
      <c r="Y11" s="17">
        <v>25743178.5</v>
      </c>
      <c r="Z11" s="17">
        <v>25744150.5</v>
      </c>
      <c r="AA11" s="17">
        <v>25719107.5</v>
      </c>
      <c r="AB11" s="17">
        <v>25676703.5</v>
      </c>
    </row>
    <row r="12" spans="1:28" x14ac:dyDescent="0.3">
      <c r="A12" s="5" t="s">
        <v>29</v>
      </c>
      <c r="B12" s="5" t="s">
        <v>30</v>
      </c>
      <c r="C12" s="5" t="s">
        <v>32</v>
      </c>
      <c r="D12" s="17">
        <v>284760.5</v>
      </c>
      <c r="E12" s="17">
        <v>285050</v>
      </c>
      <c r="F12" s="17">
        <v>272122.5</v>
      </c>
      <c r="G12" s="17">
        <v>239320.5</v>
      </c>
      <c r="H12" s="17">
        <v>224565</v>
      </c>
      <c r="I12" s="17">
        <v>220905</v>
      </c>
      <c r="J12" s="17">
        <v>208092.5</v>
      </c>
      <c r="K12" s="17">
        <v>202109</v>
      </c>
      <c r="L12" s="17">
        <v>216487</v>
      </c>
      <c r="M12" s="17">
        <v>221812</v>
      </c>
      <c r="N12" s="17">
        <v>210608.5</v>
      </c>
      <c r="O12" s="17">
        <v>211372</v>
      </c>
      <c r="P12" s="17">
        <v>218295.5</v>
      </c>
      <c r="Q12" s="17">
        <v>222673</v>
      </c>
      <c r="R12" s="17">
        <v>215501.5</v>
      </c>
      <c r="S12" s="17">
        <v>204915</v>
      </c>
      <c r="T12" s="17">
        <v>205664</v>
      </c>
      <c r="U12" s="17">
        <v>199449</v>
      </c>
      <c r="V12" s="17">
        <v>179881</v>
      </c>
      <c r="W12" s="17">
        <v>161185</v>
      </c>
      <c r="X12" s="17">
        <v>149180</v>
      </c>
      <c r="Y12" s="17">
        <v>136525</v>
      </c>
      <c r="Z12" s="17">
        <v>126603.5</v>
      </c>
      <c r="AA12" s="17">
        <v>121585.5</v>
      </c>
      <c r="AB12" s="17">
        <v>114816</v>
      </c>
    </row>
    <row r="13" spans="1:28" x14ac:dyDescent="0.3">
      <c r="A13" s="5" t="s">
        <v>29</v>
      </c>
      <c r="B13" s="5" t="s">
        <v>30</v>
      </c>
      <c r="C13" s="5" t="s">
        <v>33</v>
      </c>
      <c r="D13" s="17">
        <v>313248</v>
      </c>
      <c r="E13" s="17">
        <v>299636</v>
      </c>
      <c r="F13" s="17">
        <v>299573</v>
      </c>
      <c r="G13" s="17">
        <v>285482.5</v>
      </c>
      <c r="H13" s="17">
        <v>250822</v>
      </c>
      <c r="I13" s="17">
        <v>235142.5</v>
      </c>
      <c r="J13" s="17">
        <v>231151</v>
      </c>
      <c r="K13" s="17">
        <v>217687.5</v>
      </c>
      <c r="L13" s="17">
        <v>212010</v>
      </c>
      <c r="M13" s="17">
        <v>226973</v>
      </c>
      <c r="N13" s="17">
        <v>231941</v>
      </c>
      <c r="O13" s="17">
        <v>220207.5</v>
      </c>
      <c r="P13" s="17">
        <v>221370.5</v>
      </c>
      <c r="Q13" s="17">
        <v>228650.5</v>
      </c>
      <c r="R13" s="17">
        <v>233221</v>
      </c>
      <c r="S13" s="17">
        <v>225233.5</v>
      </c>
      <c r="T13" s="17">
        <v>213600</v>
      </c>
      <c r="U13" s="17">
        <v>214287.5</v>
      </c>
      <c r="V13" s="17">
        <v>207571</v>
      </c>
      <c r="W13" s="17">
        <v>187681</v>
      </c>
      <c r="X13" s="17">
        <v>168253.5</v>
      </c>
      <c r="Y13" s="17">
        <v>154617.5</v>
      </c>
      <c r="Z13" s="17">
        <v>141088.5</v>
      </c>
      <c r="AA13" s="17">
        <v>131551.5</v>
      </c>
      <c r="AB13" s="17">
        <v>126464.5</v>
      </c>
    </row>
    <row r="14" spans="1:28" x14ac:dyDescent="0.3">
      <c r="A14" s="5" t="s">
        <v>29</v>
      </c>
      <c r="B14" s="5" t="s">
        <v>30</v>
      </c>
      <c r="C14" s="5" t="s">
        <v>34</v>
      </c>
      <c r="D14" s="17">
        <v>323738.5</v>
      </c>
      <c r="E14" s="17">
        <v>313981.5</v>
      </c>
      <c r="F14" s="17">
        <v>300276</v>
      </c>
      <c r="G14" s="17">
        <v>299973.5</v>
      </c>
      <c r="H14" s="17">
        <v>285769</v>
      </c>
      <c r="I14" s="17">
        <v>251221</v>
      </c>
      <c r="J14" s="17">
        <v>235690.5</v>
      </c>
      <c r="K14" s="17">
        <v>231634.5</v>
      </c>
      <c r="L14" s="17">
        <v>218118</v>
      </c>
      <c r="M14" s="17">
        <v>212436.5</v>
      </c>
      <c r="N14" s="17">
        <v>227445</v>
      </c>
      <c r="O14" s="17">
        <v>232503</v>
      </c>
      <c r="P14" s="17">
        <v>220894</v>
      </c>
      <c r="Q14" s="17">
        <v>221981</v>
      </c>
      <c r="R14" s="17">
        <v>229308</v>
      </c>
      <c r="S14" s="17">
        <v>234040.5</v>
      </c>
      <c r="T14" s="17">
        <v>225927.5</v>
      </c>
      <c r="U14" s="17">
        <v>214224.5</v>
      </c>
      <c r="V14" s="17">
        <v>214939.5</v>
      </c>
      <c r="W14" s="17">
        <v>208283.5</v>
      </c>
      <c r="X14" s="17">
        <v>188385</v>
      </c>
      <c r="Y14" s="17">
        <v>168733.5</v>
      </c>
      <c r="Z14" s="17">
        <v>155158.5</v>
      </c>
      <c r="AA14" s="17">
        <v>142198.5</v>
      </c>
      <c r="AB14" s="17">
        <v>132724</v>
      </c>
    </row>
    <row r="15" spans="1:28" x14ac:dyDescent="0.3">
      <c r="A15" s="5" t="s">
        <v>29</v>
      </c>
      <c r="B15" s="5" t="s">
        <v>30</v>
      </c>
      <c r="C15" s="5" t="s">
        <v>35</v>
      </c>
      <c r="D15" s="17">
        <v>328903.5</v>
      </c>
      <c r="E15" s="17">
        <v>324225</v>
      </c>
      <c r="F15" s="17">
        <v>314307</v>
      </c>
      <c r="G15" s="17">
        <v>300507</v>
      </c>
      <c r="H15" s="17">
        <v>300125.5</v>
      </c>
      <c r="I15" s="17">
        <v>285892.5</v>
      </c>
      <c r="J15" s="17">
        <v>251556.5</v>
      </c>
      <c r="K15" s="17">
        <v>236098.5</v>
      </c>
      <c r="L15" s="17">
        <v>232009.5</v>
      </c>
      <c r="M15" s="17">
        <v>218412.5</v>
      </c>
      <c r="N15" s="17">
        <v>212694.5</v>
      </c>
      <c r="O15" s="17">
        <v>227781</v>
      </c>
      <c r="P15" s="17">
        <v>233002.5</v>
      </c>
      <c r="Q15" s="17">
        <v>221392.5</v>
      </c>
      <c r="R15" s="17">
        <v>222423.5</v>
      </c>
      <c r="S15" s="17">
        <v>229783</v>
      </c>
      <c r="T15" s="17">
        <v>234416.5</v>
      </c>
      <c r="U15" s="17">
        <v>226238</v>
      </c>
      <c r="V15" s="17">
        <v>214531</v>
      </c>
      <c r="W15" s="17">
        <v>215266</v>
      </c>
      <c r="X15" s="17">
        <v>208657.5</v>
      </c>
      <c r="Y15" s="17">
        <v>188695</v>
      </c>
      <c r="Z15" s="17">
        <v>168995.5</v>
      </c>
      <c r="AA15" s="17">
        <v>155767</v>
      </c>
      <c r="AB15" s="17">
        <v>143050.5</v>
      </c>
    </row>
    <row r="16" spans="1:28" x14ac:dyDescent="0.3">
      <c r="A16" s="5" t="s">
        <v>29</v>
      </c>
      <c r="B16" s="5" t="s">
        <v>30</v>
      </c>
      <c r="C16" s="5" t="s">
        <v>36</v>
      </c>
      <c r="D16" s="17">
        <v>333262.5</v>
      </c>
      <c r="E16" s="17">
        <v>329207.5</v>
      </c>
      <c r="F16" s="17">
        <v>324458</v>
      </c>
      <c r="G16" s="17">
        <v>314464</v>
      </c>
      <c r="H16" s="17">
        <v>300604.5</v>
      </c>
      <c r="I16" s="17">
        <v>300344</v>
      </c>
      <c r="J16" s="17">
        <v>286236.5</v>
      </c>
      <c r="K16" s="17">
        <v>251840.5</v>
      </c>
      <c r="L16" s="17">
        <v>236321</v>
      </c>
      <c r="M16" s="17">
        <v>232213.5</v>
      </c>
      <c r="N16" s="17">
        <v>218599.5</v>
      </c>
      <c r="O16" s="17">
        <v>212906.5</v>
      </c>
      <c r="P16" s="17">
        <v>228125.5</v>
      </c>
      <c r="Q16" s="17">
        <v>233370.5</v>
      </c>
      <c r="R16" s="17">
        <v>221730</v>
      </c>
      <c r="S16" s="17">
        <v>222796</v>
      </c>
      <c r="T16" s="17">
        <v>230106</v>
      </c>
      <c r="U16" s="17">
        <v>234663.5</v>
      </c>
      <c r="V16" s="17">
        <v>226436.5</v>
      </c>
      <c r="W16" s="17">
        <v>214735</v>
      </c>
      <c r="X16" s="17">
        <v>215495.5</v>
      </c>
      <c r="Y16" s="17">
        <v>208888.5</v>
      </c>
      <c r="Z16" s="17">
        <v>188891</v>
      </c>
      <c r="AA16" s="17">
        <v>169289.5</v>
      </c>
      <c r="AB16" s="17">
        <v>156296.5</v>
      </c>
    </row>
    <row r="17" spans="1:28" x14ac:dyDescent="0.3">
      <c r="A17" s="5" t="s">
        <v>29</v>
      </c>
      <c r="B17" s="5" t="s">
        <v>30</v>
      </c>
      <c r="C17" s="5" t="s">
        <v>37</v>
      </c>
      <c r="D17" s="17">
        <v>332668.5</v>
      </c>
      <c r="E17" s="17">
        <v>333728.5</v>
      </c>
      <c r="F17" s="17">
        <v>329611</v>
      </c>
      <c r="G17" s="17">
        <v>324611</v>
      </c>
      <c r="H17" s="17">
        <v>314456</v>
      </c>
      <c r="I17" s="17">
        <v>300637</v>
      </c>
      <c r="J17" s="17">
        <v>300495</v>
      </c>
      <c r="K17" s="17">
        <v>286418.5</v>
      </c>
      <c r="L17" s="17">
        <v>252011</v>
      </c>
      <c r="M17" s="17">
        <v>236425.5</v>
      </c>
      <c r="N17" s="17">
        <v>232280</v>
      </c>
      <c r="O17" s="17">
        <v>218707.5</v>
      </c>
      <c r="P17" s="17">
        <v>213110.5</v>
      </c>
      <c r="Q17" s="17">
        <v>228346.5</v>
      </c>
      <c r="R17" s="17">
        <v>233571</v>
      </c>
      <c r="S17" s="17">
        <v>221967</v>
      </c>
      <c r="T17" s="17">
        <v>222994.5</v>
      </c>
      <c r="U17" s="17">
        <v>230241</v>
      </c>
      <c r="V17" s="17">
        <v>234768.5</v>
      </c>
      <c r="W17" s="17">
        <v>226546</v>
      </c>
      <c r="X17" s="17">
        <v>214871.5</v>
      </c>
      <c r="Y17" s="17">
        <v>215632</v>
      </c>
      <c r="Z17" s="17">
        <v>209025</v>
      </c>
      <c r="AA17" s="17">
        <v>189106.5</v>
      </c>
      <c r="AB17" s="17">
        <v>169585</v>
      </c>
    </row>
    <row r="18" spans="1:28" x14ac:dyDescent="0.3">
      <c r="A18" s="5" t="s">
        <v>29</v>
      </c>
      <c r="B18" s="5" t="s">
        <v>30</v>
      </c>
      <c r="C18" s="5" t="s">
        <v>38</v>
      </c>
      <c r="D18" s="17">
        <v>337235.5</v>
      </c>
      <c r="E18" s="17">
        <v>333281</v>
      </c>
      <c r="F18" s="17">
        <v>334211.5</v>
      </c>
      <c r="G18" s="17">
        <v>329894</v>
      </c>
      <c r="H18" s="17">
        <v>324790</v>
      </c>
      <c r="I18" s="17">
        <v>314701.5</v>
      </c>
      <c r="J18" s="17">
        <v>300951.5</v>
      </c>
      <c r="K18" s="17">
        <v>300702</v>
      </c>
      <c r="L18" s="17">
        <v>286555.5</v>
      </c>
      <c r="M18" s="17">
        <v>252114.5</v>
      </c>
      <c r="N18" s="17">
        <v>236508.5</v>
      </c>
      <c r="O18" s="17">
        <v>232362</v>
      </c>
      <c r="P18" s="17">
        <v>218867</v>
      </c>
      <c r="Q18" s="17">
        <v>213275</v>
      </c>
      <c r="R18" s="17">
        <v>228523</v>
      </c>
      <c r="S18" s="17">
        <v>233777.5</v>
      </c>
      <c r="T18" s="17">
        <v>222115</v>
      </c>
      <c r="U18" s="17">
        <v>223109</v>
      </c>
      <c r="V18" s="17">
        <v>230356</v>
      </c>
      <c r="W18" s="17">
        <v>234880.5</v>
      </c>
      <c r="X18" s="17">
        <v>226652</v>
      </c>
      <c r="Y18" s="17">
        <v>214974</v>
      </c>
      <c r="Z18" s="17">
        <v>215734.5</v>
      </c>
      <c r="AA18" s="17">
        <v>209173.5</v>
      </c>
      <c r="AB18" s="17">
        <v>189331</v>
      </c>
    </row>
    <row r="19" spans="1:28" x14ac:dyDescent="0.3">
      <c r="A19" s="5" t="s">
        <v>29</v>
      </c>
      <c r="B19" s="5" t="s">
        <v>30</v>
      </c>
      <c r="C19" s="5" t="s">
        <v>39</v>
      </c>
      <c r="D19" s="17">
        <v>338468.5</v>
      </c>
      <c r="E19" s="17">
        <v>337689.5</v>
      </c>
      <c r="F19" s="17">
        <v>333479</v>
      </c>
      <c r="G19" s="17">
        <v>334184.5</v>
      </c>
      <c r="H19" s="17">
        <v>329860.5</v>
      </c>
      <c r="I19" s="17">
        <v>324799</v>
      </c>
      <c r="J19" s="17">
        <v>314772</v>
      </c>
      <c r="K19" s="17">
        <v>301024</v>
      </c>
      <c r="L19" s="17">
        <v>300766</v>
      </c>
      <c r="M19" s="17">
        <v>286549.5</v>
      </c>
      <c r="N19" s="17">
        <v>252094.5</v>
      </c>
      <c r="O19" s="17">
        <v>236507</v>
      </c>
      <c r="P19" s="17">
        <v>232409</v>
      </c>
      <c r="Q19" s="17">
        <v>218933.5</v>
      </c>
      <c r="R19" s="17">
        <v>213351.5</v>
      </c>
      <c r="S19" s="17">
        <v>228653</v>
      </c>
      <c r="T19" s="17">
        <v>233877.5</v>
      </c>
      <c r="U19" s="17">
        <v>222191.5</v>
      </c>
      <c r="V19" s="17">
        <v>223177.5</v>
      </c>
      <c r="W19" s="17">
        <v>230413</v>
      </c>
      <c r="X19" s="17">
        <v>234935.5</v>
      </c>
      <c r="Y19" s="17">
        <v>226725</v>
      </c>
      <c r="Z19" s="17">
        <v>215058</v>
      </c>
      <c r="AA19" s="17">
        <v>215843</v>
      </c>
      <c r="AB19" s="17">
        <v>209321.5</v>
      </c>
    </row>
    <row r="20" spans="1:28" x14ac:dyDescent="0.3">
      <c r="A20" s="5" t="s">
        <v>29</v>
      </c>
      <c r="B20" s="5" t="s">
        <v>30</v>
      </c>
      <c r="C20" s="5" t="s">
        <v>40</v>
      </c>
      <c r="D20" s="17">
        <v>316538</v>
      </c>
      <c r="E20" s="17">
        <v>338296.5</v>
      </c>
      <c r="F20" s="17">
        <v>337411</v>
      </c>
      <c r="G20" s="17">
        <v>333150.5</v>
      </c>
      <c r="H20" s="17">
        <v>333877</v>
      </c>
      <c r="I20" s="17">
        <v>329564</v>
      </c>
      <c r="J20" s="17">
        <v>324605.5</v>
      </c>
      <c r="K20" s="17">
        <v>314586</v>
      </c>
      <c r="L20" s="17">
        <v>300864.5</v>
      </c>
      <c r="M20" s="17">
        <v>300677</v>
      </c>
      <c r="N20" s="17">
        <v>286470</v>
      </c>
      <c r="O20" s="17">
        <v>252029.5</v>
      </c>
      <c r="P20" s="17">
        <v>236538</v>
      </c>
      <c r="Q20" s="17">
        <v>232441.5</v>
      </c>
      <c r="R20" s="17">
        <v>218953</v>
      </c>
      <c r="S20" s="17">
        <v>213421.5</v>
      </c>
      <c r="T20" s="17">
        <v>228726</v>
      </c>
      <c r="U20" s="17">
        <v>233921</v>
      </c>
      <c r="V20" s="17">
        <v>222207</v>
      </c>
      <c r="W20" s="17">
        <v>223210.5</v>
      </c>
      <c r="X20" s="17">
        <v>230471.5</v>
      </c>
      <c r="Y20" s="17">
        <v>234999</v>
      </c>
      <c r="Z20" s="17">
        <v>226774</v>
      </c>
      <c r="AA20" s="17">
        <v>215117</v>
      </c>
      <c r="AB20" s="17">
        <v>215951</v>
      </c>
    </row>
    <row r="21" spans="1:28" x14ac:dyDescent="0.3">
      <c r="A21" s="5" t="s">
        <v>29</v>
      </c>
      <c r="B21" s="5" t="s">
        <v>30</v>
      </c>
      <c r="C21" s="5" t="s">
        <v>41</v>
      </c>
      <c r="D21" s="17">
        <v>299889.5</v>
      </c>
      <c r="E21" s="17">
        <v>316218.5</v>
      </c>
      <c r="F21" s="17">
        <v>337919</v>
      </c>
      <c r="G21" s="17">
        <v>337128</v>
      </c>
      <c r="H21" s="17">
        <v>332804</v>
      </c>
      <c r="I21" s="17">
        <v>333523.5</v>
      </c>
      <c r="J21" s="17">
        <v>329292.5</v>
      </c>
      <c r="K21" s="17">
        <v>324372</v>
      </c>
      <c r="L21" s="17">
        <v>314426.5</v>
      </c>
      <c r="M21" s="17">
        <v>300718.5</v>
      </c>
      <c r="N21" s="17">
        <v>300584.5</v>
      </c>
      <c r="O21" s="17">
        <v>286421.5</v>
      </c>
      <c r="P21" s="17">
        <v>252036</v>
      </c>
      <c r="Q21" s="17">
        <v>236548</v>
      </c>
      <c r="R21" s="17">
        <v>232448.5</v>
      </c>
      <c r="S21" s="17">
        <v>219020.5</v>
      </c>
      <c r="T21" s="17">
        <v>213480</v>
      </c>
      <c r="U21" s="17">
        <v>228767.5</v>
      </c>
      <c r="V21" s="17">
        <v>233974.5</v>
      </c>
      <c r="W21" s="17">
        <v>222252</v>
      </c>
      <c r="X21" s="17">
        <v>223234</v>
      </c>
      <c r="Y21" s="17">
        <v>230508</v>
      </c>
      <c r="Z21" s="17">
        <v>235050.5</v>
      </c>
      <c r="AA21" s="17">
        <v>226834</v>
      </c>
      <c r="AB21" s="17">
        <v>215190</v>
      </c>
    </row>
    <row r="22" spans="1:28" x14ac:dyDescent="0.3">
      <c r="A22" s="5" t="s">
        <v>29</v>
      </c>
      <c r="B22" s="5" t="s">
        <v>30</v>
      </c>
      <c r="C22" s="5" t="s">
        <v>42</v>
      </c>
      <c r="D22" s="17">
        <v>298344</v>
      </c>
      <c r="E22" s="17">
        <v>299664</v>
      </c>
      <c r="F22" s="17">
        <v>316043.5</v>
      </c>
      <c r="G22" s="17">
        <v>337638.5</v>
      </c>
      <c r="H22" s="17">
        <v>336727</v>
      </c>
      <c r="I22" s="17">
        <v>332509</v>
      </c>
      <c r="J22" s="17">
        <v>333339</v>
      </c>
      <c r="K22" s="17">
        <v>329144</v>
      </c>
      <c r="L22" s="17">
        <v>324212.5</v>
      </c>
      <c r="M22" s="17">
        <v>314289</v>
      </c>
      <c r="N22" s="17">
        <v>300629</v>
      </c>
      <c r="O22" s="17">
        <v>300456</v>
      </c>
      <c r="P22" s="17">
        <v>286356</v>
      </c>
      <c r="Q22" s="17">
        <v>252026.5</v>
      </c>
      <c r="R22" s="17">
        <v>236528</v>
      </c>
      <c r="S22" s="17">
        <v>232465.5</v>
      </c>
      <c r="T22" s="17">
        <v>219035.5</v>
      </c>
      <c r="U22" s="17">
        <v>213492</v>
      </c>
      <c r="V22" s="17">
        <v>228794.5</v>
      </c>
      <c r="W22" s="17">
        <v>234006</v>
      </c>
      <c r="X22" s="17">
        <v>222296.5</v>
      </c>
      <c r="Y22" s="17">
        <v>223281.5</v>
      </c>
      <c r="Z22" s="17">
        <v>230537.5</v>
      </c>
      <c r="AA22" s="17">
        <v>235078.5</v>
      </c>
      <c r="AB22" s="17">
        <v>226890</v>
      </c>
    </row>
    <row r="23" spans="1:28" x14ac:dyDescent="0.3">
      <c r="A23" s="5" t="s">
        <v>29</v>
      </c>
      <c r="B23" s="5" t="s">
        <v>30</v>
      </c>
      <c r="C23" s="5" t="s">
        <v>43</v>
      </c>
      <c r="D23" s="17">
        <v>296874.5</v>
      </c>
      <c r="E23" s="17">
        <v>298128.5</v>
      </c>
      <c r="F23" s="17">
        <v>299450</v>
      </c>
      <c r="G23" s="17">
        <v>315776.5</v>
      </c>
      <c r="H23" s="17">
        <v>337314.5</v>
      </c>
      <c r="I23" s="17">
        <v>336422.5</v>
      </c>
      <c r="J23" s="17">
        <v>332331</v>
      </c>
      <c r="K23" s="17">
        <v>333169.5</v>
      </c>
      <c r="L23" s="17">
        <v>328969.5</v>
      </c>
      <c r="M23" s="17">
        <v>324077</v>
      </c>
      <c r="N23" s="17">
        <v>314167</v>
      </c>
      <c r="O23" s="17">
        <v>300519</v>
      </c>
      <c r="P23" s="17">
        <v>300394</v>
      </c>
      <c r="Q23" s="17">
        <v>286284.5</v>
      </c>
      <c r="R23" s="17">
        <v>251972.5</v>
      </c>
      <c r="S23" s="17">
        <v>236527.5</v>
      </c>
      <c r="T23" s="17">
        <v>232456.5</v>
      </c>
      <c r="U23" s="17">
        <v>219040</v>
      </c>
      <c r="V23" s="17">
        <v>213509</v>
      </c>
      <c r="W23" s="17">
        <v>228800.5</v>
      </c>
      <c r="X23" s="17">
        <v>234023</v>
      </c>
      <c r="Y23" s="17">
        <v>222316</v>
      </c>
      <c r="Z23" s="17">
        <v>223302</v>
      </c>
      <c r="AA23" s="17">
        <v>230573.5</v>
      </c>
      <c r="AB23" s="17">
        <v>235122.5</v>
      </c>
    </row>
    <row r="24" spans="1:28" x14ac:dyDescent="0.3">
      <c r="A24" s="5" t="s">
        <v>29</v>
      </c>
      <c r="B24" s="5" t="s">
        <v>30</v>
      </c>
      <c r="C24" s="5" t="s">
        <v>44</v>
      </c>
      <c r="D24" s="17">
        <v>298295</v>
      </c>
      <c r="E24" s="17">
        <v>296792</v>
      </c>
      <c r="F24" s="17">
        <v>297908.5</v>
      </c>
      <c r="G24" s="17">
        <v>299119.5</v>
      </c>
      <c r="H24" s="17">
        <v>315456.5</v>
      </c>
      <c r="I24" s="17">
        <v>337082.5</v>
      </c>
      <c r="J24" s="17">
        <v>336276</v>
      </c>
      <c r="K24" s="17">
        <v>332168.5</v>
      </c>
      <c r="L24" s="17">
        <v>333077</v>
      </c>
      <c r="M24" s="17">
        <v>328885</v>
      </c>
      <c r="N24" s="17">
        <v>323940</v>
      </c>
      <c r="O24" s="17">
        <v>314001</v>
      </c>
      <c r="P24" s="17">
        <v>300427</v>
      </c>
      <c r="Q24" s="17">
        <v>300340.5</v>
      </c>
      <c r="R24" s="17">
        <v>286255.5</v>
      </c>
      <c r="S24" s="17">
        <v>252000</v>
      </c>
      <c r="T24" s="17">
        <v>236546</v>
      </c>
      <c r="U24" s="17">
        <v>232472</v>
      </c>
      <c r="V24" s="17">
        <v>219039.5</v>
      </c>
      <c r="W24" s="17">
        <v>213505.5</v>
      </c>
      <c r="X24" s="17">
        <v>228823.5</v>
      </c>
      <c r="Y24" s="17">
        <v>234067.5</v>
      </c>
      <c r="Z24" s="17">
        <v>222340.5</v>
      </c>
      <c r="AA24" s="17">
        <v>223305.5</v>
      </c>
      <c r="AB24" s="17">
        <v>230593.5</v>
      </c>
    </row>
    <row r="25" spans="1:28" x14ac:dyDescent="0.3">
      <c r="A25" s="5" t="s">
        <v>29</v>
      </c>
      <c r="B25" s="5" t="s">
        <v>30</v>
      </c>
      <c r="C25" s="5" t="s">
        <v>45</v>
      </c>
      <c r="D25" s="17">
        <v>306128.5</v>
      </c>
      <c r="E25" s="17">
        <v>297869</v>
      </c>
      <c r="F25" s="17">
        <v>296376.5</v>
      </c>
      <c r="G25" s="17">
        <v>297536.5</v>
      </c>
      <c r="H25" s="17">
        <v>298706.5</v>
      </c>
      <c r="I25" s="17">
        <v>315009.5</v>
      </c>
      <c r="J25" s="17">
        <v>336695</v>
      </c>
      <c r="K25" s="17">
        <v>335970.5</v>
      </c>
      <c r="L25" s="17">
        <v>331905.5</v>
      </c>
      <c r="M25" s="17">
        <v>332852.5</v>
      </c>
      <c r="N25" s="17">
        <v>328714</v>
      </c>
      <c r="O25" s="17">
        <v>323749.5</v>
      </c>
      <c r="P25" s="17">
        <v>313854</v>
      </c>
      <c r="Q25" s="17">
        <v>300322.5</v>
      </c>
      <c r="R25" s="17">
        <v>300262.5</v>
      </c>
      <c r="S25" s="17">
        <v>286235</v>
      </c>
      <c r="T25" s="17">
        <v>251989</v>
      </c>
      <c r="U25" s="17">
        <v>236531.5</v>
      </c>
      <c r="V25" s="17">
        <v>232450</v>
      </c>
      <c r="W25" s="17">
        <v>219016.5</v>
      </c>
      <c r="X25" s="17">
        <v>213502.5</v>
      </c>
      <c r="Y25" s="17">
        <v>228836.5</v>
      </c>
      <c r="Z25" s="17">
        <v>234078</v>
      </c>
      <c r="AA25" s="17">
        <v>222346</v>
      </c>
      <c r="AB25" s="17">
        <v>223312.5</v>
      </c>
    </row>
    <row r="26" spans="1:28" x14ac:dyDescent="0.3">
      <c r="A26" s="5" t="s">
        <v>29</v>
      </c>
      <c r="B26" s="5" t="s">
        <v>30</v>
      </c>
      <c r="C26" s="5" t="s">
        <v>46</v>
      </c>
      <c r="D26" s="17">
        <v>316773</v>
      </c>
      <c r="E26" s="17">
        <v>305986</v>
      </c>
      <c r="F26" s="17">
        <v>297787.5</v>
      </c>
      <c r="G26" s="17">
        <v>296068.5</v>
      </c>
      <c r="H26" s="17">
        <v>297179</v>
      </c>
      <c r="I26" s="17">
        <v>298418.5</v>
      </c>
      <c r="J26" s="17">
        <v>314854</v>
      </c>
      <c r="K26" s="17">
        <v>336525.5</v>
      </c>
      <c r="L26" s="17">
        <v>335796.5</v>
      </c>
      <c r="M26" s="17">
        <v>331747</v>
      </c>
      <c r="N26" s="17">
        <v>332652.5</v>
      </c>
      <c r="O26" s="17">
        <v>328505.5</v>
      </c>
      <c r="P26" s="17">
        <v>323570</v>
      </c>
      <c r="Q26" s="17">
        <v>313693</v>
      </c>
      <c r="R26" s="17">
        <v>300243.5</v>
      </c>
      <c r="S26" s="17">
        <v>300252.5</v>
      </c>
      <c r="T26" s="17">
        <v>286208.5</v>
      </c>
      <c r="U26" s="17">
        <v>251948.5</v>
      </c>
      <c r="V26" s="17">
        <v>236483</v>
      </c>
      <c r="W26" s="17">
        <v>232402.5</v>
      </c>
      <c r="X26" s="17">
        <v>218992.5</v>
      </c>
      <c r="Y26" s="17">
        <v>213506</v>
      </c>
      <c r="Z26" s="17">
        <v>228837.5</v>
      </c>
      <c r="AA26" s="17">
        <v>234085.5</v>
      </c>
      <c r="AB26" s="17">
        <v>222359.5</v>
      </c>
    </row>
    <row r="27" spans="1:28" x14ac:dyDescent="0.3">
      <c r="A27" s="5" t="s">
        <v>29</v>
      </c>
      <c r="B27" s="5" t="s">
        <v>30</v>
      </c>
      <c r="C27" s="5" t="s">
        <v>47</v>
      </c>
      <c r="D27" s="17">
        <v>341846</v>
      </c>
      <c r="E27" s="17">
        <v>316591</v>
      </c>
      <c r="F27" s="17">
        <v>305592.5</v>
      </c>
      <c r="G27" s="17">
        <v>297348</v>
      </c>
      <c r="H27" s="17">
        <v>295740</v>
      </c>
      <c r="I27" s="17">
        <v>296860</v>
      </c>
      <c r="J27" s="17">
        <v>298199</v>
      </c>
      <c r="K27" s="17">
        <v>314598</v>
      </c>
      <c r="L27" s="17">
        <v>336286.5</v>
      </c>
      <c r="M27" s="17">
        <v>335656</v>
      </c>
      <c r="N27" s="17">
        <v>331588.5</v>
      </c>
      <c r="O27" s="17">
        <v>332419.5</v>
      </c>
      <c r="P27" s="17">
        <v>328304</v>
      </c>
      <c r="Q27" s="17">
        <v>323375.5</v>
      </c>
      <c r="R27" s="17">
        <v>313559</v>
      </c>
      <c r="S27" s="17">
        <v>300221.5</v>
      </c>
      <c r="T27" s="17">
        <v>300222</v>
      </c>
      <c r="U27" s="17">
        <v>286183</v>
      </c>
      <c r="V27" s="17">
        <v>251923</v>
      </c>
      <c r="W27" s="17">
        <v>236436.5</v>
      </c>
      <c r="X27" s="17">
        <v>232357</v>
      </c>
      <c r="Y27" s="17">
        <v>218964</v>
      </c>
      <c r="Z27" s="17">
        <v>213505.5</v>
      </c>
      <c r="AA27" s="17">
        <v>228831.5</v>
      </c>
      <c r="AB27" s="17">
        <v>234061.5</v>
      </c>
    </row>
    <row r="28" spans="1:28" x14ac:dyDescent="0.3">
      <c r="A28" s="5" t="s">
        <v>29</v>
      </c>
      <c r="B28" s="5" t="s">
        <v>30</v>
      </c>
      <c r="C28" s="5" t="s">
        <v>48</v>
      </c>
      <c r="D28" s="17">
        <v>382467.5</v>
      </c>
      <c r="E28" s="17">
        <v>341544.5</v>
      </c>
      <c r="F28" s="17">
        <v>316274.5</v>
      </c>
      <c r="G28" s="17">
        <v>305235.5</v>
      </c>
      <c r="H28" s="17">
        <v>296948</v>
      </c>
      <c r="I28" s="17">
        <v>295357.5</v>
      </c>
      <c r="J28" s="17">
        <v>296570</v>
      </c>
      <c r="K28" s="17">
        <v>297931</v>
      </c>
      <c r="L28" s="17">
        <v>314349.5</v>
      </c>
      <c r="M28" s="17">
        <v>336089</v>
      </c>
      <c r="N28" s="17">
        <v>335454.5</v>
      </c>
      <c r="O28" s="17">
        <v>331351</v>
      </c>
      <c r="P28" s="17">
        <v>332218</v>
      </c>
      <c r="Q28" s="17">
        <v>328103</v>
      </c>
      <c r="R28" s="17">
        <v>323237</v>
      </c>
      <c r="S28" s="17">
        <v>313506</v>
      </c>
      <c r="T28" s="17">
        <v>300166</v>
      </c>
      <c r="U28" s="17">
        <v>300179.5</v>
      </c>
      <c r="V28" s="17">
        <v>286127</v>
      </c>
      <c r="W28" s="17">
        <v>251852</v>
      </c>
      <c r="X28" s="17">
        <v>236370</v>
      </c>
      <c r="Y28" s="17">
        <v>232307.5</v>
      </c>
      <c r="Z28" s="17">
        <v>218932</v>
      </c>
      <c r="AA28" s="17">
        <v>213466</v>
      </c>
      <c r="AB28" s="17">
        <v>228796</v>
      </c>
    </row>
    <row r="29" spans="1:28" x14ac:dyDescent="0.3">
      <c r="A29" s="5" t="s">
        <v>29</v>
      </c>
      <c r="B29" s="5" t="s">
        <v>30</v>
      </c>
      <c r="C29" s="5" t="s">
        <v>49</v>
      </c>
      <c r="D29" s="17">
        <v>404974.5</v>
      </c>
      <c r="E29" s="17">
        <v>381865.5</v>
      </c>
      <c r="F29" s="17">
        <v>341070.5</v>
      </c>
      <c r="G29" s="17">
        <v>315782.5</v>
      </c>
      <c r="H29" s="17">
        <v>304790.5</v>
      </c>
      <c r="I29" s="17">
        <v>296555.5</v>
      </c>
      <c r="J29" s="17">
        <v>295092.5</v>
      </c>
      <c r="K29" s="17">
        <v>296328</v>
      </c>
      <c r="L29" s="17">
        <v>297718.5</v>
      </c>
      <c r="M29" s="17">
        <v>314173.5</v>
      </c>
      <c r="N29" s="17">
        <v>335907</v>
      </c>
      <c r="O29" s="17">
        <v>335236</v>
      </c>
      <c r="P29" s="17">
        <v>331169</v>
      </c>
      <c r="Q29" s="17">
        <v>332018.5</v>
      </c>
      <c r="R29" s="17">
        <v>327919.5</v>
      </c>
      <c r="S29" s="17">
        <v>323121</v>
      </c>
      <c r="T29" s="17">
        <v>313386</v>
      </c>
      <c r="U29" s="17">
        <v>300074.5</v>
      </c>
      <c r="V29" s="17">
        <v>300092</v>
      </c>
      <c r="W29" s="17">
        <v>286033.5</v>
      </c>
      <c r="X29" s="17">
        <v>251753.5</v>
      </c>
      <c r="Y29" s="17">
        <v>236289.5</v>
      </c>
      <c r="Z29" s="17">
        <v>232252</v>
      </c>
      <c r="AA29" s="17">
        <v>218880.5</v>
      </c>
      <c r="AB29" s="17">
        <v>213395.5</v>
      </c>
    </row>
    <row r="30" spans="1:28" x14ac:dyDescent="0.3">
      <c r="A30" s="5" t="s">
        <v>29</v>
      </c>
      <c r="B30" s="5" t="s">
        <v>30</v>
      </c>
      <c r="C30" s="5" t="s">
        <v>50</v>
      </c>
      <c r="D30" s="17">
        <v>408765</v>
      </c>
      <c r="E30" s="17">
        <v>404634</v>
      </c>
      <c r="F30" s="17">
        <v>381451.5</v>
      </c>
      <c r="G30" s="17">
        <v>340650</v>
      </c>
      <c r="H30" s="17">
        <v>315237.5</v>
      </c>
      <c r="I30" s="17">
        <v>304266.5</v>
      </c>
      <c r="J30" s="17">
        <v>296343</v>
      </c>
      <c r="K30" s="17">
        <v>294869.5</v>
      </c>
      <c r="L30" s="17">
        <v>296157.5</v>
      </c>
      <c r="M30" s="17">
        <v>297635.5</v>
      </c>
      <c r="N30" s="17">
        <v>314037.5</v>
      </c>
      <c r="O30" s="17">
        <v>335676.5</v>
      </c>
      <c r="P30" s="17">
        <v>335027.5</v>
      </c>
      <c r="Q30" s="17">
        <v>330971.5</v>
      </c>
      <c r="R30" s="17">
        <v>331889.5</v>
      </c>
      <c r="S30" s="17">
        <v>327897.5</v>
      </c>
      <c r="T30" s="17">
        <v>323060</v>
      </c>
      <c r="U30" s="17">
        <v>313316</v>
      </c>
      <c r="V30" s="17">
        <v>300050</v>
      </c>
      <c r="W30" s="17">
        <v>300030.5</v>
      </c>
      <c r="X30" s="17">
        <v>285931</v>
      </c>
      <c r="Y30" s="17">
        <v>251682.5</v>
      </c>
      <c r="Z30" s="17">
        <v>236238.5</v>
      </c>
      <c r="AA30" s="17">
        <v>232196.5</v>
      </c>
      <c r="AB30" s="17">
        <v>218835</v>
      </c>
    </row>
    <row r="31" spans="1:28" x14ac:dyDescent="0.3">
      <c r="A31" s="5" t="s">
        <v>29</v>
      </c>
      <c r="B31" s="5" t="s">
        <v>30</v>
      </c>
      <c r="C31" s="5" t="s">
        <v>51</v>
      </c>
      <c r="D31" s="17">
        <v>408275</v>
      </c>
      <c r="E31" s="17">
        <v>408634.5</v>
      </c>
      <c r="F31" s="17">
        <v>404417.5</v>
      </c>
      <c r="G31" s="17">
        <v>381081</v>
      </c>
      <c r="H31" s="17">
        <v>340190</v>
      </c>
      <c r="I31" s="17">
        <v>315053.5</v>
      </c>
      <c r="J31" s="17">
        <v>304282.5</v>
      </c>
      <c r="K31" s="17">
        <v>296166.5</v>
      </c>
      <c r="L31" s="17">
        <v>294751</v>
      </c>
      <c r="M31" s="17">
        <v>296107.5</v>
      </c>
      <c r="N31" s="17">
        <v>297495</v>
      </c>
      <c r="O31" s="17">
        <v>313786.5</v>
      </c>
      <c r="P31" s="17">
        <v>335480.5</v>
      </c>
      <c r="Q31" s="17">
        <v>334839</v>
      </c>
      <c r="R31" s="17">
        <v>330816</v>
      </c>
      <c r="S31" s="17">
        <v>331829.5</v>
      </c>
      <c r="T31" s="17">
        <v>327827</v>
      </c>
      <c r="U31" s="17">
        <v>322984</v>
      </c>
      <c r="V31" s="17">
        <v>313237</v>
      </c>
      <c r="W31" s="17">
        <v>299963.5</v>
      </c>
      <c r="X31" s="17">
        <v>299945</v>
      </c>
      <c r="Y31" s="17">
        <v>285863</v>
      </c>
      <c r="Z31" s="17">
        <v>251629</v>
      </c>
      <c r="AA31" s="17">
        <v>236185.5</v>
      </c>
      <c r="AB31" s="17">
        <v>232141</v>
      </c>
    </row>
    <row r="32" spans="1:28" x14ac:dyDescent="0.3">
      <c r="A32" s="5" t="s">
        <v>29</v>
      </c>
      <c r="B32" s="5" t="s">
        <v>30</v>
      </c>
      <c r="C32" s="5" t="s">
        <v>52</v>
      </c>
      <c r="D32" s="17">
        <v>377703</v>
      </c>
      <c r="E32" s="17">
        <v>408256.5</v>
      </c>
      <c r="F32" s="17">
        <v>408459</v>
      </c>
      <c r="G32" s="17">
        <v>403958</v>
      </c>
      <c r="H32" s="17">
        <v>380714.5</v>
      </c>
      <c r="I32" s="17">
        <v>339978.5</v>
      </c>
      <c r="J32" s="17">
        <v>314924</v>
      </c>
      <c r="K32" s="17">
        <v>304132</v>
      </c>
      <c r="L32" s="17">
        <v>296024.5</v>
      </c>
      <c r="M32" s="17">
        <v>294689.5</v>
      </c>
      <c r="N32" s="17">
        <v>296023</v>
      </c>
      <c r="O32" s="17">
        <v>297335</v>
      </c>
      <c r="P32" s="17">
        <v>313700</v>
      </c>
      <c r="Q32" s="17">
        <v>335355</v>
      </c>
      <c r="R32" s="17">
        <v>334711</v>
      </c>
      <c r="S32" s="17">
        <v>330781</v>
      </c>
      <c r="T32" s="17">
        <v>331736.5</v>
      </c>
      <c r="U32" s="17">
        <v>327674</v>
      </c>
      <c r="V32" s="17">
        <v>322806</v>
      </c>
      <c r="W32" s="17">
        <v>313089</v>
      </c>
      <c r="X32" s="17">
        <v>299840.5</v>
      </c>
      <c r="Y32" s="17">
        <v>299849</v>
      </c>
      <c r="Z32" s="17">
        <v>285785.5</v>
      </c>
      <c r="AA32" s="17">
        <v>251530</v>
      </c>
      <c r="AB32" s="17">
        <v>236100</v>
      </c>
    </row>
    <row r="33" spans="1:28" x14ac:dyDescent="0.3">
      <c r="A33" s="5" t="s">
        <v>29</v>
      </c>
      <c r="B33" s="5" t="s">
        <v>30</v>
      </c>
      <c r="C33" s="5" t="s">
        <v>53</v>
      </c>
      <c r="D33" s="17">
        <v>367158.5</v>
      </c>
      <c r="E33" s="17">
        <v>377433.5</v>
      </c>
      <c r="F33" s="17">
        <v>407779</v>
      </c>
      <c r="G33" s="17">
        <v>407825.5</v>
      </c>
      <c r="H33" s="17">
        <v>403162.5</v>
      </c>
      <c r="I33" s="17">
        <v>380021.5</v>
      </c>
      <c r="J33" s="17">
        <v>339672</v>
      </c>
      <c r="K33" s="17">
        <v>314774</v>
      </c>
      <c r="L33" s="17">
        <v>303998</v>
      </c>
      <c r="M33" s="17">
        <v>295976.5</v>
      </c>
      <c r="N33" s="17">
        <v>294705</v>
      </c>
      <c r="O33" s="17">
        <v>295995</v>
      </c>
      <c r="P33" s="17">
        <v>297318.5</v>
      </c>
      <c r="Q33" s="17">
        <v>313606.5</v>
      </c>
      <c r="R33" s="17">
        <v>335245.5</v>
      </c>
      <c r="S33" s="17">
        <v>334668.5</v>
      </c>
      <c r="T33" s="17">
        <v>330719</v>
      </c>
      <c r="U33" s="17">
        <v>331648</v>
      </c>
      <c r="V33" s="17">
        <v>327566</v>
      </c>
      <c r="W33" s="17">
        <v>322671</v>
      </c>
      <c r="X33" s="17">
        <v>312919.5</v>
      </c>
      <c r="Y33" s="17">
        <v>299698.5</v>
      </c>
      <c r="Z33" s="17">
        <v>299722</v>
      </c>
      <c r="AA33" s="17">
        <v>285646</v>
      </c>
      <c r="AB33" s="17">
        <v>251390</v>
      </c>
    </row>
    <row r="34" spans="1:28" x14ac:dyDescent="0.3">
      <c r="A34" s="5" t="s">
        <v>29</v>
      </c>
      <c r="B34" s="5" t="s">
        <v>30</v>
      </c>
      <c r="C34" s="5" t="s">
        <v>54</v>
      </c>
      <c r="D34" s="17">
        <v>379503.5</v>
      </c>
      <c r="E34" s="17">
        <v>367055</v>
      </c>
      <c r="F34" s="17">
        <v>377377</v>
      </c>
      <c r="G34" s="17">
        <v>407317.5</v>
      </c>
      <c r="H34" s="17">
        <v>407244.5</v>
      </c>
      <c r="I34" s="17">
        <v>402838</v>
      </c>
      <c r="J34" s="17">
        <v>379894.5</v>
      </c>
      <c r="K34" s="17">
        <v>339561</v>
      </c>
      <c r="L34" s="17">
        <v>314663.5</v>
      </c>
      <c r="M34" s="17">
        <v>303931</v>
      </c>
      <c r="N34" s="17">
        <v>296043.5</v>
      </c>
      <c r="O34" s="17">
        <v>294819.5</v>
      </c>
      <c r="P34" s="17">
        <v>296137.5</v>
      </c>
      <c r="Q34" s="17">
        <v>297394</v>
      </c>
      <c r="R34" s="17">
        <v>313679</v>
      </c>
      <c r="S34" s="17">
        <v>335387</v>
      </c>
      <c r="T34" s="17">
        <v>334708.5</v>
      </c>
      <c r="U34" s="17">
        <v>330659.5</v>
      </c>
      <c r="V34" s="17">
        <v>331585</v>
      </c>
      <c r="W34" s="17">
        <v>327498.5</v>
      </c>
      <c r="X34" s="17">
        <v>322568.5</v>
      </c>
      <c r="Y34" s="17">
        <v>312847</v>
      </c>
      <c r="Z34" s="17">
        <v>299653.5</v>
      </c>
      <c r="AA34" s="17">
        <v>299639.5</v>
      </c>
      <c r="AB34" s="17">
        <v>285536</v>
      </c>
    </row>
    <row r="35" spans="1:28" x14ac:dyDescent="0.3">
      <c r="A35" s="5" t="s">
        <v>29</v>
      </c>
      <c r="B35" s="5" t="s">
        <v>30</v>
      </c>
      <c r="C35" s="5" t="s">
        <v>55</v>
      </c>
      <c r="D35" s="17">
        <v>382104.5</v>
      </c>
      <c r="E35" s="17">
        <v>379404.5</v>
      </c>
      <c r="F35" s="17">
        <v>366672</v>
      </c>
      <c r="G35" s="17">
        <v>376815</v>
      </c>
      <c r="H35" s="17">
        <v>406639.5</v>
      </c>
      <c r="I35" s="17">
        <v>406554</v>
      </c>
      <c r="J35" s="17">
        <v>402553.5</v>
      </c>
      <c r="K35" s="17">
        <v>379822.5</v>
      </c>
      <c r="L35" s="17">
        <v>339463.5</v>
      </c>
      <c r="M35" s="17">
        <v>314659.5</v>
      </c>
      <c r="N35" s="17">
        <v>304195.5</v>
      </c>
      <c r="O35" s="17">
        <v>296364</v>
      </c>
      <c r="P35" s="17">
        <v>295214.5</v>
      </c>
      <c r="Q35" s="17">
        <v>296510</v>
      </c>
      <c r="R35" s="17">
        <v>297702</v>
      </c>
      <c r="S35" s="17">
        <v>314041</v>
      </c>
      <c r="T35" s="17">
        <v>335569</v>
      </c>
      <c r="U35" s="17">
        <v>334766</v>
      </c>
      <c r="V35" s="17">
        <v>330697</v>
      </c>
      <c r="W35" s="17">
        <v>331622.5</v>
      </c>
      <c r="X35" s="17">
        <v>327484.5</v>
      </c>
      <c r="Y35" s="17">
        <v>322536.5</v>
      </c>
      <c r="Z35" s="17">
        <v>312866.5</v>
      </c>
      <c r="AA35" s="17">
        <v>299645.5</v>
      </c>
      <c r="AB35" s="17">
        <v>299639</v>
      </c>
    </row>
    <row r="36" spans="1:28" x14ac:dyDescent="0.3">
      <c r="A36" s="5" t="s">
        <v>29</v>
      </c>
      <c r="B36" s="5" t="s">
        <v>30</v>
      </c>
      <c r="C36" s="5" t="s">
        <v>56</v>
      </c>
      <c r="D36" s="17">
        <v>406747</v>
      </c>
      <c r="E36" s="17">
        <v>382055.5</v>
      </c>
      <c r="F36" s="17">
        <v>379247</v>
      </c>
      <c r="G36" s="17">
        <v>366283.5</v>
      </c>
      <c r="H36" s="17">
        <v>376100.5</v>
      </c>
      <c r="I36" s="17">
        <v>406054</v>
      </c>
      <c r="J36" s="17">
        <v>406538</v>
      </c>
      <c r="K36" s="17">
        <v>402695.5</v>
      </c>
      <c r="L36" s="17">
        <v>379866.5</v>
      </c>
      <c r="M36" s="17">
        <v>339608</v>
      </c>
      <c r="N36" s="17">
        <v>315012.5</v>
      </c>
      <c r="O36" s="17">
        <v>304486.5</v>
      </c>
      <c r="P36" s="17">
        <v>296870</v>
      </c>
      <c r="Q36" s="17">
        <v>295857.5</v>
      </c>
      <c r="R36" s="17">
        <v>297038</v>
      </c>
      <c r="S36" s="17">
        <v>298217.5</v>
      </c>
      <c r="T36" s="17">
        <v>314337.5</v>
      </c>
      <c r="U36" s="17">
        <v>335756.5</v>
      </c>
      <c r="V36" s="17">
        <v>335009</v>
      </c>
      <c r="W36" s="17">
        <v>330945</v>
      </c>
      <c r="X36" s="17">
        <v>331804</v>
      </c>
      <c r="Y36" s="17">
        <v>327608</v>
      </c>
      <c r="Z36" s="17">
        <v>322681</v>
      </c>
      <c r="AA36" s="17">
        <v>312992</v>
      </c>
      <c r="AB36" s="17">
        <v>299695</v>
      </c>
    </row>
    <row r="37" spans="1:28" x14ac:dyDescent="0.3">
      <c r="A37" s="5" t="s">
        <v>29</v>
      </c>
      <c r="B37" s="5" t="s">
        <v>30</v>
      </c>
      <c r="C37" s="5" t="s">
        <v>57</v>
      </c>
      <c r="D37" s="17">
        <v>434119.5</v>
      </c>
      <c r="E37" s="17">
        <v>406694</v>
      </c>
      <c r="F37" s="17">
        <v>381798</v>
      </c>
      <c r="G37" s="17">
        <v>378802</v>
      </c>
      <c r="H37" s="17">
        <v>365743.5</v>
      </c>
      <c r="I37" s="17">
        <v>375756</v>
      </c>
      <c r="J37" s="17">
        <v>406147</v>
      </c>
      <c r="K37" s="17">
        <v>406633.5</v>
      </c>
      <c r="L37" s="17">
        <v>402779</v>
      </c>
      <c r="M37" s="17">
        <v>380089</v>
      </c>
      <c r="N37" s="17">
        <v>339969</v>
      </c>
      <c r="O37" s="17">
        <v>315386</v>
      </c>
      <c r="P37" s="17">
        <v>305103</v>
      </c>
      <c r="Q37" s="17">
        <v>297567</v>
      </c>
      <c r="R37" s="17">
        <v>296406</v>
      </c>
      <c r="S37" s="17">
        <v>297553.5</v>
      </c>
      <c r="T37" s="17">
        <v>298555.5</v>
      </c>
      <c r="U37" s="17">
        <v>314649</v>
      </c>
      <c r="V37" s="17">
        <v>336053</v>
      </c>
      <c r="W37" s="17">
        <v>335335</v>
      </c>
      <c r="X37" s="17">
        <v>331212</v>
      </c>
      <c r="Y37" s="17">
        <v>331960</v>
      </c>
      <c r="Z37" s="17">
        <v>327778.5</v>
      </c>
      <c r="AA37" s="17">
        <v>322801</v>
      </c>
      <c r="AB37" s="17">
        <v>313054.5</v>
      </c>
    </row>
    <row r="38" spans="1:28" x14ac:dyDescent="0.3">
      <c r="A38" s="5" t="s">
        <v>29</v>
      </c>
      <c r="B38" s="5" t="s">
        <v>30</v>
      </c>
      <c r="C38" s="5" t="s">
        <v>58</v>
      </c>
      <c r="D38" s="17">
        <v>442788.5</v>
      </c>
      <c r="E38" s="17">
        <v>434075</v>
      </c>
      <c r="F38" s="17">
        <v>406528</v>
      </c>
      <c r="G38" s="17">
        <v>381493.5</v>
      </c>
      <c r="H38" s="17">
        <v>378342.5</v>
      </c>
      <c r="I38" s="17">
        <v>365482</v>
      </c>
      <c r="J38" s="17">
        <v>375961.5</v>
      </c>
      <c r="K38" s="17">
        <v>406359.5</v>
      </c>
      <c r="L38" s="17">
        <v>406785.5</v>
      </c>
      <c r="M38" s="17">
        <v>403078</v>
      </c>
      <c r="N38" s="17">
        <v>380510.5</v>
      </c>
      <c r="O38" s="17">
        <v>340280.5</v>
      </c>
      <c r="P38" s="17">
        <v>315880</v>
      </c>
      <c r="Q38" s="17">
        <v>305696</v>
      </c>
      <c r="R38" s="17">
        <v>298106.5</v>
      </c>
      <c r="S38" s="17">
        <v>296979</v>
      </c>
      <c r="T38" s="17">
        <v>297915</v>
      </c>
      <c r="U38" s="17">
        <v>298903</v>
      </c>
      <c r="V38" s="17">
        <v>315018.5</v>
      </c>
      <c r="W38" s="17">
        <v>336438.5</v>
      </c>
      <c r="X38" s="17">
        <v>335689</v>
      </c>
      <c r="Y38" s="17">
        <v>331428</v>
      </c>
      <c r="Z38" s="17">
        <v>332175</v>
      </c>
      <c r="AA38" s="17">
        <v>327948.5</v>
      </c>
      <c r="AB38" s="17">
        <v>322892.5</v>
      </c>
    </row>
    <row r="39" spans="1:28" x14ac:dyDescent="0.3">
      <c r="A39" s="5" t="s">
        <v>29</v>
      </c>
      <c r="B39" s="5" t="s">
        <v>30</v>
      </c>
      <c r="C39" s="5" t="s">
        <v>59</v>
      </c>
      <c r="D39" s="17">
        <v>451559</v>
      </c>
      <c r="E39" s="17">
        <v>442392.5</v>
      </c>
      <c r="F39" s="17">
        <v>433738.5</v>
      </c>
      <c r="G39" s="17">
        <v>406039.5</v>
      </c>
      <c r="H39" s="17">
        <v>380829.5</v>
      </c>
      <c r="I39" s="17">
        <v>377821.5</v>
      </c>
      <c r="J39" s="17">
        <v>365457</v>
      </c>
      <c r="K39" s="17">
        <v>376092</v>
      </c>
      <c r="L39" s="17">
        <v>406475.5</v>
      </c>
      <c r="M39" s="17">
        <v>407077.5</v>
      </c>
      <c r="N39" s="17">
        <v>403506</v>
      </c>
      <c r="O39" s="17">
        <v>380802</v>
      </c>
      <c r="P39" s="17">
        <v>340704.5</v>
      </c>
      <c r="Q39" s="17">
        <v>316422</v>
      </c>
      <c r="R39" s="17">
        <v>306199</v>
      </c>
      <c r="S39" s="17">
        <v>298664</v>
      </c>
      <c r="T39" s="17">
        <v>297348.5</v>
      </c>
      <c r="U39" s="17">
        <v>298210.5</v>
      </c>
      <c r="V39" s="17">
        <v>299317.5</v>
      </c>
      <c r="W39" s="17">
        <v>315448.5</v>
      </c>
      <c r="X39" s="17">
        <v>336742.5</v>
      </c>
      <c r="Y39" s="17">
        <v>335928</v>
      </c>
      <c r="Z39" s="17">
        <v>331641.5</v>
      </c>
      <c r="AA39" s="17">
        <v>332297.5</v>
      </c>
      <c r="AB39" s="17">
        <v>328010.5</v>
      </c>
    </row>
    <row r="40" spans="1:28" x14ac:dyDescent="0.3">
      <c r="A40" s="5" t="s">
        <v>29</v>
      </c>
      <c r="B40" s="5" t="s">
        <v>30</v>
      </c>
      <c r="C40" s="5" t="s">
        <v>60</v>
      </c>
      <c r="D40" s="17">
        <v>459286</v>
      </c>
      <c r="E40" s="17">
        <v>451346</v>
      </c>
      <c r="F40" s="17">
        <v>442095.5</v>
      </c>
      <c r="G40" s="17">
        <v>433130</v>
      </c>
      <c r="H40" s="17">
        <v>405259</v>
      </c>
      <c r="I40" s="17">
        <v>380266</v>
      </c>
      <c r="J40" s="17">
        <v>377849.5</v>
      </c>
      <c r="K40" s="17">
        <v>365647.5</v>
      </c>
      <c r="L40" s="17">
        <v>376300.5</v>
      </c>
      <c r="M40" s="17">
        <v>406860.5</v>
      </c>
      <c r="N40" s="17">
        <v>407478.5</v>
      </c>
      <c r="O40" s="17">
        <v>403739</v>
      </c>
      <c r="P40" s="17">
        <v>381153</v>
      </c>
      <c r="Q40" s="17">
        <v>341120.5</v>
      </c>
      <c r="R40" s="17">
        <v>316814</v>
      </c>
      <c r="S40" s="17">
        <v>306672.5</v>
      </c>
      <c r="T40" s="17">
        <v>299014.5</v>
      </c>
      <c r="U40" s="17">
        <v>297665.5</v>
      </c>
      <c r="V40" s="17">
        <v>298535.5</v>
      </c>
      <c r="W40" s="17">
        <v>299733</v>
      </c>
      <c r="X40" s="17">
        <v>315849.5</v>
      </c>
      <c r="Y40" s="17">
        <v>337005</v>
      </c>
      <c r="Z40" s="17">
        <v>336204</v>
      </c>
      <c r="AA40" s="17">
        <v>331798</v>
      </c>
      <c r="AB40" s="17">
        <v>332344.5</v>
      </c>
    </row>
    <row r="41" spans="1:28" x14ac:dyDescent="0.3">
      <c r="A41" s="5" t="s">
        <v>29</v>
      </c>
      <c r="B41" s="5" t="s">
        <v>30</v>
      </c>
      <c r="C41" s="5" t="s">
        <v>61</v>
      </c>
      <c r="D41" s="17">
        <v>457420</v>
      </c>
      <c r="E41" s="17">
        <v>458859.5</v>
      </c>
      <c r="F41" s="17">
        <v>450920</v>
      </c>
      <c r="G41" s="17">
        <v>441484</v>
      </c>
      <c r="H41" s="17">
        <v>432230</v>
      </c>
      <c r="I41" s="17">
        <v>404487.5</v>
      </c>
      <c r="J41" s="17">
        <v>380052.5</v>
      </c>
      <c r="K41" s="17">
        <v>377764</v>
      </c>
      <c r="L41" s="17">
        <v>365655</v>
      </c>
      <c r="M41" s="17">
        <v>376630</v>
      </c>
      <c r="N41" s="17">
        <v>407280</v>
      </c>
      <c r="O41" s="17">
        <v>407567</v>
      </c>
      <c r="P41" s="17">
        <v>403924.5</v>
      </c>
      <c r="Q41" s="17">
        <v>381451</v>
      </c>
      <c r="R41" s="17">
        <v>341355.5</v>
      </c>
      <c r="S41" s="17">
        <v>317204.5</v>
      </c>
      <c r="T41" s="17">
        <v>306982</v>
      </c>
      <c r="U41" s="17">
        <v>299288</v>
      </c>
      <c r="V41" s="17">
        <v>297995</v>
      </c>
      <c r="W41" s="17">
        <v>298894.5</v>
      </c>
      <c r="X41" s="17">
        <v>300069.5</v>
      </c>
      <c r="Y41" s="17">
        <v>316127.5</v>
      </c>
      <c r="Z41" s="17">
        <v>337242.5</v>
      </c>
      <c r="AA41" s="17">
        <v>336328</v>
      </c>
      <c r="AB41" s="17">
        <v>331855.5</v>
      </c>
    </row>
    <row r="42" spans="1:28" x14ac:dyDescent="0.3">
      <c r="A42" s="5" t="s">
        <v>29</v>
      </c>
      <c r="B42" s="5" t="s">
        <v>30</v>
      </c>
      <c r="C42" s="5" t="s">
        <v>62</v>
      </c>
      <c r="D42" s="17">
        <v>462328</v>
      </c>
      <c r="E42" s="17">
        <v>456793.5</v>
      </c>
      <c r="F42" s="17">
        <v>458386.5</v>
      </c>
      <c r="G42" s="17">
        <v>450158.5</v>
      </c>
      <c r="H42" s="17">
        <v>440252</v>
      </c>
      <c r="I42" s="17">
        <v>431184.5</v>
      </c>
      <c r="J42" s="17">
        <v>404162.5</v>
      </c>
      <c r="K42" s="17">
        <v>380026</v>
      </c>
      <c r="L42" s="17">
        <v>377832.5</v>
      </c>
      <c r="M42" s="17">
        <v>365905.5</v>
      </c>
      <c r="N42" s="17">
        <v>376935</v>
      </c>
      <c r="O42" s="17">
        <v>407376</v>
      </c>
      <c r="P42" s="17">
        <v>407718</v>
      </c>
      <c r="Q42" s="17">
        <v>404104</v>
      </c>
      <c r="R42" s="17">
        <v>381640.5</v>
      </c>
      <c r="S42" s="17">
        <v>341663</v>
      </c>
      <c r="T42" s="17">
        <v>317415.5</v>
      </c>
      <c r="U42" s="17">
        <v>307225</v>
      </c>
      <c r="V42" s="17">
        <v>299607</v>
      </c>
      <c r="W42" s="17">
        <v>298349.5</v>
      </c>
      <c r="X42" s="17">
        <v>299193.5</v>
      </c>
      <c r="Y42" s="17">
        <v>300344</v>
      </c>
      <c r="Z42" s="17">
        <v>316369.5</v>
      </c>
      <c r="AA42" s="17">
        <v>337368.5</v>
      </c>
      <c r="AB42" s="17">
        <v>336449</v>
      </c>
    </row>
    <row r="43" spans="1:28" x14ac:dyDescent="0.3">
      <c r="A43" s="5" t="s">
        <v>29</v>
      </c>
      <c r="B43" s="5" t="s">
        <v>30</v>
      </c>
      <c r="C43" s="5" t="s">
        <v>63</v>
      </c>
      <c r="D43" s="17">
        <v>451143.5</v>
      </c>
      <c r="E43" s="17">
        <v>461857.5</v>
      </c>
      <c r="F43" s="17">
        <v>456438</v>
      </c>
      <c r="G43" s="17">
        <v>457642.5</v>
      </c>
      <c r="H43" s="17">
        <v>449051.5</v>
      </c>
      <c r="I43" s="17">
        <v>439249.5</v>
      </c>
      <c r="J43" s="17">
        <v>430731</v>
      </c>
      <c r="K43" s="17">
        <v>403989</v>
      </c>
      <c r="L43" s="17">
        <v>379969</v>
      </c>
      <c r="M43" s="17">
        <v>377954.5</v>
      </c>
      <c r="N43" s="17">
        <v>366168</v>
      </c>
      <c r="O43" s="17">
        <v>376975.5</v>
      </c>
      <c r="P43" s="17">
        <v>407381</v>
      </c>
      <c r="Q43" s="17">
        <v>407784</v>
      </c>
      <c r="R43" s="17">
        <v>404165</v>
      </c>
      <c r="S43" s="17">
        <v>381870</v>
      </c>
      <c r="T43" s="17">
        <v>341846</v>
      </c>
      <c r="U43" s="17">
        <v>317598.5</v>
      </c>
      <c r="V43" s="17">
        <v>307442.5</v>
      </c>
      <c r="W43" s="17">
        <v>299871</v>
      </c>
      <c r="X43" s="17">
        <v>298596.5</v>
      </c>
      <c r="Y43" s="17">
        <v>299403.5</v>
      </c>
      <c r="Z43" s="17">
        <v>300557.5</v>
      </c>
      <c r="AA43" s="17">
        <v>316507.5</v>
      </c>
      <c r="AB43" s="17">
        <v>337494.5</v>
      </c>
    </row>
    <row r="44" spans="1:28" x14ac:dyDescent="0.3">
      <c r="A44" s="5" t="s">
        <v>29</v>
      </c>
      <c r="B44" s="5" t="s">
        <v>30</v>
      </c>
      <c r="C44" s="5" t="s">
        <v>64</v>
      </c>
      <c r="D44" s="17">
        <v>415354.5</v>
      </c>
      <c r="E44" s="17">
        <v>450626.5</v>
      </c>
      <c r="F44" s="17">
        <v>461318.5</v>
      </c>
      <c r="G44" s="17">
        <v>455592</v>
      </c>
      <c r="H44" s="17">
        <v>456414</v>
      </c>
      <c r="I44" s="17">
        <v>447873.5</v>
      </c>
      <c r="J44" s="17">
        <v>438692</v>
      </c>
      <c r="K44" s="17">
        <v>430514</v>
      </c>
      <c r="L44" s="17">
        <v>403917</v>
      </c>
      <c r="M44" s="17">
        <v>380096</v>
      </c>
      <c r="N44" s="17">
        <v>378096.5</v>
      </c>
      <c r="O44" s="17">
        <v>366122</v>
      </c>
      <c r="P44" s="17">
        <v>377015.5</v>
      </c>
      <c r="Q44" s="17">
        <v>407406.5</v>
      </c>
      <c r="R44" s="17">
        <v>407810.5</v>
      </c>
      <c r="S44" s="17">
        <v>404384</v>
      </c>
      <c r="T44" s="17">
        <v>381981.5</v>
      </c>
      <c r="U44" s="17">
        <v>341935</v>
      </c>
      <c r="V44" s="17">
        <v>317795</v>
      </c>
      <c r="W44" s="17">
        <v>307676</v>
      </c>
      <c r="X44" s="17">
        <v>300058.5</v>
      </c>
      <c r="Y44" s="17">
        <v>298793</v>
      </c>
      <c r="Z44" s="17">
        <v>299627</v>
      </c>
      <c r="AA44" s="17">
        <v>300719</v>
      </c>
      <c r="AB44" s="17">
        <v>316574</v>
      </c>
    </row>
    <row r="45" spans="1:28" x14ac:dyDescent="0.3">
      <c r="A45" s="5" t="s">
        <v>29</v>
      </c>
      <c r="B45" s="5" t="s">
        <v>30</v>
      </c>
      <c r="C45" s="5" t="s">
        <v>65</v>
      </c>
      <c r="D45" s="17">
        <v>409404</v>
      </c>
      <c r="E45" s="17">
        <v>414783</v>
      </c>
      <c r="F45" s="17">
        <v>450116</v>
      </c>
      <c r="G45" s="17">
        <v>460537.5</v>
      </c>
      <c r="H45" s="17">
        <v>454367</v>
      </c>
      <c r="I45" s="17">
        <v>455065</v>
      </c>
      <c r="J45" s="17">
        <v>447187.5</v>
      </c>
      <c r="K45" s="17">
        <v>438481</v>
      </c>
      <c r="L45" s="17">
        <v>430350.5</v>
      </c>
      <c r="M45" s="17">
        <v>403957</v>
      </c>
      <c r="N45" s="17">
        <v>380260</v>
      </c>
      <c r="O45" s="17">
        <v>377998.5</v>
      </c>
      <c r="P45" s="17">
        <v>366071</v>
      </c>
      <c r="Q45" s="17">
        <v>377044.5</v>
      </c>
      <c r="R45" s="17">
        <v>407422</v>
      </c>
      <c r="S45" s="17">
        <v>407947</v>
      </c>
      <c r="T45" s="17">
        <v>404443.5</v>
      </c>
      <c r="U45" s="17">
        <v>382033</v>
      </c>
      <c r="V45" s="17">
        <v>342018.5</v>
      </c>
      <c r="W45" s="17">
        <v>317888.5</v>
      </c>
      <c r="X45" s="17">
        <v>307783</v>
      </c>
      <c r="Y45" s="17">
        <v>300231</v>
      </c>
      <c r="Z45" s="17">
        <v>298990.5</v>
      </c>
      <c r="AA45" s="17">
        <v>299709.5</v>
      </c>
      <c r="AB45" s="17">
        <v>300797.5</v>
      </c>
    </row>
    <row r="46" spans="1:28" x14ac:dyDescent="0.3">
      <c r="A46" s="5" t="s">
        <v>29</v>
      </c>
      <c r="B46" s="5" t="s">
        <v>30</v>
      </c>
      <c r="C46" s="5" t="s">
        <v>66</v>
      </c>
      <c r="D46" s="17">
        <v>419983</v>
      </c>
      <c r="E46" s="17">
        <v>408881.5</v>
      </c>
      <c r="F46" s="17">
        <v>414428</v>
      </c>
      <c r="G46" s="17">
        <v>449335.5</v>
      </c>
      <c r="H46" s="17">
        <v>459210.5</v>
      </c>
      <c r="I46" s="17">
        <v>452968.5</v>
      </c>
      <c r="J46" s="17">
        <v>454335.5</v>
      </c>
      <c r="K46" s="17">
        <v>446819</v>
      </c>
      <c r="L46" s="17">
        <v>438249.5</v>
      </c>
      <c r="M46" s="17">
        <v>430329</v>
      </c>
      <c r="N46" s="17">
        <v>404003.5</v>
      </c>
      <c r="O46" s="17">
        <v>380100</v>
      </c>
      <c r="P46" s="17">
        <v>377840.5</v>
      </c>
      <c r="Q46" s="17">
        <v>365973.5</v>
      </c>
      <c r="R46" s="17">
        <v>377001</v>
      </c>
      <c r="S46" s="17">
        <v>407499.5</v>
      </c>
      <c r="T46" s="17">
        <v>407949.5</v>
      </c>
      <c r="U46" s="17">
        <v>404404.5</v>
      </c>
      <c r="V46" s="17">
        <v>381991</v>
      </c>
      <c r="W46" s="17">
        <v>342042.5</v>
      </c>
      <c r="X46" s="17">
        <v>317941.5</v>
      </c>
      <c r="Y46" s="17">
        <v>307916</v>
      </c>
      <c r="Z46" s="17">
        <v>300412.5</v>
      </c>
      <c r="AA46" s="17">
        <v>299068.5</v>
      </c>
      <c r="AB46" s="17">
        <v>299757</v>
      </c>
    </row>
    <row r="47" spans="1:28" x14ac:dyDescent="0.3">
      <c r="A47" s="5" t="s">
        <v>29</v>
      </c>
      <c r="B47" s="5" t="s">
        <v>30</v>
      </c>
      <c r="C47" s="5" t="s">
        <v>67</v>
      </c>
      <c r="D47" s="17">
        <v>402036</v>
      </c>
      <c r="E47" s="17">
        <v>419460</v>
      </c>
      <c r="F47" s="17">
        <v>408330</v>
      </c>
      <c r="G47" s="17">
        <v>413576</v>
      </c>
      <c r="H47" s="17">
        <v>448052.5</v>
      </c>
      <c r="I47" s="17">
        <v>457884</v>
      </c>
      <c r="J47" s="17">
        <v>452223.5</v>
      </c>
      <c r="K47" s="17">
        <v>453770</v>
      </c>
      <c r="L47" s="17">
        <v>446493</v>
      </c>
      <c r="M47" s="17">
        <v>438299.5</v>
      </c>
      <c r="N47" s="17">
        <v>430304</v>
      </c>
      <c r="O47" s="17">
        <v>403684</v>
      </c>
      <c r="P47" s="17">
        <v>379867</v>
      </c>
      <c r="Q47" s="17">
        <v>377678.5</v>
      </c>
      <c r="R47" s="17">
        <v>365876</v>
      </c>
      <c r="S47" s="17">
        <v>377083.5</v>
      </c>
      <c r="T47" s="17">
        <v>407500.5</v>
      </c>
      <c r="U47" s="17">
        <v>407917</v>
      </c>
      <c r="V47" s="17">
        <v>404344.5</v>
      </c>
      <c r="W47" s="17">
        <v>381929.5</v>
      </c>
      <c r="X47" s="17">
        <v>342000.5</v>
      </c>
      <c r="Y47" s="17">
        <v>317991</v>
      </c>
      <c r="Z47" s="17">
        <v>308063</v>
      </c>
      <c r="AA47" s="17">
        <v>300476.5</v>
      </c>
      <c r="AB47" s="17">
        <v>299102</v>
      </c>
    </row>
    <row r="48" spans="1:28" x14ac:dyDescent="0.3">
      <c r="A48" s="5" t="s">
        <v>29</v>
      </c>
      <c r="B48" s="5" t="s">
        <v>30</v>
      </c>
      <c r="C48" s="5" t="s">
        <v>68</v>
      </c>
      <c r="D48" s="17">
        <v>412702.5</v>
      </c>
      <c r="E48" s="17">
        <v>401377.5</v>
      </c>
      <c r="F48" s="17">
        <v>418978</v>
      </c>
      <c r="G48" s="17">
        <v>407625.5</v>
      </c>
      <c r="H48" s="17">
        <v>412291.5</v>
      </c>
      <c r="I48" s="17">
        <v>446648.5</v>
      </c>
      <c r="J48" s="17">
        <v>457134</v>
      </c>
      <c r="K48" s="17">
        <v>451799.5</v>
      </c>
      <c r="L48" s="17">
        <v>453540.5</v>
      </c>
      <c r="M48" s="17">
        <v>446484.5</v>
      </c>
      <c r="N48" s="17">
        <v>438269</v>
      </c>
      <c r="O48" s="17">
        <v>430034.5</v>
      </c>
      <c r="P48" s="17">
        <v>403441</v>
      </c>
      <c r="Q48" s="17">
        <v>379675</v>
      </c>
      <c r="R48" s="17">
        <v>377530.5</v>
      </c>
      <c r="S48" s="17">
        <v>365893.5</v>
      </c>
      <c r="T48" s="17">
        <v>377001.5</v>
      </c>
      <c r="U48" s="17">
        <v>407357</v>
      </c>
      <c r="V48" s="17">
        <v>407790</v>
      </c>
      <c r="W48" s="17">
        <v>404235.5</v>
      </c>
      <c r="X48" s="17">
        <v>381828</v>
      </c>
      <c r="Y48" s="17">
        <v>342022.5</v>
      </c>
      <c r="Z48" s="17">
        <v>318094</v>
      </c>
      <c r="AA48" s="17">
        <v>308083.5</v>
      </c>
      <c r="AB48" s="17">
        <v>300475</v>
      </c>
    </row>
    <row r="49" spans="1:28" x14ac:dyDescent="0.3">
      <c r="A49" s="5" t="s">
        <v>29</v>
      </c>
      <c r="B49" s="5" t="s">
        <v>30</v>
      </c>
      <c r="C49" s="5" t="s">
        <v>69</v>
      </c>
      <c r="D49" s="17">
        <v>448840.5</v>
      </c>
      <c r="E49" s="17">
        <v>412008.5</v>
      </c>
      <c r="F49" s="17">
        <v>400835.5</v>
      </c>
      <c r="G49" s="17">
        <v>418156.5</v>
      </c>
      <c r="H49" s="17">
        <v>406429.5</v>
      </c>
      <c r="I49" s="17">
        <v>411036.5</v>
      </c>
      <c r="J49" s="17">
        <v>445831.5</v>
      </c>
      <c r="K49" s="17">
        <v>456640</v>
      </c>
      <c r="L49" s="17">
        <v>451540.5</v>
      </c>
      <c r="M49" s="17">
        <v>453555.5</v>
      </c>
      <c r="N49" s="17">
        <v>446547.5</v>
      </c>
      <c r="O49" s="17">
        <v>438083.5</v>
      </c>
      <c r="P49" s="17">
        <v>429820</v>
      </c>
      <c r="Q49" s="17">
        <v>403229.5</v>
      </c>
      <c r="R49" s="17">
        <v>379499</v>
      </c>
      <c r="S49" s="17">
        <v>377525</v>
      </c>
      <c r="T49" s="17">
        <v>365810.5</v>
      </c>
      <c r="U49" s="17">
        <v>376874.5</v>
      </c>
      <c r="V49" s="17">
        <v>407213.5</v>
      </c>
      <c r="W49" s="17">
        <v>407577</v>
      </c>
      <c r="X49" s="17">
        <v>404030.5</v>
      </c>
      <c r="Y49" s="17">
        <v>381791.5</v>
      </c>
      <c r="Z49" s="17">
        <v>342074.5</v>
      </c>
      <c r="AA49" s="17">
        <v>318035</v>
      </c>
      <c r="AB49" s="17">
        <v>307983</v>
      </c>
    </row>
    <row r="50" spans="1:28" x14ac:dyDescent="0.3">
      <c r="A50" s="5" t="s">
        <v>29</v>
      </c>
      <c r="B50" s="5" t="s">
        <v>30</v>
      </c>
      <c r="C50" s="5" t="s">
        <v>70</v>
      </c>
      <c r="D50" s="17">
        <v>466088.5</v>
      </c>
      <c r="E50" s="17">
        <v>447983.5</v>
      </c>
      <c r="F50" s="17">
        <v>411391.5</v>
      </c>
      <c r="G50" s="17">
        <v>400023.5</v>
      </c>
      <c r="H50" s="17">
        <v>416889</v>
      </c>
      <c r="I50" s="17">
        <v>405112</v>
      </c>
      <c r="J50" s="17">
        <v>410365</v>
      </c>
      <c r="K50" s="17">
        <v>445418</v>
      </c>
      <c r="L50" s="17">
        <v>456302.5</v>
      </c>
      <c r="M50" s="17">
        <v>451497</v>
      </c>
      <c r="N50" s="17">
        <v>453586.5</v>
      </c>
      <c r="O50" s="17">
        <v>446297</v>
      </c>
      <c r="P50" s="17">
        <v>437832.5</v>
      </c>
      <c r="Q50" s="17">
        <v>429540</v>
      </c>
      <c r="R50" s="17">
        <v>402946</v>
      </c>
      <c r="S50" s="17">
        <v>379409</v>
      </c>
      <c r="T50" s="17">
        <v>377389</v>
      </c>
      <c r="U50" s="17">
        <v>365668.5</v>
      </c>
      <c r="V50" s="17">
        <v>376702.5</v>
      </c>
      <c r="W50" s="17">
        <v>407001.5</v>
      </c>
      <c r="X50" s="17">
        <v>407363</v>
      </c>
      <c r="Y50" s="17">
        <v>403910</v>
      </c>
      <c r="Z50" s="17">
        <v>381745</v>
      </c>
      <c r="AA50" s="17">
        <v>341988</v>
      </c>
      <c r="AB50" s="17">
        <v>317972.5</v>
      </c>
    </row>
    <row r="51" spans="1:28" x14ac:dyDescent="0.3">
      <c r="A51" s="5" t="s">
        <v>29</v>
      </c>
      <c r="B51" s="5" t="s">
        <v>30</v>
      </c>
      <c r="C51" s="5" t="s">
        <v>71</v>
      </c>
      <c r="D51" s="17">
        <v>451472</v>
      </c>
      <c r="E51" s="17">
        <v>465099</v>
      </c>
      <c r="F51" s="17">
        <v>447245.5</v>
      </c>
      <c r="G51" s="17">
        <v>410530.5</v>
      </c>
      <c r="H51" s="17">
        <v>398813</v>
      </c>
      <c r="I51" s="17">
        <v>415595.5</v>
      </c>
      <c r="J51" s="17">
        <v>404377</v>
      </c>
      <c r="K51" s="17">
        <v>409850.5</v>
      </c>
      <c r="L51" s="17">
        <v>445181.5</v>
      </c>
      <c r="M51" s="17">
        <v>456332.5</v>
      </c>
      <c r="N51" s="17">
        <v>451521.5</v>
      </c>
      <c r="O51" s="17">
        <v>453334.5</v>
      </c>
      <c r="P51" s="17">
        <v>445994.5</v>
      </c>
      <c r="Q51" s="17">
        <v>437566</v>
      </c>
      <c r="R51" s="17">
        <v>429329.5</v>
      </c>
      <c r="S51" s="17">
        <v>402919</v>
      </c>
      <c r="T51" s="17">
        <v>379295.5</v>
      </c>
      <c r="U51" s="17">
        <v>377208</v>
      </c>
      <c r="V51" s="17">
        <v>365475.5</v>
      </c>
      <c r="W51" s="17">
        <v>376475.5</v>
      </c>
      <c r="X51" s="17">
        <v>406737.5</v>
      </c>
      <c r="Y51" s="17">
        <v>407187</v>
      </c>
      <c r="Z51" s="17">
        <v>403813</v>
      </c>
      <c r="AA51" s="17">
        <v>381568</v>
      </c>
      <c r="AB51" s="17">
        <v>341797.5</v>
      </c>
    </row>
    <row r="52" spans="1:28" x14ac:dyDescent="0.3">
      <c r="A52" s="5" t="s">
        <v>29</v>
      </c>
      <c r="B52" s="5" t="s">
        <v>30</v>
      </c>
      <c r="C52" s="5" t="s">
        <v>72</v>
      </c>
      <c r="D52" s="17">
        <v>412879.5</v>
      </c>
      <c r="E52" s="17">
        <v>450624.5</v>
      </c>
      <c r="F52" s="17">
        <v>464459</v>
      </c>
      <c r="G52" s="17">
        <v>446384.5</v>
      </c>
      <c r="H52" s="17">
        <v>409299</v>
      </c>
      <c r="I52" s="17">
        <v>397482</v>
      </c>
      <c r="J52" s="17">
        <v>414772</v>
      </c>
      <c r="K52" s="17">
        <v>403958.5</v>
      </c>
      <c r="L52" s="17">
        <v>409691.5</v>
      </c>
      <c r="M52" s="17">
        <v>445227.5</v>
      </c>
      <c r="N52" s="17">
        <v>456391.5</v>
      </c>
      <c r="O52" s="17">
        <v>451295.5</v>
      </c>
      <c r="P52" s="17">
        <v>453040</v>
      </c>
      <c r="Q52" s="17">
        <v>445659</v>
      </c>
      <c r="R52" s="17">
        <v>437249</v>
      </c>
      <c r="S52" s="17">
        <v>429178</v>
      </c>
      <c r="T52" s="17">
        <v>402752</v>
      </c>
      <c r="U52" s="17">
        <v>379093.5</v>
      </c>
      <c r="V52" s="17">
        <v>376964.5</v>
      </c>
      <c r="W52" s="17">
        <v>365251.5</v>
      </c>
      <c r="X52" s="17">
        <v>376234</v>
      </c>
      <c r="Y52" s="17">
        <v>406533.5</v>
      </c>
      <c r="Z52" s="17">
        <v>407016</v>
      </c>
      <c r="AA52" s="17">
        <v>403547.5</v>
      </c>
      <c r="AB52" s="17">
        <v>381291</v>
      </c>
    </row>
    <row r="53" spans="1:28" x14ac:dyDescent="0.3">
      <c r="A53" s="5" t="s">
        <v>29</v>
      </c>
      <c r="B53" s="5" t="s">
        <v>30</v>
      </c>
      <c r="C53" s="5" t="s">
        <v>73</v>
      </c>
      <c r="D53" s="17">
        <v>391346.5</v>
      </c>
      <c r="E53" s="17">
        <v>412058</v>
      </c>
      <c r="F53" s="17">
        <v>449851.5</v>
      </c>
      <c r="G53" s="17">
        <v>463514</v>
      </c>
      <c r="H53" s="17">
        <v>445111</v>
      </c>
      <c r="I53" s="17">
        <v>407994</v>
      </c>
      <c r="J53" s="17">
        <v>396722.5</v>
      </c>
      <c r="K53" s="17">
        <v>414252</v>
      </c>
      <c r="L53" s="17">
        <v>403616.5</v>
      </c>
      <c r="M53" s="17">
        <v>409609</v>
      </c>
      <c r="N53" s="17">
        <v>445233</v>
      </c>
      <c r="O53" s="17">
        <v>456209.5</v>
      </c>
      <c r="P53" s="17">
        <v>450986</v>
      </c>
      <c r="Q53" s="17">
        <v>452676.5</v>
      </c>
      <c r="R53" s="17">
        <v>445341</v>
      </c>
      <c r="S53" s="17">
        <v>437106.5</v>
      </c>
      <c r="T53" s="17">
        <v>428965</v>
      </c>
      <c r="U53" s="17">
        <v>402499.5</v>
      </c>
      <c r="V53" s="17">
        <v>378842</v>
      </c>
      <c r="W53" s="17">
        <v>376713</v>
      </c>
      <c r="X53" s="17">
        <v>365004</v>
      </c>
      <c r="Y53" s="17">
        <v>376055.5</v>
      </c>
      <c r="Z53" s="17">
        <v>406397.5</v>
      </c>
      <c r="AA53" s="17">
        <v>406715.5</v>
      </c>
      <c r="AB53" s="17">
        <v>403190</v>
      </c>
    </row>
    <row r="54" spans="1:28" x14ac:dyDescent="0.3">
      <c r="A54" s="5" t="s">
        <v>29</v>
      </c>
      <c r="B54" s="5" t="s">
        <v>30</v>
      </c>
      <c r="C54" s="5" t="s">
        <v>74</v>
      </c>
      <c r="D54" s="17">
        <v>372910.5</v>
      </c>
      <c r="E54" s="17">
        <v>390506</v>
      </c>
      <c r="F54" s="17">
        <v>411447.5</v>
      </c>
      <c r="G54" s="17">
        <v>448955</v>
      </c>
      <c r="H54" s="17">
        <v>462106</v>
      </c>
      <c r="I54" s="17">
        <v>443669</v>
      </c>
      <c r="J54" s="17">
        <v>407195.5</v>
      </c>
      <c r="K54" s="17">
        <v>396270</v>
      </c>
      <c r="L54" s="17">
        <v>414076</v>
      </c>
      <c r="M54" s="17">
        <v>403744</v>
      </c>
      <c r="N54" s="17">
        <v>409679.5</v>
      </c>
      <c r="O54" s="17">
        <v>445040</v>
      </c>
      <c r="P54" s="17">
        <v>455936</v>
      </c>
      <c r="Q54" s="17">
        <v>450602</v>
      </c>
      <c r="R54" s="17">
        <v>452329</v>
      </c>
      <c r="S54" s="17">
        <v>445238.5</v>
      </c>
      <c r="T54" s="17">
        <v>436911.5</v>
      </c>
      <c r="U54" s="17">
        <v>428698.5</v>
      </c>
      <c r="V54" s="17">
        <v>402266.5</v>
      </c>
      <c r="W54" s="17">
        <v>378596.5</v>
      </c>
      <c r="X54" s="17">
        <v>376399.5</v>
      </c>
      <c r="Y54" s="17">
        <v>364770.5</v>
      </c>
      <c r="Z54" s="17">
        <v>375896.5</v>
      </c>
      <c r="AA54" s="17">
        <v>406057.5</v>
      </c>
      <c r="AB54" s="17">
        <v>406295</v>
      </c>
    </row>
    <row r="55" spans="1:28" x14ac:dyDescent="0.3">
      <c r="A55" s="5" t="s">
        <v>29</v>
      </c>
      <c r="B55" s="5" t="s">
        <v>30</v>
      </c>
      <c r="C55" s="5" t="s">
        <v>75</v>
      </c>
      <c r="D55" s="17">
        <v>365464</v>
      </c>
      <c r="E55" s="17">
        <v>372081</v>
      </c>
      <c r="F55" s="17">
        <v>389778</v>
      </c>
      <c r="G55" s="17">
        <v>410553.5</v>
      </c>
      <c r="H55" s="17">
        <v>447626.5</v>
      </c>
      <c r="I55" s="17">
        <v>460485</v>
      </c>
      <c r="J55" s="17">
        <v>442650</v>
      </c>
      <c r="K55" s="17">
        <v>406674</v>
      </c>
      <c r="L55" s="17">
        <v>395967</v>
      </c>
      <c r="M55" s="17">
        <v>414073</v>
      </c>
      <c r="N55" s="17">
        <v>403839</v>
      </c>
      <c r="O55" s="17">
        <v>409491.5</v>
      </c>
      <c r="P55" s="17">
        <v>444724</v>
      </c>
      <c r="Q55" s="17">
        <v>455577</v>
      </c>
      <c r="R55" s="17">
        <v>450298</v>
      </c>
      <c r="S55" s="17">
        <v>452197</v>
      </c>
      <c r="T55" s="17">
        <v>444989</v>
      </c>
      <c r="U55" s="17">
        <v>436610</v>
      </c>
      <c r="V55" s="17">
        <v>428368.5</v>
      </c>
      <c r="W55" s="17">
        <v>401890</v>
      </c>
      <c r="X55" s="17">
        <v>378226.5</v>
      </c>
      <c r="Y55" s="17">
        <v>376104</v>
      </c>
      <c r="Z55" s="17">
        <v>364534</v>
      </c>
      <c r="AA55" s="17">
        <v>375527.5</v>
      </c>
      <c r="AB55" s="17">
        <v>405587</v>
      </c>
    </row>
    <row r="56" spans="1:28" x14ac:dyDescent="0.3">
      <c r="A56" s="5" t="s">
        <v>29</v>
      </c>
      <c r="B56" s="5" t="s">
        <v>30</v>
      </c>
      <c r="C56" s="5" t="s">
        <v>76</v>
      </c>
      <c r="D56" s="17">
        <v>344654.5</v>
      </c>
      <c r="E56" s="17">
        <v>364671</v>
      </c>
      <c r="F56" s="17">
        <v>371395.5</v>
      </c>
      <c r="G56" s="17">
        <v>388965</v>
      </c>
      <c r="H56" s="17">
        <v>409209.5</v>
      </c>
      <c r="I56" s="17">
        <v>445953.5</v>
      </c>
      <c r="J56" s="17">
        <v>459442</v>
      </c>
      <c r="K56" s="17">
        <v>442077</v>
      </c>
      <c r="L56" s="17">
        <v>406408.5</v>
      </c>
      <c r="M56" s="17">
        <v>395940.5</v>
      </c>
      <c r="N56" s="17">
        <v>414083.5</v>
      </c>
      <c r="O56" s="17">
        <v>403717</v>
      </c>
      <c r="P56" s="17">
        <v>409296</v>
      </c>
      <c r="Q56" s="17">
        <v>444394.5</v>
      </c>
      <c r="R56" s="17">
        <v>455261.5</v>
      </c>
      <c r="S56" s="17">
        <v>450183</v>
      </c>
      <c r="T56" s="17">
        <v>451955</v>
      </c>
      <c r="U56" s="17">
        <v>444616.5</v>
      </c>
      <c r="V56" s="17">
        <v>436211.5</v>
      </c>
      <c r="W56" s="17">
        <v>427994</v>
      </c>
      <c r="X56" s="17">
        <v>401556</v>
      </c>
      <c r="Y56" s="17">
        <v>377954</v>
      </c>
      <c r="Z56" s="17">
        <v>375872</v>
      </c>
      <c r="AA56" s="17">
        <v>364218</v>
      </c>
      <c r="AB56" s="17">
        <v>375105.5</v>
      </c>
    </row>
    <row r="57" spans="1:28" x14ac:dyDescent="0.3">
      <c r="A57" s="5" t="s">
        <v>29</v>
      </c>
      <c r="B57" s="5" t="s">
        <v>30</v>
      </c>
      <c r="C57" s="5" t="s">
        <v>77</v>
      </c>
      <c r="D57" s="17">
        <v>295389.5</v>
      </c>
      <c r="E57" s="17">
        <v>343960.5</v>
      </c>
      <c r="F57" s="17">
        <v>364026</v>
      </c>
      <c r="G57" s="17">
        <v>370577</v>
      </c>
      <c r="H57" s="17">
        <v>387752</v>
      </c>
      <c r="I57" s="17">
        <v>407778</v>
      </c>
      <c r="J57" s="17">
        <v>444995</v>
      </c>
      <c r="K57" s="17">
        <v>458812.5</v>
      </c>
      <c r="L57" s="17">
        <v>441735</v>
      </c>
      <c r="M57" s="17">
        <v>406416</v>
      </c>
      <c r="N57" s="17">
        <v>396030</v>
      </c>
      <c r="O57" s="17">
        <v>413980</v>
      </c>
      <c r="P57" s="17">
        <v>403495</v>
      </c>
      <c r="Q57" s="17">
        <v>408957</v>
      </c>
      <c r="R57" s="17">
        <v>443995</v>
      </c>
      <c r="S57" s="17">
        <v>455001.5</v>
      </c>
      <c r="T57" s="17">
        <v>449881</v>
      </c>
      <c r="U57" s="17">
        <v>451578.5</v>
      </c>
      <c r="V57" s="17">
        <v>444244</v>
      </c>
      <c r="W57" s="17">
        <v>435838</v>
      </c>
      <c r="X57" s="17">
        <v>427549</v>
      </c>
      <c r="Y57" s="17">
        <v>401176.5</v>
      </c>
      <c r="Z57" s="17">
        <v>377679</v>
      </c>
      <c r="AA57" s="17">
        <v>375490.5</v>
      </c>
      <c r="AB57" s="17">
        <v>363784.5</v>
      </c>
    </row>
    <row r="58" spans="1:28" x14ac:dyDescent="0.3">
      <c r="A58" s="5" t="s">
        <v>29</v>
      </c>
      <c r="B58" s="5" t="s">
        <v>30</v>
      </c>
      <c r="C58" s="5" t="s">
        <v>78</v>
      </c>
      <c r="D58" s="17">
        <v>291601</v>
      </c>
      <c r="E58" s="17">
        <v>294749.5</v>
      </c>
      <c r="F58" s="17">
        <v>343325.5</v>
      </c>
      <c r="G58" s="17">
        <v>363270.5</v>
      </c>
      <c r="H58" s="17">
        <v>369441.5</v>
      </c>
      <c r="I58" s="17">
        <v>386415</v>
      </c>
      <c r="J58" s="17">
        <v>406930</v>
      </c>
      <c r="K58" s="17">
        <v>444407</v>
      </c>
      <c r="L58" s="17">
        <v>458400</v>
      </c>
      <c r="M58" s="17">
        <v>441669.5</v>
      </c>
      <c r="N58" s="17">
        <v>406536</v>
      </c>
      <c r="O58" s="17">
        <v>395920</v>
      </c>
      <c r="P58" s="17">
        <v>413697</v>
      </c>
      <c r="Q58" s="17">
        <v>403177.5</v>
      </c>
      <c r="R58" s="17">
        <v>408623.5</v>
      </c>
      <c r="S58" s="17">
        <v>443786.5</v>
      </c>
      <c r="T58" s="17">
        <v>454722</v>
      </c>
      <c r="U58" s="17">
        <v>449529.5</v>
      </c>
      <c r="V58" s="17">
        <v>451217.5</v>
      </c>
      <c r="W58" s="17">
        <v>443827</v>
      </c>
      <c r="X58" s="17">
        <v>435373</v>
      </c>
      <c r="Y58" s="17">
        <v>427161</v>
      </c>
      <c r="Z58" s="17">
        <v>400868.5</v>
      </c>
      <c r="AA58" s="17">
        <v>377205.5</v>
      </c>
      <c r="AB58" s="17">
        <v>374953</v>
      </c>
    </row>
    <row r="59" spans="1:28" x14ac:dyDescent="0.3">
      <c r="A59" s="5" t="s">
        <v>29</v>
      </c>
      <c r="B59" s="5" t="s">
        <v>30</v>
      </c>
      <c r="C59" s="5" t="s">
        <v>79</v>
      </c>
      <c r="D59" s="17">
        <v>265235</v>
      </c>
      <c r="E59" s="17">
        <v>290906</v>
      </c>
      <c r="F59" s="17">
        <v>294242</v>
      </c>
      <c r="G59" s="17">
        <v>342620.5</v>
      </c>
      <c r="H59" s="17">
        <v>362106</v>
      </c>
      <c r="I59" s="17">
        <v>368118</v>
      </c>
      <c r="J59" s="17">
        <v>385561.5</v>
      </c>
      <c r="K59" s="17">
        <v>406393</v>
      </c>
      <c r="L59" s="17">
        <v>444106.5</v>
      </c>
      <c r="M59" s="17">
        <v>458330</v>
      </c>
      <c r="N59" s="17">
        <v>441723</v>
      </c>
      <c r="O59" s="17">
        <v>406383</v>
      </c>
      <c r="P59" s="17">
        <v>395594</v>
      </c>
      <c r="Q59" s="17">
        <v>413344</v>
      </c>
      <c r="R59" s="17">
        <v>402821.5</v>
      </c>
      <c r="S59" s="17">
        <v>408374</v>
      </c>
      <c r="T59" s="17">
        <v>443440</v>
      </c>
      <c r="U59" s="17">
        <v>454297.5</v>
      </c>
      <c r="V59" s="17">
        <v>449101.5</v>
      </c>
      <c r="W59" s="17">
        <v>450787</v>
      </c>
      <c r="X59" s="17">
        <v>443355.5</v>
      </c>
      <c r="Y59" s="17">
        <v>434964</v>
      </c>
      <c r="Z59" s="17">
        <v>426799.5</v>
      </c>
      <c r="AA59" s="17">
        <v>400375.5</v>
      </c>
      <c r="AB59" s="17">
        <v>376677.5</v>
      </c>
    </row>
    <row r="60" spans="1:28" x14ac:dyDescent="0.3">
      <c r="A60" s="5" t="s">
        <v>29</v>
      </c>
      <c r="B60" s="5" t="s">
        <v>30</v>
      </c>
      <c r="C60" s="5" t="s">
        <v>80</v>
      </c>
      <c r="D60" s="17">
        <v>232623</v>
      </c>
      <c r="E60" s="17">
        <v>264822</v>
      </c>
      <c r="F60" s="17">
        <v>290372.5</v>
      </c>
      <c r="G60" s="17">
        <v>293531</v>
      </c>
      <c r="H60" s="17">
        <v>341534</v>
      </c>
      <c r="I60" s="17">
        <v>360871</v>
      </c>
      <c r="J60" s="17">
        <v>367299.5</v>
      </c>
      <c r="K60" s="17">
        <v>385010</v>
      </c>
      <c r="L60" s="17">
        <v>406069</v>
      </c>
      <c r="M60" s="17">
        <v>444085</v>
      </c>
      <c r="N60" s="17">
        <v>458308</v>
      </c>
      <c r="O60" s="17">
        <v>441478</v>
      </c>
      <c r="P60" s="17">
        <v>406152</v>
      </c>
      <c r="Q60" s="17">
        <v>395293</v>
      </c>
      <c r="R60" s="17">
        <v>412974.5</v>
      </c>
      <c r="S60" s="17">
        <v>402609.5</v>
      </c>
      <c r="T60" s="17">
        <v>408072.5</v>
      </c>
      <c r="U60" s="17">
        <v>443006</v>
      </c>
      <c r="V60" s="17">
        <v>453855.5</v>
      </c>
      <c r="W60" s="17">
        <v>448620</v>
      </c>
      <c r="X60" s="17">
        <v>450293</v>
      </c>
      <c r="Y60" s="17">
        <v>442940</v>
      </c>
      <c r="Z60" s="17">
        <v>434593</v>
      </c>
      <c r="AA60" s="17">
        <v>426277</v>
      </c>
      <c r="AB60" s="17">
        <v>399775</v>
      </c>
    </row>
    <row r="61" spans="1:28" x14ac:dyDescent="0.3">
      <c r="A61" s="5" t="s">
        <v>29</v>
      </c>
      <c r="B61" s="5" t="s">
        <v>30</v>
      </c>
      <c r="C61" s="5" t="s">
        <v>81</v>
      </c>
      <c r="D61" s="17">
        <v>242778.5</v>
      </c>
      <c r="E61" s="17">
        <v>231973.5</v>
      </c>
      <c r="F61" s="17">
        <v>264225.5</v>
      </c>
      <c r="G61" s="17">
        <v>289724</v>
      </c>
      <c r="H61" s="17">
        <v>292649</v>
      </c>
      <c r="I61" s="17">
        <v>340402.5</v>
      </c>
      <c r="J61" s="17">
        <v>360069.5</v>
      </c>
      <c r="K61" s="17">
        <v>366757.5</v>
      </c>
      <c r="L61" s="17">
        <v>384577.5</v>
      </c>
      <c r="M61" s="17">
        <v>406000</v>
      </c>
      <c r="N61" s="17">
        <v>444155.5</v>
      </c>
      <c r="O61" s="17">
        <v>458033</v>
      </c>
      <c r="P61" s="17">
        <v>441069.5</v>
      </c>
      <c r="Q61" s="17">
        <v>405811.5</v>
      </c>
      <c r="R61" s="17">
        <v>394966.5</v>
      </c>
      <c r="S61" s="17">
        <v>412724.5</v>
      </c>
      <c r="T61" s="17">
        <v>402300.5</v>
      </c>
      <c r="U61" s="17">
        <v>407708.5</v>
      </c>
      <c r="V61" s="17">
        <v>442605</v>
      </c>
      <c r="W61" s="17">
        <v>453408.5</v>
      </c>
      <c r="X61" s="17">
        <v>448127.5</v>
      </c>
      <c r="Y61" s="17">
        <v>449826.5</v>
      </c>
      <c r="Z61" s="17">
        <v>442494.5</v>
      </c>
      <c r="AA61" s="17">
        <v>433998.5</v>
      </c>
      <c r="AB61" s="17">
        <v>425616.5</v>
      </c>
    </row>
    <row r="62" spans="1:28" x14ac:dyDescent="0.3">
      <c r="A62" s="5" t="s">
        <v>29</v>
      </c>
      <c r="B62" s="5" t="s">
        <v>30</v>
      </c>
      <c r="C62" s="5" t="s">
        <v>82</v>
      </c>
      <c r="D62" s="17">
        <v>244825</v>
      </c>
      <c r="E62" s="17">
        <v>242248.5</v>
      </c>
      <c r="F62" s="17">
        <v>231529.5</v>
      </c>
      <c r="G62" s="17">
        <v>263600</v>
      </c>
      <c r="H62" s="17">
        <v>288769</v>
      </c>
      <c r="I62" s="17">
        <v>291656.5</v>
      </c>
      <c r="J62" s="17">
        <v>339689.5</v>
      </c>
      <c r="K62" s="17">
        <v>359537</v>
      </c>
      <c r="L62" s="17">
        <v>366503</v>
      </c>
      <c r="M62" s="17">
        <v>384552</v>
      </c>
      <c r="N62" s="17">
        <v>405931.5</v>
      </c>
      <c r="O62" s="17">
        <v>443801.5</v>
      </c>
      <c r="P62" s="17">
        <v>457576</v>
      </c>
      <c r="Q62" s="17">
        <v>440612.5</v>
      </c>
      <c r="R62" s="17">
        <v>405375</v>
      </c>
      <c r="S62" s="17">
        <v>394651</v>
      </c>
      <c r="T62" s="17">
        <v>412375.5</v>
      </c>
      <c r="U62" s="17">
        <v>401933</v>
      </c>
      <c r="V62" s="17">
        <v>407275</v>
      </c>
      <c r="W62" s="17">
        <v>442123</v>
      </c>
      <c r="X62" s="17">
        <v>452917</v>
      </c>
      <c r="Y62" s="17">
        <v>447674</v>
      </c>
      <c r="Z62" s="17">
        <v>449395.5</v>
      </c>
      <c r="AA62" s="17">
        <v>441894.5</v>
      </c>
      <c r="AB62" s="17">
        <v>433311.5</v>
      </c>
    </row>
    <row r="63" spans="1:28" x14ac:dyDescent="0.3">
      <c r="A63" s="5" t="s">
        <v>29</v>
      </c>
      <c r="B63" s="5" t="s">
        <v>30</v>
      </c>
      <c r="C63" s="5" t="s">
        <v>83</v>
      </c>
      <c r="D63" s="17">
        <v>248428</v>
      </c>
      <c r="E63" s="17">
        <v>244172</v>
      </c>
      <c r="F63" s="17">
        <v>241610.5</v>
      </c>
      <c r="G63" s="17">
        <v>230967</v>
      </c>
      <c r="H63" s="17">
        <v>262776</v>
      </c>
      <c r="I63" s="17">
        <v>287754</v>
      </c>
      <c r="J63" s="17">
        <v>290969.5</v>
      </c>
      <c r="K63" s="17">
        <v>339180</v>
      </c>
      <c r="L63" s="17">
        <v>359241</v>
      </c>
      <c r="M63" s="17">
        <v>366437</v>
      </c>
      <c r="N63" s="17">
        <v>384506.5</v>
      </c>
      <c r="O63" s="17">
        <v>405647</v>
      </c>
      <c r="P63" s="17">
        <v>443372.5</v>
      </c>
      <c r="Q63" s="17">
        <v>457137</v>
      </c>
      <c r="R63" s="17">
        <v>440176</v>
      </c>
      <c r="S63" s="17">
        <v>405094.5</v>
      </c>
      <c r="T63" s="17">
        <v>394362</v>
      </c>
      <c r="U63" s="17">
        <v>411961</v>
      </c>
      <c r="V63" s="17">
        <v>401473.5</v>
      </c>
      <c r="W63" s="17">
        <v>406835.5</v>
      </c>
      <c r="X63" s="17">
        <v>441633</v>
      </c>
      <c r="Y63" s="17">
        <v>452445</v>
      </c>
      <c r="Z63" s="17">
        <v>447238</v>
      </c>
      <c r="AA63" s="17">
        <v>448776.5</v>
      </c>
      <c r="AB63" s="17">
        <v>441241.5</v>
      </c>
    </row>
    <row r="64" spans="1:28" x14ac:dyDescent="0.3">
      <c r="A64" s="5" t="s">
        <v>29</v>
      </c>
      <c r="B64" s="5" t="s">
        <v>30</v>
      </c>
      <c r="C64" s="5" t="s">
        <v>84</v>
      </c>
      <c r="D64" s="17">
        <v>226588.5</v>
      </c>
      <c r="E64" s="17">
        <v>247683</v>
      </c>
      <c r="F64" s="17">
        <v>243535.5</v>
      </c>
      <c r="G64" s="17">
        <v>240991</v>
      </c>
      <c r="H64" s="17">
        <v>230228.5</v>
      </c>
      <c r="I64" s="17">
        <v>261922.5</v>
      </c>
      <c r="J64" s="17">
        <v>287113</v>
      </c>
      <c r="K64" s="17">
        <v>290515.5</v>
      </c>
      <c r="L64" s="17">
        <v>338833.5</v>
      </c>
      <c r="M64" s="17">
        <v>359046.5</v>
      </c>
      <c r="N64" s="17">
        <v>366335</v>
      </c>
      <c r="O64" s="17">
        <v>384287</v>
      </c>
      <c r="P64" s="17">
        <v>405260</v>
      </c>
      <c r="Q64" s="17">
        <v>442866.5</v>
      </c>
      <c r="R64" s="17">
        <v>456580</v>
      </c>
      <c r="S64" s="17">
        <v>439759</v>
      </c>
      <c r="T64" s="17">
        <v>404776.5</v>
      </c>
      <c r="U64" s="17">
        <v>393980</v>
      </c>
      <c r="V64" s="17">
        <v>411483.5</v>
      </c>
      <c r="W64" s="17">
        <v>400998.5</v>
      </c>
      <c r="X64" s="17">
        <v>406323.5</v>
      </c>
      <c r="Y64" s="17">
        <v>441141</v>
      </c>
      <c r="Z64" s="17">
        <v>451961</v>
      </c>
      <c r="AA64" s="17">
        <v>446635</v>
      </c>
      <c r="AB64" s="17">
        <v>448122</v>
      </c>
    </row>
    <row r="65" spans="1:28" x14ac:dyDescent="0.3">
      <c r="A65" s="5" t="s">
        <v>29</v>
      </c>
      <c r="B65" s="5" t="s">
        <v>30</v>
      </c>
      <c r="C65" s="5" t="s">
        <v>85</v>
      </c>
      <c r="D65" s="17">
        <v>192442</v>
      </c>
      <c r="E65" s="17">
        <v>225958</v>
      </c>
      <c r="F65" s="17">
        <v>247056</v>
      </c>
      <c r="G65" s="17">
        <v>242886.5</v>
      </c>
      <c r="H65" s="17">
        <v>240218.5</v>
      </c>
      <c r="I65" s="17">
        <v>229482.5</v>
      </c>
      <c r="J65" s="17">
        <v>261323</v>
      </c>
      <c r="K65" s="17">
        <v>286574.5</v>
      </c>
      <c r="L65" s="17">
        <v>290178.5</v>
      </c>
      <c r="M65" s="17">
        <v>338698</v>
      </c>
      <c r="N65" s="17">
        <v>358948</v>
      </c>
      <c r="O65" s="17">
        <v>365994</v>
      </c>
      <c r="P65" s="17">
        <v>383845.5</v>
      </c>
      <c r="Q65" s="17">
        <v>404807</v>
      </c>
      <c r="R65" s="17">
        <v>442381</v>
      </c>
      <c r="S65" s="17">
        <v>456121</v>
      </c>
      <c r="T65" s="17">
        <v>439273.5</v>
      </c>
      <c r="U65" s="17">
        <v>404319</v>
      </c>
      <c r="V65" s="17">
        <v>393545.5</v>
      </c>
      <c r="W65" s="17">
        <v>411044.5</v>
      </c>
      <c r="X65" s="17">
        <v>400479.5</v>
      </c>
      <c r="Y65" s="17">
        <v>405821.5</v>
      </c>
      <c r="Z65" s="17">
        <v>440648.5</v>
      </c>
      <c r="AA65" s="17">
        <v>451321</v>
      </c>
      <c r="AB65" s="17">
        <v>445926.5</v>
      </c>
    </row>
    <row r="66" spans="1:28" x14ac:dyDescent="0.3">
      <c r="A66" s="5" t="s">
        <v>29</v>
      </c>
      <c r="B66" s="5" t="s">
        <v>30</v>
      </c>
      <c r="C66" s="5" t="s">
        <v>86</v>
      </c>
      <c r="D66" s="17">
        <v>193371.5</v>
      </c>
      <c r="E66" s="17">
        <v>191829</v>
      </c>
      <c r="F66" s="17">
        <v>225228</v>
      </c>
      <c r="G66" s="17">
        <v>246347</v>
      </c>
      <c r="H66" s="17">
        <v>242121.5</v>
      </c>
      <c r="I66" s="17">
        <v>239381.5</v>
      </c>
      <c r="J66" s="17">
        <v>228963.5</v>
      </c>
      <c r="K66" s="17">
        <v>260914</v>
      </c>
      <c r="L66" s="17">
        <v>286197</v>
      </c>
      <c r="M66" s="17">
        <v>289987</v>
      </c>
      <c r="N66" s="17">
        <v>338500.5</v>
      </c>
      <c r="O66" s="17">
        <v>358599.5</v>
      </c>
      <c r="P66" s="17">
        <v>365583.5</v>
      </c>
      <c r="Q66" s="17">
        <v>383335</v>
      </c>
      <c r="R66" s="17">
        <v>404213.5</v>
      </c>
      <c r="S66" s="17">
        <v>441867</v>
      </c>
      <c r="T66" s="17">
        <v>455557</v>
      </c>
      <c r="U66" s="17">
        <v>438656.5</v>
      </c>
      <c r="V66" s="17">
        <v>403846</v>
      </c>
      <c r="W66" s="17">
        <v>393132</v>
      </c>
      <c r="X66" s="17">
        <v>410524</v>
      </c>
      <c r="Y66" s="17">
        <v>399992.5</v>
      </c>
      <c r="Z66" s="17">
        <v>405353</v>
      </c>
      <c r="AA66" s="17">
        <v>439997.5</v>
      </c>
      <c r="AB66" s="17">
        <v>450523.5</v>
      </c>
    </row>
    <row r="67" spans="1:28" x14ac:dyDescent="0.3">
      <c r="A67" s="5" t="s">
        <v>29</v>
      </c>
      <c r="B67" s="5" t="s">
        <v>30</v>
      </c>
      <c r="C67" s="5" t="s">
        <v>87</v>
      </c>
      <c r="D67" s="17">
        <v>205611.5</v>
      </c>
      <c r="E67" s="17">
        <v>192731.5</v>
      </c>
      <c r="F67" s="17">
        <v>191287</v>
      </c>
      <c r="G67" s="17">
        <v>224519</v>
      </c>
      <c r="H67" s="17">
        <v>245440</v>
      </c>
      <c r="I67" s="17">
        <v>241266.5</v>
      </c>
      <c r="J67" s="17">
        <v>238794.5</v>
      </c>
      <c r="K67" s="17">
        <v>228533.5</v>
      </c>
      <c r="L67" s="17">
        <v>260562</v>
      </c>
      <c r="M67" s="17">
        <v>285954.5</v>
      </c>
      <c r="N67" s="17">
        <v>289721.5</v>
      </c>
      <c r="O67" s="17">
        <v>338021</v>
      </c>
      <c r="P67" s="17">
        <v>358099.5</v>
      </c>
      <c r="Q67" s="17">
        <v>365088</v>
      </c>
      <c r="R67" s="17">
        <v>382795</v>
      </c>
      <c r="S67" s="17">
        <v>403728.5</v>
      </c>
      <c r="T67" s="17">
        <v>441291.5</v>
      </c>
      <c r="U67" s="17">
        <v>454915.5</v>
      </c>
      <c r="V67" s="17">
        <v>438056</v>
      </c>
      <c r="W67" s="17">
        <v>403288.5</v>
      </c>
      <c r="X67" s="17">
        <v>392588</v>
      </c>
      <c r="Y67" s="17">
        <v>410038.5</v>
      </c>
      <c r="Z67" s="17">
        <v>399533.5</v>
      </c>
      <c r="AA67" s="17">
        <v>404716.5</v>
      </c>
      <c r="AB67" s="17">
        <v>439213</v>
      </c>
    </row>
    <row r="68" spans="1:28" x14ac:dyDescent="0.3">
      <c r="A68" s="5" t="s">
        <v>29</v>
      </c>
      <c r="B68" s="5" t="s">
        <v>30</v>
      </c>
      <c r="C68" s="5" t="s">
        <v>88</v>
      </c>
      <c r="D68" s="17">
        <v>234295</v>
      </c>
      <c r="E68" s="17">
        <v>204895</v>
      </c>
      <c r="F68" s="17">
        <v>192014.5</v>
      </c>
      <c r="G68" s="17">
        <v>190569</v>
      </c>
      <c r="H68" s="17">
        <v>223690</v>
      </c>
      <c r="I68" s="17">
        <v>244599.5</v>
      </c>
      <c r="J68" s="17">
        <v>240716.5</v>
      </c>
      <c r="K68" s="17">
        <v>238394</v>
      </c>
      <c r="L68" s="17">
        <v>228155</v>
      </c>
      <c r="M68" s="17">
        <v>260260.5</v>
      </c>
      <c r="N68" s="17">
        <v>285683.5</v>
      </c>
      <c r="O68" s="17">
        <v>289354.5</v>
      </c>
      <c r="P68" s="17">
        <v>337527</v>
      </c>
      <c r="Q68" s="17">
        <v>357592.5</v>
      </c>
      <c r="R68" s="17">
        <v>364560.5</v>
      </c>
      <c r="S68" s="17">
        <v>382261.5</v>
      </c>
      <c r="T68" s="17">
        <v>403117</v>
      </c>
      <c r="U68" s="17">
        <v>440605.5</v>
      </c>
      <c r="V68" s="17">
        <v>454250</v>
      </c>
      <c r="W68" s="17">
        <v>437440.5</v>
      </c>
      <c r="X68" s="17">
        <v>402724.5</v>
      </c>
      <c r="Y68" s="17">
        <v>392044</v>
      </c>
      <c r="Z68" s="17">
        <v>409495</v>
      </c>
      <c r="AA68" s="17">
        <v>398888</v>
      </c>
      <c r="AB68" s="17">
        <v>403973.5</v>
      </c>
    </row>
    <row r="69" spans="1:28" x14ac:dyDescent="0.3">
      <c r="A69" s="5" t="s">
        <v>29</v>
      </c>
      <c r="B69" s="5" t="s">
        <v>30</v>
      </c>
      <c r="C69" s="5" t="s">
        <v>89</v>
      </c>
      <c r="D69" s="17">
        <v>239899</v>
      </c>
      <c r="E69" s="17">
        <v>233279.5</v>
      </c>
      <c r="F69" s="17">
        <v>204069.5</v>
      </c>
      <c r="G69" s="17">
        <v>191289</v>
      </c>
      <c r="H69" s="17">
        <v>189814.5</v>
      </c>
      <c r="I69" s="17">
        <v>222836</v>
      </c>
      <c r="J69" s="17">
        <v>243912</v>
      </c>
      <c r="K69" s="17">
        <v>240223.5</v>
      </c>
      <c r="L69" s="17">
        <v>237959.5</v>
      </c>
      <c r="M69" s="17">
        <v>227797.5</v>
      </c>
      <c r="N69" s="17">
        <v>259870.5</v>
      </c>
      <c r="O69" s="17">
        <v>285181</v>
      </c>
      <c r="P69" s="17">
        <v>288843.5</v>
      </c>
      <c r="Q69" s="17">
        <v>336932.5</v>
      </c>
      <c r="R69" s="17">
        <v>357005</v>
      </c>
      <c r="S69" s="17">
        <v>364003.5</v>
      </c>
      <c r="T69" s="17">
        <v>381607.5</v>
      </c>
      <c r="U69" s="17">
        <v>402386</v>
      </c>
      <c r="V69" s="17">
        <v>439823.5</v>
      </c>
      <c r="W69" s="17">
        <v>453534.5</v>
      </c>
      <c r="X69" s="17">
        <v>436742.5</v>
      </c>
      <c r="Y69" s="17">
        <v>402107</v>
      </c>
      <c r="Z69" s="17">
        <v>391502.5</v>
      </c>
      <c r="AA69" s="17">
        <v>408768</v>
      </c>
      <c r="AB69" s="17">
        <v>398078</v>
      </c>
    </row>
    <row r="70" spans="1:28" x14ac:dyDescent="0.3">
      <c r="A70" s="5" t="s">
        <v>29</v>
      </c>
      <c r="B70" s="5" t="s">
        <v>30</v>
      </c>
      <c r="C70" s="5" t="s">
        <v>90</v>
      </c>
      <c r="D70" s="17">
        <v>210218</v>
      </c>
      <c r="E70" s="17">
        <v>238923.5</v>
      </c>
      <c r="F70" s="17">
        <v>232391.5</v>
      </c>
      <c r="G70" s="17">
        <v>203278</v>
      </c>
      <c r="H70" s="17">
        <v>190457.5</v>
      </c>
      <c r="I70" s="17">
        <v>188993.5</v>
      </c>
      <c r="J70" s="17">
        <v>222169.5</v>
      </c>
      <c r="K70" s="17">
        <v>243282</v>
      </c>
      <c r="L70" s="17">
        <v>239682</v>
      </c>
      <c r="M70" s="17">
        <v>237565</v>
      </c>
      <c r="N70" s="17">
        <v>227463</v>
      </c>
      <c r="O70" s="17">
        <v>259414.5</v>
      </c>
      <c r="P70" s="17">
        <v>284636.5</v>
      </c>
      <c r="Q70" s="17">
        <v>288286.5</v>
      </c>
      <c r="R70" s="17">
        <v>336320.5</v>
      </c>
      <c r="S70" s="17">
        <v>356421.5</v>
      </c>
      <c r="T70" s="17">
        <v>363399.5</v>
      </c>
      <c r="U70" s="17">
        <v>380928</v>
      </c>
      <c r="V70" s="17">
        <v>401661.5</v>
      </c>
      <c r="W70" s="17">
        <v>439094</v>
      </c>
      <c r="X70" s="17">
        <v>452708.5</v>
      </c>
      <c r="Y70" s="17">
        <v>436029</v>
      </c>
      <c r="Z70" s="17">
        <v>401554.5</v>
      </c>
      <c r="AA70" s="17">
        <v>390733</v>
      </c>
      <c r="AB70" s="17">
        <v>407873.5</v>
      </c>
    </row>
    <row r="71" spans="1:28" x14ac:dyDescent="0.3">
      <c r="A71" s="5" t="s">
        <v>29</v>
      </c>
      <c r="B71" s="5" t="s">
        <v>30</v>
      </c>
      <c r="C71" s="5" t="s">
        <v>91</v>
      </c>
      <c r="D71" s="17">
        <v>206264</v>
      </c>
      <c r="E71" s="17">
        <v>209157</v>
      </c>
      <c r="F71" s="17">
        <v>237775.5</v>
      </c>
      <c r="G71" s="17">
        <v>231276</v>
      </c>
      <c r="H71" s="17">
        <v>202294.5</v>
      </c>
      <c r="I71" s="17">
        <v>189610.5</v>
      </c>
      <c r="J71" s="17">
        <v>188377</v>
      </c>
      <c r="K71" s="17">
        <v>221576.5</v>
      </c>
      <c r="L71" s="17">
        <v>242716.5</v>
      </c>
      <c r="M71" s="17">
        <v>239221</v>
      </c>
      <c r="N71" s="17">
        <v>237141.5</v>
      </c>
      <c r="O71" s="17">
        <v>226995.5</v>
      </c>
      <c r="P71" s="17">
        <v>258832.5</v>
      </c>
      <c r="Q71" s="17">
        <v>283998.5</v>
      </c>
      <c r="R71" s="17">
        <v>287682.5</v>
      </c>
      <c r="S71" s="17">
        <v>335739</v>
      </c>
      <c r="T71" s="17">
        <v>355769</v>
      </c>
      <c r="U71" s="17">
        <v>362650.5</v>
      </c>
      <c r="V71" s="17">
        <v>380213.5</v>
      </c>
      <c r="W71" s="17">
        <v>400931</v>
      </c>
      <c r="X71" s="17">
        <v>438233</v>
      </c>
      <c r="Y71" s="17">
        <v>451911.5</v>
      </c>
      <c r="Z71" s="17">
        <v>435343.5</v>
      </c>
      <c r="AA71" s="17">
        <v>400828</v>
      </c>
      <c r="AB71" s="17">
        <v>389968.5</v>
      </c>
    </row>
    <row r="72" spans="1:28" x14ac:dyDescent="0.3">
      <c r="A72" s="5" t="s">
        <v>29</v>
      </c>
      <c r="B72" s="5" t="s">
        <v>30</v>
      </c>
      <c r="C72" s="5" t="s">
        <v>92</v>
      </c>
      <c r="D72" s="17">
        <v>204202.5</v>
      </c>
      <c r="E72" s="17">
        <v>205136</v>
      </c>
      <c r="F72" s="17">
        <v>208079</v>
      </c>
      <c r="G72" s="17">
        <v>236566</v>
      </c>
      <c r="H72" s="17">
        <v>230125</v>
      </c>
      <c r="I72" s="17">
        <v>201324.5</v>
      </c>
      <c r="J72" s="17">
        <v>188894.5</v>
      </c>
      <c r="K72" s="17">
        <v>187742</v>
      </c>
      <c r="L72" s="17">
        <v>220820.5</v>
      </c>
      <c r="M72" s="17">
        <v>242047.5</v>
      </c>
      <c r="N72" s="17">
        <v>238688</v>
      </c>
      <c r="O72" s="17">
        <v>236575.5</v>
      </c>
      <c r="P72" s="17">
        <v>226432.5</v>
      </c>
      <c r="Q72" s="17">
        <v>258255.5</v>
      </c>
      <c r="R72" s="17">
        <v>283399</v>
      </c>
      <c r="S72" s="17">
        <v>287095</v>
      </c>
      <c r="T72" s="17">
        <v>335067</v>
      </c>
      <c r="U72" s="17">
        <v>355049.5</v>
      </c>
      <c r="V72" s="17">
        <v>361935</v>
      </c>
      <c r="W72" s="17">
        <v>379496.5</v>
      </c>
      <c r="X72" s="17">
        <v>400120.5</v>
      </c>
      <c r="Y72" s="17">
        <v>437350</v>
      </c>
      <c r="Z72" s="17">
        <v>451019.5</v>
      </c>
      <c r="AA72" s="17">
        <v>434398</v>
      </c>
      <c r="AB72" s="17">
        <v>399986.5</v>
      </c>
    </row>
    <row r="73" spans="1:28" x14ac:dyDescent="0.3">
      <c r="A73" s="5" t="s">
        <v>29</v>
      </c>
      <c r="B73" s="5" t="s">
        <v>30</v>
      </c>
      <c r="C73" s="5" t="s">
        <v>93</v>
      </c>
      <c r="D73" s="17">
        <v>192371</v>
      </c>
      <c r="E73" s="17">
        <v>203017</v>
      </c>
      <c r="F73" s="17">
        <v>203953.5</v>
      </c>
      <c r="G73" s="17">
        <v>206950.5</v>
      </c>
      <c r="H73" s="17">
        <v>235346.5</v>
      </c>
      <c r="I73" s="17">
        <v>228994.5</v>
      </c>
      <c r="J73" s="17">
        <v>200500</v>
      </c>
      <c r="K73" s="17">
        <v>188228.5</v>
      </c>
      <c r="L73" s="17">
        <v>187125.5</v>
      </c>
      <c r="M73" s="17">
        <v>220180.5</v>
      </c>
      <c r="N73" s="17">
        <v>241407</v>
      </c>
      <c r="O73" s="17">
        <v>238039</v>
      </c>
      <c r="P73" s="17">
        <v>235901</v>
      </c>
      <c r="Q73" s="17">
        <v>225818.5</v>
      </c>
      <c r="R73" s="17">
        <v>257609.5</v>
      </c>
      <c r="S73" s="17">
        <v>282765</v>
      </c>
      <c r="T73" s="17">
        <v>286439.5</v>
      </c>
      <c r="U73" s="17">
        <v>334244.5</v>
      </c>
      <c r="V73" s="17">
        <v>354228.5</v>
      </c>
      <c r="W73" s="17">
        <v>361172.5</v>
      </c>
      <c r="X73" s="17">
        <v>378728</v>
      </c>
      <c r="Y73" s="17">
        <v>399316</v>
      </c>
      <c r="Z73" s="17">
        <v>436482.5</v>
      </c>
      <c r="AA73" s="17">
        <v>450013.5</v>
      </c>
      <c r="AB73" s="17">
        <v>433401.5</v>
      </c>
    </row>
    <row r="74" spans="1:28" x14ac:dyDescent="0.3">
      <c r="A74" s="5" t="s">
        <v>29</v>
      </c>
      <c r="B74" s="5" t="s">
        <v>30</v>
      </c>
      <c r="C74" s="5" t="s">
        <v>94</v>
      </c>
      <c r="D74" s="17">
        <v>185883</v>
      </c>
      <c r="E74" s="17">
        <v>191061</v>
      </c>
      <c r="F74" s="17">
        <v>201725.5</v>
      </c>
      <c r="G74" s="17">
        <v>202680.5</v>
      </c>
      <c r="H74" s="17">
        <v>205678</v>
      </c>
      <c r="I74" s="17">
        <v>234030</v>
      </c>
      <c r="J74" s="17">
        <v>227895</v>
      </c>
      <c r="K74" s="17">
        <v>199674</v>
      </c>
      <c r="L74" s="17">
        <v>187518</v>
      </c>
      <c r="M74" s="17">
        <v>186518.5</v>
      </c>
      <c r="N74" s="17">
        <v>219509</v>
      </c>
      <c r="O74" s="17">
        <v>240594</v>
      </c>
      <c r="P74" s="17">
        <v>237275.5</v>
      </c>
      <c r="Q74" s="17">
        <v>235202.5</v>
      </c>
      <c r="R74" s="17">
        <v>225151.5</v>
      </c>
      <c r="S74" s="17">
        <v>256896</v>
      </c>
      <c r="T74" s="17">
        <v>281986.5</v>
      </c>
      <c r="U74" s="17">
        <v>285645.5</v>
      </c>
      <c r="V74" s="17">
        <v>333389</v>
      </c>
      <c r="W74" s="17">
        <v>353403</v>
      </c>
      <c r="X74" s="17">
        <v>360359.5</v>
      </c>
      <c r="Y74" s="17">
        <v>377952.5</v>
      </c>
      <c r="Z74" s="17">
        <v>398487.5</v>
      </c>
      <c r="AA74" s="17">
        <v>435396</v>
      </c>
      <c r="AB74" s="17">
        <v>448851</v>
      </c>
    </row>
    <row r="75" spans="1:28" x14ac:dyDescent="0.3">
      <c r="A75" s="5" t="s">
        <v>29</v>
      </c>
      <c r="B75" s="5" t="s">
        <v>30</v>
      </c>
      <c r="C75" s="5" t="s">
        <v>95</v>
      </c>
      <c r="D75" s="17">
        <v>183346.5</v>
      </c>
      <c r="E75" s="17">
        <v>184516.5</v>
      </c>
      <c r="F75" s="17">
        <v>189736</v>
      </c>
      <c r="G75" s="17">
        <v>200362.5</v>
      </c>
      <c r="H75" s="17">
        <v>201361.5</v>
      </c>
      <c r="I75" s="17">
        <v>204454</v>
      </c>
      <c r="J75" s="17">
        <v>232862</v>
      </c>
      <c r="K75" s="17">
        <v>226859</v>
      </c>
      <c r="L75" s="17">
        <v>198810</v>
      </c>
      <c r="M75" s="17">
        <v>186816</v>
      </c>
      <c r="N75" s="17">
        <v>185882</v>
      </c>
      <c r="O75" s="17">
        <v>218705.5</v>
      </c>
      <c r="P75" s="17">
        <v>239757</v>
      </c>
      <c r="Q75" s="17">
        <v>236533</v>
      </c>
      <c r="R75" s="17">
        <v>234467.5</v>
      </c>
      <c r="S75" s="17">
        <v>224462</v>
      </c>
      <c r="T75" s="17">
        <v>256145.5</v>
      </c>
      <c r="U75" s="17">
        <v>281188.5</v>
      </c>
      <c r="V75" s="17">
        <v>284872.5</v>
      </c>
      <c r="W75" s="17">
        <v>332550.5</v>
      </c>
      <c r="X75" s="17">
        <v>352551</v>
      </c>
      <c r="Y75" s="17">
        <v>359527.5</v>
      </c>
      <c r="Z75" s="17">
        <v>377113.5</v>
      </c>
      <c r="AA75" s="17">
        <v>397456.5</v>
      </c>
      <c r="AB75" s="17">
        <v>434236.5</v>
      </c>
    </row>
    <row r="76" spans="1:28" x14ac:dyDescent="0.3">
      <c r="A76" s="5" t="s">
        <v>29</v>
      </c>
      <c r="B76" s="5" t="s">
        <v>30</v>
      </c>
      <c r="C76" s="5" t="s">
        <v>96</v>
      </c>
      <c r="D76" s="17">
        <v>176696</v>
      </c>
      <c r="E76" s="17">
        <v>181781</v>
      </c>
      <c r="F76" s="17">
        <v>183096.5</v>
      </c>
      <c r="G76" s="17">
        <v>188347.5</v>
      </c>
      <c r="H76" s="17">
        <v>198875.5</v>
      </c>
      <c r="I76" s="17">
        <v>199968</v>
      </c>
      <c r="J76" s="17">
        <v>203241</v>
      </c>
      <c r="K76" s="17">
        <v>231641.5</v>
      </c>
      <c r="L76" s="17">
        <v>225765.5</v>
      </c>
      <c r="M76" s="17">
        <v>198000</v>
      </c>
      <c r="N76" s="17">
        <v>186139</v>
      </c>
      <c r="O76" s="17">
        <v>185145.5</v>
      </c>
      <c r="P76" s="17">
        <v>217849.5</v>
      </c>
      <c r="Q76" s="17">
        <v>238907</v>
      </c>
      <c r="R76" s="17">
        <v>235710.5</v>
      </c>
      <c r="S76" s="17">
        <v>233720.5</v>
      </c>
      <c r="T76" s="17">
        <v>223813.5</v>
      </c>
      <c r="U76" s="17">
        <v>255401.5</v>
      </c>
      <c r="V76" s="17">
        <v>280401</v>
      </c>
      <c r="W76" s="17">
        <v>284100.5</v>
      </c>
      <c r="X76" s="17">
        <v>331631.5</v>
      </c>
      <c r="Y76" s="17">
        <v>351634</v>
      </c>
      <c r="Z76" s="17">
        <v>358633.5</v>
      </c>
      <c r="AA76" s="17">
        <v>376029</v>
      </c>
      <c r="AB76" s="17">
        <v>396259</v>
      </c>
    </row>
    <row r="77" spans="1:28" x14ac:dyDescent="0.3">
      <c r="A77" s="5" t="s">
        <v>29</v>
      </c>
      <c r="B77" s="5" t="s">
        <v>30</v>
      </c>
      <c r="C77" s="5" t="s">
        <v>97</v>
      </c>
      <c r="D77" s="17">
        <v>161950</v>
      </c>
      <c r="E77" s="17">
        <v>175072.5</v>
      </c>
      <c r="F77" s="17">
        <v>180261</v>
      </c>
      <c r="G77" s="17">
        <v>181573</v>
      </c>
      <c r="H77" s="17">
        <v>186793.5</v>
      </c>
      <c r="I77" s="17">
        <v>197412</v>
      </c>
      <c r="J77" s="17">
        <v>198672</v>
      </c>
      <c r="K77" s="17">
        <v>202032</v>
      </c>
      <c r="L77" s="17">
        <v>230392</v>
      </c>
      <c r="M77" s="17">
        <v>224780</v>
      </c>
      <c r="N77" s="17">
        <v>197242</v>
      </c>
      <c r="O77" s="17">
        <v>185389</v>
      </c>
      <c r="P77" s="17">
        <v>184442.5</v>
      </c>
      <c r="Q77" s="17">
        <v>217043</v>
      </c>
      <c r="R77" s="17">
        <v>238063</v>
      </c>
      <c r="S77" s="17">
        <v>235003</v>
      </c>
      <c r="T77" s="17">
        <v>233051</v>
      </c>
      <c r="U77" s="17">
        <v>223123.5</v>
      </c>
      <c r="V77" s="17">
        <v>254686.5</v>
      </c>
      <c r="W77" s="17">
        <v>279742.5</v>
      </c>
      <c r="X77" s="17">
        <v>283499.5</v>
      </c>
      <c r="Y77" s="17">
        <v>330912.5</v>
      </c>
      <c r="Z77" s="17">
        <v>350836.5</v>
      </c>
      <c r="AA77" s="17">
        <v>357740.5</v>
      </c>
      <c r="AB77" s="17">
        <v>375058.5</v>
      </c>
    </row>
    <row r="78" spans="1:28" x14ac:dyDescent="0.3">
      <c r="A78" s="5" t="s">
        <v>29</v>
      </c>
      <c r="B78" s="5" t="s">
        <v>30</v>
      </c>
      <c r="C78" s="5" t="s">
        <v>98</v>
      </c>
      <c r="D78" s="17">
        <v>151941</v>
      </c>
      <c r="E78" s="17">
        <v>160323.5</v>
      </c>
      <c r="F78" s="17">
        <v>173381.5</v>
      </c>
      <c r="G78" s="17">
        <v>178559.5</v>
      </c>
      <c r="H78" s="17">
        <v>179921.5</v>
      </c>
      <c r="I78" s="17">
        <v>185228.5</v>
      </c>
      <c r="J78" s="17">
        <v>195989</v>
      </c>
      <c r="K78" s="17">
        <v>197338.5</v>
      </c>
      <c r="L78" s="17">
        <v>200742.5</v>
      </c>
      <c r="M78" s="17">
        <v>229215</v>
      </c>
      <c r="N78" s="17">
        <v>223747</v>
      </c>
      <c r="O78" s="17">
        <v>196293</v>
      </c>
      <c r="P78" s="17">
        <v>184496.5</v>
      </c>
      <c r="Q78" s="17">
        <v>183640.5</v>
      </c>
      <c r="R78" s="17">
        <v>216248</v>
      </c>
      <c r="S78" s="17">
        <v>237265</v>
      </c>
      <c r="T78" s="17">
        <v>234222</v>
      </c>
      <c r="U78" s="17">
        <v>232340.5</v>
      </c>
      <c r="V78" s="17">
        <v>222516.5</v>
      </c>
      <c r="W78" s="17">
        <v>254026.5</v>
      </c>
      <c r="X78" s="17">
        <v>279048</v>
      </c>
      <c r="Y78" s="17">
        <v>282797</v>
      </c>
      <c r="Z78" s="17">
        <v>330146.5</v>
      </c>
      <c r="AA78" s="17">
        <v>349939</v>
      </c>
      <c r="AB78" s="17">
        <v>356833.5</v>
      </c>
    </row>
    <row r="79" spans="1:28" x14ac:dyDescent="0.3">
      <c r="A79" s="5" t="s">
        <v>29</v>
      </c>
      <c r="B79" s="5" t="s">
        <v>30</v>
      </c>
      <c r="C79" s="5" t="s">
        <v>99</v>
      </c>
      <c r="D79" s="17">
        <v>141684.5</v>
      </c>
      <c r="E79" s="17">
        <v>150143</v>
      </c>
      <c r="F79" s="17">
        <v>158585.5</v>
      </c>
      <c r="G79" s="17">
        <v>171574.5</v>
      </c>
      <c r="H79" s="17">
        <v>176726.5</v>
      </c>
      <c r="I79" s="17">
        <v>178204.5</v>
      </c>
      <c r="J79" s="17">
        <v>183615</v>
      </c>
      <c r="K79" s="17">
        <v>194406.5</v>
      </c>
      <c r="L79" s="17">
        <v>195859</v>
      </c>
      <c r="M79" s="17">
        <v>199418</v>
      </c>
      <c r="N79" s="17">
        <v>227852</v>
      </c>
      <c r="O79" s="17">
        <v>222425</v>
      </c>
      <c r="P79" s="17">
        <v>195166</v>
      </c>
      <c r="Q79" s="17">
        <v>183540</v>
      </c>
      <c r="R79" s="17">
        <v>182788</v>
      </c>
      <c r="S79" s="17">
        <v>215310</v>
      </c>
      <c r="T79" s="17">
        <v>236284</v>
      </c>
      <c r="U79" s="17">
        <v>233283.5</v>
      </c>
      <c r="V79" s="17">
        <v>231486</v>
      </c>
      <c r="W79" s="17">
        <v>221751</v>
      </c>
      <c r="X79" s="17">
        <v>253155.5</v>
      </c>
      <c r="Y79" s="17">
        <v>278145</v>
      </c>
      <c r="Z79" s="17">
        <v>281896</v>
      </c>
      <c r="AA79" s="17">
        <v>329015.5</v>
      </c>
      <c r="AB79" s="17">
        <v>348775.5</v>
      </c>
    </row>
    <row r="80" spans="1:28" x14ac:dyDescent="0.3">
      <c r="A80" s="5" t="s">
        <v>29</v>
      </c>
      <c r="B80" s="5" t="s">
        <v>30</v>
      </c>
      <c r="C80" s="5" t="s">
        <v>100</v>
      </c>
      <c r="D80" s="17">
        <v>133386.5</v>
      </c>
      <c r="E80" s="17">
        <v>139809</v>
      </c>
      <c r="F80" s="17">
        <v>148190</v>
      </c>
      <c r="G80" s="17">
        <v>156560</v>
      </c>
      <c r="H80" s="17">
        <v>169529.5</v>
      </c>
      <c r="I80" s="17">
        <v>174795</v>
      </c>
      <c r="J80" s="17">
        <v>176475</v>
      </c>
      <c r="K80" s="17">
        <v>181984</v>
      </c>
      <c r="L80" s="17">
        <v>192787.5</v>
      </c>
      <c r="M80" s="17">
        <v>194408.5</v>
      </c>
      <c r="N80" s="17">
        <v>198066</v>
      </c>
      <c r="O80" s="17">
        <v>226250.5</v>
      </c>
      <c r="P80" s="17">
        <v>220915.5</v>
      </c>
      <c r="Q80" s="17">
        <v>193963</v>
      </c>
      <c r="R80" s="17">
        <v>182465.5</v>
      </c>
      <c r="S80" s="17">
        <v>181821.5</v>
      </c>
      <c r="T80" s="17">
        <v>214250</v>
      </c>
      <c r="U80" s="17">
        <v>235148.5</v>
      </c>
      <c r="V80" s="17">
        <v>232218</v>
      </c>
      <c r="W80" s="17">
        <v>230502.5</v>
      </c>
      <c r="X80" s="17">
        <v>220838</v>
      </c>
      <c r="Y80" s="17">
        <v>252140.5</v>
      </c>
      <c r="Z80" s="17">
        <v>277055.5</v>
      </c>
      <c r="AA80" s="17">
        <v>280710</v>
      </c>
      <c r="AB80" s="17">
        <v>327697</v>
      </c>
    </row>
    <row r="81" spans="1:28" x14ac:dyDescent="0.3">
      <c r="A81" s="5" t="s">
        <v>29</v>
      </c>
      <c r="B81" s="5" t="s">
        <v>30</v>
      </c>
      <c r="C81" s="5" t="s">
        <v>101</v>
      </c>
      <c r="D81" s="17">
        <v>130586</v>
      </c>
      <c r="E81" s="17">
        <v>131318</v>
      </c>
      <c r="F81" s="17">
        <v>137714</v>
      </c>
      <c r="G81" s="17">
        <v>146154.5</v>
      </c>
      <c r="H81" s="17">
        <v>154452.5</v>
      </c>
      <c r="I81" s="17">
        <v>167330</v>
      </c>
      <c r="J81" s="17">
        <v>172805.5</v>
      </c>
      <c r="K81" s="17">
        <v>174667.5</v>
      </c>
      <c r="L81" s="17">
        <v>180241.5</v>
      </c>
      <c r="M81" s="17">
        <v>191140</v>
      </c>
      <c r="N81" s="17">
        <v>192885</v>
      </c>
      <c r="O81" s="17">
        <v>196480</v>
      </c>
      <c r="P81" s="17">
        <v>224474.5</v>
      </c>
      <c r="Q81" s="17">
        <v>219303</v>
      </c>
      <c r="R81" s="17">
        <v>192653.5</v>
      </c>
      <c r="S81" s="17">
        <v>181339</v>
      </c>
      <c r="T81" s="17">
        <v>180783</v>
      </c>
      <c r="U81" s="17">
        <v>213059</v>
      </c>
      <c r="V81" s="17">
        <v>233892</v>
      </c>
      <c r="W81" s="17">
        <v>231023</v>
      </c>
      <c r="X81" s="17">
        <v>229358.5</v>
      </c>
      <c r="Y81" s="17">
        <v>219817.5</v>
      </c>
      <c r="Z81" s="17">
        <v>250972</v>
      </c>
      <c r="AA81" s="17">
        <v>275672.5</v>
      </c>
      <c r="AB81" s="17">
        <v>279388.5</v>
      </c>
    </row>
    <row r="82" spans="1:28" x14ac:dyDescent="0.3">
      <c r="A82" s="5" t="s">
        <v>29</v>
      </c>
      <c r="B82" s="5" t="s">
        <v>30</v>
      </c>
      <c r="C82" s="5" t="s">
        <v>102</v>
      </c>
      <c r="D82" s="17">
        <v>123814</v>
      </c>
      <c r="E82" s="17">
        <v>128243.5</v>
      </c>
      <c r="F82" s="17">
        <v>129104</v>
      </c>
      <c r="G82" s="17">
        <v>135494</v>
      </c>
      <c r="H82" s="17">
        <v>143815.5</v>
      </c>
      <c r="I82" s="17">
        <v>152164.5</v>
      </c>
      <c r="J82" s="17">
        <v>165162.5</v>
      </c>
      <c r="K82" s="17">
        <v>170728.5</v>
      </c>
      <c r="L82" s="17">
        <v>172713.5</v>
      </c>
      <c r="M82" s="17">
        <v>178446</v>
      </c>
      <c r="N82" s="17">
        <v>189270</v>
      </c>
      <c r="O82" s="17">
        <v>190992.5</v>
      </c>
      <c r="P82" s="17">
        <v>194754</v>
      </c>
      <c r="Q82" s="17">
        <v>222587.5</v>
      </c>
      <c r="R82" s="17">
        <v>217478</v>
      </c>
      <c r="S82" s="17">
        <v>191225</v>
      </c>
      <c r="T82" s="17">
        <v>180098.5</v>
      </c>
      <c r="U82" s="17">
        <v>179573.5</v>
      </c>
      <c r="V82" s="17">
        <v>211733.5</v>
      </c>
      <c r="W82" s="17">
        <v>232516.5</v>
      </c>
      <c r="X82" s="17">
        <v>229730.5</v>
      </c>
      <c r="Y82" s="17">
        <v>228153.5</v>
      </c>
      <c r="Z82" s="17">
        <v>218663</v>
      </c>
      <c r="AA82" s="17">
        <v>249545</v>
      </c>
      <c r="AB82" s="17">
        <v>274149.5</v>
      </c>
    </row>
    <row r="83" spans="1:28" x14ac:dyDescent="0.3">
      <c r="A83" s="5" t="s">
        <v>29</v>
      </c>
      <c r="B83" s="5" t="s">
        <v>30</v>
      </c>
      <c r="C83" s="5" t="s">
        <v>103</v>
      </c>
      <c r="D83" s="17">
        <v>116034.5</v>
      </c>
      <c r="E83" s="17">
        <v>121328.5</v>
      </c>
      <c r="F83" s="17">
        <v>125724</v>
      </c>
      <c r="G83" s="17">
        <v>126731.5</v>
      </c>
      <c r="H83" s="17">
        <v>133116</v>
      </c>
      <c r="I83" s="17">
        <v>141488.5</v>
      </c>
      <c r="J83" s="17">
        <v>149940</v>
      </c>
      <c r="K83" s="17">
        <v>162902.5</v>
      </c>
      <c r="L83" s="17">
        <v>168544.5</v>
      </c>
      <c r="M83" s="17">
        <v>170691</v>
      </c>
      <c r="N83" s="17">
        <v>176488.5</v>
      </c>
      <c r="O83" s="17">
        <v>187238.5</v>
      </c>
      <c r="P83" s="17">
        <v>189017</v>
      </c>
      <c r="Q83" s="17">
        <v>192815.5</v>
      </c>
      <c r="R83" s="17">
        <v>220530</v>
      </c>
      <c r="S83" s="17">
        <v>215657.5</v>
      </c>
      <c r="T83" s="17">
        <v>189704.5</v>
      </c>
      <c r="U83" s="17">
        <v>178691.5</v>
      </c>
      <c r="V83" s="17">
        <v>178269.5</v>
      </c>
      <c r="W83" s="17">
        <v>210321</v>
      </c>
      <c r="X83" s="17">
        <v>231002</v>
      </c>
      <c r="Y83" s="17">
        <v>228306.5</v>
      </c>
      <c r="Z83" s="17">
        <v>226806.5</v>
      </c>
      <c r="AA83" s="17">
        <v>217239.5</v>
      </c>
      <c r="AB83" s="17">
        <v>247952</v>
      </c>
    </row>
    <row r="84" spans="1:28" x14ac:dyDescent="0.3">
      <c r="A84" s="5" t="s">
        <v>29</v>
      </c>
      <c r="B84" s="5" t="s">
        <v>30</v>
      </c>
      <c r="C84" s="5" t="s">
        <v>104</v>
      </c>
      <c r="D84" s="17">
        <v>103322.5</v>
      </c>
      <c r="E84" s="17">
        <v>113373</v>
      </c>
      <c r="F84" s="17">
        <v>118701.5</v>
      </c>
      <c r="G84" s="17">
        <v>123137</v>
      </c>
      <c r="H84" s="17">
        <v>124167</v>
      </c>
      <c r="I84" s="17">
        <v>130598.5</v>
      </c>
      <c r="J84" s="17">
        <v>139043</v>
      </c>
      <c r="K84" s="17">
        <v>147508.5</v>
      </c>
      <c r="L84" s="17">
        <v>160430</v>
      </c>
      <c r="M84" s="17">
        <v>166219.5</v>
      </c>
      <c r="N84" s="17">
        <v>168459.5</v>
      </c>
      <c r="O84" s="17">
        <v>174277.5</v>
      </c>
      <c r="P84" s="17">
        <v>185071.5</v>
      </c>
      <c r="Q84" s="17">
        <v>186890</v>
      </c>
      <c r="R84" s="17">
        <v>190697.5</v>
      </c>
      <c r="S84" s="17">
        <v>218278.5</v>
      </c>
      <c r="T84" s="17">
        <v>213577</v>
      </c>
      <c r="U84" s="17">
        <v>187955.5</v>
      </c>
      <c r="V84" s="17">
        <v>177149</v>
      </c>
      <c r="W84" s="17">
        <v>176837</v>
      </c>
      <c r="X84" s="17">
        <v>208752</v>
      </c>
      <c r="Y84" s="17">
        <v>229357</v>
      </c>
      <c r="Z84" s="17">
        <v>226697</v>
      </c>
      <c r="AA84" s="17">
        <v>225110.5</v>
      </c>
      <c r="AB84" s="17">
        <v>215580.5</v>
      </c>
    </row>
    <row r="85" spans="1:28" x14ac:dyDescent="0.3">
      <c r="A85" s="5" t="s">
        <v>29</v>
      </c>
      <c r="B85" s="5" t="s">
        <v>30</v>
      </c>
      <c r="C85" s="5" t="s">
        <v>105</v>
      </c>
      <c r="D85" s="17">
        <v>93800.5</v>
      </c>
      <c r="E85" s="17">
        <v>100648.5</v>
      </c>
      <c r="F85" s="17">
        <v>110564.5</v>
      </c>
      <c r="G85" s="17">
        <v>115888</v>
      </c>
      <c r="H85" s="17">
        <v>120375</v>
      </c>
      <c r="I85" s="17">
        <v>121555.5</v>
      </c>
      <c r="J85" s="17">
        <v>128048.5</v>
      </c>
      <c r="K85" s="17">
        <v>136541.5</v>
      </c>
      <c r="L85" s="17">
        <v>145014</v>
      </c>
      <c r="M85" s="17">
        <v>157856</v>
      </c>
      <c r="N85" s="17">
        <v>163755</v>
      </c>
      <c r="O85" s="17">
        <v>166046.5</v>
      </c>
      <c r="P85" s="17">
        <v>171904</v>
      </c>
      <c r="Q85" s="17">
        <v>182695</v>
      </c>
      <c r="R85" s="17">
        <v>184537</v>
      </c>
      <c r="S85" s="17">
        <v>188500</v>
      </c>
      <c r="T85" s="17">
        <v>215915</v>
      </c>
      <c r="U85" s="17">
        <v>211358</v>
      </c>
      <c r="V85" s="17">
        <v>186148.5</v>
      </c>
      <c r="W85" s="17">
        <v>175526.5</v>
      </c>
      <c r="X85" s="17">
        <v>175295</v>
      </c>
      <c r="Y85" s="17">
        <v>206985.5</v>
      </c>
      <c r="Z85" s="17">
        <v>227469</v>
      </c>
      <c r="AA85" s="17">
        <v>224802.5</v>
      </c>
      <c r="AB85" s="17">
        <v>223218</v>
      </c>
    </row>
    <row r="86" spans="1:28" x14ac:dyDescent="0.3">
      <c r="A86" s="5" t="s">
        <v>29</v>
      </c>
      <c r="B86" s="5" t="s">
        <v>30</v>
      </c>
      <c r="C86" s="5" t="s">
        <v>106</v>
      </c>
      <c r="D86" s="17">
        <v>86249.5</v>
      </c>
      <c r="E86" s="17">
        <v>90925</v>
      </c>
      <c r="F86" s="17">
        <v>97747</v>
      </c>
      <c r="G86" s="17">
        <v>107544.5</v>
      </c>
      <c r="H86" s="17">
        <v>112845</v>
      </c>
      <c r="I86" s="17">
        <v>117407</v>
      </c>
      <c r="J86" s="17">
        <v>118764</v>
      </c>
      <c r="K86" s="17">
        <v>125376</v>
      </c>
      <c r="L86" s="17">
        <v>133843.5</v>
      </c>
      <c r="M86" s="17">
        <v>142332</v>
      </c>
      <c r="N86" s="17">
        <v>155178.5</v>
      </c>
      <c r="O86" s="17">
        <v>161057</v>
      </c>
      <c r="P86" s="17">
        <v>163421.5</v>
      </c>
      <c r="Q86" s="17">
        <v>169300</v>
      </c>
      <c r="R86" s="17">
        <v>180037.5</v>
      </c>
      <c r="S86" s="17">
        <v>182029</v>
      </c>
      <c r="T86" s="17">
        <v>186067</v>
      </c>
      <c r="U86" s="17">
        <v>213257.5</v>
      </c>
      <c r="V86" s="17">
        <v>208883</v>
      </c>
      <c r="W86" s="17">
        <v>184090.5</v>
      </c>
      <c r="X86" s="17">
        <v>173701.5</v>
      </c>
      <c r="Y86" s="17">
        <v>173626.5</v>
      </c>
      <c r="Z86" s="17">
        <v>205071</v>
      </c>
      <c r="AA86" s="17">
        <v>225247.5</v>
      </c>
      <c r="AB86" s="17">
        <v>222654.5</v>
      </c>
    </row>
    <row r="87" spans="1:28" x14ac:dyDescent="0.3">
      <c r="A87" s="5" t="s">
        <v>29</v>
      </c>
      <c r="B87" s="5" t="s">
        <v>30</v>
      </c>
      <c r="C87" s="5" t="s">
        <v>107</v>
      </c>
      <c r="D87" s="17">
        <v>84676.5</v>
      </c>
      <c r="E87" s="17">
        <v>83250</v>
      </c>
      <c r="F87" s="17">
        <v>87922</v>
      </c>
      <c r="G87" s="17">
        <v>94691</v>
      </c>
      <c r="H87" s="17">
        <v>104314</v>
      </c>
      <c r="I87" s="17">
        <v>109682</v>
      </c>
      <c r="J87" s="17">
        <v>114426</v>
      </c>
      <c r="K87" s="17">
        <v>115954.5</v>
      </c>
      <c r="L87" s="17">
        <v>122561</v>
      </c>
      <c r="M87" s="17">
        <v>131088</v>
      </c>
      <c r="N87" s="17">
        <v>139593</v>
      </c>
      <c r="O87" s="17">
        <v>152229</v>
      </c>
      <c r="P87" s="17">
        <v>158137.5</v>
      </c>
      <c r="Q87" s="17">
        <v>160601.5</v>
      </c>
      <c r="R87" s="17">
        <v>166494</v>
      </c>
      <c r="S87" s="17">
        <v>177199</v>
      </c>
      <c r="T87" s="17">
        <v>179241.5</v>
      </c>
      <c r="U87" s="17">
        <v>183307.5</v>
      </c>
      <c r="V87" s="17">
        <v>210267.5</v>
      </c>
      <c r="W87" s="17">
        <v>206115</v>
      </c>
      <c r="X87" s="17">
        <v>181807.5</v>
      </c>
      <c r="Y87" s="17">
        <v>171711.5</v>
      </c>
      <c r="Z87" s="17">
        <v>171722.5</v>
      </c>
      <c r="AA87" s="17">
        <v>202679.5</v>
      </c>
      <c r="AB87" s="17">
        <v>222647.5</v>
      </c>
    </row>
    <row r="88" spans="1:28" x14ac:dyDescent="0.3">
      <c r="A88" s="5" t="s">
        <v>29</v>
      </c>
      <c r="B88" s="5" t="s">
        <v>30</v>
      </c>
      <c r="C88" s="5" t="s">
        <v>108</v>
      </c>
      <c r="D88" s="17">
        <v>86663</v>
      </c>
      <c r="E88" s="17">
        <v>81440.5</v>
      </c>
      <c r="F88" s="17">
        <v>80187.5</v>
      </c>
      <c r="G88" s="17">
        <v>84803.5</v>
      </c>
      <c r="H88" s="17">
        <v>91449</v>
      </c>
      <c r="I88" s="17">
        <v>100986</v>
      </c>
      <c r="J88" s="17">
        <v>106383.5</v>
      </c>
      <c r="K88" s="17">
        <v>111177.5</v>
      </c>
      <c r="L88" s="17">
        <v>112858.5</v>
      </c>
      <c r="M88" s="17">
        <v>119537.5</v>
      </c>
      <c r="N88" s="17">
        <v>128042.5</v>
      </c>
      <c r="O88" s="17">
        <v>136461.5</v>
      </c>
      <c r="P88" s="17">
        <v>149017</v>
      </c>
      <c r="Q88" s="17">
        <v>154903.5</v>
      </c>
      <c r="R88" s="17">
        <v>157454.5</v>
      </c>
      <c r="S88" s="17">
        <v>163535</v>
      </c>
      <c r="T88" s="17">
        <v>174166</v>
      </c>
      <c r="U88" s="17">
        <v>176214</v>
      </c>
      <c r="V88" s="17">
        <v>180376.5</v>
      </c>
      <c r="W88" s="17">
        <v>207047</v>
      </c>
      <c r="X88" s="17">
        <v>203111.5</v>
      </c>
      <c r="Y88" s="17">
        <v>179315.5</v>
      </c>
      <c r="Z88" s="17">
        <v>169459.5</v>
      </c>
      <c r="AA88" s="17">
        <v>169434</v>
      </c>
      <c r="AB88" s="17">
        <v>200062</v>
      </c>
    </row>
    <row r="89" spans="1:28" x14ac:dyDescent="0.3">
      <c r="A89" s="5" t="s">
        <v>29</v>
      </c>
      <c r="B89" s="5" t="s">
        <v>30</v>
      </c>
      <c r="C89" s="5" t="s">
        <v>109</v>
      </c>
      <c r="D89" s="17">
        <v>75865.5</v>
      </c>
      <c r="E89" s="17">
        <v>82931.5</v>
      </c>
      <c r="F89" s="17">
        <v>78027.5</v>
      </c>
      <c r="G89" s="17">
        <v>76846</v>
      </c>
      <c r="H89" s="17">
        <v>81370.5</v>
      </c>
      <c r="I89" s="17">
        <v>88028.5</v>
      </c>
      <c r="J89" s="17">
        <v>97498</v>
      </c>
      <c r="K89" s="17">
        <v>102957</v>
      </c>
      <c r="L89" s="17">
        <v>107795.5</v>
      </c>
      <c r="M89" s="17">
        <v>109675.5</v>
      </c>
      <c r="N89" s="17">
        <v>116383.5</v>
      </c>
      <c r="O89" s="17">
        <v>124764.5</v>
      </c>
      <c r="P89" s="17">
        <v>133130</v>
      </c>
      <c r="Q89" s="17">
        <v>145531</v>
      </c>
      <c r="R89" s="17">
        <v>151463.5</v>
      </c>
      <c r="S89" s="17">
        <v>154153</v>
      </c>
      <c r="T89" s="17">
        <v>160228.5</v>
      </c>
      <c r="U89" s="17">
        <v>170768</v>
      </c>
      <c r="V89" s="17">
        <v>172940</v>
      </c>
      <c r="W89" s="17">
        <v>177178</v>
      </c>
      <c r="X89" s="17">
        <v>203554</v>
      </c>
      <c r="Y89" s="17">
        <v>199870</v>
      </c>
      <c r="Z89" s="17">
        <v>176555</v>
      </c>
      <c r="AA89" s="17">
        <v>166752.5</v>
      </c>
      <c r="AB89" s="17">
        <v>166846.5</v>
      </c>
    </row>
    <row r="90" spans="1:28" x14ac:dyDescent="0.3">
      <c r="A90" s="5" t="s">
        <v>29</v>
      </c>
      <c r="B90" s="5" t="s">
        <v>30</v>
      </c>
      <c r="C90" s="5" t="s">
        <v>110</v>
      </c>
      <c r="D90" s="17">
        <v>63996.5</v>
      </c>
      <c r="E90" s="17">
        <v>72108.5</v>
      </c>
      <c r="F90" s="17">
        <v>79051.5</v>
      </c>
      <c r="G90" s="17">
        <v>74471</v>
      </c>
      <c r="H90" s="17">
        <v>73303.5</v>
      </c>
      <c r="I90" s="17">
        <v>77879.5</v>
      </c>
      <c r="J90" s="17">
        <v>84572.5</v>
      </c>
      <c r="K90" s="17">
        <v>93827.5</v>
      </c>
      <c r="L90" s="17">
        <v>99278</v>
      </c>
      <c r="M90" s="17">
        <v>104193</v>
      </c>
      <c r="N90" s="17">
        <v>106307</v>
      </c>
      <c r="O90" s="17">
        <v>112963.5</v>
      </c>
      <c r="P90" s="17">
        <v>121194</v>
      </c>
      <c r="Q90" s="17">
        <v>129480</v>
      </c>
      <c r="R90" s="17">
        <v>141736</v>
      </c>
      <c r="S90" s="17">
        <v>147719.5</v>
      </c>
      <c r="T90" s="17">
        <v>150467</v>
      </c>
      <c r="U90" s="17">
        <v>156513</v>
      </c>
      <c r="V90" s="17">
        <v>166974</v>
      </c>
      <c r="W90" s="17">
        <v>169247.5</v>
      </c>
      <c r="X90" s="17">
        <v>173686.5</v>
      </c>
      <c r="Y90" s="17">
        <v>199781</v>
      </c>
      <c r="Z90" s="17">
        <v>196244</v>
      </c>
      <c r="AA90" s="17">
        <v>173270.5</v>
      </c>
      <c r="AB90" s="17">
        <v>163631</v>
      </c>
    </row>
    <row r="91" spans="1:28" x14ac:dyDescent="0.3">
      <c r="A91" s="5" t="s">
        <v>29</v>
      </c>
      <c r="B91" s="5" t="s">
        <v>30</v>
      </c>
      <c r="C91" s="5" t="s">
        <v>111</v>
      </c>
      <c r="D91" s="17">
        <v>55986</v>
      </c>
      <c r="E91" s="17">
        <v>60557.5</v>
      </c>
      <c r="F91" s="17">
        <v>68381</v>
      </c>
      <c r="G91" s="17">
        <v>74989.5</v>
      </c>
      <c r="H91" s="17">
        <v>70654.5</v>
      </c>
      <c r="I91" s="17">
        <v>69736</v>
      </c>
      <c r="J91" s="17">
        <v>74354</v>
      </c>
      <c r="K91" s="17">
        <v>81046.5</v>
      </c>
      <c r="L91" s="17">
        <v>90098</v>
      </c>
      <c r="M91" s="17">
        <v>95493.5</v>
      </c>
      <c r="N91" s="17">
        <v>100520.5</v>
      </c>
      <c r="O91" s="17">
        <v>102704.5</v>
      </c>
      <c r="P91" s="17">
        <v>109286</v>
      </c>
      <c r="Q91" s="17">
        <v>117413</v>
      </c>
      <c r="R91" s="17">
        <v>125517</v>
      </c>
      <c r="S91" s="17">
        <v>137692</v>
      </c>
      <c r="T91" s="17">
        <v>143683.5</v>
      </c>
      <c r="U91" s="17">
        <v>146440</v>
      </c>
      <c r="V91" s="17">
        <v>152557.5</v>
      </c>
      <c r="W91" s="17">
        <v>162853</v>
      </c>
      <c r="X91" s="17">
        <v>165241</v>
      </c>
      <c r="Y91" s="17">
        <v>169870</v>
      </c>
      <c r="Z91" s="17">
        <v>195547</v>
      </c>
      <c r="AA91" s="17">
        <v>191851.5</v>
      </c>
      <c r="AB91" s="17">
        <v>169377</v>
      </c>
    </row>
    <row r="92" spans="1:28" x14ac:dyDescent="0.3">
      <c r="A92" s="5" t="s">
        <v>29</v>
      </c>
      <c r="B92" s="5" t="s">
        <v>30</v>
      </c>
      <c r="C92" s="5" t="s">
        <v>112</v>
      </c>
      <c r="D92" s="17">
        <v>49347.5</v>
      </c>
      <c r="E92" s="17">
        <v>52478.5</v>
      </c>
      <c r="F92" s="17">
        <v>56922.5</v>
      </c>
      <c r="G92" s="17">
        <v>64337</v>
      </c>
      <c r="H92" s="17">
        <v>70646</v>
      </c>
      <c r="I92" s="17">
        <v>66770</v>
      </c>
      <c r="J92" s="17">
        <v>66080.5</v>
      </c>
      <c r="K92" s="17">
        <v>70701</v>
      </c>
      <c r="L92" s="17">
        <v>77327.5</v>
      </c>
      <c r="M92" s="17">
        <v>86191.5</v>
      </c>
      <c r="N92" s="17">
        <v>91611.5</v>
      </c>
      <c r="O92" s="17">
        <v>96503.5</v>
      </c>
      <c r="P92" s="17">
        <v>98737</v>
      </c>
      <c r="Q92" s="17">
        <v>105256</v>
      </c>
      <c r="R92" s="17">
        <v>113200</v>
      </c>
      <c r="S92" s="17">
        <v>121302.5</v>
      </c>
      <c r="T92" s="17">
        <v>133302.5</v>
      </c>
      <c r="U92" s="17">
        <v>139279.5</v>
      </c>
      <c r="V92" s="17">
        <v>142165.5</v>
      </c>
      <c r="W92" s="17">
        <v>148187</v>
      </c>
      <c r="X92" s="17">
        <v>158344.5</v>
      </c>
      <c r="Y92" s="17">
        <v>160914.5</v>
      </c>
      <c r="Z92" s="17">
        <v>165549</v>
      </c>
      <c r="AA92" s="17">
        <v>190288.5</v>
      </c>
      <c r="AB92" s="17">
        <v>186705</v>
      </c>
    </row>
    <row r="93" spans="1:28" x14ac:dyDescent="0.3">
      <c r="A93" s="5" t="s">
        <v>29</v>
      </c>
      <c r="B93" s="5" t="s">
        <v>30</v>
      </c>
      <c r="C93" s="5" t="s">
        <v>113</v>
      </c>
      <c r="D93" s="17">
        <v>46596</v>
      </c>
      <c r="E93" s="17">
        <v>45864.5</v>
      </c>
      <c r="F93" s="17">
        <v>48940</v>
      </c>
      <c r="G93" s="17">
        <v>53204.5</v>
      </c>
      <c r="H93" s="17">
        <v>60230</v>
      </c>
      <c r="I93" s="17">
        <v>66410</v>
      </c>
      <c r="J93" s="17">
        <v>62943</v>
      </c>
      <c r="K93" s="17">
        <v>62343.5</v>
      </c>
      <c r="L93" s="17">
        <v>66906.5</v>
      </c>
      <c r="M93" s="17">
        <v>73568</v>
      </c>
      <c r="N93" s="17">
        <v>82221.5</v>
      </c>
      <c r="O93" s="17">
        <v>87504</v>
      </c>
      <c r="P93" s="17">
        <v>92346.5</v>
      </c>
      <c r="Q93" s="17">
        <v>94558.5</v>
      </c>
      <c r="R93" s="17">
        <v>100938.5</v>
      </c>
      <c r="S93" s="17">
        <v>108807.5</v>
      </c>
      <c r="T93" s="17">
        <v>116775.5</v>
      </c>
      <c r="U93" s="17">
        <v>128494.5</v>
      </c>
      <c r="V93" s="17">
        <v>134473.5</v>
      </c>
      <c r="W93" s="17">
        <v>137456.5</v>
      </c>
      <c r="X93" s="17">
        <v>143548</v>
      </c>
      <c r="Y93" s="17">
        <v>153635</v>
      </c>
      <c r="Z93" s="17">
        <v>156197.5</v>
      </c>
      <c r="AA93" s="17">
        <v>160414.5</v>
      </c>
      <c r="AB93" s="17">
        <v>184387.5</v>
      </c>
    </row>
    <row r="94" spans="1:28" x14ac:dyDescent="0.3">
      <c r="A94" s="5" t="s">
        <v>29</v>
      </c>
      <c r="B94" s="5" t="s">
        <v>30</v>
      </c>
      <c r="C94" s="5" t="s">
        <v>114</v>
      </c>
      <c r="D94" s="17">
        <v>43366.5</v>
      </c>
      <c r="E94" s="17">
        <v>42851</v>
      </c>
      <c r="F94" s="17">
        <v>42386</v>
      </c>
      <c r="G94" s="17">
        <v>45299</v>
      </c>
      <c r="H94" s="17">
        <v>49323.5</v>
      </c>
      <c r="I94" s="17">
        <v>56106</v>
      </c>
      <c r="J94" s="17">
        <v>62095</v>
      </c>
      <c r="K94" s="17">
        <v>59004.5</v>
      </c>
      <c r="L94" s="17">
        <v>58550.5</v>
      </c>
      <c r="M94" s="17">
        <v>63053.5</v>
      </c>
      <c r="N94" s="17">
        <v>69682.5</v>
      </c>
      <c r="O94" s="17">
        <v>78065</v>
      </c>
      <c r="P94" s="17">
        <v>83169.5</v>
      </c>
      <c r="Q94" s="17">
        <v>87857</v>
      </c>
      <c r="R94" s="17">
        <v>90143</v>
      </c>
      <c r="S94" s="17">
        <v>96521.5</v>
      </c>
      <c r="T94" s="17">
        <v>104164</v>
      </c>
      <c r="U94" s="17">
        <v>111906</v>
      </c>
      <c r="V94" s="17">
        <v>123331.5</v>
      </c>
      <c r="W94" s="17">
        <v>129234</v>
      </c>
      <c r="X94" s="17">
        <v>132362.5</v>
      </c>
      <c r="Y94" s="17">
        <v>138434.5</v>
      </c>
      <c r="Z94" s="17">
        <v>148230.5</v>
      </c>
      <c r="AA94" s="17">
        <v>150440</v>
      </c>
      <c r="AB94" s="17">
        <v>154525</v>
      </c>
    </row>
    <row r="95" spans="1:28" x14ac:dyDescent="0.3">
      <c r="A95" s="5" t="s">
        <v>29</v>
      </c>
      <c r="B95" s="5" t="s">
        <v>30</v>
      </c>
      <c r="C95" s="5" t="s">
        <v>115</v>
      </c>
      <c r="D95" s="17">
        <v>36368.5</v>
      </c>
      <c r="E95" s="17">
        <v>39463</v>
      </c>
      <c r="F95" s="17">
        <v>39147</v>
      </c>
      <c r="G95" s="17">
        <v>38797</v>
      </c>
      <c r="H95" s="17">
        <v>41600.5</v>
      </c>
      <c r="I95" s="17">
        <v>45441</v>
      </c>
      <c r="J95" s="17">
        <v>51907</v>
      </c>
      <c r="K95" s="17">
        <v>57711</v>
      </c>
      <c r="L95" s="17">
        <v>54963</v>
      </c>
      <c r="M95" s="17">
        <v>54748.5</v>
      </c>
      <c r="N95" s="17">
        <v>59225</v>
      </c>
      <c r="O95" s="17">
        <v>65630.5</v>
      </c>
      <c r="P95" s="17">
        <v>73659.5</v>
      </c>
      <c r="Q95" s="17">
        <v>78553.5</v>
      </c>
      <c r="R95" s="17">
        <v>83083</v>
      </c>
      <c r="S95" s="17">
        <v>85465.5</v>
      </c>
      <c r="T95" s="17">
        <v>91693.5</v>
      </c>
      <c r="U95" s="17">
        <v>99122</v>
      </c>
      <c r="V95" s="17">
        <v>106668</v>
      </c>
      <c r="W95" s="17">
        <v>117595</v>
      </c>
      <c r="X95" s="17">
        <v>123562.5</v>
      </c>
      <c r="Y95" s="17">
        <v>126938</v>
      </c>
      <c r="Z95" s="17">
        <v>132881.5</v>
      </c>
      <c r="AA95" s="17">
        <v>141838.5</v>
      </c>
      <c r="AB95" s="17">
        <v>143863</v>
      </c>
    </row>
    <row r="96" spans="1:28" x14ac:dyDescent="0.3">
      <c r="A96" s="5" t="s">
        <v>29</v>
      </c>
      <c r="B96" s="5" t="s">
        <v>30</v>
      </c>
      <c r="C96" s="5" t="s">
        <v>116</v>
      </c>
      <c r="D96" s="17">
        <v>30867</v>
      </c>
      <c r="E96" s="17">
        <v>32815.5</v>
      </c>
      <c r="F96" s="17">
        <v>35659</v>
      </c>
      <c r="G96" s="17">
        <v>35440</v>
      </c>
      <c r="H96" s="17">
        <v>35174</v>
      </c>
      <c r="I96" s="17">
        <v>37910.5</v>
      </c>
      <c r="J96" s="17">
        <v>41673</v>
      </c>
      <c r="K96" s="17">
        <v>47808</v>
      </c>
      <c r="L96" s="17">
        <v>53314.5</v>
      </c>
      <c r="M96" s="17">
        <v>50969.5</v>
      </c>
      <c r="N96" s="17">
        <v>50948.5</v>
      </c>
      <c r="O96" s="17">
        <v>55253.5</v>
      </c>
      <c r="P96" s="17">
        <v>61318.5</v>
      </c>
      <c r="Q96" s="17">
        <v>68936.5</v>
      </c>
      <c r="R96" s="17">
        <v>73670.5</v>
      </c>
      <c r="S96" s="17">
        <v>78121</v>
      </c>
      <c r="T96" s="17">
        <v>80494.5</v>
      </c>
      <c r="U96" s="17">
        <v>86530.5</v>
      </c>
      <c r="V96" s="17">
        <v>93737</v>
      </c>
      <c r="W96" s="17">
        <v>100935</v>
      </c>
      <c r="X96" s="17">
        <v>111577</v>
      </c>
      <c r="Y96" s="17">
        <v>117610</v>
      </c>
      <c r="Z96" s="17">
        <v>121027</v>
      </c>
      <c r="AA96" s="17">
        <v>126261.5</v>
      </c>
      <c r="AB96" s="17">
        <v>134626.5</v>
      </c>
    </row>
    <row r="97" spans="1:28" x14ac:dyDescent="0.3">
      <c r="A97" s="5" t="s">
        <v>29</v>
      </c>
      <c r="B97" s="5" t="s">
        <v>30</v>
      </c>
      <c r="C97" s="5" t="s">
        <v>117</v>
      </c>
      <c r="D97" s="2">
        <f>+$D$113*E97/$E$113</f>
        <v>26676.048625344054</v>
      </c>
      <c r="E97" s="17">
        <v>27546</v>
      </c>
      <c r="F97" s="17">
        <v>29303.5</v>
      </c>
      <c r="G97" s="17">
        <v>31922.5</v>
      </c>
      <c r="H97" s="17">
        <v>31836</v>
      </c>
      <c r="I97" s="17">
        <v>31784.5</v>
      </c>
      <c r="J97" s="17">
        <v>34417.5</v>
      </c>
      <c r="K97" s="17">
        <v>37938.5</v>
      </c>
      <c r="L97" s="17">
        <v>43650</v>
      </c>
      <c r="M97" s="17">
        <v>48893.5</v>
      </c>
      <c r="N97" s="17">
        <v>46915.5</v>
      </c>
      <c r="O97" s="17">
        <v>46998</v>
      </c>
      <c r="P97" s="17">
        <v>51109.5</v>
      </c>
      <c r="Q97" s="17">
        <v>56813.5</v>
      </c>
      <c r="R97" s="17">
        <v>64133.5</v>
      </c>
      <c r="S97" s="17">
        <v>68760</v>
      </c>
      <c r="T97" s="17">
        <v>72989</v>
      </c>
      <c r="U97" s="17">
        <v>75352.5</v>
      </c>
      <c r="V97" s="17">
        <v>81125</v>
      </c>
      <c r="W97" s="17">
        <v>87947</v>
      </c>
      <c r="X97" s="17">
        <v>94988.5</v>
      </c>
      <c r="Y97" s="17">
        <v>105336.5</v>
      </c>
      <c r="Z97" s="17">
        <v>111179.5</v>
      </c>
      <c r="AA97" s="17">
        <v>114018.5</v>
      </c>
      <c r="AB97" s="17">
        <v>118849</v>
      </c>
    </row>
    <row r="98" spans="1:28" x14ac:dyDescent="0.3">
      <c r="A98" s="5" t="s">
        <v>29</v>
      </c>
      <c r="B98" s="5" t="s">
        <v>30</v>
      </c>
      <c r="C98" s="5" t="s">
        <v>118</v>
      </c>
      <c r="D98" s="2">
        <f t="shared" ref="D98:D112" si="0">+$D$113*E98/$E$113</f>
        <v>23288.037439844666</v>
      </c>
      <c r="E98" s="17">
        <v>24047.5</v>
      </c>
      <c r="F98" s="17">
        <v>24385.5</v>
      </c>
      <c r="G98" s="17">
        <v>25978</v>
      </c>
      <c r="H98" s="17">
        <v>28348.5</v>
      </c>
      <c r="I98" s="17">
        <v>28394</v>
      </c>
      <c r="J98" s="17">
        <v>28501.5</v>
      </c>
      <c r="K98" s="17">
        <v>30987.5</v>
      </c>
      <c r="L98" s="17">
        <v>34233</v>
      </c>
      <c r="M98" s="17">
        <v>39602</v>
      </c>
      <c r="N98" s="17">
        <v>44687</v>
      </c>
      <c r="O98" s="17">
        <v>42990.5</v>
      </c>
      <c r="P98" s="17">
        <v>42980</v>
      </c>
      <c r="Q98" s="17">
        <v>46773.5</v>
      </c>
      <c r="R98" s="17">
        <v>52220.5</v>
      </c>
      <c r="S98" s="17">
        <v>59277.5</v>
      </c>
      <c r="T98" s="17">
        <v>63628.5</v>
      </c>
      <c r="U98" s="17">
        <v>67546</v>
      </c>
      <c r="V98" s="17">
        <v>69949</v>
      </c>
      <c r="W98" s="17">
        <v>75374.5</v>
      </c>
      <c r="X98" s="17">
        <v>81946</v>
      </c>
      <c r="Y98" s="17">
        <v>88890.5</v>
      </c>
      <c r="Z98" s="17">
        <v>98657.5</v>
      </c>
      <c r="AA98" s="17">
        <v>103554.5</v>
      </c>
      <c r="AB98" s="17">
        <v>106113</v>
      </c>
    </row>
    <row r="99" spans="1:28" x14ac:dyDescent="0.3">
      <c r="A99" s="5" t="s">
        <v>29</v>
      </c>
      <c r="B99" s="5" t="s">
        <v>30</v>
      </c>
      <c r="C99" s="5" t="s">
        <v>119</v>
      </c>
      <c r="D99" s="2">
        <f t="shared" si="0"/>
        <v>19975.562876460168</v>
      </c>
      <c r="E99" s="17">
        <v>20627</v>
      </c>
      <c r="F99" s="17">
        <v>20963</v>
      </c>
      <c r="G99" s="17">
        <v>21286.5</v>
      </c>
      <c r="H99" s="17">
        <v>22721</v>
      </c>
      <c r="I99" s="17">
        <v>24933.5</v>
      </c>
      <c r="J99" s="17">
        <v>25132</v>
      </c>
      <c r="K99" s="17">
        <v>25349.5</v>
      </c>
      <c r="L99" s="17">
        <v>27642.5</v>
      </c>
      <c r="M99" s="17">
        <v>30687</v>
      </c>
      <c r="N99" s="17">
        <v>35705</v>
      </c>
      <c r="O99" s="17">
        <v>40520</v>
      </c>
      <c r="P99" s="17">
        <v>39034.5</v>
      </c>
      <c r="Q99" s="17">
        <v>38946.5</v>
      </c>
      <c r="R99" s="17">
        <v>42446</v>
      </c>
      <c r="S99" s="17">
        <v>47733</v>
      </c>
      <c r="T99" s="17">
        <v>54307.5</v>
      </c>
      <c r="U99" s="17">
        <v>58265.5</v>
      </c>
      <c r="V99" s="17">
        <v>61978.5</v>
      </c>
      <c r="W99" s="17">
        <v>64232.5</v>
      </c>
      <c r="X99" s="17">
        <v>69504</v>
      </c>
      <c r="Y99" s="17">
        <v>75833.5</v>
      </c>
      <c r="Z99" s="17">
        <v>82365.5</v>
      </c>
      <c r="AA99" s="17">
        <v>90865</v>
      </c>
      <c r="AB99" s="17">
        <v>95303</v>
      </c>
    </row>
    <row r="100" spans="1:28" x14ac:dyDescent="0.3">
      <c r="A100" s="5" t="s">
        <v>29</v>
      </c>
      <c r="B100" s="5" t="s">
        <v>30</v>
      </c>
      <c r="C100" s="5" t="s">
        <v>120</v>
      </c>
      <c r="D100" s="2">
        <f t="shared" si="0"/>
        <v>16591.42536388975</v>
      </c>
      <c r="E100" s="17">
        <v>17132.5</v>
      </c>
      <c r="F100" s="17">
        <v>17724</v>
      </c>
      <c r="G100" s="17">
        <v>18106</v>
      </c>
      <c r="H100" s="17">
        <v>18438.5</v>
      </c>
      <c r="I100" s="17">
        <v>19722.5</v>
      </c>
      <c r="J100" s="17">
        <v>21753.5</v>
      </c>
      <c r="K100" s="17">
        <v>22010.5</v>
      </c>
      <c r="L100" s="17">
        <v>22273</v>
      </c>
      <c r="M100" s="17">
        <v>24380</v>
      </c>
      <c r="N100" s="17">
        <v>27322.5</v>
      </c>
      <c r="O100" s="17">
        <v>31975.5</v>
      </c>
      <c r="P100" s="17">
        <v>36247</v>
      </c>
      <c r="Q100" s="17">
        <v>34873</v>
      </c>
      <c r="R100" s="17">
        <v>34888.5</v>
      </c>
      <c r="S100" s="17">
        <v>38239.5</v>
      </c>
      <c r="T100" s="17">
        <v>43082.5</v>
      </c>
      <c r="U100" s="17">
        <v>49091.5</v>
      </c>
      <c r="V100" s="17">
        <v>52798</v>
      </c>
      <c r="W100" s="17">
        <v>56188.5</v>
      </c>
      <c r="X100" s="17">
        <v>58424</v>
      </c>
      <c r="Y100" s="17">
        <v>63555.5</v>
      </c>
      <c r="Z100" s="17">
        <v>69454.5</v>
      </c>
      <c r="AA100" s="17">
        <v>74877</v>
      </c>
      <c r="AB100" s="17">
        <v>82519</v>
      </c>
    </row>
    <row r="101" spans="1:28" x14ac:dyDescent="0.3">
      <c r="A101" s="5" t="s">
        <v>29</v>
      </c>
      <c r="B101" s="5" t="s">
        <v>30</v>
      </c>
      <c r="C101" s="5" t="s">
        <v>121</v>
      </c>
      <c r="D101" s="2">
        <f t="shared" si="0"/>
        <v>12729.373453707796</v>
      </c>
      <c r="E101" s="17">
        <v>13144.5</v>
      </c>
      <c r="F101" s="17">
        <v>14529.5</v>
      </c>
      <c r="G101" s="17">
        <v>15085</v>
      </c>
      <c r="H101" s="17">
        <v>15387</v>
      </c>
      <c r="I101" s="17">
        <v>15696</v>
      </c>
      <c r="J101" s="17">
        <v>16892</v>
      </c>
      <c r="K101" s="17">
        <v>18756</v>
      </c>
      <c r="L101" s="17">
        <v>19057</v>
      </c>
      <c r="M101" s="17">
        <v>19447</v>
      </c>
      <c r="N101" s="17">
        <v>21439.5</v>
      </c>
      <c r="O101" s="17">
        <v>24166</v>
      </c>
      <c r="P101" s="17">
        <v>28271.5</v>
      </c>
      <c r="Q101" s="17">
        <v>31931</v>
      </c>
      <c r="R101" s="17">
        <v>30720.5</v>
      </c>
      <c r="S101" s="17">
        <v>30947</v>
      </c>
      <c r="T101" s="17">
        <v>34051.5</v>
      </c>
      <c r="U101" s="17">
        <v>38441.5</v>
      </c>
      <c r="V101" s="17">
        <v>43941</v>
      </c>
      <c r="W101" s="17">
        <v>47217.5</v>
      </c>
      <c r="X101" s="17">
        <v>50348</v>
      </c>
      <c r="Y101" s="17">
        <v>52580.5</v>
      </c>
      <c r="Z101" s="17">
        <v>57372</v>
      </c>
      <c r="AA101" s="17">
        <v>62159.5</v>
      </c>
      <c r="AB101" s="17">
        <v>66854.5</v>
      </c>
    </row>
    <row r="102" spans="1:28" x14ac:dyDescent="0.3">
      <c r="A102" s="5" t="s">
        <v>29</v>
      </c>
      <c r="B102" s="5" t="s">
        <v>30</v>
      </c>
      <c r="C102" s="5" t="s">
        <v>122</v>
      </c>
      <c r="D102" s="2">
        <f t="shared" si="0"/>
        <v>9968.8972827013622</v>
      </c>
      <c r="E102" s="17">
        <v>10294</v>
      </c>
      <c r="F102" s="17">
        <v>10948</v>
      </c>
      <c r="G102" s="17">
        <v>12082</v>
      </c>
      <c r="H102" s="17">
        <v>12627.5</v>
      </c>
      <c r="I102" s="17">
        <v>13001.5</v>
      </c>
      <c r="J102" s="17">
        <v>13326.5</v>
      </c>
      <c r="K102" s="17">
        <v>14371.5</v>
      </c>
      <c r="L102" s="17">
        <v>15991.5</v>
      </c>
      <c r="M102" s="17">
        <v>16315</v>
      </c>
      <c r="N102" s="17">
        <v>16777.5</v>
      </c>
      <c r="O102" s="17">
        <v>18562.5</v>
      </c>
      <c r="P102" s="17">
        <v>20982</v>
      </c>
      <c r="Q102" s="17">
        <v>24551.5</v>
      </c>
      <c r="R102" s="17">
        <v>27777</v>
      </c>
      <c r="S102" s="17">
        <v>26845.5</v>
      </c>
      <c r="T102" s="17">
        <v>27081</v>
      </c>
      <c r="U102" s="17">
        <v>29836.5</v>
      </c>
      <c r="V102" s="17">
        <v>33765</v>
      </c>
      <c r="W102" s="17">
        <v>38642</v>
      </c>
      <c r="X102" s="17">
        <v>41718</v>
      </c>
      <c r="Y102" s="17">
        <v>44644</v>
      </c>
      <c r="Z102" s="17">
        <v>46755.5</v>
      </c>
      <c r="AA102" s="17">
        <v>50590</v>
      </c>
      <c r="AB102" s="17">
        <v>54597</v>
      </c>
    </row>
    <row r="103" spans="1:28" x14ac:dyDescent="0.3">
      <c r="A103" s="5" t="s">
        <v>29</v>
      </c>
      <c r="B103" s="5" t="s">
        <v>30</v>
      </c>
      <c r="C103" s="5" t="s">
        <v>123</v>
      </c>
      <c r="D103" s="2">
        <f t="shared" si="0"/>
        <v>7867.913927851876</v>
      </c>
      <c r="E103" s="17">
        <v>8124.5</v>
      </c>
      <c r="F103" s="17">
        <v>8423.5</v>
      </c>
      <c r="G103" s="17">
        <v>8970</v>
      </c>
      <c r="H103" s="17">
        <v>9881.5</v>
      </c>
      <c r="I103" s="17">
        <v>10449</v>
      </c>
      <c r="J103" s="17">
        <v>10841</v>
      </c>
      <c r="K103" s="17">
        <v>11143</v>
      </c>
      <c r="L103" s="17">
        <v>12033</v>
      </c>
      <c r="M103" s="17">
        <v>13494</v>
      </c>
      <c r="N103" s="17">
        <v>13905.5</v>
      </c>
      <c r="O103" s="17">
        <v>14287.5</v>
      </c>
      <c r="P103" s="17">
        <v>15849.5</v>
      </c>
      <c r="Q103" s="17">
        <v>17919.5</v>
      </c>
      <c r="R103" s="17">
        <v>20977.5</v>
      </c>
      <c r="S103" s="17">
        <v>23947</v>
      </c>
      <c r="T103" s="17">
        <v>23115</v>
      </c>
      <c r="U103" s="17">
        <v>23243.5</v>
      </c>
      <c r="V103" s="17">
        <v>25710</v>
      </c>
      <c r="W103" s="17">
        <v>29157.5</v>
      </c>
      <c r="X103" s="17">
        <v>33620.5</v>
      </c>
      <c r="Y103" s="17">
        <v>36482</v>
      </c>
      <c r="Z103" s="17">
        <v>39089</v>
      </c>
      <c r="AA103" s="17">
        <v>40388.5</v>
      </c>
      <c r="AB103" s="17">
        <v>43634</v>
      </c>
    </row>
    <row r="104" spans="1:28" x14ac:dyDescent="0.3">
      <c r="A104" s="5" t="s">
        <v>29</v>
      </c>
      <c r="B104" s="5" t="s">
        <v>30</v>
      </c>
      <c r="C104" s="5" t="s">
        <v>124</v>
      </c>
      <c r="D104" s="2">
        <f t="shared" si="0"/>
        <v>6151.3926112025501</v>
      </c>
      <c r="E104" s="17">
        <v>6352</v>
      </c>
      <c r="F104" s="17">
        <v>6533.5</v>
      </c>
      <c r="G104" s="17">
        <v>6765.5</v>
      </c>
      <c r="H104" s="17">
        <v>7227.5</v>
      </c>
      <c r="I104" s="17">
        <v>8021</v>
      </c>
      <c r="J104" s="17">
        <v>8534</v>
      </c>
      <c r="K104" s="17">
        <v>8873</v>
      </c>
      <c r="L104" s="17">
        <v>9184.5</v>
      </c>
      <c r="M104" s="17">
        <v>9981.5</v>
      </c>
      <c r="N104" s="17">
        <v>11247</v>
      </c>
      <c r="O104" s="17">
        <v>11655</v>
      </c>
      <c r="P104" s="17">
        <v>12011</v>
      </c>
      <c r="Q104" s="17">
        <v>13259</v>
      </c>
      <c r="R104" s="17">
        <v>15007</v>
      </c>
      <c r="S104" s="17">
        <v>17801.5</v>
      </c>
      <c r="T104" s="17">
        <v>20361.5</v>
      </c>
      <c r="U104" s="17">
        <v>19610.5</v>
      </c>
      <c r="V104" s="17">
        <v>19783.5</v>
      </c>
      <c r="W104" s="17">
        <v>21769.5</v>
      </c>
      <c r="X104" s="17">
        <v>24789.5</v>
      </c>
      <c r="Y104" s="17">
        <v>28898.5</v>
      </c>
      <c r="Z104" s="17">
        <v>31465</v>
      </c>
      <c r="AA104" s="17">
        <v>33099.5</v>
      </c>
      <c r="AB104" s="17">
        <v>34013.5</v>
      </c>
    </row>
    <row r="105" spans="1:28" x14ac:dyDescent="0.3">
      <c r="A105" s="5" t="s">
        <v>29</v>
      </c>
      <c r="B105" s="5" t="s">
        <v>30</v>
      </c>
      <c r="C105" s="5" t="s">
        <v>125</v>
      </c>
      <c r="D105" s="2">
        <f t="shared" si="0"/>
        <v>4428.5765760436498</v>
      </c>
      <c r="E105" s="17">
        <v>4573</v>
      </c>
      <c r="F105" s="17">
        <v>5011</v>
      </c>
      <c r="G105" s="17">
        <v>5157.5</v>
      </c>
      <c r="H105" s="17">
        <v>5357</v>
      </c>
      <c r="I105" s="17">
        <v>5720.5</v>
      </c>
      <c r="J105" s="17">
        <v>6393</v>
      </c>
      <c r="K105" s="17">
        <v>6852</v>
      </c>
      <c r="L105" s="17">
        <v>7142.5</v>
      </c>
      <c r="M105" s="17">
        <v>7432.5</v>
      </c>
      <c r="N105" s="17">
        <v>8179.5</v>
      </c>
      <c r="O105" s="17">
        <v>9309</v>
      </c>
      <c r="P105" s="17">
        <v>9595.5</v>
      </c>
      <c r="Q105" s="17">
        <v>9853.5</v>
      </c>
      <c r="R105" s="17">
        <v>10966.5</v>
      </c>
      <c r="S105" s="17">
        <v>12484</v>
      </c>
      <c r="T105" s="17">
        <v>14789</v>
      </c>
      <c r="U105" s="17">
        <v>16978</v>
      </c>
      <c r="V105" s="17">
        <v>16363.5</v>
      </c>
      <c r="W105" s="17">
        <v>16329.5</v>
      </c>
      <c r="X105" s="17">
        <v>18128</v>
      </c>
      <c r="Y105" s="17">
        <v>20953.5</v>
      </c>
      <c r="Z105" s="17">
        <v>24507</v>
      </c>
      <c r="AA105" s="17">
        <v>26233</v>
      </c>
      <c r="AB105" s="17">
        <v>27384.5</v>
      </c>
    </row>
    <row r="106" spans="1:28" x14ac:dyDescent="0.3">
      <c r="A106" s="5" t="s">
        <v>29</v>
      </c>
      <c r="B106" s="5" t="s">
        <v>30</v>
      </c>
      <c r="C106" s="5" t="s">
        <v>126</v>
      </c>
      <c r="D106" s="2">
        <f t="shared" si="0"/>
        <v>3106.2014799169046</v>
      </c>
      <c r="E106" s="17">
        <v>3207.5</v>
      </c>
      <c r="F106" s="17">
        <v>3543</v>
      </c>
      <c r="G106" s="17">
        <v>3879.5</v>
      </c>
      <c r="H106" s="17">
        <v>3995</v>
      </c>
      <c r="I106" s="17">
        <v>4151.5</v>
      </c>
      <c r="J106" s="17">
        <v>4473.5</v>
      </c>
      <c r="K106" s="17">
        <v>5036.5</v>
      </c>
      <c r="L106" s="17">
        <v>5409.5</v>
      </c>
      <c r="M106" s="17">
        <v>5702.5</v>
      </c>
      <c r="N106" s="17">
        <v>5997</v>
      </c>
      <c r="O106" s="17">
        <v>6587</v>
      </c>
      <c r="P106" s="17">
        <v>7481.5</v>
      </c>
      <c r="Q106" s="17">
        <v>7737.5</v>
      </c>
      <c r="R106" s="17">
        <v>7964.5</v>
      </c>
      <c r="S106" s="17">
        <v>8954</v>
      </c>
      <c r="T106" s="17">
        <v>10198.5</v>
      </c>
      <c r="U106" s="17">
        <v>12090</v>
      </c>
      <c r="V106" s="17">
        <v>13945.5</v>
      </c>
      <c r="W106" s="17">
        <v>13326</v>
      </c>
      <c r="X106" s="17">
        <v>13326.5</v>
      </c>
      <c r="Y106" s="17">
        <v>14964</v>
      </c>
      <c r="Z106" s="17">
        <v>17437</v>
      </c>
      <c r="AA106" s="17">
        <v>20021.5</v>
      </c>
      <c r="AB106" s="17">
        <v>21225.5</v>
      </c>
    </row>
    <row r="107" spans="1:28" x14ac:dyDescent="0.3">
      <c r="A107" s="5" t="s">
        <v>29</v>
      </c>
      <c r="B107" s="5" t="s">
        <v>30</v>
      </c>
      <c r="C107" s="5" t="s">
        <v>127</v>
      </c>
      <c r="D107" s="2">
        <f t="shared" si="0"/>
        <v>2177.4883951966203</v>
      </c>
      <c r="E107" s="17">
        <v>2248.5</v>
      </c>
      <c r="F107" s="17">
        <v>2419.5</v>
      </c>
      <c r="G107" s="17">
        <v>2662.5</v>
      </c>
      <c r="H107" s="17">
        <v>2955.5</v>
      </c>
      <c r="I107" s="17">
        <v>3085</v>
      </c>
      <c r="J107" s="17">
        <v>3217</v>
      </c>
      <c r="K107" s="17">
        <v>3498.5</v>
      </c>
      <c r="L107" s="17">
        <v>3950.5</v>
      </c>
      <c r="M107" s="17">
        <v>4267.5</v>
      </c>
      <c r="N107" s="17">
        <v>4524</v>
      </c>
      <c r="O107" s="17">
        <v>4757.5</v>
      </c>
      <c r="P107" s="17">
        <v>5213.5</v>
      </c>
      <c r="Q107" s="17">
        <v>5887</v>
      </c>
      <c r="R107" s="17">
        <v>6094</v>
      </c>
      <c r="S107" s="17">
        <v>6360</v>
      </c>
      <c r="T107" s="17">
        <v>7166.5</v>
      </c>
      <c r="U107" s="17">
        <v>8179.5</v>
      </c>
      <c r="V107" s="17">
        <v>9714</v>
      </c>
      <c r="W107" s="17">
        <v>11134</v>
      </c>
      <c r="X107" s="17">
        <v>10652.5</v>
      </c>
      <c r="Y107" s="17">
        <v>10743</v>
      </c>
      <c r="Z107" s="17">
        <v>12115</v>
      </c>
      <c r="AA107" s="17">
        <v>13793</v>
      </c>
      <c r="AB107" s="17">
        <v>15772.5</v>
      </c>
    </row>
    <row r="108" spans="1:28" x14ac:dyDescent="0.3">
      <c r="A108" s="5" t="s">
        <v>29</v>
      </c>
      <c r="B108" s="5" t="s">
        <v>30</v>
      </c>
      <c r="C108" s="5" t="s">
        <v>128</v>
      </c>
      <c r="D108" s="2">
        <f t="shared" si="0"/>
        <v>1508.3113967172499</v>
      </c>
      <c r="E108" s="17">
        <v>1557.5</v>
      </c>
      <c r="F108" s="17">
        <v>1661.5</v>
      </c>
      <c r="G108" s="17">
        <v>1778</v>
      </c>
      <c r="H108" s="17">
        <v>1986.5</v>
      </c>
      <c r="I108" s="17">
        <v>2236</v>
      </c>
      <c r="J108" s="17">
        <v>2331.5</v>
      </c>
      <c r="K108" s="17">
        <v>2443.5</v>
      </c>
      <c r="L108" s="17">
        <v>2657.5</v>
      </c>
      <c r="M108" s="17">
        <v>3024.5</v>
      </c>
      <c r="N108" s="17">
        <v>3307</v>
      </c>
      <c r="O108" s="17">
        <v>3531.5</v>
      </c>
      <c r="P108" s="17">
        <v>3755</v>
      </c>
      <c r="Q108" s="17">
        <v>4053</v>
      </c>
      <c r="R108" s="17">
        <v>4523.5</v>
      </c>
      <c r="S108" s="17">
        <v>4763</v>
      </c>
      <c r="T108" s="17">
        <v>4987</v>
      </c>
      <c r="U108" s="17">
        <v>5638.5</v>
      </c>
      <c r="V108" s="17">
        <v>6433</v>
      </c>
      <c r="W108" s="17">
        <v>7590</v>
      </c>
      <c r="X108" s="17">
        <v>8786</v>
      </c>
      <c r="Y108" s="17">
        <v>8480</v>
      </c>
      <c r="Z108" s="17">
        <v>8522</v>
      </c>
      <c r="AA108" s="17">
        <v>9313.5</v>
      </c>
      <c r="AB108" s="17">
        <v>10561.5</v>
      </c>
    </row>
    <row r="109" spans="1:28" x14ac:dyDescent="0.3">
      <c r="A109" s="5" t="s">
        <v>29</v>
      </c>
      <c r="B109" s="5" t="s">
        <v>30</v>
      </c>
      <c r="C109" s="5" t="s">
        <v>129</v>
      </c>
      <c r="D109" s="2">
        <f t="shared" si="0"/>
        <v>1096.7336480143085</v>
      </c>
      <c r="E109" s="17">
        <v>1132.5</v>
      </c>
      <c r="F109" s="17">
        <v>1133.5</v>
      </c>
      <c r="G109" s="17">
        <v>1223.5</v>
      </c>
      <c r="H109" s="17">
        <v>1299</v>
      </c>
      <c r="I109" s="17">
        <v>1485</v>
      </c>
      <c r="J109" s="17">
        <v>1687</v>
      </c>
      <c r="K109" s="17">
        <v>1750</v>
      </c>
      <c r="L109" s="17">
        <v>1835.5</v>
      </c>
      <c r="M109" s="17">
        <v>1981</v>
      </c>
      <c r="N109" s="17">
        <v>2305.5</v>
      </c>
      <c r="O109" s="17">
        <v>2551.5</v>
      </c>
      <c r="P109" s="17">
        <v>2705</v>
      </c>
      <c r="Q109" s="17">
        <v>2872</v>
      </c>
      <c r="R109" s="17">
        <v>3099.5</v>
      </c>
      <c r="S109" s="17">
        <v>3480</v>
      </c>
      <c r="T109" s="17">
        <v>3651</v>
      </c>
      <c r="U109" s="17">
        <v>3825</v>
      </c>
      <c r="V109" s="17">
        <v>4348</v>
      </c>
      <c r="W109" s="17">
        <v>4932.5</v>
      </c>
      <c r="X109" s="17">
        <v>5846.5</v>
      </c>
      <c r="Y109" s="17">
        <v>6826.5</v>
      </c>
      <c r="Z109" s="17">
        <v>6608.5</v>
      </c>
      <c r="AA109" s="17">
        <v>6390</v>
      </c>
      <c r="AB109" s="17">
        <v>6931</v>
      </c>
    </row>
    <row r="110" spans="1:28" x14ac:dyDescent="0.3">
      <c r="A110" s="5" t="s">
        <v>29</v>
      </c>
      <c r="B110" s="5" t="s">
        <v>30</v>
      </c>
      <c r="C110" s="5" t="s">
        <v>130</v>
      </c>
      <c r="D110" s="2">
        <f t="shared" si="0"/>
        <v>871.57640901799357</v>
      </c>
      <c r="E110" s="17">
        <v>900</v>
      </c>
      <c r="F110" s="17">
        <v>827.5</v>
      </c>
      <c r="G110" s="17">
        <v>826.5</v>
      </c>
      <c r="H110" s="17">
        <v>866.5</v>
      </c>
      <c r="I110" s="17">
        <v>917</v>
      </c>
      <c r="J110" s="17">
        <v>1056.5</v>
      </c>
      <c r="K110" s="17">
        <v>1218</v>
      </c>
      <c r="L110" s="17">
        <v>1302.5</v>
      </c>
      <c r="M110" s="17">
        <v>1364</v>
      </c>
      <c r="N110" s="17">
        <v>1467.5</v>
      </c>
      <c r="O110" s="17">
        <v>1725</v>
      </c>
      <c r="P110" s="17">
        <v>1932</v>
      </c>
      <c r="Q110" s="17">
        <v>2038.5</v>
      </c>
      <c r="R110" s="17">
        <v>2169.5</v>
      </c>
      <c r="S110" s="17">
        <v>2355</v>
      </c>
      <c r="T110" s="17">
        <v>2601</v>
      </c>
      <c r="U110" s="17">
        <v>2755</v>
      </c>
      <c r="V110" s="17">
        <v>2904</v>
      </c>
      <c r="W110" s="17">
        <v>3253.5</v>
      </c>
      <c r="X110" s="17">
        <v>3733</v>
      </c>
      <c r="Y110" s="17">
        <v>4472.5</v>
      </c>
      <c r="Z110" s="17">
        <v>5244</v>
      </c>
      <c r="AA110" s="17">
        <v>4906.5</v>
      </c>
      <c r="AB110" s="17">
        <v>4612</v>
      </c>
    </row>
    <row r="111" spans="1:28" x14ac:dyDescent="0.3">
      <c r="A111" s="5" t="s">
        <v>29</v>
      </c>
      <c r="B111" s="5" t="s">
        <v>30</v>
      </c>
      <c r="C111" s="5" t="s">
        <v>131</v>
      </c>
      <c r="D111" s="2">
        <f t="shared" si="0"/>
        <v>741.32415678141558</v>
      </c>
      <c r="E111" s="17">
        <v>765.5</v>
      </c>
      <c r="F111" s="17">
        <v>682</v>
      </c>
      <c r="G111" s="17">
        <v>602.5</v>
      </c>
      <c r="H111" s="17">
        <v>590</v>
      </c>
      <c r="I111" s="17">
        <v>614.5</v>
      </c>
      <c r="J111" s="17">
        <v>657.5</v>
      </c>
      <c r="K111" s="17">
        <v>774</v>
      </c>
      <c r="L111" s="17">
        <v>893</v>
      </c>
      <c r="M111" s="17">
        <v>948</v>
      </c>
      <c r="N111" s="17">
        <v>988.5</v>
      </c>
      <c r="O111" s="17">
        <v>1069</v>
      </c>
      <c r="P111" s="17">
        <v>1267.5</v>
      </c>
      <c r="Q111" s="17">
        <v>1411.5</v>
      </c>
      <c r="R111" s="17">
        <v>1494.5</v>
      </c>
      <c r="S111" s="17">
        <v>1620</v>
      </c>
      <c r="T111" s="17">
        <v>1741</v>
      </c>
      <c r="U111" s="17">
        <v>1916.5</v>
      </c>
      <c r="V111" s="17">
        <v>2030</v>
      </c>
      <c r="W111" s="17">
        <v>2102.5</v>
      </c>
      <c r="X111" s="17">
        <v>2379.5</v>
      </c>
      <c r="Y111" s="17">
        <v>2795.5</v>
      </c>
      <c r="Z111" s="17">
        <v>3350.5</v>
      </c>
      <c r="AA111" s="17">
        <v>3750</v>
      </c>
      <c r="AB111" s="17">
        <v>3428.5</v>
      </c>
    </row>
    <row r="112" spans="1:28" x14ac:dyDescent="0.3">
      <c r="A112" s="5" t="s">
        <v>29</v>
      </c>
      <c r="B112" s="5" t="s">
        <v>30</v>
      </c>
      <c r="C112" s="5" t="s">
        <v>132</v>
      </c>
      <c r="D112" s="2">
        <f t="shared" si="0"/>
        <v>1973.6363573096341</v>
      </c>
      <c r="E112" s="17">
        <v>2038</v>
      </c>
      <c r="F112" s="17">
        <v>2054.5</v>
      </c>
      <c r="G112" s="17">
        <v>1993.5</v>
      </c>
      <c r="H112" s="17">
        <v>1863</v>
      </c>
      <c r="I112" s="17">
        <v>1772.5</v>
      </c>
      <c r="J112" s="17">
        <v>1747.5</v>
      </c>
      <c r="K112" s="17">
        <v>1770</v>
      </c>
      <c r="L112" s="17">
        <v>1854.5</v>
      </c>
      <c r="M112" s="17">
        <v>1999</v>
      </c>
      <c r="N112" s="17">
        <v>2159</v>
      </c>
      <c r="O112" s="17">
        <v>2253</v>
      </c>
      <c r="P112" s="17">
        <v>2378</v>
      </c>
      <c r="Q112" s="17">
        <v>2610</v>
      </c>
      <c r="R112" s="17">
        <v>2866</v>
      </c>
      <c r="S112" s="17">
        <v>3150.5</v>
      </c>
      <c r="T112" s="17">
        <v>3450.5</v>
      </c>
      <c r="U112" s="17">
        <v>3764</v>
      </c>
      <c r="V112" s="17">
        <v>4050</v>
      </c>
      <c r="W112" s="17">
        <v>4244.5</v>
      </c>
      <c r="X112" s="17">
        <v>4491</v>
      </c>
      <c r="Y112" s="17">
        <v>4943</v>
      </c>
      <c r="Z112" s="17">
        <v>5561.5</v>
      </c>
      <c r="AA112" s="17">
        <v>6065</v>
      </c>
      <c r="AB112" s="17">
        <v>6529</v>
      </c>
    </row>
    <row r="113" spans="1:28" x14ac:dyDescent="0.3">
      <c r="A113" s="5" t="s">
        <v>29</v>
      </c>
      <c r="B113" s="5" t="s">
        <v>30</v>
      </c>
      <c r="C113" s="5" t="s">
        <v>133</v>
      </c>
      <c r="D113" s="17">
        <v>139152.5</v>
      </c>
      <c r="E113" s="17">
        <v>143690.5</v>
      </c>
      <c r="F113" s="17">
        <v>150143</v>
      </c>
      <c r="G113" s="17">
        <v>158319</v>
      </c>
      <c r="H113" s="17">
        <v>165380</v>
      </c>
      <c r="I113" s="17">
        <v>171984</v>
      </c>
      <c r="J113" s="17">
        <v>180961.5</v>
      </c>
      <c r="K113" s="17">
        <v>192772</v>
      </c>
      <c r="L113" s="17">
        <v>209110</v>
      </c>
      <c r="M113" s="17">
        <v>229519</v>
      </c>
      <c r="N113" s="17">
        <v>246927.5</v>
      </c>
      <c r="O113" s="17">
        <v>262938.5</v>
      </c>
      <c r="P113" s="17">
        <v>280813</v>
      </c>
      <c r="Q113" s="17">
        <v>301530.5</v>
      </c>
      <c r="R113" s="17">
        <v>327348.5</v>
      </c>
      <c r="S113" s="17">
        <v>356717.5</v>
      </c>
      <c r="T113" s="17">
        <v>387201</v>
      </c>
      <c r="U113" s="17">
        <v>416534</v>
      </c>
      <c r="V113" s="17">
        <v>448838</v>
      </c>
      <c r="W113" s="17">
        <v>483441.5</v>
      </c>
      <c r="X113" s="17">
        <v>522681.5</v>
      </c>
      <c r="Y113" s="17">
        <v>570399</v>
      </c>
      <c r="Z113" s="17">
        <v>619684</v>
      </c>
      <c r="AA113" s="17">
        <v>660025</v>
      </c>
      <c r="AB113" s="17">
        <v>698327.5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055B-6F6E-4CB9-B4CD-02B65523787B}">
  <dimension ref="A1:AB25"/>
  <sheetViews>
    <sheetView workbookViewId="0"/>
  </sheetViews>
  <sheetFormatPr defaultRowHeight="16.5" x14ac:dyDescent="0.3"/>
  <cols>
    <col min="4" max="28" width="11.75" bestFit="1" customWidth="1"/>
  </cols>
  <sheetData>
    <row r="1" spans="1:28" x14ac:dyDescent="0.3">
      <c r="A1" s="4" t="s">
        <v>1</v>
      </c>
      <c r="B1" s="4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</row>
    <row r="2" spans="1:28" x14ac:dyDescent="0.3">
      <c r="A2" s="5" t="s">
        <v>29</v>
      </c>
      <c r="B2" s="5" t="s">
        <v>30</v>
      </c>
      <c r="C2" s="5" t="s">
        <v>31</v>
      </c>
      <c r="D2" s="17">
        <v>23484176</v>
      </c>
      <c r="E2" s="17">
        <v>23670841.5</v>
      </c>
      <c r="F2" s="17">
        <v>23844773</v>
      </c>
      <c r="G2" s="17">
        <v>23974417</v>
      </c>
      <c r="H2" s="17">
        <v>24073218</v>
      </c>
      <c r="I2" s="17">
        <v>24168701</v>
      </c>
      <c r="J2" s="17">
        <v>24273381</v>
      </c>
      <c r="K2" s="17">
        <v>24380407.5</v>
      </c>
      <c r="L2" s="17">
        <v>24506227</v>
      </c>
      <c r="M2" s="17">
        <v>24647574.5</v>
      </c>
      <c r="N2" s="17">
        <v>24780338</v>
      </c>
      <c r="O2" s="17">
        <v>24902648</v>
      </c>
      <c r="P2" s="17">
        <v>25029688</v>
      </c>
      <c r="Q2" s="17">
        <v>25157830.5</v>
      </c>
      <c r="R2" s="17">
        <v>25276023.5</v>
      </c>
      <c r="S2" s="17">
        <v>25388672</v>
      </c>
      <c r="T2" s="17">
        <v>25493661.5</v>
      </c>
      <c r="U2" s="17">
        <v>25585157</v>
      </c>
      <c r="V2" s="17">
        <v>25653952</v>
      </c>
      <c r="W2" s="17">
        <v>25698918.5</v>
      </c>
      <c r="X2" s="17">
        <v>25728081.5</v>
      </c>
      <c r="Y2" s="17">
        <v>25743178.5</v>
      </c>
      <c r="Z2" s="17">
        <v>25744150.5</v>
      </c>
      <c r="AA2" s="17">
        <v>25719107.5</v>
      </c>
      <c r="AB2" s="17">
        <v>25676703.5</v>
      </c>
    </row>
    <row r="3" spans="1:28" x14ac:dyDescent="0.3">
      <c r="A3" s="5" t="s">
        <v>29</v>
      </c>
      <c r="B3" s="5" t="s">
        <v>30</v>
      </c>
      <c r="C3" s="5" t="s">
        <v>134</v>
      </c>
      <c r="D3" s="17">
        <v>1583913</v>
      </c>
      <c r="E3" s="17">
        <v>1552100</v>
      </c>
      <c r="F3" s="17">
        <v>1510736.5</v>
      </c>
      <c r="G3" s="17">
        <v>1439747.5</v>
      </c>
      <c r="H3" s="17">
        <v>1361886</v>
      </c>
      <c r="I3" s="17">
        <v>1293505</v>
      </c>
      <c r="J3" s="17">
        <v>1212727</v>
      </c>
      <c r="K3" s="17">
        <v>1139370</v>
      </c>
      <c r="L3" s="17">
        <v>1114945.5</v>
      </c>
      <c r="M3" s="17">
        <v>1111847.5</v>
      </c>
      <c r="N3" s="17">
        <v>1101288.5</v>
      </c>
      <c r="O3" s="17">
        <v>1104770</v>
      </c>
      <c r="P3" s="17">
        <v>1121688</v>
      </c>
      <c r="Q3" s="17">
        <v>1128067.5</v>
      </c>
      <c r="R3" s="17">
        <v>1122184</v>
      </c>
      <c r="S3" s="17">
        <v>1116768</v>
      </c>
      <c r="T3" s="17">
        <v>1109714</v>
      </c>
      <c r="U3" s="17">
        <v>1088862.5</v>
      </c>
      <c r="V3" s="17">
        <v>1043359</v>
      </c>
      <c r="W3" s="17">
        <v>987150.5</v>
      </c>
      <c r="X3" s="17">
        <v>929971.5</v>
      </c>
      <c r="Y3" s="17">
        <v>857459.5</v>
      </c>
      <c r="Z3" s="17">
        <v>780737</v>
      </c>
      <c r="AA3" s="17">
        <v>720392</v>
      </c>
      <c r="AB3" s="17">
        <v>673351.5</v>
      </c>
    </row>
    <row r="4" spans="1:28" x14ac:dyDescent="0.3">
      <c r="A4" s="5" t="s">
        <v>29</v>
      </c>
      <c r="B4" s="5" t="s">
        <v>30</v>
      </c>
      <c r="C4" s="5" t="s">
        <v>135</v>
      </c>
      <c r="D4" s="17">
        <v>1624800</v>
      </c>
      <c r="E4" s="17">
        <v>1659214</v>
      </c>
      <c r="F4" s="17">
        <v>1672631.5</v>
      </c>
      <c r="G4" s="17">
        <v>1658968</v>
      </c>
      <c r="H4" s="17">
        <v>1635787.5</v>
      </c>
      <c r="I4" s="17">
        <v>1603225</v>
      </c>
      <c r="J4" s="17">
        <v>1570116.5</v>
      </c>
      <c r="K4" s="17">
        <v>1527102.5</v>
      </c>
      <c r="L4" s="17">
        <v>1454623.5</v>
      </c>
      <c r="M4" s="17">
        <v>1376485</v>
      </c>
      <c r="N4" s="17">
        <v>1307937.5</v>
      </c>
      <c r="O4" s="17">
        <v>1226027.5</v>
      </c>
      <c r="P4" s="17">
        <v>1152960.5</v>
      </c>
      <c r="Q4" s="17">
        <v>1129544.5</v>
      </c>
      <c r="R4" s="17">
        <v>1126847</v>
      </c>
      <c r="S4" s="17">
        <v>1116839.5</v>
      </c>
      <c r="T4" s="17">
        <v>1121193</v>
      </c>
      <c r="U4" s="17">
        <v>1138230</v>
      </c>
      <c r="V4" s="17">
        <v>1144483.5</v>
      </c>
      <c r="W4" s="17">
        <v>1137302</v>
      </c>
      <c r="X4" s="17">
        <v>1130164.5</v>
      </c>
      <c r="Y4" s="17">
        <v>1122838</v>
      </c>
      <c r="Z4" s="17">
        <v>1101642</v>
      </c>
      <c r="AA4" s="17">
        <v>1056074</v>
      </c>
      <c r="AB4" s="17">
        <v>999378.5</v>
      </c>
    </row>
    <row r="5" spans="1:28" x14ac:dyDescent="0.3">
      <c r="A5" s="5" t="s">
        <v>29</v>
      </c>
      <c r="B5" s="5" t="s">
        <v>30</v>
      </c>
      <c r="C5" s="5" t="s">
        <v>136</v>
      </c>
      <c r="D5" s="17">
        <v>1516415</v>
      </c>
      <c r="E5" s="17">
        <v>1498439.5</v>
      </c>
      <c r="F5" s="17">
        <v>1507566</v>
      </c>
      <c r="G5" s="17">
        <v>1546139.5</v>
      </c>
      <c r="H5" s="17">
        <v>1585383.5</v>
      </c>
      <c r="I5" s="17">
        <v>1619442</v>
      </c>
      <c r="J5" s="17">
        <v>1653495</v>
      </c>
      <c r="K5" s="17">
        <v>1666978</v>
      </c>
      <c r="L5" s="17">
        <v>1653961</v>
      </c>
      <c r="M5" s="17">
        <v>1631850.5</v>
      </c>
      <c r="N5" s="17">
        <v>1600102.5</v>
      </c>
      <c r="O5" s="17">
        <v>1567231</v>
      </c>
      <c r="P5" s="17">
        <v>1524601</v>
      </c>
      <c r="Q5" s="17">
        <v>1452667</v>
      </c>
      <c r="R5" s="17">
        <v>1375262</v>
      </c>
      <c r="S5" s="17">
        <v>1307480.5</v>
      </c>
      <c r="T5" s="17">
        <v>1226235.5</v>
      </c>
      <c r="U5" s="17">
        <v>1153484</v>
      </c>
      <c r="V5" s="17">
        <v>1130276</v>
      </c>
      <c r="W5" s="17">
        <v>1127731</v>
      </c>
      <c r="X5" s="17">
        <v>1117638</v>
      </c>
      <c r="Y5" s="17">
        <v>1122007.5</v>
      </c>
      <c r="Z5" s="17">
        <v>1139095.5</v>
      </c>
      <c r="AA5" s="17">
        <v>1145389</v>
      </c>
      <c r="AB5" s="17">
        <v>1138278</v>
      </c>
    </row>
    <row r="6" spans="1:28" x14ac:dyDescent="0.3">
      <c r="A6" s="5" t="s">
        <v>29</v>
      </c>
      <c r="B6" s="5" t="s">
        <v>30</v>
      </c>
      <c r="C6" s="5" t="s">
        <v>137</v>
      </c>
      <c r="D6" s="17">
        <v>1946328</v>
      </c>
      <c r="E6" s="17">
        <v>1853269.5</v>
      </c>
      <c r="F6" s="17">
        <v>1748806.5</v>
      </c>
      <c r="G6" s="17">
        <v>1640097</v>
      </c>
      <c r="H6" s="17">
        <v>1552906</v>
      </c>
      <c r="I6" s="17">
        <v>1508093</v>
      </c>
      <c r="J6" s="17">
        <v>1490487</v>
      </c>
      <c r="K6" s="17">
        <v>1499893</v>
      </c>
      <c r="L6" s="17">
        <v>1539263</v>
      </c>
      <c r="M6" s="17">
        <v>1579661.5</v>
      </c>
      <c r="N6" s="17">
        <v>1614482.5</v>
      </c>
      <c r="O6" s="17">
        <v>1648469.5</v>
      </c>
      <c r="P6" s="17">
        <v>1662199</v>
      </c>
      <c r="Q6" s="17">
        <v>1649307.5</v>
      </c>
      <c r="R6" s="17">
        <v>1627421</v>
      </c>
      <c r="S6" s="17">
        <v>1596575.5</v>
      </c>
      <c r="T6" s="17">
        <v>1564661</v>
      </c>
      <c r="U6" s="17">
        <v>1522737</v>
      </c>
      <c r="V6" s="17">
        <v>1451429</v>
      </c>
      <c r="W6" s="17">
        <v>1374316</v>
      </c>
      <c r="X6" s="17">
        <v>1306356.5</v>
      </c>
      <c r="Y6" s="17">
        <v>1225106.5</v>
      </c>
      <c r="Z6" s="17">
        <v>1152557</v>
      </c>
      <c r="AA6" s="17">
        <v>1129560</v>
      </c>
      <c r="AB6" s="17">
        <v>1127229</v>
      </c>
    </row>
    <row r="7" spans="1:28" x14ac:dyDescent="0.3">
      <c r="A7" s="5" t="s">
        <v>29</v>
      </c>
      <c r="B7" s="5" t="s">
        <v>30</v>
      </c>
      <c r="C7" s="5" t="s">
        <v>138</v>
      </c>
      <c r="D7" s="17">
        <v>1913216.5</v>
      </c>
      <c r="E7" s="17">
        <v>1914205</v>
      </c>
      <c r="F7" s="17">
        <v>1939534</v>
      </c>
      <c r="G7" s="17">
        <v>1962199.5</v>
      </c>
      <c r="H7" s="17">
        <v>1973861.5</v>
      </c>
      <c r="I7" s="17">
        <v>1935446</v>
      </c>
      <c r="J7" s="17">
        <v>1843582</v>
      </c>
      <c r="K7" s="17">
        <v>1740985</v>
      </c>
      <c r="L7" s="17">
        <v>1634016</v>
      </c>
      <c r="M7" s="17">
        <v>1548864.5</v>
      </c>
      <c r="N7" s="17">
        <v>1505979.5</v>
      </c>
      <c r="O7" s="17">
        <v>1489000</v>
      </c>
      <c r="P7" s="17">
        <v>1499240.5</v>
      </c>
      <c r="Q7" s="17">
        <v>1538723</v>
      </c>
      <c r="R7" s="17">
        <v>1578375.5</v>
      </c>
      <c r="S7" s="17">
        <v>1613095</v>
      </c>
      <c r="T7" s="17">
        <v>1647070.5</v>
      </c>
      <c r="U7" s="17">
        <v>1660504</v>
      </c>
      <c r="V7" s="17">
        <v>1647663</v>
      </c>
      <c r="W7" s="17">
        <v>1625826</v>
      </c>
      <c r="X7" s="17">
        <v>1594617</v>
      </c>
      <c r="Y7" s="17">
        <v>1562539</v>
      </c>
      <c r="Z7" s="17">
        <v>1520708.5</v>
      </c>
      <c r="AA7" s="17">
        <v>1449453</v>
      </c>
      <c r="AB7" s="17">
        <v>1372360</v>
      </c>
    </row>
    <row r="8" spans="1:28" x14ac:dyDescent="0.3">
      <c r="A8" s="5" t="s">
        <v>29</v>
      </c>
      <c r="B8" s="5" t="s">
        <v>30</v>
      </c>
      <c r="C8" s="5" t="s">
        <v>139</v>
      </c>
      <c r="D8" s="17">
        <v>2245173</v>
      </c>
      <c r="E8" s="17">
        <v>2193367</v>
      </c>
      <c r="F8" s="17">
        <v>2115080</v>
      </c>
      <c r="G8" s="17">
        <v>2040949</v>
      </c>
      <c r="H8" s="17">
        <v>1962404.5</v>
      </c>
      <c r="I8" s="17">
        <v>1903813</v>
      </c>
      <c r="J8" s="17">
        <v>1905467.5</v>
      </c>
      <c r="K8" s="17">
        <v>1932496.5</v>
      </c>
      <c r="L8" s="17">
        <v>1957995.5</v>
      </c>
      <c r="M8" s="17">
        <v>1973735</v>
      </c>
      <c r="N8" s="17">
        <v>1938744</v>
      </c>
      <c r="O8" s="17">
        <v>1847774.5</v>
      </c>
      <c r="P8" s="17">
        <v>1746765</v>
      </c>
      <c r="Q8" s="17">
        <v>1642256.5</v>
      </c>
      <c r="R8" s="17">
        <v>1558881</v>
      </c>
      <c r="S8" s="17">
        <v>1517073.5</v>
      </c>
      <c r="T8" s="17">
        <v>1499815.5</v>
      </c>
      <c r="U8" s="17">
        <v>1508716</v>
      </c>
      <c r="V8" s="17">
        <v>1546919.5</v>
      </c>
      <c r="W8" s="17">
        <v>1585849.5</v>
      </c>
      <c r="X8" s="17">
        <v>1619562.5</v>
      </c>
      <c r="Y8" s="17">
        <v>1652448.5</v>
      </c>
      <c r="Z8" s="17">
        <v>1665041.5</v>
      </c>
      <c r="AA8" s="17">
        <v>1651173</v>
      </c>
      <c r="AB8" s="17">
        <v>1628157.5</v>
      </c>
    </row>
    <row r="9" spans="1:28" x14ac:dyDescent="0.3">
      <c r="A9" s="5" t="s">
        <v>29</v>
      </c>
      <c r="B9" s="5" t="s">
        <v>30</v>
      </c>
      <c r="C9" s="5" t="s">
        <v>140</v>
      </c>
      <c r="D9" s="17">
        <v>2158213</v>
      </c>
      <c r="E9" s="17">
        <v>2192942</v>
      </c>
      <c r="F9" s="17">
        <v>2240687</v>
      </c>
      <c r="G9" s="17">
        <v>2273266</v>
      </c>
      <c r="H9" s="17">
        <v>2259295</v>
      </c>
      <c r="I9" s="17">
        <v>2226341</v>
      </c>
      <c r="J9" s="17">
        <v>2175108.5</v>
      </c>
      <c r="K9" s="17">
        <v>2099829</v>
      </c>
      <c r="L9" s="17">
        <v>2030318.5</v>
      </c>
      <c r="M9" s="17">
        <v>1958242</v>
      </c>
      <c r="N9" s="17">
        <v>1905463</v>
      </c>
      <c r="O9" s="17">
        <v>1908572</v>
      </c>
      <c r="P9" s="17">
        <v>1936026</v>
      </c>
      <c r="Q9" s="17">
        <v>1962312.5</v>
      </c>
      <c r="R9" s="17">
        <v>1978039</v>
      </c>
      <c r="S9" s="17">
        <v>1943363.5</v>
      </c>
      <c r="T9" s="17">
        <v>1853636</v>
      </c>
      <c r="U9" s="17">
        <v>1753196</v>
      </c>
      <c r="V9" s="17">
        <v>1648854</v>
      </c>
      <c r="W9" s="17">
        <v>1565827.5</v>
      </c>
      <c r="X9" s="17">
        <v>1523573</v>
      </c>
      <c r="Y9" s="17">
        <v>1506687.5</v>
      </c>
      <c r="Z9" s="17">
        <v>1515957</v>
      </c>
      <c r="AA9" s="17">
        <v>1553373</v>
      </c>
      <c r="AB9" s="17">
        <v>1591072</v>
      </c>
    </row>
    <row r="10" spans="1:28" x14ac:dyDescent="0.3">
      <c r="A10" s="5" t="s">
        <v>29</v>
      </c>
      <c r="B10" s="5" t="s">
        <v>30</v>
      </c>
      <c r="C10" s="5" t="s">
        <v>141</v>
      </c>
      <c r="D10" s="17">
        <v>2181139.5</v>
      </c>
      <c r="E10" s="17">
        <v>2145928.5</v>
      </c>
      <c r="F10" s="17">
        <v>2086780.5</v>
      </c>
      <c r="G10" s="17">
        <v>2049912</v>
      </c>
      <c r="H10" s="17">
        <v>2082475.5</v>
      </c>
      <c r="I10" s="17">
        <v>2136276.5</v>
      </c>
      <c r="J10" s="17">
        <v>2169931</v>
      </c>
      <c r="K10" s="17">
        <v>2217478</v>
      </c>
      <c r="L10" s="17">
        <v>2253058</v>
      </c>
      <c r="M10" s="17">
        <v>2246169</v>
      </c>
      <c r="N10" s="17">
        <v>2220228.5</v>
      </c>
      <c r="O10" s="17">
        <v>2171433.5</v>
      </c>
      <c r="P10" s="17">
        <v>2096955</v>
      </c>
      <c r="Q10" s="17">
        <v>2027689</v>
      </c>
      <c r="R10" s="17">
        <v>1955181</v>
      </c>
      <c r="S10" s="17">
        <v>1902830</v>
      </c>
      <c r="T10" s="17">
        <v>1906997</v>
      </c>
      <c r="U10" s="17">
        <v>1935025</v>
      </c>
      <c r="V10" s="17">
        <v>1961526</v>
      </c>
      <c r="W10" s="17">
        <v>1977219</v>
      </c>
      <c r="X10" s="17">
        <v>1941959.5</v>
      </c>
      <c r="Y10" s="17">
        <v>1852902</v>
      </c>
      <c r="Z10" s="17">
        <v>1753789.5</v>
      </c>
      <c r="AA10" s="17">
        <v>1650151</v>
      </c>
      <c r="AB10" s="17">
        <v>1567330</v>
      </c>
    </row>
    <row r="11" spans="1:28" x14ac:dyDescent="0.3">
      <c r="A11" s="5" t="s">
        <v>29</v>
      </c>
      <c r="B11" s="5" t="s">
        <v>30</v>
      </c>
      <c r="C11" s="5" t="s">
        <v>142</v>
      </c>
      <c r="D11" s="17">
        <v>1887255</v>
      </c>
      <c r="E11" s="17">
        <v>1989940.5</v>
      </c>
      <c r="F11" s="17">
        <v>2086931.5</v>
      </c>
      <c r="G11" s="17">
        <v>2158372</v>
      </c>
      <c r="H11" s="17">
        <v>2173352</v>
      </c>
      <c r="I11" s="17">
        <v>2155583.5</v>
      </c>
      <c r="J11" s="17">
        <v>2120782</v>
      </c>
      <c r="K11" s="17">
        <v>2063231.5</v>
      </c>
      <c r="L11" s="17">
        <v>2029759.5</v>
      </c>
      <c r="M11" s="17">
        <v>2068594</v>
      </c>
      <c r="N11" s="17">
        <v>2129226.5</v>
      </c>
      <c r="O11" s="17">
        <v>2165753.5</v>
      </c>
      <c r="P11" s="17">
        <v>2213982</v>
      </c>
      <c r="Q11" s="17">
        <v>2248909</v>
      </c>
      <c r="R11" s="17">
        <v>2240478.5</v>
      </c>
      <c r="S11" s="17">
        <v>2213903</v>
      </c>
      <c r="T11" s="17">
        <v>2165572.5</v>
      </c>
      <c r="U11" s="17">
        <v>2091518</v>
      </c>
      <c r="V11" s="17">
        <v>2022653</v>
      </c>
      <c r="W11" s="17">
        <v>1950445</v>
      </c>
      <c r="X11" s="17">
        <v>1897420</v>
      </c>
      <c r="Y11" s="17">
        <v>1901417.5</v>
      </c>
      <c r="Z11" s="17">
        <v>1929716</v>
      </c>
      <c r="AA11" s="17">
        <v>1956066</v>
      </c>
      <c r="AB11" s="17">
        <v>1971468.5</v>
      </c>
    </row>
    <row r="12" spans="1:28" x14ac:dyDescent="0.3">
      <c r="A12" s="5" t="s">
        <v>29</v>
      </c>
      <c r="B12" s="5" t="s">
        <v>30</v>
      </c>
      <c r="C12" s="5" t="s">
        <v>143</v>
      </c>
      <c r="D12" s="17">
        <v>1327627</v>
      </c>
      <c r="E12" s="17">
        <v>1426411.5</v>
      </c>
      <c r="F12" s="17">
        <v>1556191.5</v>
      </c>
      <c r="G12" s="17">
        <v>1659723</v>
      </c>
      <c r="H12" s="17">
        <v>1753482.5</v>
      </c>
      <c r="I12" s="17">
        <v>1863584.5</v>
      </c>
      <c r="J12" s="17">
        <v>1964855.5</v>
      </c>
      <c r="K12" s="17">
        <v>2061380</v>
      </c>
      <c r="L12" s="17">
        <v>2134888</v>
      </c>
      <c r="M12" s="17">
        <v>2156500.5</v>
      </c>
      <c r="N12" s="17">
        <v>2146752.5</v>
      </c>
      <c r="O12" s="17">
        <v>2115794</v>
      </c>
      <c r="P12" s="17">
        <v>2060007.5</v>
      </c>
      <c r="Q12" s="17">
        <v>2026583</v>
      </c>
      <c r="R12" s="17">
        <v>2063381</v>
      </c>
      <c r="S12" s="17">
        <v>2122496</v>
      </c>
      <c r="T12" s="17">
        <v>2158416</v>
      </c>
      <c r="U12" s="17">
        <v>2206120</v>
      </c>
      <c r="V12" s="17">
        <v>2241023.5</v>
      </c>
      <c r="W12" s="17">
        <v>2232480.5</v>
      </c>
      <c r="X12" s="17">
        <v>2204698</v>
      </c>
      <c r="Y12" s="17">
        <v>2156068</v>
      </c>
      <c r="Z12" s="17">
        <v>2082434.5</v>
      </c>
      <c r="AA12" s="17">
        <v>2013347</v>
      </c>
      <c r="AB12" s="17">
        <v>1940806.5</v>
      </c>
    </row>
    <row r="13" spans="1:28" x14ac:dyDescent="0.3">
      <c r="A13" s="5" t="s">
        <v>29</v>
      </c>
      <c r="B13" s="5" t="s">
        <v>30</v>
      </c>
      <c r="C13" s="5" t="s">
        <v>144</v>
      </c>
      <c r="D13" s="17">
        <v>1105655</v>
      </c>
      <c r="E13" s="17">
        <v>1151890.5</v>
      </c>
      <c r="F13" s="17">
        <v>1188959.5</v>
      </c>
      <c r="G13" s="17">
        <v>1224791.5</v>
      </c>
      <c r="H13" s="17">
        <v>1264113.5</v>
      </c>
      <c r="I13" s="17">
        <v>1310197</v>
      </c>
      <c r="J13" s="17">
        <v>1408058.5</v>
      </c>
      <c r="K13" s="17">
        <v>1536721</v>
      </c>
      <c r="L13" s="17">
        <v>1640953</v>
      </c>
      <c r="M13" s="17">
        <v>1738720.5</v>
      </c>
      <c r="N13" s="17">
        <v>1854221.5</v>
      </c>
      <c r="O13" s="17">
        <v>1958329</v>
      </c>
      <c r="P13" s="17">
        <v>2055637.5</v>
      </c>
      <c r="Q13" s="17">
        <v>2128758</v>
      </c>
      <c r="R13" s="17">
        <v>2148725.5</v>
      </c>
      <c r="S13" s="17">
        <v>2137492.5</v>
      </c>
      <c r="T13" s="17">
        <v>2106344.5</v>
      </c>
      <c r="U13" s="17">
        <v>2050849.5</v>
      </c>
      <c r="V13" s="17">
        <v>2017623.5</v>
      </c>
      <c r="W13" s="17">
        <v>2054133.5</v>
      </c>
      <c r="X13" s="17">
        <v>2111877</v>
      </c>
      <c r="Y13" s="17">
        <v>2147074</v>
      </c>
      <c r="Z13" s="17">
        <v>2194596</v>
      </c>
      <c r="AA13" s="17">
        <v>2228624.5</v>
      </c>
      <c r="AB13" s="17">
        <v>2219125</v>
      </c>
    </row>
    <row r="14" spans="1:28" x14ac:dyDescent="0.3">
      <c r="A14" s="5" t="s">
        <v>29</v>
      </c>
      <c r="B14" s="5" t="s">
        <v>30</v>
      </c>
      <c r="C14" s="5" t="s">
        <v>145</v>
      </c>
      <c r="D14" s="17">
        <v>1096287.5</v>
      </c>
      <c r="E14" s="17">
        <v>1078986.5</v>
      </c>
      <c r="F14" s="17">
        <v>1057538</v>
      </c>
      <c r="G14" s="17">
        <v>1040931</v>
      </c>
      <c r="H14" s="17">
        <v>1051696.5</v>
      </c>
      <c r="I14" s="17">
        <v>1087306</v>
      </c>
      <c r="J14" s="17">
        <v>1133969.5</v>
      </c>
      <c r="K14" s="17">
        <v>1172009.5</v>
      </c>
      <c r="L14" s="17">
        <v>1209075</v>
      </c>
      <c r="M14" s="17">
        <v>1250798.5</v>
      </c>
      <c r="N14" s="17">
        <v>1299880</v>
      </c>
      <c r="O14" s="17">
        <v>1398966.5</v>
      </c>
      <c r="P14" s="17">
        <v>1527939</v>
      </c>
      <c r="Q14" s="17">
        <v>1631898</v>
      </c>
      <c r="R14" s="17">
        <v>1728363.5</v>
      </c>
      <c r="S14" s="17">
        <v>1842154</v>
      </c>
      <c r="T14" s="17">
        <v>1945184.5</v>
      </c>
      <c r="U14" s="17">
        <v>2041485.5</v>
      </c>
      <c r="V14" s="17">
        <v>2114004.5</v>
      </c>
      <c r="W14" s="17">
        <v>2134288.5</v>
      </c>
      <c r="X14" s="17">
        <v>2122996.5</v>
      </c>
      <c r="Y14" s="17">
        <v>2092130</v>
      </c>
      <c r="Z14" s="17">
        <v>2037429</v>
      </c>
      <c r="AA14" s="17">
        <v>2003933.5</v>
      </c>
      <c r="AB14" s="17">
        <v>2039106.5</v>
      </c>
    </row>
    <row r="15" spans="1:28" x14ac:dyDescent="0.3">
      <c r="A15" s="5" t="s">
        <v>29</v>
      </c>
      <c r="B15" s="5" t="s">
        <v>30</v>
      </c>
      <c r="C15" s="5" t="s">
        <v>146</v>
      </c>
      <c r="D15" s="17">
        <v>942499</v>
      </c>
      <c r="E15" s="17">
        <v>965511.5</v>
      </c>
      <c r="F15" s="17">
        <v>986590.5</v>
      </c>
      <c r="G15" s="17">
        <v>1034907</v>
      </c>
      <c r="H15" s="17">
        <v>1071386.5</v>
      </c>
      <c r="I15" s="17">
        <v>1068771</v>
      </c>
      <c r="J15" s="17">
        <v>1053392.5</v>
      </c>
      <c r="K15" s="17">
        <v>1034145</v>
      </c>
      <c r="L15" s="17">
        <v>1020039.5</v>
      </c>
      <c r="M15" s="17">
        <v>1033562.5</v>
      </c>
      <c r="N15" s="17">
        <v>1071625</v>
      </c>
      <c r="O15" s="17">
        <v>1119059.5</v>
      </c>
      <c r="P15" s="17">
        <v>1157215.5</v>
      </c>
      <c r="Q15" s="17">
        <v>1194716.5</v>
      </c>
      <c r="R15" s="17">
        <v>1236338</v>
      </c>
      <c r="S15" s="17">
        <v>1284938.5</v>
      </c>
      <c r="T15" s="17">
        <v>1383452</v>
      </c>
      <c r="U15" s="17">
        <v>1511529.5</v>
      </c>
      <c r="V15" s="17">
        <v>1614826</v>
      </c>
      <c r="W15" s="17">
        <v>1710723</v>
      </c>
      <c r="X15" s="17">
        <v>1823390.5</v>
      </c>
      <c r="Y15" s="17">
        <v>1925780</v>
      </c>
      <c r="Z15" s="17">
        <v>2021736.5</v>
      </c>
      <c r="AA15" s="17">
        <v>2093293</v>
      </c>
      <c r="AB15" s="17">
        <v>2112734.5</v>
      </c>
    </row>
    <row r="16" spans="1:28" x14ac:dyDescent="0.3">
      <c r="A16" s="5" t="s">
        <v>29</v>
      </c>
      <c r="B16" s="5" t="s">
        <v>30</v>
      </c>
      <c r="C16" s="5" t="s">
        <v>147</v>
      </c>
      <c r="D16" s="17">
        <v>719548</v>
      </c>
      <c r="E16" s="17">
        <v>756666</v>
      </c>
      <c r="F16" s="17">
        <v>798132</v>
      </c>
      <c r="G16" s="17">
        <v>834421.5</v>
      </c>
      <c r="H16" s="17">
        <v>867423.5</v>
      </c>
      <c r="I16" s="17">
        <v>902970</v>
      </c>
      <c r="J16" s="17">
        <v>927556.5</v>
      </c>
      <c r="K16" s="17">
        <v>950428.5</v>
      </c>
      <c r="L16" s="17">
        <v>1000022.5</v>
      </c>
      <c r="M16" s="17">
        <v>1038961.5</v>
      </c>
      <c r="N16" s="17">
        <v>1039792</v>
      </c>
      <c r="O16" s="17">
        <v>1026837.5</v>
      </c>
      <c r="P16" s="17">
        <v>1009495</v>
      </c>
      <c r="Q16" s="17">
        <v>997489.5</v>
      </c>
      <c r="R16" s="17">
        <v>1012218</v>
      </c>
      <c r="S16" s="17">
        <v>1050738.5</v>
      </c>
      <c r="T16" s="17">
        <v>1098590</v>
      </c>
      <c r="U16" s="17">
        <v>1136955</v>
      </c>
      <c r="V16" s="17">
        <v>1174799</v>
      </c>
      <c r="W16" s="17">
        <v>1217045.5</v>
      </c>
      <c r="X16" s="17">
        <v>1265899.5</v>
      </c>
      <c r="Y16" s="17">
        <v>1363812.5</v>
      </c>
      <c r="Z16" s="17">
        <v>1490906.5</v>
      </c>
      <c r="AA16" s="17">
        <v>1593077.5</v>
      </c>
      <c r="AB16" s="17">
        <v>1687753</v>
      </c>
    </row>
    <row r="17" spans="1:28" x14ac:dyDescent="0.3">
      <c r="A17" s="5" t="s">
        <v>29</v>
      </c>
      <c r="B17" s="5" t="s">
        <v>30</v>
      </c>
      <c r="C17" s="5" t="s">
        <v>148</v>
      </c>
      <c r="D17" s="17">
        <v>523221</v>
      </c>
      <c r="E17" s="17">
        <v>554518.5</v>
      </c>
      <c r="F17" s="17">
        <v>581841</v>
      </c>
      <c r="G17" s="17">
        <v>608795</v>
      </c>
      <c r="H17" s="17">
        <v>634318.5</v>
      </c>
      <c r="I17" s="17">
        <v>663214</v>
      </c>
      <c r="J17" s="17">
        <v>700958</v>
      </c>
      <c r="K17" s="17">
        <v>743057</v>
      </c>
      <c r="L17" s="17">
        <v>780545.5</v>
      </c>
      <c r="M17" s="17">
        <v>815544.5</v>
      </c>
      <c r="N17" s="17">
        <v>853151.5</v>
      </c>
      <c r="O17" s="17">
        <v>879612</v>
      </c>
      <c r="P17" s="17">
        <v>904168</v>
      </c>
      <c r="Q17" s="17">
        <v>954288</v>
      </c>
      <c r="R17" s="17">
        <v>993280</v>
      </c>
      <c r="S17" s="17">
        <v>995690</v>
      </c>
      <c r="T17" s="17">
        <v>985362</v>
      </c>
      <c r="U17" s="17">
        <v>970836</v>
      </c>
      <c r="V17" s="17">
        <v>962183.5</v>
      </c>
      <c r="W17" s="17">
        <v>979291.5</v>
      </c>
      <c r="X17" s="17">
        <v>1018481</v>
      </c>
      <c r="Y17" s="17">
        <v>1066429</v>
      </c>
      <c r="Z17" s="17">
        <v>1104706.5</v>
      </c>
      <c r="AA17" s="17">
        <v>1141945</v>
      </c>
      <c r="AB17" s="17">
        <v>1183554.5</v>
      </c>
    </row>
    <row r="18" spans="1:28" x14ac:dyDescent="0.3">
      <c r="A18" s="5" t="s">
        <v>29</v>
      </c>
      <c r="B18" s="5" t="s">
        <v>30</v>
      </c>
      <c r="C18" s="5" t="s">
        <v>149</v>
      </c>
      <c r="D18" s="17">
        <v>367187.5</v>
      </c>
      <c r="E18" s="17">
        <v>380288</v>
      </c>
      <c r="F18" s="17">
        <v>393569.5</v>
      </c>
      <c r="G18" s="17">
        <v>405801</v>
      </c>
      <c r="H18" s="17">
        <v>421091.5</v>
      </c>
      <c r="I18" s="17">
        <v>446312</v>
      </c>
      <c r="J18" s="17">
        <v>477234</v>
      </c>
      <c r="K18" s="17">
        <v>504963</v>
      </c>
      <c r="L18" s="17">
        <v>532591</v>
      </c>
      <c r="M18" s="17">
        <v>559987.5</v>
      </c>
      <c r="N18" s="17">
        <v>590846.5</v>
      </c>
      <c r="O18" s="17">
        <v>629123</v>
      </c>
      <c r="P18" s="17">
        <v>670764.5</v>
      </c>
      <c r="Q18" s="17">
        <v>707929</v>
      </c>
      <c r="R18" s="17">
        <v>742665</v>
      </c>
      <c r="S18" s="17">
        <v>780298.5</v>
      </c>
      <c r="T18" s="17">
        <v>807786.5</v>
      </c>
      <c r="U18" s="17">
        <v>833242.5</v>
      </c>
      <c r="V18" s="17">
        <v>883115.5</v>
      </c>
      <c r="W18" s="17">
        <v>922440.5</v>
      </c>
      <c r="X18" s="17">
        <v>927400.5</v>
      </c>
      <c r="Y18" s="17">
        <v>920548</v>
      </c>
      <c r="Z18" s="17">
        <v>909528</v>
      </c>
      <c r="AA18" s="17">
        <v>903988</v>
      </c>
      <c r="AB18" s="17">
        <v>922564</v>
      </c>
    </row>
    <row r="19" spans="1:28" x14ac:dyDescent="0.3">
      <c r="A19" s="5" t="s">
        <v>29</v>
      </c>
      <c r="B19" s="5" t="s">
        <v>30</v>
      </c>
      <c r="C19" s="5" t="s">
        <v>150</v>
      </c>
      <c r="D19" s="17">
        <v>206545.5</v>
      </c>
      <c r="E19" s="17">
        <v>213472.5</v>
      </c>
      <c r="F19" s="17">
        <v>223054.5</v>
      </c>
      <c r="G19" s="17">
        <v>237077.5</v>
      </c>
      <c r="H19" s="17">
        <v>256974</v>
      </c>
      <c r="I19" s="17">
        <v>272637.5</v>
      </c>
      <c r="J19" s="17">
        <v>284698.5</v>
      </c>
      <c r="K19" s="17">
        <v>297568</v>
      </c>
      <c r="L19" s="17">
        <v>311062</v>
      </c>
      <c r="M19" s="17">
        <v>328531</v>
      </c>
      <c r="N19" s="17">
        <v>353689</v>
      </c>
      <c r="O19" s="17">
        <v>382956.5</v>
      </c>
      <c r="P19" s="17">
        <v>409231</v>
      </c>
      <c r="Q19" s="17">
        <v>435161.5</v>
      </c>
      <c r="R19" s="17">
        <v>461035</v>
      </c>
      <c r="S19" s="17">
        <v>490218</v>
      </c>
      <c r="T19" s="17">
        <v>526430</v>
      </c>
      <c r="U19" s="17">
        <v>565332.5</v>
      </c>
      <c r="V19" s="17">
        <v>600375.5</v>
      </c>
      <c r="W19" s="17">
        <v>633407.5</v>
      </c>
      <c r="X19" s="17">
        <v>669394.5</v>
      </c>
      <c r="Y19" s="17">
        <v>697532</v>
      </c>
      <c r="Z19" s="17">
        <v>723885.5</v>
      </c>
      <c r="AA19" s="17">
        <v>769243</v>
      </c>
      <c r="AB19" s="17">
        <v>804107</v>
      </c>
    </row>
    <row r="20" spans="1:28" x14ac:dyDescent="0.3">
      <c r="A20" s="5" t="s">
        <v>29</v>
      </c>
      <c r="B20" s="5" t="s">
        <v>30</v>
      </c>
      <c r="C20" s="5" t="s">
        <v>133</v>
      </c>
      <c r="D20" s="17">
        <v>139152.5</v>
      </c>
      <c r="E20" s="17">
        <v>143690.5</v>
      </c>
      <c r="F20" s="17">
        <v>150143</v>
      </c>
      <c r="G20" s="17">
        <v>158319</v>
      </c>
      <c r="H20" s="17">
        <v>165380</v>
      </c>
      <c r="I20" s="17">
        <v>171984</v>
      </c>
      <c r="J20" s="17">
        <v>180961.5</v>
      </c>
      <c r="K20" s="17">
        <v>192772</v>
      </c>
      <c r="L20" s="17">
        <v>209110</v>
      </c>
      <c r="M20" s="17">
        <v>229519</v>
      </c>
      <c r="N20" s="17">
        <v>246927.5</v>
      </c>
      <c r="O20" s="17">
        <v>262938.5</v>
      </c>
      <c r="P20" s="17">
        <v>280813</v>
      </c>
      <c r="Q20" s="17">
        <v>301530.5</v>
      </c>
      <c r="R20" s="17">
        <v>327348.5</v>
      </c>
      <c r="S20" s="17">
        <v>356717.5</v>
      </c>
      <c r="T20" s="17">
        <v>387201</v>
      </c>
      <c r="U20" s="17">
        <v>416534</v>
      </c>
      <c r="V20" s="17">
        <v>448838</v>
      </c>
      <c r="W20" s="17">
        <v>483441.5</v>
      </c>
      <c r="X20" s="17">
        <v>522681.5</v>
      </c>
      <c r="Y20" s="17">
        <v>570399</v>
      </c>
      <c r="Z20" s="17">
        <v>619684</v>
      </c>
      <c r="AA20" s="17">
        <v>660025</v>
      </c>
      <c r="AB20" s="17">
        <v>698327.5</v>
      </c>
    </row>
    <row r="21" spans="1:28" x14ac:dyDescent="0.3">
      <c r="A21" s="5" t="s">
        <v>29</v>
      </c>
      <c r="B21" s="5" t="s">
        <v>30</v>
      </c>
      <c r="C21" s="5" t="s">
        <v>151</v>
      </c>
      <c r="D21" s="17" t="s">
        <v>152</v>
      </c>
      <c r="E21" s="17">
        <v>102497.5</v>
      </c>
      <c r="F21" s="17">
        <v>106905.5</v>
      </c>
      <c r="G21" s="17">
        <v>112378</v>
      </c>
      <c r="H21" s="17">
        <v>116731</v>
      </c>
      <c r="I21" s="17">
        <v>120530.5</v>
      </c>
      <c r="J21" s="17">
        <v>126696.5</v>
      </c>
      <c r="K21" s="17">
        <v>135042</v>
      </c>
      <c r="L21" s="17">
        <v>146855.5</v>
      </c>
      <c r="M21" s="17">
        <v>163009.5</v>
      </c>
      <c r="N21" s="17">
        <v>176069.5</v>
      </c>
      <c r="O21" s="17">
        <v>186650</v>
      </c>
      <c r="P21" s="17">
        <v>197642.5</v>
      </c>
      <c r="Q21" s="17">
        <v>209337.5</v>
      </c>
      <c r="R21" s="17">
        <v>224409</v>
      </c>
      <c r="S21" s="17">
        <v>244957</v>
      </c>
      <c r="T21" s="17">
        <v>268059</v>
      </c>
      <c r="U21" s="17">
        <v>288697</v>
      </c>
      <c r="V21" s="17">
        <v>309791.5</v>
      </c>
      <c r="W21" s="17">
        <v>330960</v>
      </c>
      <c r="X21" s="17">
        <v>355210.5</v>
      </c>
      <c r="Y21" s="17">
        <v>386196.5</v>
      </c>
      <c r="Z21" s="17">
        <v>419029</v>
      </c>
      <c r="AA21" s="17">
        <v>445474.5</v>
      </c>
      <c r="AB21" s="17">
        <v>469638.5</v>
      </c>
    </row>
    <row r="22" spans="1:28" x14ac:dyDescent="0.3">
      <c r="A22" s="5" t="s">
        <v>29</v>
      </c>
      <c r="B22" s="5" t="s">
        <v>30</v>
      </c>
      <c r="C22" s="5" t="s">
        <v>153</v>
      </c>
      <c r="D22" s="17" t="s">
        <v>152</v>
      </c>
      <c r="E22" s="17">
        <v>32551</v>
      </c>
      <c r="F22" s="17">
        <v>34459</v>
      </c>
      <c r="G22" s="17">
        <v>36854.5</v>
      </c>
      <c r="H22" s="17">
        <v>39088.5</v>
      </c>
      <c r="I22" s="17">
        <v>41343.5</v>
      </c>
      <c r="J22" s="17">
        <v>43568</v>
      </c>
      <c r="K22" s="17">
        <v>46276</v>
      </c>
      <c r="L22" s="17">
        <v>49761</v>
      </c>
      <c r="M22" s="17">
        <v>52925.5</v>
      </c>
      <c r="N22" s="17">
        <v>56106.5</v>
      </c>
      <c r="O22" s="17">
        <v>60401</v>
      </c>
      <c r="P22" s="17">
        <v>65919.5</v>
      </c>
      <c r="Q22" s="17">
        <v>73321</v>
      </c>
      <c r="R22" s="17">
        <v>82692.5</v>
      </c>
      <c r="S22" s="17">
        <v>90032</v>
      </c>
      <c r="T22" s="17">
        <v>95545</v>
      </c>
      <c r="U22" s="17">
        <v>101758.5</v>
      </c>
      <c r="V22" s="17">
        <v>109567.5</v>
      </c>
      <c r="W22" s="17">
        <v>119224.5</v>
      </c>
      <c r="X22" s="17">
        <v>131582.5</v>
      </c>
      <c r="Y22" s="17">
        <v>145942</v>
      </c>
      <c r="Z22" s="17">
        <v>159253.5</v>
      </c>
      <c r="AA22" s="17">
        <v>170332.5</v>
      </c>
      <c r="AB22" s="17">
        <v>180854.5</v>
      </c>
    </row>
    <row r="23" spans="1:28" x14ac:dyDescent="0.3">
      <c r="A23" s="5" t="s">
        <v>29</v>
      </c>
      <c r="B23" s="5" t="s">
        <v>30</v>
      </c>
      <c r="C23" s="5" t="s">
        <v>154</v>
      </c>
      <c r="D23" s="17" t="s">
        <v>152</v>
      </c>
      <c r="E23" s="17">
        <v>6604</v>
      </c>
      <c r="F23" s="17">
        <v>6724</v>
      </c>
      <c r="G23" s="17">
        <v>7093</v>
      </c>
      <c r="H23" s="17">
        <v>7697.5</v>
      </c>
      <c r="I23" s="17">
        <v>8337.5</v>
      </c>
      <c r="J23" s="17">
        <v>8949.5</v>
      </c>
      <c r="K23" s="17">
        <v>9684</v>
      </c>
      <c r="L23" s="17">
        <v>10639</v>
      </c>
      <c r="M23" s="17">
        <v>11585</v>
      </c>
      <c r="N23" s="17">
        <v>12592.5</v>
      </c>
      <c r="O23" s="17">
        <v>13634.5</v>
      </c>
      <c r="P23" s="17">
        <v>14873</v>
      </c>
      <c r="Q23" s="17">
        <v>16262</v>
      </c>
      <c r="R23" s="17">
        <v>17381</v>
      </c>
      <c r="S23" s="17">
        <v>18578</v>
      </c>
      <c r="T23" s="17">
        <v>20146.5</v>
      </c>
      <c r="U23" s="17">
        <v>22314.5</v>
      </c>
      <c r="V23" s="17">
        <v>25429</v>
      </c>
      <c r="W23" s="17">
        <v>29012.5</v>
      </c>
      <c r="X23" s="17">
        <v>31397.5</v>
      </c>
      <c r="Y23" s="17">
        <v>33317.5</v>
      </c>
      <c r="Z23" s="17">
        <v>35840</v>
      </c>
      <c r="AA23" s="17">
        <v>38153</v>
      </c>
      <c r="AB23" s="17">
        <v>41305.5</v>
      </c>
    </row>
    <row r="24" spans="1:28" x14ac:dyDescent="0.3">
      <c r="A24" s="5" t="s">
        <v>29</v>
      </c>
      <c r="B24" s="5" t="s">
        <v>30</v>
      </c>
      <c r="C24" s="5" t="s">
        <v>132</v>
      </c>
      <c r="D24" s="17" t="s">
        <v>152</v>
      </c>
      <c r="E24" s="17">
        <v>2038</v>
      </c>
      <c r="F24" s="17">
        <v>2054.5</v>
      </c>
      <c r="G24" s="17">
        <v>1993.5</v>
      </c>
      <c r="H24" s="17">
        <v>1863</v>
      </c>
      <c r="I24" s="17">
        <v>1772.5</v>
      </c>
      <c r="J24" s="17">
        <v>1747.5</v>
      </c>
      <c r="K24" s="17">
        <v>1770</v>
      </c>
      <c r="L24" s="17">
        <v>1854.5</v>
      </c>
      <c r="M24" s="17">
        <v>1999</v>
      </c>
      <c r="N24" s="17">
        <v>2159</v>
      </c>
      <c r="O24" s="17">
        <v>2253</v>
      </c>
      <c r="P24" s="17">
        <v>2378</v>
      </c>
      <c r="Q24" s="17">
        <v>2610</v>
      </c>
      <c r="R24" s="17">
        <v>2866</v>
      </c>
      <c r="S24" s="17">
        <v>3150.5</v>
      </c>
      <c r="T24" s="17">
        <v>3450.5</v>
      </c>
      <c r="U24" s="17">
        <v>3764</v>
      </c>
      <c r="V24" s="17">
        <v>4050</v>
      </c>
      <c r="W24" s="17">
        <v>4244.5</v>
      </c>
      <c r="X24" s="17">
        <v>4491</v>
      </c>
      <c r="Y24" s="17">
        <v>4943</v>
      </c>
      <c r="Z24" s="17">
        <v>5561.5</v>
      </c>
      <c r="AA24" s="17">
        <v>6065</v>
      </c>
      <c r="AB24" s="17">
        <v>6529</v>
      </c>
    </row>
    <row r="25" spans="1:28" x14ac:dyDescent="0.3">
      <c r="B25" s="9" t="s">
        <v>0</v>
      </c>
      <c r="C25" s="10"/>
      <c r="D25" s="1" t="e">
        <f>+SUM(D3:D20)-SUM(#REF!)</f>
        <v>#REF!</v>
      </c>
      <c r="E25" s="1" t="e">
        <f>+SUM(E3:E20)-SUM(#REF!)</f>
        <v>#REF!</v>
      </c>
      <c r="F25" s="1" t="e">
        <f>+SUM(F3:F20)-SUM(#REF!)</f>
        <v>#REF!</v>
      </c>
      <c r="G25" s="1" t="e">
        <f>+SUM(G3:G20)-SUM(#REF!)</f>
        <v>#REF!</v>
      </c>
      <c r="H25" s="1" t="e">
        <f>+SUM(H3:H20)-SUM(#REF!)</f>
        <v>#REF!</v>
      </c>
      <c r="I25" s="1" t="e">
        <f>+SUM(I3:I20)-SUM(#REF!)</f>
        <v>#REF!</v>
      </c>
      <c r="J25" s="1" t="e">
        <f>+SUM(J3:J20)-SUM(#REF!)</f>
        <v>#REF!</v>
      </c>
      <c r="K25" s="1" t="e">
        <f>+SUM(K3:K20)-SUM(#REF!)</f>
        <v>#REF!</v>
      </c>
      <c r="L25" s="1" t="e">
        <f>+SUM(L3:L20)-SUM(#REF!)</f>
        <v>#REF!</v>
      </c>
      <c r="M25" s="1" t="e">
        <f>+SUM(M3:M20)-SUM(#REF!)</f>
        <v>#REF!</v>
      </c>
      <c r="N25" s="1" t="e">
        <f>+SUM(N3:N20)-SUM(#REF!)</f>
        <v>#REF!</v>
      </c>
      <c r="O25" s="1" t="e">
        <f>+SUM(O3:O20)-SUM(#REF!)</f>
        <v>#REF!</v>
      </c>
      <c r="P25" s="1" t="e">
        <f>+SUM(P3:P20)-SUM(#REF!)</f>
        <v>#REF!</v>
      </c>
      <c r="Q25" s="1" t="e">
        <f>+SUM(Q3:Q20)-SUM(#REF!)</f>
        <v>#REF!</v>
      </c>
      <c r="R25" s="1" t="e">
        <f>+SUM(R3:R20)-SUM(#REF!)</f>
        <v>#REF!</v>
      </c>
      <c r="S25" s="1" t="e">
        <f>+SUM(S3:S20)-SUM(#REF!)</f>
        <v>#REF!</v>
      </c>
      <c r="T25" s="1" t="e">
        <f>+SUM(T3:T20)-SUM(#REF!)</f>
        <v>#REF!</v>
      </c>
      <c r="U25" s="1" t="e">
        <f>+SUM(U3:U20)-SUM(#REF!)</f>
        <v>#REF!</v>
      </c>
      <c r="V25" s="1" t="e">
        <f>+SUM(V3:V20)-SUM(#REF!)</f>
        <v>#REF!</v>
      </c>
      <c r="W25" s="1" t="e">
        <f>+SUM(W3:W20)-SUM(#REF!)</f>
        <v>#REF!</v>
      </c>
      <c r="X25" s="1" t="e">
        <f>+SUM(X3:X20)-SUM(#REF!)</f>
        <v>#REF!</v>
      </c>
      <c r="Y25" s="1" t="e">
        <f>+SUM(Y3:Y20)-SUM(#REF!)</f>
        <v>#REF!</v>
      </c>
      <c r="Z25" s="1" t="e">
        <f>+SUM(Z3:Z20)-SUM(#REF!)</f>
        <v>#REF!</v>
      </c>
      <c r="AA25" s="1" t="e">
        <f>+SUM(AA3:AA20)-SUM(#REF!)</f>
        <v>#REF!</v>
      </c>
      <c r="AB25" s="8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rate</vt:lpstr>
      <vt:lpstr>response</vt:lpstr>
      <vt:lpstr>response_original</vt:lpstr>
      <vt:lpstr>dose</vt:lpstr>
      <vt:lpstr>dose_original</vt:lpstr>
      <vt:lpstr>유방암_kosis</vt:lpstr>
      <vt:lpstr>주민등록연앙인구_1세단위</vt:lpstr>
      <vt:lpstr>주민등록연앙인구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2015-06-05T18:19:34Z</dcterms:created>
  <dcterms:modified xsi:type="dcterms:W3CDTF">2025-08-19T02:39:08Z</dcterms:modified>
</cp:coreProperties>
</file>