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E659246F-7659-4319-8E5B-193882E6C856}" xr6:coauthVersionLast="47" xr6:coauthVersionMax="47" xr10:uidLastSave="{00000000-0000-0000-0000-000000000000}"/>
  <bookViews>
    <workbookView xWindow="0" yWindow="0" windowWidth="28800" windowHeight="23400" tabRatio="884" activeTab="2" xr2:uid="{00000000-000D-0000-FFFF-FFFF00000000}"/>
  </bookViews>
  <sheets>
    <sheet name="rate" sheetId="7" r:id="rId1"/>
    <sheet name="response" sheetId="16" r:id="rId2"/>
    <sheet name="response_original" sheetId="17" r:id="rId3"/>
    <sheet name="dose" sheetId="9" r:id="rId4"/>
    <sheet name="dose_original" sheetId="15" r:id="rId5"/>
    <sheet name="유방암_kosis" sheetId="4" state="hidden" r:id="rId6"/>
    <sheet name="주민등록연앙인구_1세단위" sheetId="5" state="hidden" r:id="rId7"/>
    <sheet name="주민등록연앙인구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6" l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B3" i="7"/>
  <c r="C3" i="7"/>
  <c r="D3" i="7"/>
  <c r="E3" i="7"/>
  <c r="F3" i="7"/>
  <c r="F3" i="16" s="1"/>
  <c r="G3" i="7"/>
  <c r="G3" i="16" s="1"/>
  <c r="H3" i="7"/>
  <c r="I3" i="7"/>
  <c r="I3" i="16" s="1"/>
  <c r="J3" i="7"/>
  <c r="K3" i="7"/>
  <c r="L3" i="7"/>
  <c r="M3" i="7"/>
  <c r="N3" i="7"/>
  <c r="N3" i="16" s="1"/>
  <c r="O3" i="7"/>
  <c r="O3" i="16" s="1"/>
  <c r="P3" i="7"/>
  <c r="P3" i="16" s="1"/>
  <c r="B4" i="7"/>
  <c r="B4" i="16" s="1"/>
  <c r="C4" i="7"/>
  <c r="D4" i="7"/>
  <c r="E4" i="7"/>
  <c r="F4" i="7"/>
  <c r="G4" i="7"/>
  <c r="G4" i="16" s="1"/>
  <c r="H4" i="7"/>
  <c r="H4" i="16" s="1"/>
  <c r="I4" i="7"/>
  <c r="I4" i="16" s="1"/>
  <c r="J4" i="7"/>
  <c r="J4" i="16" s="1"/>
  <c r="K4" i="7"/>
  <c r="L4" i="7"/>
  <c r="M4" i="7"/>
  <c r="N4" i="7"/>
  <c r="O4" i="7"/>
  <c r="O4" i="16" s="1"/>
  <c r="P4" i="7"/>
  <c r="P4" i="16" s="1"/>
  <c r="B5" i="7"/>
  <c r="B5" i="16" s="1"/>
  <c r="C5" i="7"/>
  <c r="C5" i="16" s="1"/>
  <c r="D5" i="7"/>
  <c r="E5" i="7"/>
  <c r="F5" i="7"/>
  <c r="G5" i="7"/>
  <c r="H5" i="7"/>
  <c r="H5" i="16" s="1"/>
  <c r="I5" i="7"/>
  <c r="J5" i="7"/>
  <c r="J5" i="16" s="1"/>
  <c r="K5" i="7"/>
  <c r="K5" i="16" s="1"/>
  <c r="L5" i="7"/>
  <c r="M5" i="7"/>
  <c r="N5" i="7"/>
  <c r="O5" i="7"/>
  <c r="P5" i="7"/>
  <c r="P5" i="16" s="1"/>
  <c r="B6" i="7"/>
  <c r="B6" i="16" s="1"/>
  <c r="C6" i="7"/>
  <c r="C6" i="16" s="1"/>
  <c r="D6" i="7"/>
  <c r="D6" i="16" s="1"/>
  <c r="E6" i="7"/>
  <c r="F6" i="7"/>
  <c r="G6" i="7"/>
  <c r="H6" i="7"/>
  <c r="I6" i="7"/>
  <c r="I6" i="16" s="1"/>
  <c r="J6" i="7"/>
  <c r="J6" i="16" s="1"/>
  <c r="K6" i="7"/>
  <c r="K6" i="16" s="1"/>
  <c r="L6" i="7"/>
  <c r="L6" i="16" s="1"/>
  <c r="M6" i="7"/>
  <c r="N6" i="7"/>
  <c r="O6" i="7"/>
  <c r="P6" i="7"/>
  <c r="C2" i="7"/>
  <c r="D2" i="7"/>
  <c r="D2" i="16" s="1"/>
  <c r="E2" i="7"/>
  <c r="E2" i="16" s="1"/>
  <c r="F2" i="7"/>
  <c r="F2" i="16" s="1"/>
  <c r="G2" i="7"/>
  <c r="G2" i="16" s="1"/>
  <c r="H2" i="7"/>
  <c r="H2" i="16" s="1"/>
  <c r="I2" i="7"/>
  <c r="J2" i="7"/>
  <c r="J2" i="16" s="1"/>
  <c r="K2" i="7"/>
  <c r="L2" i="7"/>
  <c r="M2" i="7"/>
  <c r="M2" i="16" s="1"/>
  <c r="N2" i="7"/>
  <c r="N2" i="16" s="1"/>
  <c r="O2" i="7"/>
  <c r="O2" i="16" s="1"/>
  <c r="P2" i="7"/>
  <c r="P2" i="16" s="1"/>
  <c r="B2" i="7"/>
  <c r="I5" i="16"/>
  <c r="I2" i="16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N6" i="16"/>
  <c r="M6" i="16"/>
  <c r="H6" i="16"/>
  <c r="G6" i="16"/>
  <c r="F6" i="16"/>
  <c r="E6" i="16"/>
  <c r="N5" i="16"/>
  <c r="M5" i="16"/>
  <c r="L5" i="16"/>
  <c r="G5" i="16"/>
  <c r="F5" i="16"/>
  <c r="E5" i="16"/>
  <c r="D5" i="16"/>
  <c r="N4" i="16"/>
  <c r="M4" i="16"/>
  <c r="L4" i="16"/>
  <c r="K4" i="16"/>
  <c r="F4" i="16"/>
  <c r="E4" i="16"/>
  <c r="D4" i="16"/>
  <c r="C4" i="16"/>
  <c r="M3" i="16"/>
  <c r="L3" i="16"/>
  <c r="K3" i="16"/>
  <c r="J3" i="16"/>
  <c r="H3" i="16"/>
  <c r="E3" i="16"/>
  <c r="D3" i="16"/>
  <c r="C3" i="16"/>
  <c r="B3" i="16"/>
  <c r="L2" i="16"/>
  <c r="K2" i="16"/>
  <c r="C2" i="16"/>
  <c r="B2" i="16"/>
  <c r="O5" i="16"/>
  <c r="O6" i="16"/>
  <c r="P6" i="16"/>
  <c r="K58" i="4"/>
  <c r="J67" i="4"/>
  <c r="Y67" i="4"/>
  <c r="Q68" i="4"/>
  <c r="H69" i="4"/>
  <c r="J69" i="4"/>
  <c r="Z69" i="4"/>
  <c r="Q70" i="4"/>
  <c r="K71" i="4"/>
  <c r="S72" i="4"/>
  <c r="J73" i="4"/>
  <c r="Q58" i="4"/>
  <c r="P59" i="4"/>
  <c r="K60" i="4"/>
  <c r="S60" i="4"/>
  <c r="AA60" i="4"/>
  <c r="I2" i="5"/>
  <c r="Y2" i="5"/>
  <c r="L2" i="5"/>
  <c r="T2" i="5"/>
  <c r="AA59" i="4"/>
  <c r="J60" i="4"/>
  <c r="K65" i="4"/>
  <c r="Q65" i="4"/>
  <c r="I69" i="4"/>
  <c r="I23" i="4"/>
  <c r="Y23" i="4"/>
  <c r="E25" i="6"/>
  <c r="M1" i="5"/>
  <c r="N1" i="5"/>
  <c r="Q25" i="6"/>
  <c r="U25" i="6"/>
  <c r="Z1" i="5"/>
  <c r="AA58" i="4"/>
  <c r="K59" i="4"/>
  <c r="S59" i="4"/>
  <c r="K61" i="4"/>
  <c r="J64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I57" i="4"/>
  <c r="Q59" i="4"/>
  <c r="H60" i="4"/>
  <c r="I60" i="4"/>
  <c r="I61" i="4"/>
  <c r="I64" i="4"/>
  <c r="H72" i="4"/>
  <c r="Q72" i="4"/>
  <c r="S58" i="4" l="1"/>
  <c r="S56" i="4"/>
  <c r="R65" i="4"/>
  <c r="R58" i="4"/>
  <c r="Z66" i="4"/>
  <c r="Z64" i="4"/>
  <c r="Z62" i="4"/>
  <c r="S57" i="4"/>
  <c r="Y62" i="4"/>
  <c r="Y63" i="4"/>
  <c r="R68" i="4"/>
  <c r="Z73" i="4"/>
  <c r="Y69" i="4"/>
  <c r="AA61" i="4"/>
  <c r="S65" i="4"/>
  <c r="AA67" i="4"/>
  <c r="S68" i="4"/>
  <c r="S64" i="4"/>
  <c r="R70" i="4"/>
  <c r="Y71" i="4"/>
  <c r="AA69" i="4"/>
  <c r="S61" i="4"/>
  <c r="Z71" i="4"/>
  <c r="S70" i="4"/>
  <c r="Y57" i="4"/>
  <c r="R72" i="4"/>
  <c r="Z61" i="4"/>
  <c r="R64" i="4"/>
  <c r="AA71" i="4"/>
  <c r="AA73" i="4"/>
  <c r="Z67" i="4"/>
  <c r="S62" i="4"/>
  <c r="AB57" i="4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F72" i="4" l="1"/>
  <c r="F69" i="4"/>
  <c r="F67" i="4"/>
  <c r="G61" i="4"/>
  <c r="F64" i="4"/>
  <c r="F59" i="4"/>
  <c r="F63" i="4"/>
  <c r="E65" i="4"/>
  <c r="G71" i="4"/>
  <c r="F62" i="4"/>
  <c r="G59" i="4"/>
  <c r="E72" i="4"/>
  <c r="E73" i="4"/>
  <c r="K51" i="4"/>
  <c r="S51" i="4"/>
  <c r="J51" i="4"/>
  <c r="R57" i="4"/>
  <c r="R51" i="4" s="1"/>
  <c r="V66" i="4"/>
  <c r="X57" i="4"/>
  <c r="I73" i="4"/>
  <c r="Q60" i="4"/>
  <c r="Q64" i="4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I50" i="4"/>
  <c r="X50" i="4"/>
  <c r="Z50" i="4"/>
  <c r="G51" i="4" l="1"/>
  <c r="E57" i="4"/>
  <c r="E51" i="4" s="1"/>
  <c r="F57" i="4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F51" i="4" l="1"/>
  <c r="I24" i="4" l="1"/>
  <c r="I25" i="4" s="1"/>
  <c r="Y24" i="4" l="1"/>
  <c r="Y25" i="4" s="1"/>
  <c r="X24" i="4"/>
  <c r="X25" i="4" s="1"/>
  <c r="T24" i="4"/>
  <c r="T25" i="4" s="1"/>
  <c r="J24" i="4"/>
  <c r="J25" i="4" s="1"/>
  <c r="U24" i="4"/>
  <c r="U25" i="4" s="1"/>
  <c r="P24" i="4"/>
  <c r="P25" i="4" s="1"/>
  <c r="O24" i="4"/>
  <c r="O25" i="4" s="1"/>
  <c r="AB24" i="4"/>
  <c r="AB25" i="4" s="1"/>
  <c r="Z24" i="4"/>
  <c r="Z25" i="4" s="1"/>
  <c r="W24" i="4"/>
  <c r="W25" i="4" s="1"/>
  <c r="E24" i="4" l="1"/>
  <c r="E25" i="4" s="1"/>
  <c r="F24" i="4"/>
  <c r="F25" i="4" s="1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G24" i="4"/>
  <c r="G25" i="4" s="1"/>
  <c r="K24" i="4"/>
  <c r="K25" i="4" s="1"/>
  <c r="S24" i="4"/>
  <c r="S25" i="4" s="1"/>
  <c r="L24" i="4"/>
  <c r="L25" i="4" s="1"/>
  <c r="AA24" i="4"/>
  <c r="AA25" i="4" s="1"/>
</calcChain>
</file>

<file path=xl/sharedStrings.xml><?xml version="1.0" encoding="utf-8"?>
<sst xmlns="http://schemas.openxmlformats.org/spreadsheetml/2006/main" count="798" uniqueCount="180">
  <si>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</si>
  <si>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</si>
  <si>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</si>
  <si>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</si>
  <si>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</si>
  <si>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</si>
  <si>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</si>
  <si>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</si>
  <si>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</si>
  <si>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</si>
  <si>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</si>
  <si>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</si>
  <si>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</si>
  <si>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</si>
  <si>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</si>
  <si>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</si>
  <si>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</si>
  <si>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</si>
  <si>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</si>
  <si>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</si>
  <si>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</si>
  <si>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</si>
  <si>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</si>
  <si>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</si>
  <si>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</si>
  <si>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</si>
  <si>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</si>
  <si>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</si>
  <si>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</si>
  <si>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</si>
  <si>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</si>
  <si>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</si>
  <si>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</si>
  <si>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</si>
  <si>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</si>
  <si>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</si>
  <si>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</si>
  <si>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</si>
  <si>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</si>
  <si>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</si>
  <si>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</si>
  <si>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</si>
  <si>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</si>
  <si>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</si>
  <si>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</si>
  <si>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</si>
  <si>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</si>
  <si>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</si>
  <si>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</si>
  <si>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</si>
  <si>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</si>
  <si>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</si>
  <si>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</si>
  <si>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</si>
  <si>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</si>
  <si>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</si>
  <si>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</si>
  <si>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</si>
  <si>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</si>
  <si>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</si>
  <si>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</si>
  <si>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</si>
  <si>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</si>
  <si>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</si>
  <si>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</si>
  <si>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</si>
  <si>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</si>
  <si>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</si>
  <si>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</si>
  <si>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</si>
  <si>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</si>
  <si>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</si>
  <si>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</si>
  <si>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</si>
  <si>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</si>
  <si>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</si>
  <si>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</si>
  <si>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</si>
  <si>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</si>
  <si>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</si>
  <si>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</si>
  <si>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</si>
  <si>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</si>
  <si>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</si>
  <si>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</si>
  <si>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</si>
  <si>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</si>
  <si>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</si>
  <si>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</si>
  <si>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</si>
  <si>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</si>
  <si>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</si>
  <si>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</si>
  <si>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</si>
  <si>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</si>
  <si>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</si>
  <si>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</si>
  <si>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</si>
  <si>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</si>
  <si>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</si>
  <si>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</si>
  <si>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</si>
  <si>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</si>
  <si>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</si>
  <si>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</si>
  <si>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</si>
  <si>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</si>
  <si>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</si>
  <si>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</si>
  <si>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</si>
  <si>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</si>
  <si>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</si>
  <si>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</si>
  <si>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</si>
  <si>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</si>
  <si>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</si>
  <si>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</si>
  <si>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</si>
  <si>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</si>
  <si>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</si>
  <si>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</si>
  <si>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</si>
  <si>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</si>
  <si>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</si>
  <si>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</si>
  <si>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</si>
  <si>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</si>
  <si>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</si>
  <si>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</si>
  <si>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</si>
  <si>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</si>
  <si>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</si>
  <si>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</si>
  <si>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</si>
  <si>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</si>
  <si>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</si>
  <si>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</si>
  <si>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</si>
  <si>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</si>
  <si>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</si>
  <si>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</si>
  <si>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</si>
  <si>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</si>
  <si>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</si>
  <si>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</si>
  <si>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</si>
  <si>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</si>
  <si>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</si>
  <si>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</si>
  <si>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</si>
  <si>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</si>
  <si>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</si>
  <si>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</si>
  <si>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</si>
  <si>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</si>
  <si>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</si>
  <si>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</si>
  <si>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</si>
  <si>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</si>
  <si>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</si>
  <si>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</si>
  <si>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</si>
  <si>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</si>
  <si>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</si>
  <si>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</si>
  <si>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</si>
  <si>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</si>
  <si>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</si>
  <si>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</si>
  <si>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</si>
  <si>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</si>
  <si>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</si>
  <si>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</si>
  <si>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</si>
  <si>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</si>
  <si>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</si>
  <si>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</si>
  <si>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</si>
  <si>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>유방(C50)</t>
    <phoneticPr fontId="3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</si>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</sst>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"/>
    <numFmt numFmtId="177" formatCode="0.00000_ "/>
    <numFmt numFmtId="178" formatCode="#,##0_ "/>
    <numFmt numFmtId="179" formatCode="0.000%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6" fillId="0" borderId="0"/>
  </cellStyleXfs>
  <cellXfs count="23">
    <xf numFmtId="0" fontId="0" fillId="0" borderId="0" xfId="0"/>
    <xf numFmtId="41" fontId="0" fillId="5" borderId="0" xfId="1" applyFont="1" applyFill="1" applyAlignment="1"/>
    <xf numFmtId="41" fontId="4" fillId="6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6" borderId="0" xfId="0" applyNumberFormat="1" applyFill="1"/>
    <xf numFmtId="0" fontId="0" fillId="6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6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177" fontId="0" fillId="0" borderId="0" xfId="0" applyNumberFormat="1"/>
    <xf numFmtId="178" fontId="0" fillId="0" borderId="0" xfId="0" applyNumberFormat="1"/>
    <xf numFmtId="179" fontId="0" fillId="0" borderId="0" xfId="2" applyNumberFormat="1" applyFont="1" applyAlignme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 5" xfId="7" xr:uid="{DB1D6E36-CF87-4A72-9B29-8AFBE6E4B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zoomScaleNormal="100" workbookViewId="0"/>
  </sheetViews>
  <sheetFormatPr defaultRowHeight="16.5" x14ac:dyDescent="0.3"/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20">
        <f>IFERROR(response_original!B2/dose_original!B2,0)</f>
        <v>4.3471794813128485E-4</v>
      </c>
      <c r="C2" s="20">
        <f>IFERROR(response_original!C2/dose_original!C2,0)</f>
        <v>7.8698200598434234E-4</v>
      </c>
      <c r="D2" s="20">
        <f>IFERROR(response_original!D2/dose_original!D2,0)</f>
        <v>1.0112359550561798E-3</v>
      </c>
      <c r="E2" s="20">
        <f>IFERROR(response_original!E2/dose_original!E2,0)</f>
        <v>9.8146066454016852E-4</v>
      </c>
      <c r="F2" s="20">
        <f>IFERROR(response_original!F2/dose_original!F2,0)</f>
        <v>8.38812402368766E-4</v>
      </c>
      <c r="G2" s="20">
        <f>IFERROR(response_original!G2/dose_original!G2,0)</f>
        <v>9.1015585874729458E-4</v>
      </c>
      <c r="H2" s="20">
        <f>IFERROR(response_original!H2/dose_original!H2,0)</f>
        <v>9.1284241020572906E-4</v>
      </c>
      <c r="I2" s="20">
        <f>IFERROR(response_original!I2/dose_original!I2,0)</f>
        <v>1.2436637187230371E-3</v>
      </c>
      <c r="J2" s="20">
        <f>IFERROR(response_original!J2/dose_original!J2,0)</f>
        <v>1.0394586022265141E-3</v>
      </c>
      <c r="K2" s="20">
        <f>IFERROR(response_original!K2/dose_original!K2,0)</f>
        <v>1.1666495396872411E-3</v>
      </c>
      <c r="L2" s="20">
        <f>IFERROR(response_original!L2/dose_original!L2,0)</f>
        <v>1.3249024649158768E-3</v>
      </c>
      <c r="M2" s="20">
        <f>IFERROR(response_original!M2/dose_original!M2,0)</f>
        <v>1.5364366070919635E-3</v>
      </c>
      <c r="N2" s="20">
        <f>IFERROR(response_original!N2/dose_original!N2,0)</f>
        <v>1.494132444731542E-3</v>
      </c>
      <c r="O2" s="20">
        <f>IFERROR(response_original!O2/dose_original!O2,0)</f>
        <v>1.4983894316803862E-3</v>
      </c>
      <c r="P2" s="20">
        <f>IFERROR(response_original!P2/dose_original!P2,0)</f>
        <v>1.2052627991001432E-3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>
        <v>45</v>
      </c>
      <c r="B3" s="20">
        <f>IFERROR(response_original!B3/dose_original!B3,0)</f>
        <v>7.560367894075959E-4</v>
      </c>
      <c r="C3" s="20">
        <f>IFERROR(response_original!C3/dose_original!C3,0)</f>
        <v>1.2423770016903495E-3</v>
      </c>
      <c r="D3" s="20">
        <f>IFERROR(response_original!D3/dose_original!D3,0)</f>
        <v>1.4509046002536313E-3</v>
      </c>
      <c r="E3" s="20">
        <f>IFERROR(response_original!E3/dose_original!E3,0)</f>
        <v>1.1695599727277496E-3</v>
      </c>
      <c r="F3" s="20">
        <f>IFERROR(response_original!F3/dose_original!F3,0)</f>
        <v>1.3539316090956431E-3</v>
      </c>
      <c r="G3" s="20">
        <f>IFERROR(response_original!G3/dose_original!G3,0)</f>
        <v>1.2437522334170237E-3</v>
      </c>
      <c r="H3" s="20">
        <f>IFERROR(response_original!H3/dose_original!H3,0)</f>
        <v>1.4207472014284733E-3</v>
      </c>
      <c r="I3" s="20">
        <f>IFERROR(response_original!I3/dose_original!I3,0)</f>
        <v>1.4459947154733517E-3</v>
      </c>
      <c r="J3" s="20">
        <f>IFERROR(response_original!J3/dose_original!J3,0)</f>
        <v>1.311467888154348E-3</v>
      </c>
      <c r="K3" s="20">
        <f>IFERROR(response_original!K3/dose_original!K3,0)</f>
        <v>1.2928675582065869E-3</v>
      </c>
      <c r="L3" s="20">
        <f>IFERROR(response_original!L3/dose_original!L3,0)</f>
        <v>1.6459009953298405E-3</v>
      </c>
      <c r="M3" s="20">
        <f>IFERROR(response_original!M3/dose_original!M3,0)</f>
        <v>1.6890172527864013E-3</v>
      </c>
      <c r="N3" s="20">
        <f>IFERROR(response_original!N3/dose_original!N3,0)</f>
        <v>1.6760160847513806E-3</v>
      </c>
      <c r="O3" s="20">
        <f>IFERROR(response_original!O3/dose_original!O3,0)</f>
        <v>1.6896286892054983E-3</v>
      </c>
      <c r="P3" s="20">
        <f>IFERROR(response_original!P3/dose_original!P3,0)</f>
        <v>1.5342780161660514E-3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3">
      <c r="A4">
        <v>55</v>
      </c>
      <c r="B4" s="20">
        <f>IFERROR(response_original!B4/dose_original!B4,0)</f>
        <v>1.3512312205529379E-3</v>
      </c>
      <c r="C4" s="20">
        <f>IFERROR(response_original!C4/dose_original!C4,0)</f>
        <v>2.8206662367028508E-3</v>
      </c>
      <c r="D4" s="20">
        <f>IFERROR(response_original!D4/dose_original!D4,0)</f>
        <v>2.9688408523446319E-3</v>
      </c>
      <c r="E4" s="20">
        <f>IFERROR(response_original!E4/dose_original!E4,0)</f>
        <v>2.6617311156367416E-3</v>
      </c>
      <c r="F4" s="20">
        <f>IFERROR(response_original!F4/dose_original!F4,0)</f>
        <v>2.6007802340702211E-3</v>
      </c>
      <c r="G4" s="20">
        <f>IFERROR(response_original!G4/dose_original!G4,0)</f>
        <v>2.7420375448217677E-3</v>
      </c>
      <c r="H4" s="20">
        <f>IFERROR(response_original!H4/dose_original!H4,0)</f>
        <v>2.4845249588278722E-3</v>
      </c>
      <c r="I4" s="20">
        <f>IFERROR(response_original!I4/dose_original!I4,0)</f>
        <v>2.9296525566250404E-3</v>
      </c>
      <c r="J4" s="20">
        <f>IFERROR(response_original!J4/dose_original!J4,0)</f>
        <v>2.8525236793323231E-3</v>
      </c>
      <c r="K4" s="20">
        <f>IFERROR(response_original!K4/dose_original!K4,0)</f>
        <v>2.8901501428973955E-3</v>
      </c>
      <c r="L4" s="20">
        <f>IFERROR(response_original!L4/dose_original!L4,0)</f>
        <v>3.0347587047183542E-3</v>
      </c>
      <c r="M4" s="20">
        <f>IFERROR(response_original!M4/dose_original!M4,0)</f>
        <v>3.3062464441748875E-3</v>
      </c>
      <c r="N4" s="20">
        <f>IFERROR(response_original!N4/dose_original!N4,0)</f>
        <v>3.0049918798285076E-3</v>
      </c>
      <c r="O4" s="20">
        <f>IFERROR(response_original!O4/dose_original!O4,0)</f>
        <v>3.1419544152727834E-3</v>
      </c>
      <c r="P4" s="20">
        <f>IFERROR(response_original!P4/dose_original!P4,0)</f>
        <v>2.6193329060662635E-3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3">
      <c r="A5">
        <v>65</v>
      </c>
      <c r="B5" s="20">
        <f>IFERROR(response_original!B5/dose_original!B5,0)</f>
        <v>3.4904013961605585E-3</v>
      </c>
      <c r="C5" s="20">
        <f>IFERROR(response_original!C5/dose_original!C5,0)</f>
        <v>6.1830007628377566E-3</v>
      </c>
      <c r="D5" s="20">
        <f>IFERROR(response_original!D5/dose_original!D5,0)</f>
        <v>6.8729715188225694E-3</v>
      </c>
      <c r="E5" s="20">
        <f>IFERROR(response_original!E5/dose_original!E5,0)</f>
        <v>6.544344356447615E-3</v>
      </c>
      <c r="F5" s="20">
        <f>IFERROR(response_original!F5/dose_original!F5,0)</f>
        <v>6.4634910686305232E-3</v>
      </c>
      <c r="G5" s="20">
        <f>IFERROR(response_original!G5/dose_original!G5,0)</f>
        <v>6.7160775370581531E-3</v>
      </c>
      <c r="H5" s="20">
        <f>IFERROR(response_original!H5/dose_original!H5,0)</f>
        <v>6.4801501717389569E-3</v>
      </c>
      <c r="I5" s="20">
        <f>IFERROR(response_original!I5/dose_original!I5,0)</f>
        <v>6.8281136198106336E-3</v>
      </c>
      <c r="J5" s="20">
        <f>IFERROR(response_original!J5/dose_original!J5,0)</f>
        <v>6.4455261202441281E-3</v>
      </c>
      <c r="K5" s="20">
        <f>IFERROR(response_original!K5/dose_original!K5,0)</f>
        <v>6.5583075731193768E-3</v>
      </c>
      <c r="L5" s="20">
        <f>IFERROR(response_original!L5/dose_original!L5,0)</f>
        <v>7.2902222782469852E-3</v>
      </c>
      <c r="M5" s="20">
        <f>IFERROR(response_original!M5/dose_original!M5,0)</f>
        <v>6.9309188027228607E-3</v>
      </c>
      <c r="N5" s="20">
        <f>IFERROR(response_original!N5/dose_original!N5,0)</f>
        <v>7.0556292462993758E-3</v>
      </c>
      <c r="O5" s="20">
        <f>IFERROR(response_original!O5/dose_original!O5,0)</f>
        <v>6.5604329524954902E-3</v>
      </c>
      <c r="P5" s="20">
        <f>IFERROR(response_original!P5/dose_original!P5,0)</f>
        <v>6.4389874376617638E-3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x14ac:dyDescent="0.3">
      <c r="A6">
        <v>80</v>
      </c>
      <c r="B6" s="20">
        <f>IFERROR(response_original!B6/dose_original!B6,0)</f>
        <v>9.4150138086869194E-3</v>
      </c>
      <c r="C6" s="20">
        <f>IFERROR(response_original!C6/dose_original!C6,0)</f>
        <v>1.5055382299171954E-2</v>
      </c>
      <c r="D6" s="20">
        <f>IFERROR(response_original!D6/dose_original!D6,0)</f>
        <v>1.8364096317811298E-2</v>
      </c>
      <c r="E6" s="20">
        <f>IFERROR(response_original!E6/dose_original!E6,0)</f>
        <v>1.7030604502149903E-2</v>
      </c>
      <c r="F6" s="20">
        <f>IFERROR(response_original!F6/dose_original!F6,0)</f>
        <v>1.922368711792001E-2</v>
      </c>
      <c r="G6" s="20">
        <f>IFERROR(response_original!G6/dose_original!G6,0)</f>
        <v>1.838397877313791E-2</v>
      </c>
      <c r="H6" s="20">
        <f>IFERROR(response_original!H6/dose_original!H6,0)</f>
        <v>1.7226528854435832E-2</v>
      </c>
      <c r="I6" s="20">
        <f>IFERROR(response_original!I6/dose_original!I6,0)</f>
        <v>1.7834514478809779E-2</v>
      </c>
      <c r="J6" s="20">
        <f>IFERROR(response_original!J6/dose_original!J6,0)</f>
        <v>1.5923435501835732E-2</v>
      </c>
      <c r="K6" s="20">
        <f>IFERROR(response_original!K6/dose_original!K6,0)</f>
        <v>1.7759954167860213E-2</v>
      </c>
      <c r="L6" s="20">
        <f>IFERROR(response_original!L6/dose_original!L6,0)</f>
        <v>1.8092772249430702E-2</v>
      </c>
      <c r="M6" s="20">
        <f>IFERROR(response_original!M6/dose_original!M6,0)</f>
        <v>1.7531126123611188E-2</v>
      </c>
      <c r="N6" s="20">
        <f>IFERROR(response_original!N6/dose_original!N6,0)</f>
        <v>1.7059798546474565E-2</v>
      </c>
      <c r="O6" s="20">
        <f>IFERROR(response_original!O6/dose_original!O6,0)</f>
        <v>1.7507362909634894E-2</v>
      </c>
      <c r="P6" s="20">
        <f>IFERROR(response_original!P6/dose_original!P6,0)</f>
        <v>1.7775627406020574E-2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x14ac:dyDescent="0.3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x14ac:dyDescent="0.3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x14ac:dyDescent="0.3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x14ac:dyDescent="0.3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x14ac:dyDescent="0.3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x14ac:dyDescent="0.3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x14ac:dyDescent="0.3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3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3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2:30" x14ac:dyDescent="0.3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2:30" x14ac:dyDescent="0.3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2:30" x14ac:dyDescent="0.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2:30" x14ac:dyDescent="0.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2:30" x14ac:dyDescent="0.3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2:30" x14ac:dyDescent="0.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2:30" x14ac:dyDescent="0.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2:30" x14ac:dyDescent="0.3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2:30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2:30" x14ac:dyDescent="0.3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2:30" x14ac:dyDescent="0.3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2:30" x14ac:dyDescent="0.3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2:30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2:30" x14ac:dyDescent="0.3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2:30" x14ac:dyDescent="0.3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2:30" x14ac:dyDescent="0.3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2:30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2:30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2:30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2:30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2:30" x14ac:dyDescent="0.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2:30" x14ac:dyDescent="0.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2:30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2:30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2:30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2:30" x14ac:dyDescent="0.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2:30" x14ac:dyDescent="0.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2:30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2:30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2:30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2:30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2:30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2:30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2:30" x14ac:dyDescent="0.3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2:30" x14ac:dyDescent="0.3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2:30" x14ac:dyDescent="0.3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2:30" x14ac:dyDescent="0.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2:30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2:30" x14ac:dyDescent="0.3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2:30" x14ac:dyDescent="0.3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2:30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2:30" x14ac:dyDescent="0.3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2:30" x14ac:dyDescent="0.3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2:30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2:30" x14ac:dyDescent="0.3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2:30" x14ac:dyDescent="0.3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2:30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2:30" x14ac:dyDescent="0.3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2:30" x14ac:dyDescent="0.3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2:30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2:30" x14ac:dyDescent="0.3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2:30" x14ac:dyDescent="0.3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2:30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2:30" x14ac:dyDescent="0.3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2:30" x14ac:dyDescent="0.3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2:30" x14ac:dyDescent="0.3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2:30" x14ac:dyDescent="0.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2:30" x14ac:dyDescent="0.3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2:30" x14ac:dyDescent="0.3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2:30" x14ac:dyDescent="0.3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2:30" x14ac:dyDescent="0.3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2:30" x14ac:dyDescent="0.3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2:30" x14ac:dyDescent="0.3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2:30" x14ac:dyDescent="0.3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2:30" x14ac:dyDescent="0.3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2:30" x14ac:dyDescent="0.3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2:30" x14ac:dyDescent="0.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2:30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2:30" x14ac:dyDescent="0.3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2:30" x14ac:dyDescent="0.3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2:30" x14ac:dyDescent="0.3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2:30" x14ac:dyDescent="0.3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2:30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2:30" x14ac:dyDescent="0.3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2:30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x14ac:dyDescent="0.3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x14ac:dyDescent="0.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2:30" x14ac:dyDescent="0.3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2:30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2:30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2:30" x14ac:dyDescent="0.3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2:30" x14ac:dyDescent="0.3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2:30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2:30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2:30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zoomScale="70" zoomScaleNormal="70" workbookViewId="0">
      <selection activeCell="C2" sqref="C2"/>
    </sheetView>
  </sheetViews>
  <sheetFormatPr defaultRowHeight="16.5" x14ac:dyDescent="0.3"/>
  <cols>
    <col min="2" max="2" width="9.375" bestFit="1" customWidth="1"/>
    <col min="3" max="4" width="10.875" bestFit="1" customWidth="1"/>
    <col min="5" max="5" width="9.375" bestFit="1" customWidth="1"/>
    <col min="6" max="7" width="11.875" bestFit="1" customWidth="1"/>
    <col min="8" max="8" width="10.875" bestFit="1" customWidth="1"/>
    <col min="9" max="9" width="11.875" bestFit="1" customWidth="1"/>
    <col min="10" max="12" width="10.875" bestFit="1" customWidth="1"/>
    <col min="13" max="13" width="11.875" bestFit="1" customWidth="1"/>
    <col min="14" max="14" width="10.875" bestFit="1" customWidth="1"/>
    <col min="15" max="16" width="11" bestFit="1" customWidth="1"/>
    <col min="17" max="30" width="10.87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8">
        <f>dose!B2*rate!B2</f>
        <v>4347.1794813128481</v>
      </c>
      <c r="C2" s="8">
        <f>dose!C2*rate!C2</f>
        <v>7869.8200598434232</v>
      </c>
      <c r="D2" s="8">
        <f>dose!D2*rate!D2</f>
        <v>10112.359550561798</v>
      </c>
      <c r="E2" s="8">
        <f>dose!E2*rate!E2</f>
        <v>9814.6066454016855</v>
      </c>
      <c r="F2" s="8">
        <f>dose!F2*rate!F2</f>
        <v>8388.1240236876602</v>
      </c>
      <c r="G2" s="8">
        <f>dose!G2*rate!G2</f>
        <v>9101.5585874729459</v>
      </c>
      <c r="H2" s="8">
        <f>dose!H2*rate!H2</f>
        <v>9128.4241020572899</v>
      </c>
      <c r="I2" s="8">
        <f>dose!I2*rate!I2</f>
        <v>12436.637187230372</v>
      </c>
      <c r="J2" s="8">
        <f>dose!J2*rate!J2</f>
        <v>10394.586022265141</v>
      </c>
      <c r="K2" s="8">
        <f>dose!K2*rate!K2</f>
        <v>11666.495396872411</v>
      </c>
      <c r="L2" s="8">
        <f>dose!L2*rate!L2</f>
        <v>13249.024649158768</v>
      </c>
      <c r="M2" s="8">
        <f>dose!M2*rate!M2</f>
        <v>15364.366070919636</v>
      </c>
      <c r="N2" s="8">
        <f>dose!N2*rate!N2</f>
        <v>14941.324447315419</v>
      </c>
      <c r="O2" s="8">
        <f>dose!O2*rate!O2</f>
        <v>14983.894316803862</v>
      </c>
      <c r="P2" s="8">
        <f>dose!P2*rate!P2</f>
        <v>12052.627991001431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3">
      <c r="A3">
        <v>45</v>
      </c>
      <c r="B3" s="8">
        <f>dose!B3*rate!B3</f>
        <v>7560.3678940759592</v>
      </c>
      <c r="C3" s="8">
        <f>dose!C3*rate!C3</f>
        <v>12423.770016903494</v>
      </c>
      <c r="D3" s="8">
        <f>dose!D3*rate!D3</f>
        <v>14509.046002536314</v>
      </c>
      <c r="E3" s="8">
        <f>dose!E3*rate!E3</f>
        <v>11695.599727277497</v>
      </c>
      <c r="F3" s="8">
        <f>dose!F3*rate!F3</f>
        <v>13539.31609095643</v>
      </c>
      <c r="G3" s="8">
        <f>dose!G3*rate!G3</f>
        <v>12437.522334170237</v>
      </c>
      <c r="H3" s="8">
        <f>dose!H3*rate!H3</f>
        <v>14207.472014284733</v>
      </c>
      <c r="I3" s="8">
        <f>dose!I3*rate!I3</f>
        <v>14459.947154733518</v>
      </c>
      <c r="J3" s="8">
        <f>dose!J3*rate!J3</f>
        <v>13114.678881543479</v>
      </c>
      <c r="K3" s="8">
        <f>dose!K3*rate!K3</f>
        <v>12928.675582065869</v>
      </c>
      <c r="L3" s="8">
        <f>dose!L3*rate!L3</f>
        <v>16459.009953298406</v>
      </c>
      <c r="M3" s="8">
        <f>dose!M3*rate!M3</f>
        <v>16890.172527864011</v>
      </c>
      <c r="N3" s="8">
        <f>dose!N3*rate!N3</f>
        <v>16760.160847513805</v>
      </c>
      <c r="O3" s="8">
        <f>dose!O3*rate!O3</f>
        <v>16896.286892054984</v>
      </c>
      <c r="P3" s="8">
        <f>dose!P3*rate!P3</f>
        <v>15342.780161660514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x14ac:dyDescent="0.3">
      <c r="A4">
        <v>55</v>
      </c>
      <c r="B4" s="8">
        <f>dose!B4*rate!B4</f>
        <v>13512.312205529379</v>
      </c>
      <c r="C4" s="8">
        <f>dose!C4*rate!C4</f>
        <v>28206.662367028508</v>
      </c>
      <c r="D4" s="8">
        <f>dose!D4*rate!D4</f>
        <v>29688.40852344632</v>
      </c>
      <c r="E4" s="8">
        <f>dose!E4*rate!E4</f>
        <v>26617.311156367417</v>
      </c>
      <c r="F4" s="8">
        <f>dose!F4*rate!F4</f>
        <v>26007.802340702212</v>
      </c>
      <c r="G4" s="8">
        <f>dose!G4*rate!G4</f>
        <v>27420.375448217677</v>
      </c>
      <c r="H4" s="8">
        <f>dose!H4*rate!H4</f>
        <v>24845.249588278723</v>
      </c>
      <c r="I4" s="8">
        <f>dose!I4*rate!I4</f>
        <v>29296.525566250402</v>
      </c>
      <c r="J4" s="8">
        <f>dose!J4*rate!J4</f>
        <v>28525.236793323231</v>
      </c>
      <c r="K4" s="8">
        <f>dose!K4*rate!K4</f>
        <v>28901.501428973956</v>
      </c>
      <c r="L4" s="8">
        <f>dose!L4*rate!L4</f>
        <v>30347.587047183541</v>
      </c>
      <c r="M4" s="8">
        <f>dose!M4*rate!M4</f>
        <v>33062.464441748874</v>
      </c>
      <c r="N4" s="8">
        <f>dose!N4*rate!N4</f>
        <v>30049.918798285074</v>
      </c>
      <c r="O4" s="8">
        <f>dose!O4*rate!O4</f>
        <v>31419.544152727834</v>
      </c>
      <c r="P4" s="8">
        <f>dose!P4*rate!P4</f>
        <v>26193.329060662636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3">
      <c r="A5">
        <v>65</v>
      </c>
      <c r="B5" s="8">
        <f>dose!B5*rate!B5</f>
        <v>34904.013961605582</v>
      </c>
      <c r="C5" s="8">
        <f>dose!C5*rate!C5</f>
        <v>61830.007628377563</v>
      </c>
      <c r="D5" s="8">
        <f>dose!D5*rate!D5</f>
        <v>68729.715188225688</v>
      </c>
      <c r="E5" s="8">
        <f>dose!E5*rate!E5</f>
        <v>65443.443564476147</v>
      </c>
      <c r="F5" s="8">
        <f>dose!F5*rate!F5</f>
        <v>64634.910686305229</v>
      </c>
      <c r="G5" s="8">
        <f>dose!G5*rate!G5</f>
        <v>67160.775370581527</v>
      </c>
      <c r="H5" s="8">
        <f>dose!H5*rate!H5</f>
        <v>64801.501717389569</v>
      </c>
      <c r="I5" s="8">
        <f>dose!I5*rate!I5</f>
        <v>68281.136198106338</v>
      </c>
      <c r="J5" s="8">
        <f>dose!J5*rate!J5</f>
        <v>64455.261202441281</v>
      </c>
      <c r="K5" s="8">
        <f>dose!K5*rate!K5</f>
        <v>65583.075731193763</v>
      </c>
      <c r="L5" s="8">
        <f>dose!L5*rate!L5</f>
        <v>72902.222782469849</v>
      </c>
      <c r="M5" s="8">
        <f>dose!M5*rate!M5</f>
        <v>69309.188027228607</v>
      </c>
      <c r="N5" s="8">
        <f>dose!N5*rate!N5</f>
        <v>70556.292462993762</v>
      </c>
      <c r="O5" s="8">
        <f>dose!O5*rate!O5</f>
        <v>65604.329524954897</v>
      </c>
      <c r="P5" s="8">
        <f>dose!P5*rate!P5</f>
        <v>64389.874376617641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x14ac:dyDescent="0.3">
      <c r="A6">
        <v>80</v>
      </c>
      <c r="B6" s="8">
        <f>dose!B6*rate!B6</f>
        <v>94150.138086869192</v>
      </c>
      <c r="C6" s="8">
        <f>dose!C6*rate!C6</f>
        <v>150553.82299171953</v>
      </c>
      <c r="D6" s="8">
        <f>dose!D6*rate!D6</f>
        <v>183640.96317811299</v>
      </c>
      <c r="E6" s="8">
        <f>dose!E6*rate!E6</f>
        <v>170306.04502149904</v>
      </c>
      <c r="F6" s="8">
        <f>dose!F6*rate!F6</f>
        <v>192236.8711792001</v>
      </c>
      <c r="G6" s="8">
        <f>dose!G6*rate!G6</f>
        <v>183839.7877313791</v>
      </c>
      <c r="H6" s="8">
        <f>dose!H6*rate!H6</f>
        <v>172265.28854435834</v>
      </c>
      <c r="I6" s="8">
        <f>dose!I6*rate!I6</f>
        <v>178345.14478809779</v>
      </c>
      <c r="J6" s="8">
        <f>dose!J6*rate!J6</f>
        <v>159234.35501835731</v>
      </c>
      <c r="K6" s="8">
        <f>dose!K6*rate!K6</f>
        <v>177599.54167860214</v>
      </c>
      <c r="L6" s="8">
        <f>dose!L6*rate!L6</f>
        <v>180927.72249430703</v>
      </c>
      <c r="M6" s="8">
        <f>dose!M6*rate!M6</f>
        <v>175311.2612361119</v>
      </c>
      <c r="N6" s="8">
        <f>dose!N6*rate!N6</f>
        <v>170597.98546474564</v>
      </c>
      <c r="O6" s="8">
        <f>dose!O6*rate!O6</f>
        <v>175073.62909634894</v>
      </c>
      <c r="P6" s="8">
        <f>dose!P6*rate!P6</f>
        <v>177756.27406020573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2:30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2:30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2:30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2:30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2:30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2:30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2:30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2:30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2:30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2:30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2:30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2:30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2:30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2:30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2:30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2:30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2:30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2:30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2:30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2:30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2:30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2:30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2:30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2:30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2:30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2:30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2:30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2:30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2:30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2:30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2:30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2:30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2:30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2:30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2:30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2:30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2:30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2:30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2:30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2:30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2:30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2:30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2:30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2:30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2:30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2:30" x14ac:dyDescent="0.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2:30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2:30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30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2:30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2:30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2:30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2:30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2:30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2:30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2:30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2:30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2:30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2:30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2:30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2:30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2:30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2:30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2:30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2:30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2:30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2:30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2:30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4C25-37D6-414E-ADCB-A01745FB20CD}">
  <dimension ref="A1:P85"/>
  <sheetViews>
    <sheetView tabSelected="1" zoomScale="85" zoomScaleNormal="85" workbookViewId="0">
      <selection activeCell="Q30" sqref="Q30"/>
    </sheetView>
  </sheetViews>
  <sheetFormatPr defaultRowHeight="16.5" x14ac:dyDescent="0.3"/>
  <sheetData>
    <row r="1" spans="1:16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16" x14ac:dyDescent="0.3">
      <c r="A2">
        <v>30</v>
      </c>
      <c r="B2" s="8">
        <v>38</v>
      </c>
      <c r="C2" s="8">
        <v>96</v>
      </c>
      <c r="D2" s="8">
        <v>153</v>
      </c>
      <c r="E2" s="8">
        <v>172</v>
      </c>
      <c r="F2" s="8">
        <v>167</v>
      </c>
      <c r="G2" s="8">
        <v>209</v>
      </c>
      <c r="H2" s="8">
        <v>242</v>
      </c>
      <c r="I2" s="8">
        <v>369</v>
      </c>
      <c r="J2" s="8">
        <v>331</v>
      </c>
      <c r="K2" s="8">
        <v>386</v>
      </c>
      <c r="L2" s="8">
        <v>488</v>
      </c>
      <c r="M2" s="8">
        <v>593</v>
      </c>
      <c r="N2" s="8">
        <v>569</v>
      </c>
      <c r="O2" s="8">
        <v>561</v>
      </c>
      <c r="P2" s="8">
        <v>442</v>
      </c>
    </row>
    <row r="3" spans="1:16" x14ac:dyDescent="0.3">
      <c r="A3">
        <v>45</v>
      </c>
      <c r="B3" s="8">
        <v>115</v>
      </c>
      <c r="C3" s="8">
        <v>208</v>
      </c>
      <c r="D3" s="8">
        <v>262</v>
      </c>
      <c r="E3" s="8">
        <v>223</v>
      </c>
      <c r="F3" s="8">
        <v>273</v>
      </c>
      <c r="G3" s="8">
        <v>268</v>
      </c>
      <c r="H3" s="8">
        <v>331</v>
      </c>
      <c r="I3" s="8">
        <v>359</v>
      </c>
      <c r="J3" s="8">
        <v>343</v>
      </c>
      <c r="K3" s="8">
        <v>352</v>
      </c>
      <c r="L3" s="8">
        <v>486</v>
      </c>
      <c r="M3" s="8">
        <v>531</v>
      </c>
      <c r="N3" s="8">
        <v>536</v>
      </c>
      <c r="O3" s="8">
        <v>539</v>
      </c>
      <c r="P3" s="8">
        <v>492</v>
      </c>
    </row>
    <row r="4" spans="1:16" x14ac:dyDescent="0.3">
      <c r="A4">
        <v>55</v>
      </c>
      <c r="B4" s="8">
        <v>152</v>
      </c>
      <c r="C4" s="8">
        <v>363</v>
      </c>
      <c r="D4" s="8">
        <v>434</v>
      </c>
      <c r="E4" s="8">
        <v>430</v>
      </c>
      <c r="F4" s="8">
        <v>462</v>
      </c>
      <c r="G4" s="8">
        <v>533</v>
      </c>
      <c r="H4" s="8">
        <v>525</v>
      </c>
      <c r="I4" s="8">
        <v>655</v>
      </c>
      <c r="J4" s="8">
        <v>674</v>
      </c>
      <c r="K4" s="8">
        <v>718</v>
      </c>
      <c r="L4" s="8">
        <v>807</v>
      </c>
      <c r="M4" s="8">
        <v>924</v>
      </c>
      <c r="N4" s="8">
        <v>853</v>
      </c>
      <c r="O4" s="8">
        <v>893</v>
      </c>
      <c r="P4" s="8">
        <v>752</v>
      </c>
    </row>
    <row r="5" spans="1:16" x14ac:dyDescent="0.3">
      <c r="A5">
        <v>65</v>
      </c>
      <c r="B5" s="8">
        <v>150</v>
      </c>
      <c r="C5" s="8">
        <v>308</v>
      </c>
      <c r="D5" s="8">
        <v>396</v>
      </c>
      <c r="E5" s="8">
        <v>433</v>
      </c>
      <c r="F5" s="8">
        <v>495</v>
      </c>
      <c r="G5" s="8">
        <v>589</v>
      </c>
      <c r="H5" s="8">
        <v>649</v>
      </c>
      <c r="I5" s="8">
        <v>750</v>
      </c>
      <c r="J5" s="8">
        <v>772</v>
      </c>
      <c r="K5" s="8">
        <v>855</v>
      </c>
      <c r="L5" s="8">
        <v>1041</v>
      </c>
      <c r="M5" s="8">
        <v>1064</v>
      </c>
      <c r="N5" s="8">
        <v>1133</v>
      </c>
      <c r="O5" s="8">
        <v>1091</v>
      </c>
      <c r="P5" s="8">
        <v>1122</v>
      </c>
    </row>
    <row r="6" spans="1:16" x14ac:dyDescent="0.3">
      <c r="A6">
        <v>80</v>
      </c>
      <c r="B6" s="8">
        <v>75</v>
      </c>
      <c r="C6" s="8">
        <v>140</v>
      </c>
      <c r="D6" s="8">
        <v>196</v>
      </c>
      <c r="E6" s="8">
        <v>202</v>
      </c>
      <c r="F6" s="8">
        <v>261</v>
      </c>
      <c r="G6" s="8">
        <v>291</v>
      </c>
      <c r="H6" s="8">
        <v>320</v>
      </c>
      <c r="I6" s="8">
        <v>380</v>
      </c>
      <c r="J6" s="8">
        <v>386</v>
      </c>
      <c r="K6" s="8">
        <v>496</v>
      </c>
      <c r="L6" s="8">
        <v>580</v>
      </c>
      <c r="M6" s="8">
        <v>628</v>
      </c>
      <c r="N6" s="8">
        <v>669</v>
      </c>
      <c r="O6" s="8">
        <v>749</v>
      </c>
      <c r="P6" s="8">
        <v>845</v>
      </c>
    </row>
    <row r="7" spans="1:16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2:16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2:16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2:16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2:16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2:16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2:16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2:16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2:16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2:16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2:16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2:16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2:16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2:16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2:16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2:16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2:16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16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2:16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2:16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2:16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2:16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2:16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2:16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2:16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2:16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2:16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2:16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2:16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2:16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2:16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2:16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2:16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2:16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2:16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2:16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2:16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2:16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2:16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2:16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2:16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2:16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2:16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2:16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2:16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2:16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2:16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2:16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2:16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2:16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2:16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2:16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2:16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2:16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2:16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2:16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2:16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2:16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6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2:16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2:16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2:16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2:16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2:16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1" spans="2:16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>
      <selection activeCell="A6" sqref="A2:A6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2010</v>
      </c>
      <c r="C1">
        <f>+B1+1</f>
        <v>2011</v>
      </c>
      <c r="D1">
        <f t="shared" ref="D1:P1" si="0">+C1+1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19">
        <v>10000000</v>
      </c>
      <c r="C2" s="19">
        <v>10000000</v>
      </c>
      <c r="D2" s="19">
        <v>10000000</v>
      </c>
      <c r="E2" s="19">
        <v>10000000</v>
      </c>
      <c r="F2" s="19">
        <v>10000000</v>
      </c>
      <c r="G2" s="19">
        <v>10000000</v>
      </c>
      <c r="H2" s="19">
        <v>10000000</v>
      </c>
      <c r="I2" s="19">
        <v>10000000</v>
      </c>
      <c r="J2" s="19">
        <v>10000000</v>
      </c>
      <c r="K2" s="19">
        <v>10000000</v>
      </c>
      <c r="L2" s="19">
        <v>10000000</v>
      </c>
      <c r="M2" s="19">
        <v>10000000</v>
      </c>
      <c r="N2" s="19">
        <v>10000000</v>
      </c>
      <c r="O2" s="19">
        <v>10000000</v>
      </c>
      <c r="P2" s="19">
        <v>10000000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45</v>
      </c>
      <c r="B3" s="19">
        <v>10000000</v>
      </c>
      <c r="C3" s="19">
        <v>10000000</v>
      </c>
      <c r="D3" s="19">
        <v>10000000</v>
      </c>
      <c r="E3" s="19">
        <v>10000000</v>
      </c>
      <c r="F3" s="19">
        <v>10000000</v>
      </c>
      <c r="G3" s="19">
        <v>10000000</v>
      </c>
      <c r="H3" s="19">
        <v>10000000</v>
      </c>
      <c r="I3" s="19">
        <v>10000000</v>
      </c>
      <c r="J3" s="19">
        <v>10000000</v>
      </c>
      <c r="K3" s="19">
        <v>10000000</v>
      </c>
      <c r="L3" s="19">
        <v>10000000</v>
      </c>
      <c r="M3" s="19">
        <v>10000000</v>
      </c>
      <c r="N3" s="19">
        <v>10000000</v>
      </c>
      <c r="O3" s="19">
        <v>10000000</v>
      </c>
      <c r="P3" s="19">
        <v>10000000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55</v>
      </c>
      <c r="B4" s="19">
        <v>10000000</v>
      </c>
      <c r="C4" s="19">
        <v>10000000</v>
      </c>
      <c r="D4" s="19">
        <v>10000000</v>
      </c>
      <c r="E4" s="19">
        <v>10000000</v>
      </c>
      <c r="F4" s="19">
        <v>10000000</v>
      </c>
      <c r="G4" s="19">
        <v>10000000</v>
      </c>
      <c r="H4" s="19">
        <v>10000000</v>
      </c>
      <c r="I4" s="19">
        <v>10000000</v>
      </c>
      <c r="J4" s="19">
        <v>10000000</v>
      </c>
      <c r="K4" s="19">
        <v>10000000</v>
      </c>
      <c r="L4" s="19">
        <v>10000000</v>
      </c>
      <c r="M4" s="19">
        <v>10000000</v>
      </c>
      <c r="N4" s="19">
        <v>10000000</v>
      </c>
      <c r="O4" s="19">
        <v>10000000</v>
      </c>
      <c r="P4" s="19">
        <v>10000000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65</v>
      </c>
      <c r="B5" s="19">
        <v>10000000</v>
      </c>
      <c r="C5" s="19">
        <v>10000000</v>
      </c>
      <c r="D5" s="19">
        <v>10000000</v>
      </c>
      <c r="E5" s="19">
        <v>10000000</v>
      </c>
      <c r="F5" s="19">
        <v>10000000</v>
      </c>
      <c r="G5" s="19">
        <v>10000000</v>
      </c>
      <c r="H5" s="19">
        <v>10000000</v>
      </c>
      <c r="I5" s="19">
        <v>10000000</v>
      </c>
      <c r="J5" s="19">
        <v>10000000</v>
      </c>
      <c r="K5" s="19">
        <v>10000000</v>
      </c>
      <c r="L5" s="19">
        <v>10000000</v>
      </c>
      <c r="M5" s="19">
        <v>10000000</v>
      </c>
      <c r="N5" s="19">
        <v>10000000</v>
      </c>
      <c r="O5" s="19">
        <v>10000000</v>
      </c>
      <c r="P5" s="19">
        <v>10000000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80</v>
      </c>
      <c r="B6" s="19">
        <v>10000000</v>
      </c>
      <c r="C6" s="19">
        <v>10000000</v>
      </c>
      <c r="D6" s="19">
        <v>10000000</v>
      </c>
      <c r="E6" s="19">
        <v>10000000</v>
      </c>
      <c r="F6" s="19">
        <v>10000000</v>
      </c>
      <c r="G6" s="19">
        <v>10000000</v>
      </c>
      <c r="H6" s="19">
        <v>10000000</v>
      </c>
      <c r="I6" s="19">
        <v>10000000</v>
      </c>
      <c r="J6" s="19">
        <v>10000000</v>
      </c>
      <c r="K6" s="19">
        <v>10000000</v>
      </c>
      <c r="L6" s="19">
        <v>10000000</v>
      </c>
      <c r="M6" s="19">
        <v>10000000</v>
      </c>
      <c r="N6" s="19">
        <v>10000000</v>
      </c>
      <c r="O6" s="19">
        <v>10000000</v>
      </c>
      <c r="P6" s="19">
        <v>10000000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2:30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2:30" x14ac:dyDescent="0.3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2:30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2:30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2:30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2:30" x14ac:dyDescent="0.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2:30" x14ac:dyDescent="0.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2:30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2:30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x14ac:dyDescent="0.3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x14ac:dyDescent="0.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x14ac:dyDescent="0.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x14ac:dyDescent="0.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x14ac:dyDescent="0.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x14ac:dyDescent="0.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x14ac:dyDescent="0.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x14ac:dyDescent="0.3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x14ac:dyDescent="0.3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x14ac:dyDescent="0.3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x14ac:dyDescent="0.3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x14ac:dyDescent="0.3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x14ac:dyDescent="0.3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x14ac:dyDescent="0.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x14ac:dyDescent="0.3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x14ac:dyDescent="0.3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x14ac:dyDescent="0.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x14ac:dyDescent="0.3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x14ac:dyDescent="0.3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x14ac:dyDescent="0.3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2:30" x14ac:dyDescent="0.3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2:30" x14ac:dyDescent="0.3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2:30" x14ac:dyDescent="0.3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2:30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2:30" x14ac:dyDescent="0.3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2:30" x14ac:dyDescent="0.3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2:30" x14ac:dyDescent="0.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2:30" x14ac:dyDescent="0.3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2:30" x14ac:dyDescent="0.3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2:30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2:30" x14ac:dyDescent="0.3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2:30" x14ac:dyDescent="0.3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2:30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2:30" x14ac:dyDescent="0.3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2:30" x14ac:dyDescent="0.3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2:30" x14ac:dyDescent="0.3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2:30" x14ac:dyDescent="0.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2:30" x14ac:dyDescent="0.3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2:30" x14ac:dyDescent="0.3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2:30" x14ac:dyDescent="0.3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2:30" x14ac:dyDescent="0.3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2:30" x14ac:dyDescent="0.3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2:30" x14ac:dyDescent="0.3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2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70" zoomScaleNormal="70" workbookViewId="0">
      <selection activeCell="A2" sqref="A2"/>
    </sheetView>
  </sheetViews>
  <sheetFormatPr defaultRowHeight="16.5" x14ac:dyDescent="0.3"/>
  <cols>
    <col min="2" max="30" width="11.25" bestFit="1" customWidth="1"/>
    <col min="42" max="43" width="12.75" bestFit="1" customWidth="1"/>
    <col min="44" max="51" width="8.5" bestFit="1" customWidth="1"/>
    <col min="52" max="57" width="9.625" bestFit="1" customWidth="1"/>
    <col min="58" max="58" width="10.75" bestFit="1" customWidth="1"/>
    <col min="60" max="60" width="18.875" bestFit="1" customWidth="1"/>
    <col min="61" max="61" width="12.75" bestFit="1" customWidth="1"/>
    <col min="62" max="75" width="6.375" bestFit="1" customWidth="1"/>
    <col min="76" max="76" width="7.5" bestFit="1" customWidth="1"/>
  </cols>
  <sheetData>
    <row r="1" spans="1:30" x14ac:dyDescent="0.3">
      <c r="B1">
        <v>2010</v>
      </c>
      <c r="C1">
        <f t="shared" ref="C1:P1" si="0">+B1+1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</row>
    <row r="2" spans="1:30" x14ac:dyDescent="0.3">
      <c r="A2">
        <v>30</v>
      </c>
      <c r="B2" s="8">
        <v>87413</v>
      </c>
      <c r="C2" s="8">
        <v>121985</v>
      </c>
      <c r="D2" s="8">
        <v>151300</v>
      </c>
      <c r="E2" s="8">
        <v>175249</v>
      </c>
      <c r="F2" s="8">
        <v>199091</v>
      </c>
      <c r="G2" s="8">
        <v>229631</v>
      </c>
      <c r="H2" s="8">
        <v>265106</v>
      </c>
      <c r="I2" s="8">
        <v>296704</v>
      </c>
      <c r="J2" s="8">
        <v>318435</v>
      </c>
      <c r="K2" s="8">
        <v>330862</v>
      </c>
      <c r="L2" s="8">
        <v>368329</v>
      </c>
      <c r="M2" s="8">
        <v>385958</v>
      </c>
      <c r="N2" s="8">
        <v>380823</v>
      </c>
      <c r="O2" s="8">
        <v>374402</v>
      </c>
      <c r="P2" s="8">
        <v>366725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>
        <v>45</v>
      </c>
      <c r="B3" s="8">
        <v>152109</v>
      </c>
      <c r="C3" s="8">
        <v>167421</v>
      </c>
      <c r="D3" s="8">
        <v>180577</v>
      </c>
      <c r="E3" s="8">
        <v>190670</v>
      </c>
      <c r="F3" s="8">
        <v>201635</v>
      </c>
      <c r="G3" s="8">
        <v>215477</v>
      </c>
      <c r="H3" s="8">
        <v>232976</v>
      </c>
      <c r="I3" s="8">
        <v>248272</v>
      </c>
      <c r="J3" s="8">
        <v>261539</v>
      </c>
      <c r="K3" s="8">
        <v>272263</v>
      </c>
      <c r="L3" s="8">
        <v>295279</v>
      </c>
      <c r="M3" s="8">
        <v>314384</v>
      </c>
      <c r="N3" s="8">
        <v>319806</v>
      </c>
      <c r="O3" s="8">
        <v>319005</v>
      </c>
      <c r="P3" s="8">
        <v>320672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>
        <v>55</v>
      </c>
      <c r="B4" s="8">
        <v>112490</v>
      </c>
      <c r="C4" s="8">
        <v>128693</v>
      </c>
      <c r="D4" s="8">
        <v>146185</v>
      </c>
      <c r="E4" s="8">
        <v>161549</v>
      </c>
      <c r="F4" s="8">
        <v>177639</v>
      </c>
      <c r="G4" s="8">
        <v>194381</v>
      </c>
      <c r="H4" s="8">
        <v>211308</v>
      </c>
      <c r="I4" s="8">
        <v>223576</v>
      </c>
      <c r="J4" s="8">
        <v>236282</v>
      </c>
      <c r="K4" s="8">
        <v>248430</v>
      </c>
      <c r="L4" s="8">
        <v>265919</v>
      </c>
      <c r="M4" s="8">
        <v>279471</v>
      </c>
      <c r="N4" s="8">
        <v>283861</v>
      </c>
      <c r="O4" s="8">
        <v>284218</v>
      </c>
      <c r="P4" s="8">
        <v>287096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>
        <v>65</v>
      </c>
      <c r="B5" s="8">
        <v>42975</v>
      </c>
      <c r="C5" s="8">
        <v>49814</v>
      </c>
      <c r="D5" s="8">
        <v>57617</v>
      </c>
      <c r="E5" s="8">
        <v>66164</v>
      </c>
      <c r="F5" s="8">
        <v>76584</v>
      </c>
      <c r="G5" s="8">
        <v>87700</v>
      </c>
      <c r="H5" s="8">
        <v>100152</v>
      </c>
      <c r="I5" s="8">
        <v>109840</v>
      </c>
      <c r="J5" s="8">
        <v>119773</v>
      </c>
      <c r="K5" s="8">
        <v>130369</v>
      </c>
      <c r="L5" s="8">
        <v>142794</v>
      </c>
      <c r="M5" s="8">
        <v>153515</v>
      </c>
      <c r="N5" s="8">
        <v>160581</v>
      </c>
      <c r="O5" s="8">
        <v>166300</v>
      </c>
      <c r="P5" s="8">
        <v>174251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>
        <v>80</v>
      </c>
      <c r="B6" s="8">
        <v>7966</v>
      </c>
      <c r="C6" s="8">
        <v>9299</v>
      </c>
      <c r="D6" s="8">
        <v>10673</v>
      </c>
      <c r="E6" s="8">
        <v>11861</v>
      </c>
      <c r="F6" s="8">
        <v>13577</v>
      </c>
      <c r="G6" s="8">
        <v>15829</v>
      </c>
      <c r="H6" s="8">
        <v>18576</v>
      </c>
      <c r="I6" s="8">
        <v>21307</v>
      </c>
      <c r="J6" s="8">
        <v>24241</v>
      </c>
      <c r="K6" s="8">
        <v>27928</v>
      </c>
      <c r="L6" s="8">
        <v>32057</v>
      </c>
      <c r="M6" s="8">
        <v>35822</v>
      </c>
      <c r="N6" s="8">
        <v>39215</v>
      </c>
      <c r="O6" s="8">
        <v>42782</v>
      </c>
      <c r="P6" s="8">
        <v>47537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2:30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2:30" x14ac:dyDescent="0.3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2:30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2:30" x14ac:dyDescent="0.3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2:30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2:30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2:30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2:30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2:30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2:30" x14ac:dyDescent="0.3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2:30" x14ac:dyDescent="0.3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2:30" x14ac:dyDescent="0.3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2:30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2:30" x14ac:dyDescent="0.3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2:30" x14ac:dyDescent="0.3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0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2:30" x14ac:dyDescent="0.3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2:30" x14ac:dyDescent="0.3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2:30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2:30" x14ac:dyDescent="0.3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2:30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2:30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2:30" x14ac:dyDescent="0.3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2:30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2:30" x14ac:dyDescent="0.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2:30" x14ac:dyDescent="0.3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2:30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2:30" x14ac:dyDescent="0.3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2:30" x14ac:dyDescent="0.3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2:30" x14ac:dyDescent="0.3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2:30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2:30" x14ac:dyDescent="0.3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2:30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2:30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2:30" x14ac:dyDescent="0.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2:30" x14ac:dyDescent="0.3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2:30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2:30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2:30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2:30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2:30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2:30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2:30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2:30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2:30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2:30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2:30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2:30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2:30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2:30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2:30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2:30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2:30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2:30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2:30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2:30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2:30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2:30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2:30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2:30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2:30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2:30" x14ac:dyDescent="0.3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2:30" x14ac:dyDescent="0.3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2:30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2:30" x14ac:dyDescent="0.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2:30" x14ac:dyDescent="0.3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2:30" x14ac:dyDescent="0.3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spans="2:30" x14ac:dyDescent="0.3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2:30" x14ac:dyDescent="0.3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spans="2:30" x14ac:dyDescent="0.3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spans="2:30" x14ac:dyDescent="0.3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spans="2:30" x14ac:dyDescent="0.3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spans="2:30" x14ac:dyDescent="0.3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spans="2:30" x14ac:dyDescent="0.3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spans="2:30" x14ac:dyDescent="0.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2:30" x14ac:dyDescent="0.3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spans="2:30" x14ac:dyDescent="0.3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spans="2:30" x14ac:dyDescent="0.3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spans="2:30" x14ac:dyDescent="0.3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spans="2:30" x14ac:dyDescent="0.3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spans="2:30" x14ac:dyDescent="0.3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spans="2:30" x14ac:dyDescent="0.3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spans="2:30" x14ac:dyDescent="0.3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spans="2:30" x14ac:dyDescent="0.3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13" spans="2:3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21" t="s">
        <v>155</v>
      </c>
      <c r="C1" s="21" t="s">
        <v>2</v>
      </c>
      <c r="D1" s="2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22" t="s">
        <v>155</v>
      </c>
      <c r="C2" s="22" t="s">
        <v>2</v>
      </c>
      <c r="D2" s="22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178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178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178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178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178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178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178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178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178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178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178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178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178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178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178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178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178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178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178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178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 t="e">
        <f>+E3-SUM(#REF!)</f>
        <v>#REF!</v>
      </c>
      <c r="F23" s="11" t="e">
        <f>+F3-SUM(#REF!)</f>
        <v>#REF!</v>
      </c>
      <c r="G23" s="11" t="e">
        <f>+G3-SUM(#REF!)</f>
        <v>#REF!</v>
      </c>
      <c r="H23" s="11" t="e">
        <f>+H3-SUM(#REF!)</f>
        <v>#REF!</v>
      </c>
      <c r="I23" s="11" t="e">
        <f>+I3-SUM(#REF!)</f>
        <v>#REF!</v>
      </c>
      <c r="J23" s="11" t="e">
        <f>+J3-SUM(#REF!)</f>
        <v>#REF!</v>
      </c>
      <c r="K23" s="11" t="e">
        <f>+K3-SUM(#REF!)</f>
        <v>#REF!</v>
      </c>
      <c r="L23" s="11" t="e">
        <f>+L3-SUM(#REF!)</f>
        <v>#REF!</v>
      </c>
      <c r="M23" s="11" t="e">
        <f>+M3-SUM(#REF!)</f>
        <v>#REF!</v>
      </c>
      <c r="N23" s="11" t="e">
        <f>+N3-SUM(#REF!)</f>
        <v>#REF!</v>
      </c>
      <c r="O23" s="11" t="e">
        <f>+O3-SUM(#REF!)</f>
        <v>#REF!</v>
      </c>
      <c r="P23" s="11" t="e">
        <f>+P3-SUM(#REF!)</f>
        <v>#REF!</v>
      </c>
      <c r="Q23" s="11" t="e">
        <f>+Q3-SUM(#REF!)</f>
        <v>#REF!</v>
      </c>
      <c r="R23" s="11" t="e">
        <f>+R3-SUM(#REF!)</f>
        <v>#REF!</v>
      </c>
      <c r="S23" s="11" t="e">
        <f>+S3-SUM(#REF!)</f>
        <v>#REF!</v>
      </c>
      <c r="T23" s="11" t="e">
        <f>+T3-SUM(#REF!)</f>
        <v>#REF!</v>
      </c>
      <c r="U23" s="11" t="e">
        <f>+U3-SUM(#REF!)</f>
        <v>#REF!</v>
      </c>
      <c r="V23" s="11" t="e">
        <f>+V3-SUM(#REF!)</f>
        <v>#REF!</v>
      </c>
      <c r="W23" s="11" t="e">
        <f>+W3-SUM(#REF!)</f>
        <v>#REF!</v>
      </c>
      <c r="X23" s="11" t="e">
        <f>+X3-SUM(#REF!)</f>
        <v>#REF!</v>
      </c>
      <c r="Y23" s="11" t="e">
        <f>+Y3-SUM(#REF!)</f>
        <v>#REF!</v>
      </c>
      <c r="Z23" s="11" t="e">
        <f>+Z3-SUM(#REF!)</f>
        <v>#REF!</v>
      </c>
      <c r="AA23" s="11" t="e">
        <f>+AA3-SUM(#REF!)</f>
        <v>#REF!</v>
      </c>
      <c r="AB23" s="11" t="e">
        <f>+AB3-SUM(#REF!)</f>
        <v>#REF!</v>
      </c>
    </row>
    <row r="24" spans="1:28" x14ac:dyDescent="0.3">
      <c r="C24" s="9" t="s">
        <v>176</v>
      </c>
      <c r="D24" s="10"/>
      <c r="E24" s="6" t="e">
        <f>+SUM(#REF!)-E3</f>
        <v>#REF!</v>
      </c>
      <c r="F24" s="6" t="e">
        <f>+SUM(#REF!)-F3</f>
        <v>#REF!</v>
      </c>
      <c r="G24" s="6" t="e">
        <f>+SUM(#REF!)-G3</f>
        <v>#REF!</v>
      </c>
      <c r="H24" s="6" t="e">
        <f>+SUM(#REF!)-H3</f>
        <v>#REF!</v>
      </c>
      <c r="I24" s="6" t="e">
        <f>+SUM(#REF!)-I3</f>
        <v>#REF!</v>
      </c>
      <c r="J24" s="6" t="e">
        <f>+SUM(#REF!)-J3</f>
        <v>#REF!</v>
      </c>
      <c r="K24" s="6" t="e">
        <f>+SUM(#REF!)-K3</f>
        <v>#REF!</v>
      </c>
      <c r="L24" s="6" t="e">
        <f>+SUM(#REF!)-L3</f>
        <v>#REF!</v>
      </c>
      <c r="M24" s="6" t="e">
        <f>+SUM(#REF!)-M3</f>
        <v>#REF!</v>
      </c>
      <c r="N24" s="6" t="e">
        <f>+SUM(#REF!)-N3</f>
        <v>#REF!</v>
      </c>
      <c r="O24" s="6" t="e">
        <f>+SUM(#REF!)-O3</f>
        <v>#REF!</v>
      </c>
      <c r="P24" s="6" t="e">
        <f>+SUM(#REF!)-P3</f>
        <v>#REF!</v>
      </c>
      <c r="Q24" s="6" t="e">
        <f>+SUM(#REF!)-Q3</f>
        <v>#REF!</v>
      </c>
      <c r="R24" s="6" t="e">
        <f>+SUM(#REF!)-R3</f>
        <v>#REF!</v>
      </c>
      <c r="S24" s="6" t="e">
        <f>+SUM(#REF!)-S3</f>
        <v>#REF!</v>
      </c>
      <c r="T24" s="6" t="e">
        <f>+SUM(#REF!)-T3</f>
        <v>#REF!</v>
      </c>
      <c r="U24" s="6" t="e">
        <f>+SUM(#REF!)-U3</f>
        <v>#REF!</v>
      </c>
      <c r="V24" s="6" t="e">
        <f>+SUM(#REF!)-V3</f>
        <v>#REF!</v>
      </c>
      <c r="W24" s="6" t="e">
        <f>+SUM(#REF!)-W3</f>
        <v>#REF!</v>
      </c>
      <c r="X24" s="6" t="e">
        <f>+SUM(#REF!)-X3</f>
        <v>#REF!</v>
      </c>
      <c r="Y24" s="6" t="e">
        <f>+SUM(#REF!)-Y3</f>
        <v>#REF!</v>
      </c>
      <c r="Z24" s="6" t="e">
        <f>+SUM(#REF!)-Z3</f>
        <v>#REF!</v>
      </c>
      <c r="AA24" s="6" t="e">
        <f>+SUM(#REF!)-AA3</f>
        <v>#REF!</v>
      </c>
      <c r="AB24" s="6" t="e">
        <f>+SUM(#REF!)-AB3</f>
        <v>#REF!</v>
      </c>
    </row>
    <row r="25" spans="1:28" x14ac:dyDescent="0.3">
      <c r="E25" s="15" t="e">
        <f>+E24/E3</f>
        <v>#REF!</v>
      </c>
      <c r="F25" s="15" t="e">
        <f t="shared" ref="F25:AB25" si="0">+F24/F3</f>
        <v>#REF!</v>
      </c>
      <c r="G25" s="15" t="e">
        <f t="shared" si="0"/>
        <v>#REF!</v>
      </c>
      <c r="H25" s="15" t="e">
        <f t="shared" si="0"/>
        <v>#REF!</v>
      </c>
      <c r="I25" s="15" t="e">
        <f t="shared" si="0"/>
        <v>#REF!</v>
      </c>
      <c r="J25" s="15" t="e">
        <f t="shared" si="0"/>
        <v>#REF!</v>
      </c>
      <c r="K25" s="15" t="e">
        <f t="shared" si="0"/>
        <v>#REF!</v>
      </c>
      <c r="L25" s="15" t="e">
        <f t="shared" si="0"/>
        <v>#REF!</v>
      </c>
      <c r="M25" s="15" t="e">
        <f t="shared" si="0"/>
        <v>#REF!</v>
      </c>
      <c r="N25" s="15" t="e">
        <f t="shared" si="0"/>
        <v>#REF!</v>
      </c>
      <c r="O25" s="15" t="e">
        <f t="shared" si="0"/>
        <v>#REF!</v>
      </c>
      <c r="P25" s="15" t="e">
        <f t="shared" si="0"/>
        <v>#REF!</v>
      </c>
      <c r="Q25" s="15" t="e">
        <f t="shared" si="0"/>
        <v>#REF!</v>
      </c>
      <c r="R25" s="15" t="e">
        <f t="shared" si="0"/>
        <v>#REF!</v>
      </c>
      <c r="S25" s="15" t="e">
        <f t="shared" si="0"/>
        <v>#REF!</v>
      </c>
      <c r="T25" s="15" t="e">
        <f t="shared" si="0"/>
        <v>#REF!</v>
      </c>
      <c r="U25" s="15" t="e">
        <f t="shared" si="0"/>
        <v>#REF!</v>
      </c>
      <c r="V25" s="15" t="e">
        <f t="shared" si="0"/>
        <v>#REF!</v>
      </c>
      <c r="W25" s="15" t="e">
        <f t="shared" si="0"/>
        <v>#REF!</v>
      </c>
      <c r="X25" s="15" t="e">
        <f t="shared" si="0"/>
        <v>#REF!</v>
      </c>
      <c r="Y25" s="15" t="e">
        <f t="shared" si="0"/>
        <v>#REF!</v>
      </c>
      <c r="Z25" s="15" t="e">
        <f t="shared" si="0"/>
        <v>#REF!</v>
      </c>
      <c r="AA25" s="15" t="e">
        <f t="shared" si="0"/>
        <v>#REF!</v>
      </c>
      <c r="AB25" s="15" t="e">
        <f t="shared" si="0"/>
        <v>#REF!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178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178</v>
      </c>
      <c r="C31" s="5" t="s">
        <v>30</v>
      </c>
      <c r="D31" s="5" t="s">
        <v>157</v>
      </c>
      <c r="E31" s="13" t="s">
        <v>179</v>
      </c>
      <c r="F31" s="13" t="s">
        <v>179</v>
      </c>
      <c r="G31" s="13" t="s">
        <v>179</v>
      </c>
      <c r="H31" s="13" t="s">
        <v>179</v>
      </c>
      <c r="I31" s="13" t="s">
        <v>179</v>
      </c>
      <c r="J31" s="13" t="s">
        <v>179</v>
      </c>
      <c r="K31" s="13" t="s">
        <v>179</v>
      </c>
      <c r="L31" s="13" t="s">
        <v>179</v>
      </c>
      <c r="M31" s="13" t="s">
        <v>179</v>
      </c>
      <c r="N31" s="13" t="s">
        <v>179</v>
      </c>
      <c r="O31" s="13" t="s">
        <v>179</v>
      </c>
      <c r="P31" s="13" t="s">
        <v>179</v>
      </c>
      <c r="Q31" s="13" t="s">
        <v>179</v>
      </c>
      <c r="R31" s="13" t="s">
        <v>179</v>
      </c>
      <c r="S31" s="13" t="s">
        <v>179</v>
      </c>
      <c r="T31" s="13" t="s">
        <v>179</v>
      </c>
      <c r="U31" s="13" t="s">
        <v>179</v>
      </c>
      <c r="V31" s="13" t="s">
        <v>179</v>
      </c>
      <c r="W31" s="13" t="s">
        <v>179</v>
      </c>
      <c r="X31" s="13" t="s">
        <v>179</v>
      </c>
      <c r="Y31" s="13" t="s">
        <v>179</v>
      </c>
      <c r="Z31" s="13" t="s">
        <v>179</v>
      </c>
      <c r="AA31" s="13" t="s">
        <v>179</v>
      </c>
      <c r="AB31" s="13" t="s">
        <v>179</v>
      </c>
    </row>
    <row r="32" spans="1:28" x14ac:dyDescent="0.3">
      <c r="A32" s="5" t="s">
        <v>177</v>
      </c>
      <c r="B32" s="5" t="s">
        <v>178</v>
      </c>
      <c r="C32" s="5" t="s">
        <v>30</v>
      </c>
      <c r="D32" s="5" t="s">
        <v>158</v>
      </c>
      <c r="E32" s="13" t="s">
        <v>179</v>
      </c>
      <c r="F32" s="14" t="s">
        <v>179</v>
      </c>
      <c r="G32" s="13" t="s">
        <v>179</v>
      </c>
      <c r="H32" s="14" t="s">
        <v>179</v>
      </c>
      <c r="I32" s="13" t="s">
        <v>179</v>
      </c>
      <c r="J32" s="13" t="s">
        <v>179</v>
      </c>
      <c r="K32" s="14" t="s">
        <v>179</v>
      </c>
      <c r="L32" s="13" t="s">
        <v>179</v>
      </c>
      <c r="M32" s="13">
        <v>0.1</v>
      </c>
      <c r="N32" s="13" t="s">
        <v>179</v>
      </c>
      <c r="O32" s="13" t="s">
        <v>179</v>
      </c>
      <c r="P32" s="13" t="s">
        <v>179</v>
      </c>
      <c r="Q32" s="13" t="s">
        <v>179</v>
      </c>
      <c r="R32" s="13" t="s">
        <v>179</v>
      </c>
      <c r="S32" s="14" t="s">
        <v>179</v>
      </c>
      <c r="T32" s="13" t="s">
        <v>179</v>
      </c>
      <c r="U32" s="13" t="s">
        <v>179</v>
      </c>
      <c r="V32" s="13" t="s">
        <v>179</v>
      </c>
      <c r="W32" s="13" t="s">
        <v>179</v>
      </c>
      <c r="X32" s="13" t="s">
        <v>179</v>
      </c>
      <c r="Y32" s="13" t="s">
        <v>179</v>
      </c>
      <c r="Z32" s="13" t="s">
        <v>179</v>
      </c>
      <c r="AA32" s="13" t="s">
        <v>179</v>
      </c>
      <c r="AB32" s="13" t="s">
        <v>179</v>
      </c>
    </row>
    <row r="33" spans="1:28" x14ac:dyDescent="0.3">
      <c r="A33" s="5" t="s">
        <v>177</v>
      </c>
      <c r="B33" s="5" t="s">
        <v>178</v>
      </c>
      <c r="C33" s="5" t="s">
        <v>30</v>
      </c>
      <c r="D33" s="5" t="s">
        <v>159</v>
      </c>
      <c r="E33" s="13">
        <v>0.1</v>
      </c>
      <c r="F33" s="13" t="s">
        <v>179</v>
      </c>
      <c r="G33" s="14" t="s">
        <v>179</v>
      </c>
      <c r="H33" s="14" t="s">
        <v>179</v>
      </c>
      <c r="I33" s="13">
        <v>0.1</v>
      </c>
      <c r="J33" s="14">
        <v>0.1</v>
      </c>
      <c r="K33" s="13" t="s">
        <v>179</v>
      </c>
      <c r="L33" s="14">
        <v>0.1</v>
      </c>
      <c r="M33" s="13" t="s">
        <v>179</v>
      </c>
      <c r="N33" s="13" t="s">
        <v>179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179</v>
      </c>
      <c r="U33" s="13" t="s">
        <v>179</v>
      </c>
      <c r="V33" s="13" t="s">
        <v>179</v>
      </c>
      <c r="W33" s="13">
        <v>0.1</v>
      </c>
      <c r="X33" s="13" t="s">
        <v>179</v>
      </c>
      <c r="Y33" s="14">
        <v>0.1</v>
      </c>
      <c r="Z33" s="13" t="s">
        <v>179</v>
      </c>
      <c r="AA33" s="14" t="s">
        <v>179</v>
      </c>
      <c r="AB33" s="13" t="s">
        <v>179</v>
      </c>
    </row>
    <row r="34" spans="1:28" x14ac:dyDescent="0.3">
      <c r="A34" s="5" t="s">
        <v>177</v>
      </c>
      <c r="B34" s="5" t="s">
        <v>178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179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178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178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178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178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178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178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178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178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178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178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178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178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178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178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178</v>
      </c>
      <c r="C49" s="5" t="s">
        <v>30</v>
      </c>
      <c r="D49" s="5" t="s">
        <v>175</v>
      </c>
      <c r="E49" s="13" t="s">
        <v>179</v>
      </c>
      <c r="F49" s="13" t="s">
        <v>179</v>
      </c>
      <c r="G49" s="13" t="s">
        <v>179</v>
      </c>
      <c r="H49" s="13" t="s">
        <v>179</v>
      </c>
      <c r="I49" s="13" t="s">
        <v>179</v>
      </c>
      <c r="J49" s="13" t="s">
        <v>179</v>
      </c>
      <c r="K49" s="13" t="s">
        <v>179</v>
      </c>
      <c r="L49" s="13" t="s">
        <v>179</v>
      </c>
      <c r="M49" s="13" t="s">
        <v>179</v>
      </c>
      <c r="N49" s="13" t="s">
        <v>179</v>
      </c>
      <c r="O49" s="13" t="s">
        <v>179</v>
      </c>
      <c r="P49" s="13" t="s">
        <v>179</v>
      </c>
      <c r="Q49" s="13" t="s">
        <v>179</v>
      </c>
      <c r="R49" s="13" t="s">
        <v>179</v>
      </c>
      <c r="S49" s="13" t="s">
        <v>179</v>
      </c>
      <c r="T49" s="13" t="s">
        <v>179</v>
      </c>
      <c r="U49" s="13" t="s">
        <v>179</v>
      </c>
      <c r="V49" s="13" t="s">
        <v>179</v>
      </c>
      <c r="W49" s="13" t="s">
        <v>179</v>
      </c>
      <c r="X49" s="13" t="s">
        <v>179</v>
      </c>
      <c r="Y49" s="13" t="s">
        <v>179</v>
      </c>
      <c r="Z49" s="13" t="s">
        <v>179</v>
      </c>
      <c r="AA49" s="13" t="s">
        <v>179</v>
      </c>
      <c r="AB49" s="13" t="s">
        <v>179</v>
      </c>
    </row>
    <row r="50" spans="1:28" x14ac:dyDescent="0.3">
      <c r="C50" s="9" t="s">
        <v>0</v>
      </c>
      <c r="D50" s="10"/>
      <c r="E50" s="11" t="e">
        <f>+SUM(E31:E48)-SUM(#REF!)*100000</f>
        <v>#REF!</v>
      </c>
      <c r="F50" s="11" t="e">
        <f>+SUM(F31:F48)-SUM(#REF!)*100000</f>
        <v>#REF!</v>
      </c>
      <c r="G50" s="11" t="e">
        <f>+SUM(G31:G48)-SUM(#REF!)*100000</f>
        <v>#REF!</v>
      </c>
      <c r="H50" s="11" t="e">
        <f>+SUM(H31:H48)-SUM(#REF!)*100000</f>
        <v>#REF!</v>
      </c>
      <c r="I50" s="11" t="e">
        <f>+SUM(I31:I48)-SUM(#REF!)*100000</f>
        <v>#REF!</v>
      </c>
      <c r="J50" s="11" t="e">
        <f>+SUM(J31:J48)-SUM(#REF!)*100000</f>
        <v>#REF!</v>
      </c>
      <c r="K50" s="11" t="e">
        <f>+SUM(K31:K48)-SUM(#REF!)*100000</f>
        <v>#REF!</v>
      </c>
      <c r="L50" s="11" t="e">
        <f>+SUM(L31:L48)-SUM(#REF!)*100000</f>
        <v>#REF!</v>
      </c>
      <c r="M50" s="11" t="e">
        <f>+SUM(M31:M48)-SUM(#REF!)*100000</f>
        <v>#REF!</v>
      </c>
      <c r="N50" s="11" t="e">
        <f>+SUM(N31:N48)-SUM(#REF!)*100000</f>
        <v>#REF!</v>
      </c>
      <c r="O50" s="11" t="e">
        <f>+SUM(O31:O48)-SUM(#REF!)*100000</f>
        <v>#REF!</v>
      </c>
      <c r="P50" s="11" t="e">
        <f>+SUM(P31:P48)-SUM(#REF!)*100000</f>
        <v>#REF!</v>
      </c>
      <c r="Q50" s="11" t="e">
        <f>+SUM(Q31:Q48)-SUM(#REF!)*100000</f>
        <v>#REF!</v>
      </c>
      <c r="R50" s="11" t="e">
        <f>+SUM(R31:R48)-SUM(#REF!)*100000</f>
        <v>#REF!</v>
      </c>
      <c r="S50" s="11" t="e">
        <f>+SUM(S31:S48)-SUM(#REF!)*100000</f>
        <v>#REF!</v>
      </c>
      <c r="T50" s="11" t="e">
        <f>+SUM(T31:T48)-SUM(#REF!)*100000</f>
        <v>#REF!</v>
      </c>
      <c r="U50" s="11" t="e">
        <f>+SUM(U31:U48)-SUM(#REF!)*100000</f>
        <v>#REF!</v>
      </c>
      <c r="V50" s="11" t="e">
        <f>+SUM(V31:V48)-SUM(#REF!)*100000</f>
        <v>#REF!</v>
      </c>
      <c r="W50" s="11" t="e">
        <f>+SUM(W31:W48)-SUM(#REF!)*100000</f>
        <v>#REF!</v>
      </c>
      <c r="X50" s="11" t="e">
        <f>+SUM(X31:X48)-SUM(#REF!)*100000</f>
        <v>#REF!</v>
      </c>
      <c r="Y50" s="11" t="e">
        <f>+SUM(Y31:Y48)-SUM(#REF!)*100000</f>
        <v>#REF!</v>
      </c>
      <c r="Z50" s="11" t="e">
        <f>+SUM(Z31:Z48)-SUM(#REF!)*100000</f>
        <v>#REF!</v>
      </c>
      <c r="AA50" s="11" t="e">
        <f>+SUM(AA31:AA48)-SUM(#REF!)*100000</f>
        <v>#REF!</v>
      </c>
      <c r="AB50" s="11" t="e">
        <f>+SUM(AB31:AB48)-SUM(#REF!)*100000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761.80455847272174</v>
      </c>
      <c r="S51" s="11">
        <f t="shared" ca="1" si="1"/>
        <v>828.46670939337355</v>
      </c>
      <c r="T51" s="11">
        <f t="shared" ca="1" si="1"/>
        <v>1148.4000000000001</v>
      </c>
      <c r="U51" s="11">
        <f t="shared" ca="1" si="1"/>
        <v>1185.5</v>
      </c>
      <c r="V51" s="11">
        <f t="shared" ca="1" si="1"/>
        <v>1339.2</v>
      </c>
      <c r="W51" s="11">
        <f t="shared" ca="1" si="1"/>
        <v>1365</v>
      </c>
      <c r="X51" s="11">
        <f t="shared" ca="1" si="1"/>
        <v>1425.1</v>
      </c>
      <c r="Y51" s="11">
        <f t="shared" ca="1" si="1"/>
        <v>1483.7000000000003</v>
      </c>
      <c r="Z51" s="11">
        <f t="shared" ca="1" si="1"/>
        <v>1471.2</v>
      </c>
      <c r="AA51" s="11">
        <f t="shared" ca="1" si="1"/>
        <v>1692.7</v>
      </c>
      <c r="AB51" s="11">
        <f t="shared" ca="1" si="1"/>
        <v>1703.6000000000001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314.19544152727832</v>
      </c>
      <c r="S56" s="16">
        <f ca="1">+OFFSET(rate!P$2,$D56,0)*100000</f>
        <v>261.93329060662637</v>
      </c>
      <c r="T56" s="16">
        <f ca="1">+OFFSET(rate!Q$2,$D56,0)*100000</f>
        <v>0</v>
      </c>
      <c r="U56" s="16">
        <f ca="1">+OFFSET(rate!R$2,$D56,0)*100000</f>
        <v>0</v>
      </c>
      <c r="V56" s="16">
        <f ca="1">+OFFSET(rate!S$2,$D56,0)*100000</f>
        <v>0</v>
      </c>
      <c r="W56" s="16">
        <f ca="1">+OFFSET(rate!T$2,$D56,0)*100000</f>
        <v>0</v>
      </c>
      <c r="X56" s="16">
        <f ca="1">+OFFSET(rate!U$2,$D56,0)*100000</f>
        <v>0</v>
      </c>
      <c r="Y56" s="16">
        <f ca="1">+OFFSET(rate!V$2,$D56,0)*100000</f>
        <v>0</v>
      </c>
      <c r="Z56" s="16">
        <f ca="1">+OFFSET(rate!W$2,$D56,0)*100000</f>
        <v>0</v>
      </c>
      <c r="AA56" s="16">
        <f ca="1">+OFFSET(rate!X$2,$D56,0)*100000</f>
        <v>0</v>
      </c>
      <c r="AB56" s="16">
        <f ca="1">+OFFSET(rate!Y$2,$D56,0)*100000</f>
        <v>0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0</v>
      </c>
      <c r="S57" s="16">
        <f ca="1">+OFFSET(rate!P$2,$D57,0)*100000</f>
        <v>0</v>
      </c>
      <c r="T57" s="16">
        <f ca="1">+OFFSET(rate!Q$2,$D57,0)*100000</f>
        <v>0</v>
      </c>
      <c r="U57" s="16">
        <f ca="1">+OFFSET(rate!R$2,$D57,0)*100000</f>
        <v>0</v>
      </c>
      <c r="V57" s="16">
        <f ca="1">+OFFSET(rate!S$2,$D57,0)*100000</f>
        <v>0</v>
      </c>
      <c r="W57" s="16">
        <f ca="1">+OFFSET(rate!T$2,$D57,0)*100000</f>
        <v>0</v>
      </c>
      <c r="X57" s="16">
        <f ca="1">+OFFSET(rate!U$2,$D57,0)*100000</f>
        <v>0</v>
      </c>
      <c r="Y57" s="16">
        <f ca="1">+OFFSET(rate!V$2,$D57,0)*100000</f>
        <v>0</v>
      </c>
      <c r="Z57" s="16">
        <f ca="1">+OFFSET(rate!W$2,$D57,0)*100000</f>
        <v>0</v>
      </c>
      <c r="AA57" s="16">
        <f ca="1">+OFFSET(rate!X$2,$D57,0)*100000</f>
        <v>0</v>
      </c>
      <c r="AB57" s="16">
        <f ca="1">+OFFSET(rate!Y$2,$D57,0)*100000</f>
        <v>0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0</v>
      </c>
      <c r="S58" s="16">
        <f ca="1">+OFFSET(rate!P$2,$D58,0)*100000</f>
        <v>0</v>
      </c>
      <c r="T58" s="16">
        <f ca="1">+OFFSET(rate!Q$2,$D58,0)*100000</f>
        <v>0</v>
      </c>
      <c r="U58" s="16">
        <f ca="1">+OFFSET(rate!R$2,$D58,0)*100000</f>
        <v>0</v>
      </c>
      <c r="V58" s="16">
        <f ca="1">+OFFSET(rate!S$2,$D58,0)*100000</f>
        <v>0</v>
      </c>
      <c r="W58" s="16">
        <f ca="1">+OFFSET(rate!T$2,$D58,0)*100000</f>
        <v>0</v>
      </c>
      <c r="X58" s="16">
        <f ca="1">+OFFSET(rate!U$2,$D58,0)*100000</f>
        <v>0</v>
      </c>
      <c r="Y58" s="16">
        <f ca="1">+OFFSET(rate!V$2,$D58,0)*100000</f>
        <v>0</v>
      </c>
      <c r="Z58" s="16">
        <f ca="1">+OFFSET(rate!W$2,$D58,0)*100000</f>
        <v>0</v>
      </c>
      <c r="AA58" s="16">
        <f ca="1">+OFFSET(rate!X$2,$D58,0)*100000</f>
        <v>0</v>
      </c>
      <c r="AB58" s="16">
        <f ca="1">+OFFSET(rate!Y$2,$D58,0)*100000</f>
        <v>0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0</v>
      </c>
      <c r="S59" s="16">
        <f ca="1">+OFFSET(rate!P$2,$D59,0)*100000</f>
        <v>0</v>
      </c>
      <c r="T59" s="16">
        <f ca="1">+OFFSET(rate!Q$2,$D59,0)*100000</f>
        <v>0</v>
      </c>
      <c r="U59" s="16">
        <f ca="1">+OFFSET(rate!R$2,$D59,0)*100000</f>
        <v>0</v>
      </c>
      <c r="V59" s="16">
        <f ca="1">+OFFSET(rate!S$2,$D59,0)*100000</f>
        <v>0</v>
      </c>
      <c r="W59" s="16">
        <f ca="1">+OFFSET(rate!T$2,$D59,0)*100000</f>
        <v>0</v>
      </c>
      <c r="X59" s="16">
        <f ca="1">+OFFSET(rate!U$2,$D59,0)*100000</f>
        <v>0</v>
      </c>
      <c r="Y59" s="16">
        <f ca="1">+OFFSET(rate!V$2,$D59,0)*100000</f>
        <v>0</v>
      </c>
      <c r="Z59" s="16">
        <f ca="1">+OFFSET(rate!W$2,$D59,0)*100000</f>
        <v>0</v>
      </c>
      <c r="AA59" s="16">
        <f ca="1">+OFFSET(rate!X$2,$D59,0)*100000</f>
        <v>0</v>
      </c>
      <c r="AB59" s="16">
        <f ca="1">+OFFSET(rate!Y$2,$D59,0)*100000</f>
        <v>0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0</v>
      </c>
      <c r="S60" s="16">
        <f ca="1">+OFFSET(rate!P$2,$D60,0)*100000</f>
        <v>0</v>
      </c>
      <c r="T60" s="16">
        <f ca="1">+OFFSET(rate!Q$2,$D60,0)*100000</f>
        <v>0</v>
      </c>
      <c r="U60" s="16">
        <f ca="1">+OFFSET(rate!R$2,$D60,0)*100000</f>
        <v>0</v>
      </c>
      <c r="V60" s="16">
        <f ca="1">+OFFSET(rate!S$2,$D60,0)*100000</f>
        <v>0</v>
      </c>
      <c r="W60" s="16">
        <f ca="1">+OFFSET(rate!T$2,$D60,0)*100000</f>
        <v>0</v>
      </c>
      <c r="X60" s="16">
        <f ca="1">+OFFSET(rate!U$2,$D60,0)*100000</f>
        <v>0</v>
      </c>
      <c r="Y60" s="16">
        <f ca="1">+OFFSET(rate!V$2,$D60,0)*100000</f>
        <v>0</v>
      </c>
      <c r="Z60" s="16">
        <f ca="1">+OFFSET(rate!W$2,$D60,0)*100000</f>
        <v>0</v>
      </c>
      <c r="AA60" s="16">
        <f ca="1">+OFFSET(rate!X$2,$D60,0)*100000</f>
        <v>0</v>
      </c>
      <c r="AB60" s="16">
        <f ca="1">+OFFSET(rate!Y$2,$D60,0)*100000</f>
        <v>0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0</v>
      </c>
      <c r="S61" s="16">
        <f ca="1">+OFFSET(rate!P$2,$D61,0)*100000</f>
        <v>0</v>
      </c>
      <c r="T61" s="16">
        <f ca="1">+OFFSET(rate!Q$2,$D61,0)*100000</f>
        <v>0</v>
      </c>
      <c r="U61" s="16">
        <f ca="1">+OFFSET(rate!R$2,$D61,0)*100000</f>
        <v>0</v>
      </c>
      <c r="V61" s="16">
        <f ca="1">+OFFSET(rate!S$2,$D61,0)*100000</f>
        <v>0</v>
      </c>
      <c r="W61" s="16">
        <f ca="1">+OFFSET(rate!T$2,$D61,0)*100000</f>
        <v>0</v>
      </c>
      <c r="X61" s="16">
        <f ca="1">+OFFSET(rate!U$2,$D61,0)*100000</f>
        <v>0</v>
      </c>
      <c r="Y61" s="16">
        <f ca="1">+OFFSET(rate!V$2,$D61,0)*100000</f>
        <v>0</v>
      </c>
      <c r="Z61" s="16">
        <f ca="1">+OFFSET(rate!W$2,$D61,0)*100000</f>
        <v>0</v>
      </c>
      <c r="AA61" s="16">
        <f ca="1">+OFFSET(rate!X$2,$D61,0)*100000</f>
        <v>0</v>
      </c>
      <c r="AB61" s="16">
        <f ca="1">+OFFSET(rate!Y$2,$D61,0)*100000</f>
        <v>0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0</v>
      </c>
      <c r="S62" s="16">
        <f ca="1">+OFFSET(rate!P$2,$D62,0)*100000</f>
        <v>0</v>
      </c>
      <c r="T62" s="16">
        <f ca="1">+OFFSET(rate!Q$2,$D62,0)*100000</f>
        <v>0</v>
      </c>
      <c r="U62" s="16">
        <f ca="1">+OFFSET(rate!R$2,$D62,0)*100000</f>
        <v>0</v>
      </c>
      <c r="V62" s="16">
        <f ca="1">+OFFSET(rate!S$2,$D62,0)*100000</f>
        <v>0</v>
      </c>
      <c r="W62" s="16">
        <f ca="1">+OFFSET(rate!T$2,$D62,0)*100000</f>
        <v>0</v>
      </c>
      <c r="X62" s="16">
        <f ca="1">+OFFSET(rate!U$2,$D62,0)*100000</f>
        <v>0</v>
      </c>
      <c r="Y62" s="16">
        <f ca="1">+OFFSET(rate!V$2,$D62,0)*100000</f>
        <v>0</v>
      </c>
      <c r="Z62" s="16">
        <f ca="1">+OFFSET(rate!W$2,$D62,0)*100000</f>
        <v>0</v>
      </c>
      <c r="AA62" s="16">
        <f ca="1">+OFFSET(rate!X$2,$D62,0)*100000</f>
        <v>0</v>
      </c>
      <c r="AB62" s="16">
        <f ca="1">+OFFSET(rate!Y$2,$D62,0)*100000</f>
        <v>0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0</v>
      </c>
      <c r="S63" s="16">
        <f ca="1">+OFFSET(rate!P$2,$D63,0)*100000</f>
        <v>0</v>
      </c>
      <c r="T63" s="16">
        <f ca="1">+OFFSET(rate!Q$2,$D63,0)*100000</f>
        <v>0</v>
      </c>
      <c r="U63" s="16">
        <f ca="1">+OFFSET(rate!R$2,$D63,0)*100000</f>
        <v>0</v>
      </c>
      <c r="V63" s="16">
        <f ca="1">+OFFSET(rate!S$2,$D63,0)*100000</f>
        <v>0</v>
      </c>
      <c r="W63" s="16">
        <f ca="1">+OFFSET(rate!T$2,$D63,0)*100000</f>
        <v>0</v>
      </c>
      <c r="X63" s="16">
        <f ca="1">+OFFSET(rate!U$2,$D63,0)*100000</f>
        <v>0</v>
      </c>
      <c r="Y63" s="16">
        <f ca="1">+OFFSET(rate!V$2,$D63,0)*100000</f>
        <v>0</v>
      </c>
      <c r="Z63" s="16">
        <f ca="1">+OFFSET(rate!W$2,$D63,0)*100000</f>
        <v>0</v>
      </c>
      <c r="AA63" s="16">
        <f ca="1">+OFFSET(rate!X$2,$D63,0)*100000</f>
        <v>0</v>
      </c>
      <c r="AB63" s="16">
        <f ca="1">+OFFSET(rate!Y$2,$D63,0)*100000</f>
        <v>0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0</v>
      </c>
      <c r="S64" s="16">
        <f ca="1">+OFFSET(rate!P$2,$D64,0)*100000</f>
        <v>0</v>
      </c>
      <c r="T64" s="16">
        <f ca="1">+OFFSET(rate!Q$2,$D64,0)*100000</f>
        <v>0</v>
      </c>
      <c r="U64" s="16">
        <f ca="1">+OFFSET(rate!R$2,$D64,0)*100000</f>
        <v>0</v>
      </c>
      <c r="V64" s="16">
        <f ca="1">+OFFSET(rate!S$2,$D64,0)*100000</f>
        <v>0</v>
      </c>
      <c r="W64" s="16">
        <f ca="1">+OFFSET(rate!T$2,$D64,0)*100000</f>
        <v>0</v>
      </c>
      <c r="X64" s="16">
        <f ca="1">+OFFSET(rate!U$2,$D64,0)*100000</f>
        <v>0</v>
      </c>
      <c r="Y64" s="16">
        <f ca="1">+OFFSET(rate!V$2,$D64,0)*100000</f>
        <v>0</v>
      </c>
      <c r="Z64" s="16">
        <f ca="1">+OFFSET(rate!W$2,$D64,0)*100000</f>
        <v>0</v>
      </c>
      <c r="AA64" s="16">
        <f ca="1">+OFFSET(rate!X$2,$D64,0)*100000</f>
        <v>0</v>
      </c>
      <c r="AB64" s="16">
        <f ca="1">+OFFSET(rate!Y$2,$D64,0)*100000</f>
        <v>0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0</v>
      </c>
      <c r="S65" s="16">
        <f ca="1">+OFFSET(rate!P$2,$D65,0)*100000</f>
        <v>0</v>
      </c>
      <c r="T65" s="16">
        <f ca="1">+OFFSET(rate!Q$2,$D65,0)*100000</f>
        <v>0</v>
      </c>
      <c r="U65" s="16">
        <f ca="1">+OFFSET(rate!R$2,$D65,0)*100000</f>
        <v>0</v>
      </c>
      <c r="V65" s="16">
        <f ca="1">+OFFSET(rate!S$2,$D65,0)*100000</f>
        <v>0</v>
      </c>
      <c r="W65" s="16">
        <f ca="1">+OFFSET(rate!T$2,$D65,0)*100000</f>
        <v>0</v>
      </c>
      <c r="X65" s="16">
        <f ca="1">+OFFSET(rate!U$2,$D65,0)*100000</f>
        <v>0</v>
      </c>
      <c r="Y65" s="16">
        <f ca="1">+OFFSET(rate!V$2,$D65,0)*100000</f>
        <v>0</v>
      </c>
      <c r="Z65" s="16">
        <f ca="1">+OFFSET(rate!W$2,$D65,0)*100000</f>
        <v>0</v>
      </c>
      <c r="AA65" s="16">
        <f ca="1">+OFFSET(rate!X$2,$D65,0)*100000</f>
        <v>0</v>
      </c>
      <c r="AB65" s="16">
        <f ca="1">+OFFSET(rate!Y$2,$D65,0)*100000</f>
        <v>0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0</v>
      </c>
      <c r="S66" s="16">
        <f ca="1">+OFFSET(rate!P$2,$D66,0)*100000</f>
        <v>0</v>
      </c>
      <c r="T66" s="16">
        <f ca="1">+OFFSET(rate!Q$2,$D66,0)*100000</f>
        <v>0</v>
      </c>
      <c r="U66" s="16">
        <f ca="1">+OFFSET(rate!R$2,$D66,0)*100000</f>
        <v>0</v>
      </c>
      <c r="V66" s="16">
        <f ca="1">+OFFSET(rate!S$2,$D66,0)*100000</f>
        <v>0</v>
      </c>
      <c r="W66" s="16">
        <f ca="1">+OFFSET(rate!T$2,$D66,0)*100000</f>
        <v>0</v>
      </c>
      <c r="X66" s="16">
        <f ca="1">+OFFSET(rate!U$2,$D66,0)*100000</f>
        <v>0</v>
      </c>
      <c r="Y66" s="16">
        <f ca="1">+OFFSET(rate!V$2,$D66,0)*100000</f>
        <v>0</v>
      </c>
      <c r="Z66" s="16">
        <f ca="1">+OFFSET(rate!W$2,$D66,0)*100000</f>
        <v>0</v>
      </c>
      <c r="AA66" s="16">
        <f ca="1">+OFFSET(rate!X$2,$D66,0)*100000</f>
        <v>0</v>
      </c>
      <c r="AB66" s="16">
        <f ca="1">+OFFSET(rate!Y$2,$D66,0)*100000</f>
        <v>0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0</v>
      </c>
      <c r="S67" s="16">
        <f ca="1">+OFFSET(rate!P$2,$D67,0)*100000</f>
        <v>0</v>
      </c>
      <c r="T67" s="16">
        <f ca="1">+OFFSET(rate!Q$2,$D67,0)*100000</f>
        <v>0</v>
      </c>
      <c r="U67" s="16">
        <f ca="1">+OFFSET(rate!R$2,$D67,0)*100000</f>
        <v>0</v>
      </c>
      <c r="V67" s="16">
        <f ca="1">+OFFSET(rate!S$2,$D67,0)*100000</f>
        <v>0</v>
      </c>
      <c r="W67" s="16">
        <f ca="1">+OFFSET(rate!T$2,$D67,0)*100000</f>
        <v>0</v>
      </c>
      <c r="X67" s="16">
        <f ca="1">+OFFSET(rate!U$2,$D67,0)*100000</f>
        <v>0</v>
      </c>
      <c r="Y67" s="16">
        <f ca="1">+OFFSET(rate!V$2,$D67,0)*100000</f>
        <v>0</v>
      </c>
      <c r="Z67" s="16">
        <f ca="1">+OFFSET(rate!W$2,$D67,0)*100000</f>
        <v>0</v>
      </c>
      <c r="AA67" s="16">
        <f ca="1">+OFFSET(rate!X$2,$D67,0)*100000</f>
        <v>0</v>
      </c>
      <c r="AB67" s="16">
        <f ca="1">+OFFSET(rate!Y$2,$D67,0)*100000</f>
        <v>0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0</v>
      </c>
      <c r="S68" s="16">
        <f ca="1">+OFFSET(rate!P$2,$D68,0)*100000</f>
        <v>0</v>
      </c>
      <c r="T68" s="16">
        <f ca="1">+OFFSET(rate!Q$2,$D68,0)*100000</f>
        <v>0</v>
      </c>
      <c r="U68" s="16">
        <f ca="1">+OFFSET(rate!R$2,$D68,0)*100000</f>
        <v>0</v>
      </c>
      <c r="V68" s="16">
        <f ca="1">+OFFSET(rate!S$2,$D68,0)*100000</f>
        <v>0</v>
      </c>
      <c r="W68" s="16">
        <f ca="1">+OFFSET(rate!T$2,$D68,0)*100000</f>
        <v>0</v>
      </c>
      <c r="X68" s="16">
        <f ca="1">+OFFSET(rate!U$2,$D68,0)*100000</f>
        <v>0</v>
      </c>
      <c r="Y68" s="16">
        <f ca="1">+OFFSET(rate!V$2,$D68,0)*100000</f>
        <v>0</v>
      </c>
      <c r="Z68" s="16">
        <f ca="1">+OFFSET(rate!W$2,$D68,0)*100000</f>
        <v>0</v>
      </c>
      <c r="AA68" s="16">
        <f ca="1">+OFFSET(rate!X$2,$D68,0)*100000</f>
        <v>0</v>
      </c>
      <c r="AB68" s="16">
        <f ca="1">+OFFSET(rate!Y$2,$D68,0)*100000</f>
        <v>0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0</v>
      </c>
      <c r="S69" s="16">
        <f ca="1">+OFFSET(rate!P$2,$D69,0)*100000</f>
        <v>0</v>
      </c>
      <c r="T69" s="16">
        <f ca="1">+OFFSET(rate!Q$2,$D69,0)*100000</f>
        <v>0</v>
      </c>
      <c r="U69" s="16">
        <f ca="1">+OFFSET(rate!R$2,$D69,0)*100000</f>
        <v>0</v>
      </c>
      <c r="V69" s="16">
        <f ca="1">+OFFSET(rate!S$2,$D69,0)*100000</f>
        <v>0</v>
      </c>
      <c r="W69" s="16">
        <f ca="1">+OFFSET(rate!T$2,$D69,0)*100000</f>
        <v>0</v>
      </c>
      <c r="X69" s="16">
        <f ca="1">+OFFSET(rate!U$2,$D69,0)*100000</f>
        <v>0</v>
      </c>
      <c r="Y69" s="16">
        <f ca="1">+OFFSET(rate!V$2,$D69,0)*100000</f>
        <v>0</v>
      </c>
      <c r="Z69" s="16">
        <f ca="1">+OFFSET(rate!W$2,$D69,0)*100000</f>
        <v>0</v>
      </c>
      <c r="AA69" s="16">
        <f ca="1">+OFFSET(rate!X$2,$D69,0)*100000</f>
        <v>0</v>
      </c>
      <c r="AB69" s="16">
        <f ca="1">+OFFSET(rate!Y$2,$D69,0)*100000</f>
        <v>0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0</v>
      </c>
      <c r="S70" s="16">
        <f ca="1">+OFFSET(rate!P$2,$D70,0)*100000</f>
        <v>0</v>
      </c>
      <c r="T70" s="16">
        <f ca="1">+OFFSET(rate!Q$2,$D70,0)*100000</f>
        <v>0</v>
      </c>
      <c r="U70" s="16">
        <f ca="1">+OFFSET(rate!R$2,$D70,0)*100000</f>
        <v>0</v>
      </c>
      <c r="V70" s="16">
        <f ca="1">+OFFSET(rate!S$2,$D70,0)*100000</f>
        <v>0</v>
      </c>
      <c r="W70" s="16">
        <f ca="1">+OFFSET(rate!T$2,$D70,0)*100000</f>
        <v>0</v>
      </c>
      <c r="X70" s="16">
        <f ca="1">+OFFSET(rate!U$2,$D70,0)*100000</f>
        <v>0</v>
      </c>
      <c r="Y70" s="16">
        <f ca="1">+OFFSET(rate!V$2,$D70,0)*100000</f>
        <v>0</v>
      </c>
      <c r="Z70" s="16">
        <f ca="1">+OFFSET(rate!W$2,$D70,0)*100000</f>
        <v>0</v>
      </c>
      <c r="AA70" s="16">
        <f ca="1">+OFFSET(rate!X$2,$D70,0)*100000</f>
        <v>0</v>
      </c>
      <c r="AB70" s="16">
        <f ca="1">+OFFSET(rate!Y$2,$D70,0)*100000</f>
        <v>0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0</v>
      </c>
      <c r="S71" s="16">
        <f ca="1">+OFFSET(rate!P$2,$D71,0)*100000</f>
        <v>0</v>
      </c>
      <c r="T71" s="16">
        <f ca="1">+OFFSET(rate!Q$2,$D71,0)*100000</f>
        <v>0</v>
      </c>
      <c r="U71" s="16">
        <f ca="1">+OFFSET(rate!R$2,$D71,0)*100000</f>
        <v>0</v>
      </c>
      <c r="V71" s="16">
        <f ca="1">+OFFSET(rate!S$2,$D71,0)*100000</f>
        <v>0</v>
      </c>
      <c r="W71" s="16">
        <f ca="1">+OFFSET(rate!T$2,$D71,0)*100000</f>
        <v>0</v>
      </c>
      <c r="X71" s="16">
        <f ca="1">+OFFSET(rate!U$2,$D71,0)*100000</f>
        <v>0</v>
      </c>
      <c r="Y71" s="16">
        <f ca="1">+OFFSET(rate!V$2,$D71,0)*100000</f>
        <v>0</v>
      </c>
      <c r="Z71" s="16">
        <f ca="1">+OFFSET(rate!W$2,$D71,0)*100000</f>
        <v>0</v>
      </c>
      <c r="AA71" s="16">
        <f ca="1">+OFFSET(rate!X$2,$D71,0)*100000</f>
        <v>0</v>
      </c>
      <c r="AB71" s="16">
        <f ca="1">+OFFSET(rate!Y$2,$D71,0)*100000</f>
        <v>0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0</v>
      </c>
      <c r="S72" s="16">
        <f ca="1">+OFFSET(rate!P$2,$D72,0)*100000</f>
        <v>0</v>
      </c>
      <c r="T72" s="16">
        <f ca="1">+OFFSET(rate!Q$2,$D72,0)*100000</f>
        <v>0</v>
      </c>
      <c r="U72" s="16">
        <f ca="1">+OFFSET(rate!R$2,$D72,0)*100000</f>
        <v>0</v>
      </c>
      <c r="V72" s="16">
        <f ca="1">+OFFSET(rate!S$2,$D72,0)*100000</f>
        <v>0</v>
      </c>
      <c r="W72" s="16">
        <f ca="1">+OFFSET(rate!T$2,$D72,0)*100000</f>
        <v>0</v>
      </c>
      <c r="X72" s="16">
        <f ca="1">+OFFSET(rate!U$2,$D72,0)*100000</f>
        <v>0</v>
      </c>
      <c r="Y72" s="16">
        <f ca="1">+OFFSET(rate!V$2,$D72,0)*100000</f>
        <v>0</v>
      </c>
      <c r="Z72" s="16">
        <f ca="1">+OFFSET(rate!W$2,$D72,0)*100000</f>
        <v>0</v>
      </c>
      <c r="AA72" s="16">
        <f ca="1">+OFFSET(rate!X$2,$D72,0)*100000</f>
        <v>0</v>
      </c>
      <c r="AB72" s="16">
        <f ca="1">+OFFSET(rate!Y$2,$D72,0)*100000</f>
        <v>0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0</v>
      </c>
      <c r="S73" s="16">
        <f ca="1">+OFFSET(rate!P$2,$D73,0)*100000</f>
        <v>0</v>
      </c>
      <c r="T73" s="16">
        <f ca="1">+OFFSET(rate!Q$2,$D73,0)*100000</f>
        <v>0</v>
      </c>
      <c r="U73" s="16">
        <f ca="1">+OFFSET(rate!R$2,$D73,0)*100000</f>
        <v>0</v>
      </c>
      <c r="V73" s="16">
        <f ca="1">+OFFSET(rate!S$2,$D73,0)*100000</f>
        <v>0</v>
      </c>
      <c r="W73" s="16">
        <f ca="1">+OFFSET(rate!T$2,$D73,0)*100000</f>
        <v>0</v>
      </c>
      <c r="X73" s="16">
        <f ca="1">+OFFSET(rate!U$2,$D73,0)*100000</f>
        <v>0</v>
      </c>
      <c r="Y73" s="16">
        <f ca="1">+OFFSET(rate!V$2,$D73,0)*100000</f>
        <v>0</v>
      </c>
      <c r="Z73" s="16">
        <f ca="1">+OFFSET(rate!W$2,$D73,0)*100000</f>
        <v>0</v>
      </c>
      <c r="AA73" s="16">
        <f ca="1">+OFFSET(rate!X$2,$D73,0)*100000</f>
        <v>0</v>
      </c>
      <c r="AB73" s="16">
        <f ca="1">+OFFSET(rate!Y$2,$D73,0)*100000</f>
        <v>0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 t="e">
        <f>+D11-SUM(#REF!)</f>
        <v>#REF!</v>
      </c>
      <c r="E1" s="6" t="e">
        <f>+E11-SUM(#REF!)</f>
        <v>#REF!</v>
      </c>
      <c r="F1" s="6" t="e">
        <f>+F11-SUM(#REF!)</f>
        <v>#REF!</v>
      </c>
      <c r="G1" s="6" t="e">
        <f>+G11-SUM(#REF!)</f>
        <v>#REF!</v>
      </c>
      <c r="H1" s="6" t="e">
        <f>+H11-SUM(#REF!)</f>
        <v>#REF!</v>
      </c>
      <c r="I1" s="6" t="e">
        <f>+I11-SUM(#REF!)</f>
        <v>#REF!</v>
      </c>
      <c r="J1" s="6" t="e">
        <f>+J11-SUM(#REF!)</f>
        <v>#REF!</v>
      </c>
      <c r="K1" s="6" t="e">
        <f>+K11-SUM(#REF!)</f>
        <v>#REF!</v>
      </c>
      <c r="L1" s="6" t="e">
        <f>+L11-SUM(#REF!)</f>
        <v>#REF!</v>
      </c>
      <c r="M1" s="6" t="e">
        <f>+M11-SUM(#REF!)</f>
        <v>#REF!</v>
      </c>
      <c r="N1" s="6" t="e">
        <f>+N11-SUM(#REF!)</f>
        <v>#REF!</v>
      </c>
      <c r="O1" s="6" t="e">
        <f>+O11-SUM(#REF!)</f>
        <v>#REF!</v>
      </c>
      <c r="P1" s="6" t="e">
        <f>+P11-SUM(#REF!)</f>
        <v>#REF!</v>
      </c>
      <c r="Q1" s="6" t="e">
        <f>+Q11-SUM(#REF!)</f>
        <v>#REF!</v>
      </c>
      <c r="R1" s="6" t="e">
        <f>+R11-SUM(#REF!)</f>
        <v>#REF!</v>
      </c>
      <c r="S1" s="6" t="e">
        <f>+S11-SUM(#REF!)</f>
        <v>#REF!</v>
      </c>
      <c r="T1" s="6" t="e">
        <f>+T11-SUM(#REF!)</f>
        <v>#REF!</v>
      </c>
      <c r="U1" s="6" t="e">
        <f>+U11-SUM(#REF!)</f>
        <v>#REF!</v>
      </c>
      <c r="V1" s="6" t="e">
        <f>+V11-SUM(#REF!)</f>
        <v>#REF!</v>
      </c>
      <c r="W1" s="6" t="e">
        <f>+W11-SUM(#REF!)</f>
        <v>#REF!</v>
      </c>
      <c r="X1" s="6" t="e">
        <f>+X11-SUM(#REF!)</f>
        <v>#REF!</v>
      </c>
      <c r="Y1" s="6" t="e">
        <f>+Y11-SUM(#REF!)</f>
        <v>#REF!</v>
      </c>
      <c r="Z1" s="6" t="e">
        <f>+Z11-SUM(#REF!)</f>
        <v>#REF!</v>
      </c>
      <c r="AA1" s="6" t="e">
        <f>+AA11-SUM(#REF!)</f>
        <v>#REF!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-24842169.5</v>
      </c>
      <c r="R2" s="6">
        <f>+R11-SUM(dose!P2:P102)</f>
        <v>-24723976.5</v>
      </c>
      <c r="S2" s="6">
        <f>+S11-SUM(dose!Q2:Q102)</f>
        <v>25388672</v>
      </c>
      <c r="T2" s="6">
        <f>+T11-SUM(dose!R2:R102)</f>
        <v>25493661.5</v>
      </c>
      <c r="U2" s="6">
        <f>+U11-SUM(dose!S2:S102)</f>
        <v>25585157</v>
      </c>
      <c r="V2" s="6">
        <f>+V11-SUM(dose!T2:T102)</f>
        <v>25653952</v>
      </c>
      <c r="W2" s="6">
        <f>+W11-SUM(dose!U2:U102)</f>
        <v>25698918.5</v>
      </c>
      <c r="X2" s="6">
        <f>+X11-SUM(dose!V2:V102)</f>
        <v>25728081.5</v>
      </c>
      <c r="Y2" s="6">
        <f>+Y11-SUM(dose!W2:W102)</f>
        <v>25743178.5</v>
      </c>
      <c r="Z2" s="6">
        <f>+Z11-SUM(dose!X2:X102)</f>
        <v>25744150.5</v>
      </c>
      <c r="AA2" s="6">
        <f>+AA11-SUM(dose!Y2:Y102)</f>
        <v>25719107.5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 t="e">
        <f>+SUM(D3:D20)-SUM(#REF!)</f>
        <v>#REF!</v>
      </c>
      <c r="E25" s="1" t="e">
        <f>+SUM(E3:E20)-SUM(#REF!)</f>
        <v>#REF!</v>
      </c>
      <c r="F25" s="1" t="e">
        <f>+SUM(F3:F20)-SUM(#REF!)</f>
        <v>#REF!</v>
      </c>
      <c r="G25" s="1" t="e">
        <f>+SUM(G3:G20)-SUM(#REF!)</f>
        <v>#REF!</v>
      </c>
      <c r="H25" s="1" t="e">
        <f>+SUM(H3:H20)-SUM(#REF!)</f>
        <v>#REF!</v>
      </c>
      <c r="I25" s="1" t="e">
        <f>+SUM(I3:I20)-SUM(#REF!)</f>
        <v>#REF!</v>
      </c>
      <c r="J25" s="1" t="e">
        <f>+SUM(J3:J20)-SUM(#REF!)</f>
        <v>#REF!</v>
      </c>
      <c r="K25" s="1" t="e">
        <f>+SUM(K3:K20)-SUM(#REF!)</f>
        <v>#REF!</v>
      </c>
      <c r="L25" s="1" t="e">
        <f>+SUM(L3:L20)-SUM(#REF!)</f>
        <v>#REF!</v>
      </c>
      <c r="M25" s="1" t="e">
        <f>+SUM(M3:M20)-SUM(#REF!)</f>
        <v>#REF!</v>
      </c>
      <c r="N25" s="1" t="e">
        <f>+SUM(N3:N20)-SUM(#REF!)</f>
        <v>#REF!</v>
      </c>
      <c r="O25" s="1" t="e">
        <f>+SUM(O3:O20)-SUM(#REF!)</f>
        <v>#REF!</v>
      </c>
      <c r="P25" s="1" t="e">
        <f>+SUM(P3:P20)-SUM(#REF!)</f>
        <v>#REF!</v>
      </c>
      <c r="Q25" s="1" t="e">
        <f>+SUM(Q3:Q20)-SUM(#REF!)</f>
        <v>#REF!</v>
      </c>
      <c r="R25" s="1" t="e">
        <f>+SUM(R3:R20)-SUM(#REF!)</f>
        <v>#REF!</v>
      </c>
      <c r="S25" s="1" t="e">
        <f>+SUM(S3:S20)-SUM(#REF!)</f>
        <v>#REF!</v>
      </c>
      <c r="T25" s="1" t="e">
        <f>+SUM(T3:T20)-SUM(#REF!)</f>
        <v>#REF!</v>
      </c>
      <c r="U25" s="1" t="e">
        <f>+SUM(U3:U20)-SUM(#REF!)</f>
        <v>#REF!</v>
      </c>
      <c r="V25" s="1" t="e">
        <f>+SUM(V3:V20)-SUM(#REF!)</f>
        <v>#REF!</v>
      </c>
      <c r="W25" s="1" t="e">
        <f>+SUM(W3:W20)-SUM(#REF!)</f>
        <v>#REF!</v>
      </c>
      <c r="X25" s="1" t="e">
        <f>+SUM(X3:X20)-SUM(#REF!)</f>
        <v>#REF!</v>
      </c>
      <c r="Y25" s="1" t="e">
        <f>+SUM(Y3:Y20)-SUM(#REF!)</f>
        <v>#REF!</v>
      </c>
      <c r="Z25" s="1" t="e">
        <f>+SUM(Z3:Z20)-SUM(#REF!)</f>
        <v>#REF!</v>
      </c>
      <c r="AA25" s="1" t="e">
        <f>+SUM(AA3:AA20)-SUM(#REF!)</f>
        <v>#REF!</v>
      </c>
      <c r="AB25" s="8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rate</vt:lpstr>
      <vt:lpstr>response</vt:lpstr>
      <vt:lpstr>response_original</vt:lpstr>
      <vt:lpstr>dose</vt:lpstr>
      <vt:lpstr>dose_original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2025-08-19T02:39:05Z</dcterms:modified>
</cp:coreProperties>
</file>